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МВУ\2025\032025\"/>
    </mc:Choice>
  </mc:AlternateContent>
  <bookViews>
    <workbookView xWindow="0" yWindow="0" windowWidth="28800" windowHeight="12030"/>
  </bookViews>
  <sheets>
    <sheet name="Sheet4" sheetId="1" r:id="rId1"/>
  </sheets>
  <definedNames>
    <definedName name="_xlnm._FilterDatabase" localSheetId="0" hidden="1">Sheet4!$A$3:$L$57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I56" i="1" l="1"/>
  <c r="K56" i="1" l="1"/>
  <c r="J56" i="1"/>
  <c r="G56" i="1"/>
  <c r="F56" i="1"/>
  <c r="L55" i="1"/>
  <c r="H55" i="1"/>
  <c r="L54" i="1"/>
  <c r="H54" i="1"/>
  <c r="L53" i="1"/>
  <c r="H53" i="1"/>
  <c r="L52" i="1"/>
  <c r="H52" i="1"/>
  <c r="L51" i="1"/>
  <c r="H51" i="1"/>
  <c r="L50" i="1"/>
  <c r="H50" i="1"/>
  <c r="L49" i="1"/>
  <c r="H49" i="1"/>
  <c r="L48" i="1"/>
  <c r="H48" i="1"/>
  <c r="L47" i="1"/>
  <c r="H47" i="1"/>
  <c r="L46" i="1"/>
  <c r="H46" i="1"/>
  <c r="L45" i="1"/>
  <c r="H45" i="1"/>
  <c r="L44" i="1"/>
  <c r="H44" i="1"/>
  <c r="L43" i="1"/>
  <c r="H43" i="1"/>
  <c r="L42" i="1"/>
  <c r="H42" i="1"/>
  <c r="L41" i="1"/>
  <c r="H41" i="1"/>
  <c r="L40" i="1"/>
  <c r="H40" i="1"/>
  <c r="L39" i="1"/>
  <c r="H39" i="1"/>
  <c r="L38" i="1"/>
  <c r="H38" i="1"/>
  <c r="L37" i="1"/>
  <c r="H37" i="1"/>
  <c r="L36" i="1"/>
  <c r="H36" i="1"/>
  <c r="L35" i="1"/>
  <c r="H35" i="1"/>
  <c r="L34" i="1"/>
  <c r="H34" i="1"/>
  <c r="L33" i="1"/>
  <c r="H33" i="1"/>
  <c r="L32" i="1"/>
  <c r="H32" i="1"/>
  <c r="L31" i="1"/>
  <c r="H31" i="1"/>
  <c r="L30" i="1"/>
  <c r="H30" i="1"/>
  <c r="L29" i="1"/>
  <c r="H29" i="1"/>
  <c r="L28" i="1"/>
  <c r="H28" i="1"/>
  <c r="L27" i="1"/>
  <c r="H27" i="1"/>
  <c r="L26" i="1"/>
  <c r="H26" i="1"/>
  <c r="L25" i="1"/>
  <c r="H25" i="1"/>
  <c r="L24" i="1"/>
  <c r="H24" i="1"/>
  <c r="L23" i="1"/>
  <c r="H23" i="1"/>
  <c r="L22" i="1"/>
  <c r="H22" i="1"/>
  <c r="L20" i="1"/>
  <c r="H20" i="1"/>
  <c r="L21" i="1"/>
  <c r="H21" i="1"/>
  <c r="L18" i="1"/>
  <c r="H18" i="1"/>
  <c r="L19" i="1"/>
  <c r="H19" i="1"/>
  <c r="L17" i="1"/>
  <c r="H17" i="1"/>
  <c r="L16" i="1"/>
  <c r="H16" i="1"/>
  <c r="L15" i="1"/>
  <c r="H15" i="1"/>
  <c r="L14" i="1"/>
  <c r="H14" i="1"/>
  <c r="L13" i="1"/>
  <c r="H13" i="1"/>
  <c r="L12" i="1"/>
  <c r="H12" i="1"/>
  <c r="L11" i="1"/>
  <c r="H11" i="1"/>
  <c r="L10" i="1"/>
  <c r="H10" i="1"/>
  <c r="L9" i="1"/>
  <c r="H9" i="1"/>
  <c r="L8" i="1"/>
  <c r="H8" i="1"/>
  <c r="L7" i="1"/>
  <c r="H7" i="1"/>
  <c r="L6" i="1"/>
  <c r="H6" i="1"/>
  <c r="H5" i="1"/>
  <c r="H56" i="1" l="1"/>
  <c r="L56" i="1"/>
</calcChain>
</file>

<file path=xl/sharedStrings.xml><?xml version="1.0" encoding="utf-8"?>
<sst xmlns="http://schemas.openxmlformats.org/spreadsheetml/2006/main" count="220" uniqueCount="138">
  <si>
    <t>С/ка от Главна книга</t>
  </si>
  <si>
    <t>C1.I1</t>
  </si>
  <si>
    <t>C1.I2</t>
  </si>
  <si>
    <t>C1.I3</t>
  </si>
  <si>
    <t>C1.I4</t>
  </si>
  <si>
    <t xml:space="preserve"> STEM centres and innovation in education</t>
  </si>
  <si>
    <t>Modernisati on of educational infrastructures</t>
  </si>
  <si>
    <t>Provision of digital skills trainings and set-up of a platform for adult learning</t>
  </si>
  <si>
    <t>Youth centres</t>
  </si>
  <si>
    <t>C2.I1</t>
  </si>
  <si>
    <t>Programme to accelerate economic recovery and transformati on through research and innovation</t>
  </si>
  <si>
    <t>C2.I2</t>
  </si>
  <si>
    <t>Enhancing the innovation capacity of the Bulgarian Academy of Sciences</t>
  </si>
  <si>
    <t>C3.I1</t>
  </si>
  <si>
    <t>C3.I2</t>
  </si>
  <si>
    <t>Programme to accelerate economic recovery and transformation through research and innovation</t>
  </si>
  <si>
    <t>Programme to public support for the development of industrial zones, parks and similar areas and for attracting investments ("AttractInvestBG")</t>
  </si>
  <si>
    <t>Programme to economic transformation</t>
  </si>
  <si>
    <t>C4.I1</t>
  </si>
  <si>
    <t>Support for the renovation of the building stock</t>
  </si>
  <si>
    <t>Support for the renovation of residential buildings</t>
  </si>
  <si>
    <t>C4.I2</t>
  </si>
  <si>
    <t>Support for renewable energy for households</t>
  </si>
  <si>
    <t>C4.I3</t>
  </si>
  <si>
    <t>Support for energy- efficient street lighting systems</t>
  </si>
  <si>
    <t>C4.I4</t>
  </si>
  <si>
    <t>Digital transformati on of the electricity transmission grid</t>
  </si>
  <si>
    <t>C4.I6</t>
  </si>
  <si>
    <t>Support for new capacities for electricity generation from renewable sources and electricity storage</t>
  </si>
  <si>
    <t>C4.I7</t>
  </si>
  <si>
    <t>Pilot project on combined heat and power from geothermal sources</t>
  </si>
  <si>
    <t>C4.I8</t>
  </si>
  <si>
    <t>National infrastructure for storage of electricity from RES (RESTORE)</t>
  </si>
  <si>
    <t>C6.I1</t>
  </si>
  <si>
    <t>Fund to promote the technological and ecological transition of agriculture</t>
  </si>
  <si>
    <t>C6.I2</t>
  </si>
  <si>
    <t>Digit alisation of processes from farm to fork</t>
  </si>
  <si>
    <t>C7.I1</t>
  </si>
  <si>
    <t>Large-scale deployment of digital infrastructure</t>
  </si>
  <si>
    <t>C7.I2</t>
  </si>
  <si>
    <t>Construction, development and optimisation of the digital TETRA system and radio relay network</t>
  </si>
  <si>
    <t>C8.I1</t>
  </si>
  <si>
    <t>Railways rolling stock</t>
  </si>
  <si>
    <t>C8.I2</t>
  </si>
  <si>
    <t>European Train Control System on- board equipment</t>
  </si>
  <si>
    <t>C8.I5</t>
  </si>
  <si>
    <t>Road safety</t>
  </si>
  <si>
    <t>C8.I6</t>
  </si>
  <si>
    <t>C8.I7</t>
  </si>
  <si>
    <t>Sofia Metro line 3</t>
  </si>
  <si>
    <t>Green mobility - pilot scheme to support sustainable urban mobility</t>
  </si>
  <si>
    <t>C9.I2</t>
  </si>
  <si>
    <t>Digitalisatio n for integrated management , control and efficient use of water</t>
  </si>
  <si>
    <t>C10.I1</t>
  </si>
  <si>
    <t>Strengthenin g, further developing and building on the Unified Information System of Courts</t>
  </si>
  <si>
    <t>C10.I2</t>
  </si>
  <si>
    <t>Digitalisation of key litigation processes in administrative justice</t>
  </si>
  <si>
    <t>C10.I3</t>
  </si>
  <si>
    <t>Transformation of the information and communicat ion infrastructure at the Public Prosecutor’s Office</t>
  </si>
  <si>
    <t>C10.I4</t>
  </si>
  <si>
    <t>Improving the quality and sustainability of the security services</t>
  </si>
  <si>
    <t>C10.I5</t>
  </si>
  <si>
    <t>Supporting the introduction of mandatory judicial mediation*</t>
  </si>
  <si>
    <t>C10.I6</t>
  </si>
  <si>
    <t>Supporting a pilot phase for the introduction of building information modelling</t>
  </si>
  <si>
    <t>C10.I7</t>
  </si>
  <si>
    <t>Unified information system for spatial planning, investment design and construction permitting</t>
  </si>
  <si>
    <t>C10.I8</t>
  </si>
  <si>
    <t>Spatial monitoring, control and management through upgrading the Aerospace Monitoring Centre (AMC)</t>
  </si>
  <si>
    <t>C10.I10</t>
  </si>
  <si>
    <t>Upgraded strategic planning system</t>
  </si>
  <si>
    <t>C10.I11</t>
  </si>
  <si>
    <t>Ensuring an adequate information and administrati ve environment for the implementation of the Recovery and resilience plan</t>
  </si>
  <si>
    <t>C11.I1</t>
  </si>
  <si>
    <t>Modernisati on of long- term care</t>
  </si>
  <si>
    <t>C11.I2</t>
  </si>
  <si>
    <t>Provision of assisting devices to persons with permanent disabilities</t>
  </si>
  <si>
    <t>C11.I3</t>
  </si>
  <si>
    <t>Development of the social economy</t>
  </si>
  <si>
    <t>C11.I4</t>
  </si>
  <si>
    <t>Modernisati on of the Social Assistance Agency</t>
  </si>
  <si>
    <t>C11.I5</t>
  </si>
  <si>
    <t>Modernisati on of the Employment Agency</t>
  </si>
  <si>
    <t>C11.I6</t>
  </si>
  <si>
    <t>Developmen t of the cultural and creative sectors</t>
  </si>
  <si>
    <t>C11.I7</t>
  </si>
  <si>
    <t>Digitisation of collections of museums, libraries, and archives</t>
  </si>
  <si>
    <t>Modernisati on of hospital facilities</t>
  </si>
  <si>
    <t>C12.I1</t>
  </si>
  <si>
    <t>C12.I2</t>
  </si>
  <si>
    <t>C12.I3</t>
  </si>
  <si>
    <t>C12.I4</t>
  </si>
  <si>
    <t>C12.I5</t>
  </si>
  <si>
    <t>C12.I6</t>
  </si>
  <si>
    <t xml:space="preserve"> Centres for intervention al diagnosis and endovascular treatment of cerebrovascular diseases</t>
  </si>
  <si>
    <t>Modernisati on of psychiatric care</t>
  </si>
  <si>
    <t>Establishment of an air ambulance system</t>
  </si>
  <si>
    <t>National Digital Platform for Medical Diagnostics</t>
  </si>
  <si>
    <t>Improving the 112 national emergency communication system</t>
  </si>
  <si>
    <t>Investment</t>
  </si>
  <si>
    <t>Code of investment</t>
  </si>
  <si>
    <t>Responsible authorities</t>
  </si>
  <si>
    <t>Budget</t>
  </si>
  <si>
    <t xml:space="preserve">EC financing </t>
  </si>
  <si>
    <t>National Co-financing</t>
  </si>
  <si>
    <t>Total</t>
  </si>
  <si>
    <t>EC part</t>
  </si>
  <si>
    <t>National Co-financing part</t>
  </si>
  <si>
    <t>currency</t>
  </si>
  <si>
    <t>Total:</t>
  </si>
  <si>
    <t>*The investment has been dropped from funding</t>
  </si>
  <si>
    <t>MES</t>
  </si>
  <si>
    <t>MLSP</t>
  </si>
  <si>
    <t>MIG</t>
  </si>
  <si>
    <t>BAS</t>
  </si>
  <si>
    <t>MRDPW</t>
  </si>
  <si>
    <t>MTC</t>
  </si>
  <si>
    <t>MIA</t>
  </si>
  <si>
    <t>MH</t>
  </si>
  <si>
    <t>ME</t>
  </si>
  <si>
    <t>Metropolitan Sofia</t>
  </si>
  <si>
    <t>MLSP (ASA)</t>
  </si>
  <si>
    <t>ACM, МF, AEUF EA, IPA</t>
  </si>
  <si>
    <t>AC - Sofia city</t>
  </si>
  <si>
    <t>MC</t>
  </si>
  <si>
    <t>SJC</t>
  </si>
  <si>
    <t xml:space="preserve">MIA, МEG </t>
  </si>
  <si>
    <t>NSI</t>
  </si>
  <si>
    <t>SARS</t>
  </si>
  <si>
    <t>EGI EA</t>
  </si>
  <si>
    <t>Prosecutor's Office Republic of Bulgaria</t>
  </si>
  <si>
    <t>NCF, MC</t>
  </si>
  <si>
    <t>MLSP (NEA)</t>
  </si>
  <si>
    <t>euro</t>
  </si>
  <si>
    <t>MAF</t>
  </si>
  <si>
    <t>Total funds received from the EC up to 31.03.2025</t>
  </si>
  <si>
    <t>Paid up to  31.03.2025</t>
  </si>
  <si>
    <t>Total paid up to 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</si>
</sst>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лв.&quot;_-;\-* #,##0.00\ &quot;лв.&quot;_-;_-* &quot;-&quot;??\ &quot;лв.&quot;_-;_-@_-"/>
    <numFmt numFmtId="43" formatCode="_-* #,##0.00\ _л_в_._-;\-* #,##0.00\ _л_в_._-;_-* &quot;-&quot;??\ _л_в_._-;_-@_-"/>
    <numFmt numFmtId="164" formatCode="#,##0.00_ ;\-#,##0.00\ "/>
    <numFmt numFmtId="165" formatCode="_-* #,##0.00\ [$€-1]_-;\-* #,##0.00\ [$€-1]_-;_-* &quot;-&quot;\ [$€-1]_-;_-@_-"/>
    <numFmt numFmtId="166" formatCode="_-* #,##0.00\ [$€-1]_-;\-* #,##0.00\ [$€-1]_-;_-* &quot;-&quot;??\ [$€-1]_-;_-@_-"/>
  </numFmts>
  <fonts count="8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30">
    <xf numFmtId="0" fontId="0" fillId="0" borderId="0" xfId="0"/>
    <xf numFmtId="4" fontId="2" fillId="0" borderId="1" xfId="1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43" fontId="2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166" fontId="3" fillId="3" borderId="1" xfId="4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3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5">
    <cellStyle name="Comma 2" xfId="2"/>
    <cellStyle name="Currency" xfId="4" builtinId="4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8"/>
  <sheetViews>
    <sheetView tabSelected="1" topLeftCell="E49" zoomScale="90" zoomScaleNormal="90" workbookViewId="0">
      <selection activeCell="L4" sqref="L4"/>
    </sheetView>
  </sheetViews>
  <sheetFormatPr defaultRowHeight="15" x14ac:dyDescent="0.2"/>
  <cols>
    <col min="1" max="1" width="0" style="8" hidden="1" customWidth="1"/>
    <col min="2" max="2" width="8.28515625" style="7" customWidth="1"/>
    <col min="3" max="3" width="48.85546875" style="7" customWidth="1"/>
    <col min="4" max="4" width="24.140625" style="7" customWidth="1"/>
    <col min="5" max="5" width="10.7109375" style="7" customWidth="1"/>
    <col min="6" max="6" width="20.28515625" style="8" customWidth="1"/>
    <col min="7" max="7" width="18.85546875" style="8" customWidth="1"/>
    <col min="8" max="8" width="19.42578125" style="8" customWidth="1"/>
    <col min="9" max="9" width="20.7109375" style="8" customWidth="1"/>
    <col min="10" max="10" width="19" style="8" customWidth="1"/>
    <col min="11" max="12" width="19.42578125" style="8" customWidth="1"/>
    <col min="13" max="16384" width="9.140625" style="8"/>
  </cols>
  <sheetData>
    <row r="2" spans="1:12" ht="26.25" customHeight="1" x14ac:dyDescent="0.2">
      <c r="B2" s="27" t="s">
        <v>100</v>
      </c>
      <c r="C2" s="28" t="s">
        <v>99</v>
      </c>
      <c r="D2" s="27" t="s">
        <v>101</v>
      </c>
      <c r="E2" s="22" t="s">
        <v>108</v>
      </c>
      <c r="F2" s="29" t="s">
        <v>102</v>
      </c>
      <c r="G2" s="29"/>
      <c r="H2" s="29"/>
      <c r="I2" s="29" t="s">
        <v>135</v>
      </c>
      <c r="J2" s="21" t="s">
        <v>136</v>
      </c>
      <c r="K2" s="21"/>
      <c r="L2" s="21"/>
    </row>
    <row r="3" spans="1:12" s="7" customFormat="1" ht="53.25" customHeight="1" x14ac:dyDescent="0.2">
      <c r="A3" s="16" t="s">
        <v>0</v>
      </c>
      <c r="B3" s="27"/>
      <c r="C3" s="28"/>
      <c r="D3" s="27"/>
      <c r="E3" s="23"/>
      <c r="F3" s="15" t="s">
        <v>103</v>
      </c>
      <c r="G3" s="10" t="s">
        <v>104</v>
      </c>
      <c r="H3" s="15" t="s">
        <v>105</v>
      </c>
      <c r="I3" s="29"/>
      <c r="J3" s="10" t="s">
        <v>106</v>
      </c>
      <c r="K3" s="10" t="s">
        <v>107</v>
      </c>
      <c r="L3" s="4" t="s">
        <v>137</v>
      </c>
    </row>
    <row r="4" spans="1:12" s="7" customFormat="1" ht="27.75" customHeight="1" x14ac:dyDescent="0.2">
      <c r="A4" s="17"/>
      <c r="B4" s="5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>
        <v>7</v>
      </c>
      <c r="I4" s="5">
        <v>8</v>
      </c>
      <c r="J4" s="5">
        <v>9</v>
      </c>
      <c r="K4" s="5">
        <v>10</v>
      </c>
      <c r="L4" s="5">
        <v>11</v>
      </c>
    </row>
    <row r="5" spans="1:12" ht="24.75" customHeight="1" x14ac:dyDescent="0.2">
      <c r="B5" s="6" t="s">
        <v>1</v>
      </c>
      <c r="C5" s="5" t="s">
        <v>5</v>
      </c>
      <c r="D5" s="9" t="s">
        <v>111</v>
      </c>
      <c r="E5" s="18" t="s">
        <v>133</v>
      </c>
      <c r="F5" s="12">
        <v>245484483.15000001</v>
      </c>
      <c r="G5" s="12">
        <v>49096896.630000003</v>
      </c>
      <c r="H5" s="12">
        <f>SUM(F5:G5)</f>
        <v>294581379.78000003</v>
      </c>
      <c r="I5" s="25">
        <v>1368912911</v>
      </c>
      <c r="J5" s="20">
        <v>54490187.899999999</v>
      </c>
      <c r="K5" s="20">
        <v>10594259.060000001</v>
      </c>
      <c r="L5" s="12">
        <f>SUM(J5:K5)</f>
        <v>65084446.960000001</v>
      </c>
    </row>
    <row r="6" spans="1:12" ht="24" customHeight="1" x14ac:dyDescent="0.2">
      <c r="B6" s="6" t="s">
        <v>2</v>
      </c>
      <c r="C6" s="5" t="s">
        <v>6</v>
      </c>
      <c r="D6" s="9" t="s">
        <v>111</v>
      </c>
      <c r="E6" s="18" t="s">
        <v>133</v>
      </c>
      <c r="F6" s="12">
        <v>291138971.17000002</v>
      </c>
      <c r="G6" s="12">
        <v>57949907.100000001</v>
      </c>
      <c r="H6" s="12">
        <f t="shared" ref="H6:H55" si="0">SUM(F6:G6)</f>
        <v>349088878.27000004</v>
      </c>
      <c r="I6" s="26"/>
      <c r="J6" s="20">
        <v>75045759.670000002</v>
      </c>
      <c r="K6" s="20">
        <v>13211535.470000001</v>
      </c>
      <c r="L6" s="12">
        <f t="shared" ref="L6:L55" si="1">SUM(J6:K6)</f>
        <v>88257295.140000001</v>
      </c>
    </row>
    <row r="7" spans="1:12" ht="39.75" customHeight="1" x14ac:dyDescent="0.2">
      <c r="B7" s="6" t="s">
        <v>3</v>
      </c>
      <c r="C7" s="5" t="s">
        <v>7</v>
      </c>
      <c r="D7" s="9" t="s">
        <v>112</v>
      </c>
      <c r="E7" s="18" t="s">
        <v>133</v>
      </c>
      <c r="F7" s="12">
        <v>164657123.77000001</v>
      </c>
      <c r="G7" s="12">
        <v>29362851.379999999</v>
      </c>
      <c r="H7" s="12">
        <f t="shared" si="0"/>
        <v>194019975.15000001</v>
      </c>
      <c r="I7" s="26"/>
      <c r="J7" s="20">
        <v>12754473.359999999</v>
      </c>
      <c r="K7" s="20">
        <v>101208.29</v>
      </c>
      <c r="L7" s="12">
        <f t="shared" si="1"/>
        <v>12855681.649999999</v>
      </c>
    </row>
    <row r="8" spans="1:12" ht="23.25" customHeight="1" x14ac:dyDescent="0.2">
      <c r="B8" s="6" t="s">
        <v>4</v>
      </c>
      <c r="C8" s="5" t="s">
        <v>8</v>
      </c>
      <c r="D8" s="9" t="s">
        <v>111</v>
      </c>
      <c r="E8" s="18" t="s">
        <v>133</v>
      </c>
      <c r="F8" s="12">
        <v>32253461.870000001</v>
      </c>
      <c r="G8" s="12">
        <v>4822942.01</v>
      </c>
      <c r="H8" s="12">
        <f t="shared" si="0"/>
        <v>37076403.880000003</v>
      </c>
      <c r="I8" s="26"/>
      <c r="J8" s="20">
        <v>3759476.58</v>
      </c>
      <c r="K8" s="20">
        <v>602625.43999999994</v>
      </c>
      <c r="L8" s="12">
        <f t="shared" si="1"/>
        <v>4362102.0199999996</v>
      </c>
    </row>
    <row r="9" spans="1:12" ht="37.5" customHeight="1" x14ac:dyDescent="0.2">
      <c r="B9" s="6" t="s">
        <v>9</v>
      </c>
      <c r="C9" s="5" t="s">
        <v>10</v>
      </c>
      <c r="D9" s="9" t="s">
        <v>113</v>
      </c>
      <c r="E9" s="18" t="s">
        <v>133</v>
      </c>
      <c r="F9" s="12">
        <v>18430165.460000001</v>
      </c>
      <c r="G9" s="12">
        <v>3686031.56</v>
      </c>
      <c r="H9" s="12">
        <f t="shared" si="0"/>
        <v>22116197.02</v>
      </c>
      <c r="I9" s="26"/>
      <c r="J9" s="20">
        <v>12884632.060000001</v>
      </c>
      <c r="K9" s="20">
        <v>0</v>
      </c>
      <c r="L9" s="12">
        <f t="shared" si="1"/>
        <v>12884632.060000001</v>
      </c>
    </row>
    <row r="10" spans="1:12" ht="40.5" customHeight="1" x14ac:dyDescent="0.2">
      <c r="B10" s="6" t="s">
        <v>9</v>
      </c>
      <c r="C10" s="5" t="s">
        <v>15</v>
      </c>
      <c r="D10" s="9" t="s">
        <v>111</v>
      </c>
      <c r="E10" s="18" t="s">
        <v>133</v>
      </c>
      <c r="F10" s="12">
        <v>123932183.95999999</v>
      </c>
      <c r="G10" s="12">
        <v>9275092.4800000004</v>
      </c>
      <c r="H10" s="12">
        <f t="shared" si="0"/>
        <v>133207276.44</v>
      </c>
      <c r="I10" s="26"/>
      <c r="J10" s="20">
        <v>38130039.18</v>
      </c>
      <c r="K10" s="20">
        <v>2070841.84</v>
      </c>
      <c r="L10" s="12">
        <f t="shared" si="1"/>
        <v>40200881.020000003</v>
      </c>
    </row>
    <row r="11" spans="1:12" ht="30.75" customHeight="1" x14ac:dyDescent="0.2">
      <c r="B11" s="6" t="s">
        <v>11</v>
      </c>
      <c r="C11" s="5" t="s">
        <v>12</v>
      </c>
      <c r="D11" s="9" t="s">
        <v>114</v>
      </c>
      <c r="E11" s="18" t="s">
        <v>133</v>
      </c>
      <c r="F11" s="12">
        <v>23902191.379999999</v>
      </c>
      <c r="G11" s="12">
        <v>2900483.76</v>
      </c>
      <c r="H11" s="12">
        <f t="shared" si="0"/>
        <v>26802675.140000001</v>
      </c>
      <c r="I11" s="26"/>
      <c r="J11" s="20">
        <v>1656634.02</v>
      </c>
      <c r="K11" s="20">
        <v>142842.56</v>
      </c>
      <c r="L11" s="12">
        <f t="shared" si="1"/>
        <v>1799476.58</v>
      </c>
    </row>
    <row r="12" spans="1:12" ht="46.5" customHeight="1" x14ac:dyDescent="0.2">
      <c r="B12" s="6" t="s">
        <v>13</v>
      </c>
      <c r="C12" s="5" t="s">
        <v>16</v>
      </c>
      <c r="D12" s="9" t="s">
        <v>113</v>
      </c>
      <c r="E12" s="18" t="s">
        <v>133</v>
      </c>
      <c r="F12" s="12">
        <v>110694692.28</v>
      </c>
      <c r="G12" s="12">
        <v>79250.240000000005</v>
      </c>
      <c r="H12" s="12">
        <f t="shared" si="0"/>
        <v>110773942.52</v>
      </c>
      <c r="I12" s="26"/>
      <c r="J12" s="20">
        <v>2012156.05</v>
      </c>
      <c r="K12" s="20">
        <v>0</v>
      </c>
      <c r="L12" s="12">
        <f t="shared" si="1"/>
        <v>2012156.05</v>
      </c>
    </row>
    <row r="13" spans="1:12" ht="23.25" customHeight="1" x14ac:dyDescent="0.2">
      <c r="B13" s="6" t="s">
        <v>14</v>
      </c>
      <c r="C13" s="5" t="s">
        <v>17</v>
      </c>
      <c r="D13" s="9" t="s">
        <v>113</v>
      </c>
      <c r="E13" s="18" t="s">
        <v>133</v>
      </c>
      <c r="F13" s="13">
        <v>649112601.80999994</v>
      </c>
      <c r="G13" s="12">
        <v>129356.85</v>
      </c>
      <c r="H13" s="12">
        <f t="shared" si="0"/>
        <v>649241958.65999997</v>
      </c>
      <c r="I13" s="26"/>
      <c r="J13" s="20">
        <v>313724399.99000001</v>
      </c>
      <c r="K13" s="20">
        <v>17827.28</v>
      </c>
      <c r="L13" s="12">
        <f t="shared" si="1"/>
        <v>313742227.26999998</v>
      </c>
    </row>
    <row r="14" spans="1:12" ht="26.25" customHeight="1" x14ac:dyDescent="0.2">
      <c r="B14" s="6" t="s">
        <v>18</v>
      </c>
      <c r="C14" s="10" t="s">
        <v>19</v>
      </c>
      <c r="D14" s="9" t="s">
        <v>115</v>
      </c>
      <c r="E14" s="18" t="s">
        <v>133</v>
      </c>
      <c r="F14" s="12">
        <v>608183292.51999998</v>
      </c>
      <c r="G14" s="12">
        <v>120780696.18000001</v>
      </c>
      <c r="H14" s="12">
        <f t="shared" si="0"/>
        <v>728963988.70000005</v>
      </c>
      <c r="I14" s="26"/>
      <c r="J14" s="20">
        <v>315128.37</v>
      </c>
      <c r="K14" s="20">
        <v>119.9</v>
      </c>
      <c r="L14" s="12">
        <f t="shared" si="1"/>
        <v>315248.27</v>
      </c>
    </row>
    <row r="15" spans="1:12" ht="26.25" customHeight="1" x14ac:dyDescent="0.2">
      <c r="B15" s="6" t="s">
        <v>18</v>
      </c>
      <c r="C15" s="10" t="s">
        <v>20</v>
      </c>
      <c r="D15" s="9" t="s">
        <v>115</v>
      </c>
      <c r="E15" s="18" t="s">
        <v>133</v>
      </c>
      <c r="F15" s="12">
        <v>272342807.39999998</v>
      </c>
      <c r="G15" s="12">
        <v>39109353.369999997</v>
      </c>
      <c r="H15" s="12">
        <f t="shared" si="0"/>
        <v>311452160.76999998</v>
      </c>
      <c r="I15" s="26"/>
      <c r="J15" s="20">
        <v>9895452.1799999997</v>
      </c>
      <c r="K15" s="20">
        <v>1813237.67</v>
      </c>
      <c r="L15" s="12">
        <f t="shared" si="1"/>
        <v>11708689.85</v>
      </c>
    </row>
    <row r="16" spans="1:12" ht="28.5" customHeight="1" x14ac:dyDescent="0.2">
      <c r="B16" s="6" t="s">
        <v>21</v>
      </c>
      <c r="C16" s="5" t="s">
        <v>22</v>
      </c>
      <c r="D16" s="9" t="s">
        <v>119</v>
      </c>
      <c r="E16" s="18" t="s">
        <v>133</v>
      </c>
      <c r="F16" s="12">
        <v>71579180.349999994</v>
      </c>
      <c r="G16" s="12">
        <v>14315836.24</v>
      </c>
      <c r="H16" s="12">
        <f t="shared" si="0"/>
        <v>85895016.589999989</v>
      </c>
      <c r="I16" s="26"/>
      <c r="J16" s="20">
        <v>0</v>
      </c>
      <c r="K16" s="20">
        <v>0</v>
      </c>
      <c r="L16" s="12">
        <f t="shared" si="1"/>
        <v>0</v>
      </c>
    </row>
    <row r="17" spans="2:12" ht="27" customHeight="1" x14ac:dyDescent="0.2">
      <c r="B17" s="6" t="s">
        <v>23</v>
      </c>
      <c r="C17" s="5" t="s">
        <v>24</v>
      </c>
      <c r="D17" s="9" t="s">
        <v>119</v>
      </c>
      <c r="E17" s="18" t="s">
        <v>133</v>
      </c>
      <c r="F17" s="12">
        <v>76324294.030000001</v>
      </c>
      <c r="G17" s="12">
        <v>15264859.42</v>
      </c>
      <c r="H17" s="12">
        <f t="shared" si="0"/>
        <v>91589153.450000003</v>
      </c>
      <c r="I17" s="26"/>
      <c r="J17" s="20">
        <v>3441541.28</v>
      </c>
      <c r="K17" s="20">
        <v>651417.31000000006</v>
      </c>
      <c r="L17" s="12">
        <f t="shared" si="1"/>
        <v>4092958.59</v>
      </c>
    </row>
    <row r="18" spans="2:12" ht="29.25" customHeight="1" x14ac:dyDescent="0.2">
      <c r="B18" s="6" t="s">
        <v>25</v>
      </c>
      <c r="C18" s="5" t="s">
        <v>26</v>
      </c>
      <c r="D18" s="9" t="s">
        <v>119</v>
      </c>
      <c r="E18" s="18" t="s">
        <v>133</v>
      </c>
      <c r="F18" s="12">
        <v>189177996.03999999</v>
      </c>
      <c r="G18" s="12">
        <v>0</v>
      </c>
      <c r="H18" s="12">
        <f>SUM(F18:G18)</f>
        <v>189177996.03999999</v>
      </c>
      <c r="I18" s="26"/>
      <c r="J18" s="20">
        <v>22628896.530000001</v>
      </c>
      <c r="K18" s="20">
        <v>0</v>
      </c>
      <c r="L18" s="12">
        <f>SUM(J18:K18)</f>
        <v>22628896.530000001</v>
      </c>
    </row>
    <row r="19" spans="2:12" ht="39.75" customHeight="1" x14ac:dyDescent="0.2">
      <c r="B19" s="6" t="s">
        <v>27</v>
      </c>
      <c r="C19" s="5" t="s">
        <v>28</v>
      </c>
      <c r="D19" s="9" t="s">
        <v>119</v>
      </c>
      <c r="E19" s="18" t="s">
        <v>133</v>
      </c>
      <c r="F19" s="12">
        <v>342000071.57999998</v>
      </c>
      <c r="G19" s="12">
        <v>353714.79</v>
      </c>
      <c r="H19" s="12">
        <f t="shared" si="0"/>
        <v>342353786.37</v>
      </c>
      <c r="I19" s="26"/>
      <c r="J19" s="20">
        <v>1023910.79</v>
      </c>
      <c r="K19" s="20">
        <v>0</v>
      </c>
      <c r="L19" s="12">
        <f t="shared" si="1"/>
        <v>1023910.79</v>
      </c>
    </row>
    <row r="20" spans="2:12" ht="38.25" customHeight="1" x14ac:dyDescent="0.2">
      <c r="B20" s="6" t="s">
        <v>29</v>
      </c>
      <c r="C20" s="5" t="s">
        <v>30</v>
      </c>
      <c r="D20" s="9" t="s">
        <v>119</v>
      </c>
      <c r="E20" s="18" t="s">
        <v>133</v>
      </c>
      <c r="F20" s="12">
        <v>175400000</v>
      </c>
      <c r="G20" s="12">
        <v>539999.9</v>
      </c>
      <c r="H20" s="12">
        <f>SUM(F20:G20)</f>
        <v>175939999.90000001</v>
      </c>
      <c r="I20" s="26"/>
      <c r="J20" s="20">
        <v>900000</v>
      </c>
      <c r="K20" s="20">
        <v>0</v>
      </c>
      <c r="L20" s="12">
        <f>SUM(J20:K20)</f>
        <v>900000</v>
      </c>
    </row>
    <row r="21" spans="2:12" ht="36.75" customHeight="1" x14ac:dyDescent="0.2">
      <c r="B21" s="6" t="s">
        <v>31</v>
      </c>
      <c r="C21" s="5" t="s">
        <v>32</v>
      </c>
      <c r="D21" s="9" t="s">
        <v>119</v>
      </c>
      <c r="E21" s="18" t="s">
        <v>133</v>
      </c>
      <c r="F21" s="12">
        <v>799054836.04999995</v>
      </c>
      <c r="G21" s="12">
        <v>277858.51</v>
      </c>
      <c r="H21" s="12">
        <f t="shared" si="0"/>
        <v>799332694.55999994</v>
      </c>
      <c r="I21" s="26"/>
      <c r="J21" s="20">
        <v>1059800</v>
      </c>
      <c r="K21" s="20">
        <v>0</v>
      </c>
      <c r="L21" s="12">
        <f t="shared" si="1"/>
        <v>1059800</v>
      </c>
    </row>
    <row r="22" spans="2:12" ht="33.75" customHeight="1" x14ac:dyDescent="0.2">
      <c r="B22" s="6" t="s">
        <v>33</v>
      </c>
      <c r="C22" s="5" t="s">
        <v>34</v>
      </c>
      <c r="D22" s="9" t="s">
        <v>134</v>
      </c>
      <c r="E22" s="18" t="s">
        <v>133</v>
      </c>
      <c r="F22" s="12">
        <v>221282486.21000001</v>
      </c>
      <c r="G22" s="12">
        <v>44256497.240000002</v>
      </c>
      <c r="H22" s="12">
        <f t="shared" si="0"/>
        <v>265538983.45000002</v>
      </c>
      <c r="I22" s="26"/>
      <c r="J22" s="20">
        <v>49333521.909999996</v>
      </c>
      <c r="K22" s="20">
        <v>339607.71</v>
      </c>
      <c r="L22" s="12">
        <f t="shared" si="1"/>
        <v>49673129.619999997</v>
      </c>
    </row>
    <row r="23" spans="2:12" ht="27.75" customHeight="1" x14ac:dyDescent="0.2">
      <c r="B23" s="6" t="s">
        <v>35</v>
      </c>
      <c r="C23" s="5" t="s">
        <v>36</v>
      </c>
      <c r="D23" s="9" t="s">
        <v>134</v>
      </c>
      <c r="E23" s="18" t="s">
        <v>133</v>
      </c>
      <c r="F23" s="12">
        <v>10199938.130000001</v>
      </c>
      <c r="G23" s="12">
        <v>2006858.47</v>
      </c>
      <c r="H23" s="12">
        <f t="shared" si="0"/>
        <v>12206796.600000001</v>
      </c>
      <c r="I23" s="26"/>
      <c r="J23" s="20">
        <v>5009005.9000000004</v>
      </c>
      <c r="K23" s="20">
        <v>1001801.18</v>
      </c>
      <c r="L23" s="12">
        <f t="shared" si="1"/>
        <v>6010807.0800000001</v>
      </c>
    </row>
    <row r="24" spans="2:12" ht="35.25" customHeight="1" x14ac:dyDescent="0.2">
      <c r="B24" s="6" t="s">
        <v>37</v>
      </c>
      <c r="C24" s="5" t="s">
        <v>38</v>
      </c>
      <c r="D24" s="9" t="s">
        <v>129</v>
      </c>
      <c r="E24" s="18" t="s">
        <v>133</v>
      </c>
      <c r="F24" s="12">
        <v>69346125.689999998</v>
      </c>
      <c r="G24" s="12">
        <v>13909617.199999999</v>
      </c>
      <c r="H24" s="12">
        <f t="shared" si="0"/>
        <v>83255742.890000001</v>
      </c>
      <c r="I24" s="26"/>
      <c r="J24" s="20">
        <v>8659966.2300000004</v>
      </c>
      <c r="K24" s="20">
        <v>1731993.25</v>
      </c>
      <c r="L24" s="12">
        <f t="shared" si="1"/>
        <v>10391959.48</v>
      </c>
    </row>
    <row r="25" spans="2:12" ht="33" customHeight="1" x14ac:dyDescent="0.2">
      <c r="B25" s="6" t="s">
        <v>37</v>
      </c>
      <c r="C25" s="5" t="s">
        <v>38</v>
      </c>
      <c r="D25" s="9" t="s">
        <v>116</v>
      </c>
      <c r="E25" s="18" t="s">
        <v>133</v>
      </c>
      <c r="F25" s="12">
        <v>200243482.72999999</v>
      </c>
      <c r="G25" s="12">
        <v>40008304.490000002</v>
      </c>
      <c r="H25" s="12">
        <f t="shared" si="0"/>
        <v>240251787.22</v>
      </c>
      <c r="I25" s="26"/>
      <c r="J25" s="20">
        <v>0</v>
      </c>
      <c r="K25" s="20">
        <v>0</v>
      </c>
      <c r="L25" s="12">
        <f t="shared" si="1"/>
        <v>0</v>
      </c>
    </row>
    <row r="26" spans="2:12" ht="39.75" customHeight="1" x14ac:dyDescent="0.2">
      <c r="B26" s="6" t="s">
        <v>39</v>
      </c>
      <c r="C26" s="5" t="s">
        <v>40</v>
      </c>
      <c r="D26" s="9" t="s">
        <v>117</v>
      </c>
      <c r="E26" s="18" t="s">
        <v>133</v>
      </c>
      <c r="F26" s="12">
        <v>63655861.710000001</v>
      </c>
      <c r="G26" s="12">
        <v>12731172.34</v>
      </c>
      <c r="H26" s="12">
        <f t="shared" si="0"/>
        <v>76387034.049999997</v>
      </c>
      <c r="I26" s="26"/>
      <c r="J26" s="20">
        <v>63591938.460000001</v>
      </c>
      <c r="K26" s="20">
        <v>12718387.689999999</v>
      </c>
      <c r="L26" s="12">
        <f t="shared" si="1"/>
        <v>76310326.150000006</v>
      </c>
    </row>
    <row r="27" spans="2:12" ht="30" customHeight="1" x14ac:dyDescent="0.2">
      <c r="B27" s="6" t="s">
        <v>41</v>
      </c>
      <c r="C27" s="5" t="s">
        <v>42</v>
      </c>
      <c r="D27" s="9" t="s">
        <v>116</v>
      </c>
      <c r="E27" s="18" t="s">
        <v>133</v>
      </c>
      <c r="F27" s="12">
        <v>340469263.69</v>
      </c>
      <c r="G27" s="12">
        <v>394154911.20999998</v>
      </c>
      <c r="H27" s="12">
        <f t="shared" si="0"/>
        <v>734624174.89999998</v>
      </c>
      <c r="I27" s="26"/>
      <c r="J27" s="20">
        <v>58270413.729999997</v>
      </c>
      <c r="K27" s="20">
        <v>49919444.280000001</v>
      </c>
      <c r="L27" s="12">
        <f t="shared" si="1"/>
        <v>108189858.00999999</v>
      </c>
    </row>
    <row r="28" spans="2:12" ht="30" customHeight="1" x14ac:dyDescent="0.2">
      <c r="B28" s="6" t="s">
        <v>43</v>
      </c>
      <c r="C28" s="5" t="s">
        <v>44</v>
      </c>
      <c r="D28" s="9" t="s">
        <v>116</v>
      </c>
      <c r="E28" s="18" t="s">
        <v>133</v>
      </c>
      <c r="F28" s="12">
        <v>32211388.52</v>
      </c>
      <c r="G28" s="12">
        <v>0</v>
      </c>
      <c r="H28" s="12">
        <f t="shared" si="0"/>
        <v>32211388.52</v>
      </c>
      <c r="I28" s="26"/>
      <c r="J28" s="20">
        <v>0</v>
      </c>
      <c r="K28" s="20">
        <v>0</v>
      </c>
      <c r="L28" s="12">
        <f t="shared" si="1"/>
        <v>0</v>
      </c>
    </row>
    <row r="29" spans="2:12" ht="26.25" customHeight="1" x14ac:dyDescent="0.2">
      <c r="B29" s="6" t="s">
        <v>45</v>
      </c>
      <c r="C29" s="5" t="s">
        <v>46</v>
      </c>
      <c r="D29" s="9" t="s">
        <v>128</v>
      </c>
      <c r="E29" s="18" t="s">
        <v>133</v>
      </c>
      <c r="F29" s="12">
        <v>5112918.8099999996</v>
      </c>
      <c r="G29" s="12">
        <v>1022583.76</v>
      </c>
      <c r="H29" s="12">
        <f t="shared" si="0"/>
        <v>6135502.5699999994</v>
      </c>
      <c r="I29" s="26"/>
      <c r="J29" s="20">
        <v>894760.79</v>
      </c>
      <c r="K29" s="20">
        <v>383402.96</v>
      </c>
      <c r="L29" s="12">
        <f t="shared" si="1"/>
        <v>1278163.75</v>
      </c>
    </row>
    <row r="30" spans="2:12" ht="26.25" customHeight="1" x14ac:dyDescent="0.2">
      <c r="B30" s="6" t="s">
        <v>47</v>
      </c>
      <c r="C30" s="5" t="s">
        <v>49</v>
      </c>
      <c r="D30" s="9" t="s">
        <v>120</v>
      </c>
      <c r="E30" s="18" t="s">
        <v>133</v>
      </c>
      <c r="F30" s="12">
        <v>111188301.84</v>
      </c>
      <c r="G30" s="12">
        <v>0</v>
      </c>
      <c r="H30" s="12">
        <f t="shared" si="0"/>
        <v>111188301.84</v>
      </c>
      <c r="I30" s="26"/>
      <c r="J30" s="20">
        <v>74955868.120000005</v>
      </c>
      <c r="K30" s="20">
        <v>0</v>
      </c>
      <c r="L30" s="12">
        <f t="shared" si="1"/>
        <v>74955868.120000005</v>
      </c>
    </row>
    <row r="31" spans="2:12" ht="30.75" customHeight="1" x14ac:dyDescent="0.2">
      <c r="B31" s="6" t="s">
        <v>48</v>
      </c>
      <c r="C31" s="5" t="s">
        <v>50</v>
      </c>
      <c r="D31" s="9" t="s">
        <v>115</v>
      </c>
      <c r="E31" s="18" t="s">
        <v>133</v>
      </c>
      <c r="F31" s="12">
        <v>49574571.060000002</v>
      </c>
      <c r="G31" s="12">
        <v>1802852.7</v>
      </c>
      <c r="H31" s="12">
        <f t="shared" si="0"/>
        <v>51377423.760000005</v>
      </c>
      <c r="I31" s="26"/>
      <c r="J31" s="20">
        <v>11833701.66</v>
      </c>
      <c r="K31" s="20">
        <v>16837.72</v>
      </c>
      <c r="L31" s="12">
        <f t="shared" si="1"/>
        <v>11850539.380000001</v>
      </c>
    </row>
    <row r="32" spans="2:12" ht="39.75" customHeight="1" x14ac:dyDescent="0.2">
      <c r="B32" s="6" t="s">
        <v>51</v>
      </c>
      <c r="C32" s="5" t="s">
        <v>52</v>
      </c>
      <c r="D32" s="11" t="s">
        <v>115</v>
      </c>
      <c r="E32" s="18" t="s">
        <v>133</v>
      </c>
      <c r="F32" s="12">
        <v>153387564.36000001</v>
      </c>
      <c r="G32" s="12">
        <v>0</v>
      </c>
      <c r="H32" s="12">
        <f t="shared" si="0"/>
        <v>153387564.36000001</v>
      </c>
      <c r="I32" s="26"/>
      <c r="J32" s="20">
        <v>0</v>
      </c>
      <c r="K32" s="20">
        <v>0</v>
      </c>
      <c r="L32" s="12">
        <f t="shared" si="1"/>
        <v>0</v>
      </c>
    </row>
    <row r="33" spans="2:12" ht="36.75" customHeight="1" x14ac:dyDescent="0.2">
      <c r="B33" s="6" t="s">
        <v>53</v>
      </c>
      <c r="C33" s="5" t="s">
        <v>54</v>
      </c>
      <c r="D33" s="9" t="s">
        <v>125</v>
      </c>
      <c r="E33" s="18" t="s">
        <v>133</v>
      </c>
      <c r="F33" s="12">
        <v>9874324.4600000009</v>
      </c>
      <c r="G33" s="12">
        <v>2322543.37</v>
      </c>
      <c r="H33" s="12">
        <f t="shared" si="0"/>
        <v>12196867.830000002</v>
      </c>
      <c r="I33" s="26"/>
      <c r="J33" s="20">
        <v>9432908.4499999993</v>
      </c>
      <c r="K33" s="20">
        <v>1807970.36</v>
      </c>
      <c r="L33" s="12">
        <f t="shared" si="1"/>
        <v>11240878.809999999</v>
      </c>
    </row>
    <row r="34" spans="2:12" ht="36" customHeight="1" x14ac:dyDescent="0.2">
      <c r="B34" s="6" t="s">
        <v>55</v>
      </c>
      <c r="C34" s="5" t="s">
        <v>56</v>
      </c>
      <c r="D34" s="9" t="s">
        <v>123</v>
      </c>
      <c r="E34" s="18" t="s">
        <v>133</v>
      </c>
      <c r="F34" s="12">
        <v>3642528.58</v>
      </c>
      <c r="G34" s="12">
        <v>728505.71</v>
      </c>
      <c r="H34" s="12">
        <f t="shared" si="0"/>
        <v>4371034.29</v>
      </c>
      <c r="I34" s="26"/>
      <c r="J34" s="20">
        <v>201327.72</v>
      </c>
      <c r="K34" s="20">
        <v>40265.54</v>
      </c>
      <c r="L34" s="12">
        <f t="shared" si="1"/>
        <v>241593.26</v>
      </c>
    </row>
    <row r="35" spans="2:12" ht="35.25" customHeight="1" x14ac:dyDescent="0.2">
      <c r="B35" s="6" t="s">
        <v>57</v>
      </c>
      <c r="C35" s="5" t="s">
        <v>58</v>
      </c>
      <c r="D35" s="11" t="s">
        <v>130</v>
      </c>
      <c r="E35" s="18" t="s">
        <v>133</v>
      </c>
      <c r="F35" s="12">
        <v>14713730.869999999</v>
      </c>
      <c r="G35" s="12">
        <v>2909000.91</v>
      </c>
      <c r="H35" s="12">
        <f t="shared" si="0"/>
        <v>17622731.780000001</v>
      </c>
      <c r="I35" s="26"/>
      <c r="J35" s="20">
        <v>14123793.09</v>
      </c>
      <c r="K35" s="20">
        <v>2827110.02</v>
      </c>
      <c r="L35" s="12">
        <f t="shared" si="1"/>
        <v>16950903.109999999</v>
      </c>
    </row>
    <row r="36" spans="2:12" ht="33.75" customHeight="1" x14ac:dyDescent="0.2">
      <c r="B36" s="6" t="s">
        <v>59</v>
      </c>
      <c r="C36" s="5" t="s">
        <v>60</v>
      </c>
      <c r="D36" s="9" t="s">
        <v>117</v>
      </c>
      <c r="E36" s="18" t="s">
        <v>133</v>
      </c>
      <c r="F36" s="12">
        <v>41008958.810000002</v>
      </c>
      <c r="G36" s="12">
        <v>8157364.6600000001</v>
      </c>
      <c r="H36" s="12">
        <f t="shared" si="0"/>
        <v>49166323.469999999</v>
      </c>
      <c r="I36" s="26"/>
      <c r="J36" s="20">
        <v>21023574.649999999</v>
      </c>
      <c r="K36" s="20">
        <v>4204714.4400000004</v>
      </c>
      <c r="L36" s="12">
        <f t="shared" si="1"/>
        <v>25228289.09</v>
      </c>
    </row>
    <row r="37" spans="2:12" ht="38.25" customHeight="1" x14ac:dyDescent="0.2">
      <c r="B37" s="6" t="s">
        <v>61</v>
      </c>
      <c r="C37" s="5" t="s">
        <v>62</v>
      </c>
      <c r="D37" s="9" t="s">
        <v>125</v>
      </c>
      <c r="E37" s="18" t="s">
        <v>133</v>
      </c>
      <c r="F37" s="12">
        <v>826069.24</v>
      </c>
      <c r="G37" s="12">
        <v>165213.85</v>
      </c>
      <c r="H37" s="12">
        <f t="shared" si="0"/>
        <v>991283.09</v>
      </c>
      <c r="I37" s="26"/>
      <c r="J37" s="20">
        <v>37289.14</v>
      </c>
      <c r="K37" s="20">
        <v>1879.76</v>
      </c>
      <c r="L37" s="12">
        <f t="shared" si="1"/>
        <v>39168.9</v>
      </c>
    </row>
    <row r="38" spans="2:12" ht="32.25" customHeight="1" x14ac:dyDescent="0.2">
      <c r="B38" s="6" t="s">
        <v>63</v>
      </c>
      <c r="C38" s="5" t="s">
        <v>64</v>
      </c>
      <c r="D38" s="11" t="s">
        <v>115</v>
      </c>
      <c r="E38" s="18" t="s">
        <v>133</v>
      </c>
      <c r="F38" s="12">
        <v>3982963.75</v>
      </c>
      <c r="G38" s="12">
        <v>796592.75</v>
      </c>
      <c r="H38" s="12">
        <f t="shared" si="0"/>
        <v>4779556.5</v>
      </c>
      <c r="I38" s="26"/>
      <c r="J38" s="20">
        <v>306468.34999999998</v>
      </c>
      <c r="K38" s="20">
        <v>61293.67</v>
      </c>
      <c r="L38" s="12">
        <f t="shared" si="1"/>
        <v>367762.01999999996</v>
      </c>
    </row>
    <row r="39" spans="2:12" ht="49.5" customHeight="1" x14ac:dyDescent="0.2">
      <c r="B39" s="6" t="s">
        <v>65</v>
      </c>
      <c r="C39" s="5" t="s">
        <v>66</v>
      </c>
      <c r="D39" s="11" t="s">
        <v>115</v>
      </c>
      <c r="E39" s="18" t="s">
        <v>133</v>
      </c>
      <c r="F39" s="12">
        <v>1496551.34</v>
      </c>
      <c r="G39" s="12">
        <v>299105.75</v>
      </c>
      <c r="H39" s="12">
        <f t="shared" si="0"/>
        <v>1795657.09</v>
      </c>
      <c r="I39" s="26"/>
      <c r="J39" s="20">
        <v>19152.990000000002</v>
      </c>
      <c r="K39" s="20">
        <v>3830.6</v>
      </c>
      <c r="L39" s="12">
        <f t="shared" si="1"/>
        <v>22983.59</v>
      </c>
    </row>
    <row r="40" spans="2:12" ht="45" customHeight="1" x14ac:dyDescent="0.2">
      <c r="B40" s="6" t="s">
        <v>67</v>
      </c>
      <c r="C40" s="5" t="s">
        <v>68</v>
      </c>
      <c r="D40" s="9" t="s">
        <v>126</v>
      </c>
      <c r="E40" s="18" t="s">
        <v>133</v>
      </c>
      <c r="F40" s="12">
        <v>56558720.340000004</v>
      </c>
      <c r="G40" s="12">
        <v>11311744.07</v>
      </c>
      <c r="H40" s="12">
        <f t="shared" si="0"/>
        <v>67870464.409999996</v>
      </c>
      <c r="I40" s="26"/>
      <c r="J40" s="20">
        <v>0</v>
      </c>
      <c r="K40" s="20">
        <v>0</v>
      </c>
      <c r="L40" s="12">
        <f t="shared" si="1"/>
        <v>0</v>
      </c>
    </row>
    <row r="41" spans="2:12" ht="27" customHeight="1" x14ac:dyDescent="0.2">
      <c r="B41" s="6" t="s">
        <v>69</v>
      </c>
      <c r="C41" s="5" t="s">
        <v>70</v>
      </c>
      <c r="D41" s="9" t="s">
        <v>127</v>
      </c>
      <c r="E41" s="18" t="s">
        <v>133</v>
      </c>
      <c r="F41" s="12">
        <v>733120.98</v>
      </c>
      <c r="G41" s="12">
        <v>138324.91</v>
      </c>
      <c r="H41" s="12">
        <f t="shared" si="0"/>
        <v>871445.89</v>
      </c>
      <c r="I41" s="26"/>
      <c r="J41" s="20">
        <v>396823.85</v>
      </c>
      <c r="K41" s="20">
        <v>76736.73</v>
      </c>
      <c r="L41" s="12">
        <f t="shared" si="1"/>
        <v>473560.57999999996</v>
      </c>
    </row>
    <row r="42" spans="2:12" ht="54.75" customHeight="1" x14ac:dyDescent="0.2">
      <c r="B42" s="6" t="s">
        <v>71</v>
      </c>
      <c r="C42" s="5" t="s">
        <v>72</v>
      </c>
      <c r="D42" s="11" t="s">
        <v>122</v>
      </c>
      <c r="E42" s="18" t="s">
        <v>133</v>
      </c>
      <c r="F42" s="12">
        <v>6333280.0999999996</v>
      </c>
      <c r="G42" s="12">
        <v>716063.77</v>
      </c>
      <c r="H42" s="12">
        <f t="shared" si="0"/>
        <v>7049343.8699999992</v>
      </c>
      <c r="I42" s="26"/>
      <c r="J42" s="20">
        <v>1325509.0900000001</v>
      </c>
      <c r="K42" s="20">
        <v>164726.69</v>
      </c>
      <c r="L42" s="12">
        <f t="shared" si="1"/>
        <v>1490235.78</v>
      </c>
    </row>
    <row r="43" spans="2:12" ht="28.5" customHeight="1" x14ac:dyDescent="0.2">
      <c r="B43" s="6" t="s">
        <v>73</v>
      </c>
      <c r="C43" s="5" t="s">
        <v>74</v>
      </c>
      <c r="D43" s="9" t="s">
        <v>112</v>
      </c>
      <c r="E43" s="18" t="s">
        <v>133</v>
      </c>
      <c r="F43" s="12">
        <v>328876612.49000001</v>
      </c>
      <c r="G43" s="12">
        <v>56126174.049999997</v>
      </c>
      <c r="H43" s="12">
        <f t="shared" si="0"/>
        <v>385002786.54000002</v>
      </c>
      <c r="I43" s="26"/>
      <c r="J43" s="20">
        <v>29419322.309999999</v>
      </c>
      <c r="K43" s="20">
        <v>1012172.61</v>
      </c>
      <c r="L43" s="12">
        <f t="shared" si="1"/>
        <v>30431494.919999998</v>
      </c>
    </row>
    <row r="44" spans="2:12" ht="29.25" customHeight="1" x14ac:dyDescent="0.2">
      <c r="B44" s="6" t="s">
        <v>75</v>
      </c>
      <c r="C44" s="5" t="s">
        <v>76</v>
      </c>
      <c r="D44" s="9" t="s">
        <v>112</v>
      </c>
      <c r="E44" s="18" t="s">
        <v>133</v>
      </c>
      <c r="F44" s="12">
        <v>10225748.029999999</v>
      </c>
      <c r="G44" s="12">
        <v>2045257.13</v>
      </c>
      <c r="H44" s="12">
        <f t="shared" si="0"/>
        <v>12271005.16</v>
      </c>
      <c r="I44" s="26"/>
      <c r="J44" s="20">
        <v>94089.5</v>
      </c>
      <c r="K44" s="20">
        <v>18823.689999999999</v>
      </c>
      <c r="L44" s="12">
        <f t="shared" si="1"/>
        <v>112913.19</v>
      </c>
    </row>
    <row r="45" spans="2:12" ht="30" customHeight="1" x14ac:dyDescent="0.2">
      <c r="B45" s="6" t="s">
        <v>77</v>
      </c>
      <c r="C45" s="5" t="s">
        <v>78</v>
      </c>
      <c r="D45" s="9" t="s">
        <v>112</v>
      </c>
      <c r="E45" s="18" t="s">
        <v>133</v>
      </c>
      <c r="F45" s="12">
        <v>12319486.67</v>
      </c>
      <c r="G45" s="12">
        <v>1311424.3</v>
      </c>
      <c r="H45" s="12">
        <f t="shared" si="0"/>
        <v>13630910.970000001</v>
      </c>
      <c r="I45" s="26"/>
      <c r="J45" s="20">
        <v>2732365.85</v>
      </c>
      <c r="K45" s="20">
        <v>83061.149999999994</v>
      </c>
      <c r="L45" s="12">
        <f t="shared" si="1"/>
        <v>2815427</v>
      </c>
    </row>
    <row r="46" spans="2:12" ht="30" customHeight="1" x14ac:dyDescent="0.2">
      <c r="B46" s="6" t="s">
        <v>79</v>
      </c>
      <c r="C46" s="5" t="s">
        <v>80</v>
      </c>
      <c r="D46" s="9" t="s">
        <v>132</v>
      </c>
      <c r="E46" s="18" t="s">
        <v>133</v>
      </c>
      <c r="F46" s="12">
        <v>4170269.55</v>
      </c>
      <c r="G46" s="12">
        <v>834053.91</v>
      </c>
      <c r="H46" s="12">
        <f t="shared" si="0"/>
        <v>5004323.46</v>
      </c>
      <c r="I46" s="26"/>
      <c r="J46" s="20">
        <v>2039226.58</v>
      </c>
      <c r="K46" s="20">
        <v>382471.22</v>
      </c>
      <c r="L46" s="12">
        <f t="shared" si="1"/>
        <v>2421697.7999999998</v>
      </c>
    </row>
    <row r="47" spans="2:12" ht="30.75" customHeight="1" x14ac:dyDescent="0.2">
      <c r="B47" s="6" t="s">
        <v>81</v>
      </c>
      <c r="C47" s="5" t="s">
        <v>82</v>
      </c>
      <c r="D47" s="9" t="s">
        <v>121</v>
      </c>
      <c r="E47" s="18" t="s">
        <v>133</v>
      </c>
      <c r="F47" s="12">
        <v>13611612.460000001</v>
      </c>
      <c r="G47" s="12">
        <v>2722117.98</v>
      </c>
      <c r="H47" s="12">
        <f t="shared" si="0"/>
        <v>16333730.440000001</v>
      </c>
      <c r="I47" s="26"/>
      <c r="J47" s="20">
        <v>2052450.25</v>
      </c>
      <c r="K47" s="20">
        <v>405306.6</v>
      </c>
      <c r="L47" s="12">
        <f t="shared" si="1"/>
        <v>2457756.85</v>
      </c>
    </row>
    <row r="48" spans="2:12" ht="32.25" customHeight="1" x14ac:dyDescent="0.2">
      <c r="B48" s="6" t="s">
        <v>83</v>
      </c>
      <c r="C48" s="5" t="s">
        <v>84</v>
      </c>
      <c r="D48" s="9" t="s">
        <v>131</v>
      </c>
      <c r="E48" s="18" t="s">
        <v>133</v>
      </c>
      <c r="F48" s="12">
        <v>40746383.890000001</v>
      </c>
      <c r="G48" s="12">
        <v>98647.63</v>
      </c>
      <c r="H48" s="12">
        <f t="shared" si="0"/>
        <v>40845031.520000003</v>
      </c>
      <c r="I48" s="26"/>
      <c r="J48" s="20">
        <v>136116.29</v>
      </c>
      <c r="K48" s="20">
        <v>0</v>
      </c>
      <c r="L48" s="12">
        <f t="shared" si="1"/>
        <v>136116.29</v>
      </c>
    </row>
    <row r="49" spans="2:12" ht="27" customHeight="1" x14ac:dyDescent="0.2">
      <c r="B49" s="6" t="s">
        <v>85</v>
      </c>
      <c r="C49" s="5" t="s">
        <v>86</v>
      </c>
      <c r="D49" s="9" t="s">
        <v>124</v>
      </c>
      <c r="E49" s="18" t="s">
        <v>133</v>
      </c>
      <c r="F49" s="12">
        <v>30438102.789999999</v>
      </c>
      <c r="G49" s="12">
        <v>3919995.82</v>
      </c>
      <c r="H49" s="12">
        <f t="shared" si="0"/>
        <v>34358098.609999999</v>
      </c>
      <c r="I49" s="26"/>
      <c r="J49" s="20">
        <v>4670812.87</v>
      </c>
      <c r="K49" s="20">
        <v>603890.94999999995</v>
      </c>
      <c r="L49" s="12">
        <f t="shared" si="1"/>
        <v>5274703.82</v>
      </c>
    </row>
    <row r="50" spans="2:12" ht="27" customHeight="1" x14ac:dyDescent="0.2">
      <c r="B50" s="6" t="s">
        <v>88</v>
      </c>
      <c r="C50" s="5" t="s">
        <v>87</v>
      </c>
      <c r="D50" s="9" t="s">
        <v>118</v>
      </c>
      <c r="E50" s="18" t="s">
        <v>133</v>
      </c>
      <c r="F50" s="12">
        <v>98006770.019999996</v>
      </c>
      <c r="G50" s="12">
        <v>19601354</v>
      </c>
      <c r="H50" s="12">
        <f t="shared" si="0"/>
        <v>117608124.02</v>
      </c>
      <c r="I50" s="26"/>
      <c r="J50" s="20">
        <v>0</v>
      </c>
      <c r="K50" s="20">
        <v>0</v>
      </c>
      <c r="L50" s="12">
        <f t="shared" si="1"/>
        <v>0</v>
      </c>
    </row>
    <row r="51" spans="2:12" ht="35.25" customHeight="1" x14ac:dyDescent="0.2">
      <c r="B51" s="6" t="s">
        <v>89</v>
      </c>
      <c r="C51" s="5" t="s">
        <v>94</v>
      </c>
      <c r="D51" s="9" t="s">
        <v>118</v>
      </c>
      <c r="E51" s="18" t="s">
        <v>133</v>
      </c>
      <c r="F51" s="12">
        <v>54767004.380000003</v>
      </c>
      <c r="G51" s="12">
        <v>10953400.869999999</v>
      </c>
      <c r="H51" s="12">
        <f t="shared" si="0"/>
        <v>65720405.25</v>
      </c>
      <c r="I51" s="26"/>
      <c r="J51" s="20">
        <v>4708392.17</v>
      </c>
      <c r="K51" s="20">
        <v>941678.43</v>
      </c>
      <c r="L51" s="12">
        <f t="shared" si="1"/>
        <v>5650070.5999999996</v>
      </c>
    </row>
    <row r="52" spans="2:12" ht="27.75" customHeight="1" x14ac:dyDescent="0.2">
      <c r="B52" s="6" t="s">
        <v>90</v>
      </c>
      <c r="C52" s="5" t="s">
        <v>95</v>
      </c>
      <c r="D52" s="9" t="s">
        <v>118</v>
      </c>
      <c r="E52" s="18" t="s">
        <v>133</v>
      </c>
      <c r="F52" s="12">
        <v>12152385.43</v>
      </c>
      <c r="G52" s="12">
        <v>2409718.64</v>
      </c>
      <c r="H52" s="12">
        <f t="shared" si="0"/>
        <v>14562104.07</v>
      </c>
      <c r="I52" s="26"/>
      <c r="J52" s="20">
        <v>0</v>
      </c>
      <c r="K52" s="20">
        <v>0</v>
      </c>
      <c r="L52" s="12">
        <f t="shared" si="1"/>
        <v>0</v>
      </c>
    </row>
    <row r="53" spans="2:12" ht="30" customHeight="1" x14ac:dyDescent="0.2">
      <c r="B53" s="6" t="s">
        <v>91</v>
      </c>
      <c r="C53" s="5" t="s">
        <v>96</v>
      </c>
      <c r="D53" s="9" t="s">
        <v>118</v>
      </c>
      <c r="E53" s="18" t="s">
        <v>133</v>
      </c>
      <c r="F53" s="12">
        <v>50780245.259999998</v>
      </c>
      <c r="G53" s="12">
        <v>10156049.050000001</v>
      </c>
      <c r="H53" s="12">
        <f t="shared" si="0"/>
        <v>60936294.310000002</v>
      </c>
      <c r="I53" s="26"/>
      <c r="J53" s="20">
        <v>20580898.350000001</v>
      </c>
      <c r="K53" s="20">
        <v>242021.22</v>
      </c>
      <c r="L53" s="12">
        <f t="shared" si="1"/>
        <v>20822919.57</v>
      </c>
    </row>
    <row r="54" spans="2:12" ht="32.25" customHeight="1" x14ac:dyDescent="0.2">
      <c r="B54" s="6" t="s">
        <v>92</v>
      </c>
      <c r="C54" s="5" t="s">
        <v>97</v>
      </c>
      <c r="D54" s="9" t="s">
        <v>118</v>
      </c>
      <c r="E54" s="18" t="s">
        <v>133</v>
      </c>
      <c r="F54" s="12">
        <v>12049488.449999999</v>
      </c>
      <c r="G54" s="12">
        <v>2409897.59</v>
      </c>
      <c r="H54" s="12">
        <f t="shared" si="0"/>
        <v>14459386.039999999</v>
      </c>
      <c r="I54" s="26"/>
      <c r="J54" s="20">
        <v>3573930.25</v>
      </c>
      <c r="K54" s="20">
        <v>714786.05</v>
      </c>
      <c r="L54" s="12">
        <f t="shared" si="1"/>
        <v>4288716.3</v>
      </c>
    </row>
    <row r="55" spans="2:12" ht="32.25" customHeight="1" x14ac:dyDescent="0.2">
      <c r="B55" s="6" t="s">
        <v>93</v>
      </c>
      <c r="C55" s="5" t="s">
        <v>98</v>
      </c>
      <c r="D55" s="9" t="s">
        <v>117</v>
      </c>
      <c r="E55" s="18" t="s">
        <v>133</v>
      </c>
      <c r="F55" s="12">
        <v>23853746.559999999</v>
      </c>
      <c r="G55" s="12">
        <v>4770749.3099999996</v>
      </c>
      <c r="H55" s="12">
        <f t="shared" si="0"/>
        <v>28624495.869999997</v>
      </c>
      <c r="I55" s="26"/>
      <c r="J55" s="20">
        <v>430091.45</v>
      </c>
      <c r="K55" s="20">
        <v>86018.29</v>
      </c>
      <c r="L55" s="12">
        <f t="shared" si="1"/>
        <v>516109.74</v>
      </c>
    </row>
    <row r="56" spans="2:12" ht="33" customHeight="1" x14ac:dyDescent="0.2">
      <c r="B56" s="24" t="s">
        <v>109</v>
      </c>
      <c r="C56" s="24"/>
      <c r="D56" s="24"/>
      <c r="E56" s="14"/>
      <c r="F56" s="13">
        <f>SUM(F5:F55)</f>
        <v>6281508360.0200014</v>
      </c>
      <c r="G56" s="13">
        <f t="shared" ref="G56:L56" si="2">SUM(G5:G55)</f>
        <v>1002741227.8599999</v>
      </c>
      <c r="H56" s="13">
        <f t="shared" si="2"/>
        <v>7284249587.8800011</v>
      </c>
      <c r="I56" s="13">
        <f>SUM(I5)</f>
        <v>1368912911</v>
      </c>
      <c r="J56" s="1">
        <f t="shared" si="2"/>
        <v>943576207.96000016</v>
      </c>
      <c r="K56" s="1">
        <f t="shared" si="2"/>
        <v>108996147.63000001</v>
      </c>
      <c r="L56" s="1">
        <f t="shared" si="2"/>
        <v>1052572355.59</v>
      </c>
    </row>
    <row r="57" spans="2:12" x14ac:dyDescent="0.2">
      <c r="B57" s="19" t="s">
        <v>110</v>
      </c>
      <c r="F57" s="2"/>
      <c r="G57" s="2"/>
      <c r="H57" s="2"/>
      <c r="I57" s="3"/>
      <c r="J57" s="2"/>
      <c r="K57" s="2"/>
      <c r="L57" s="2"/>
    </row>
    <row r="58" spans="2:12" x14ac:dyDescent="0.2">
      <c r="B58" s="8"/>
    </row>
  </sheetData>
  <autoFilter ref="A3:L57"/>
  <mergeCells count="9">
    <mergeCell ref="J2:L2"/>
    <mergeCell ref="E2:E3"/>
    <mergeCell ref="B56:D56"/>
    <mergeCell ref="I5:I55"/>
    <mergeCell ref="B2:B3"/>
    <mergeCell ref="C2:C3"/>
    <mergeCell ref="D2:D3"/>
    <mergeCell ref="F2:H2"/>
    <mergeCell ref="I2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Sheet4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Анахид Стефанова</dc:creator>
  <cp:lastModifiedBy>Анахид Стефанова</cp:lastModifiedBy>
  <dcterms:created xsi:type="dcterms:W3CDTF">2024-11-11T07:13:06Z</dcterms:created>
  <dcterms:modified xsi:type="dcterms:W3CDTF">2025-04-11T10:21:53Z</dcterms:modified>
</cp:coreProperties>
</file>