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08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I5" i="5" l="1"/>
  <c r="J5" i="5"/>
  <c r="K6" i="5"/>
  <c r="K5" i="5" s="1"/>
  <c r="K18" i="5" s="1"/>
  <c r="K7" i="5"/>
  <c r="I8" i="5"/>
  <c r="I18" i="5" s="1"/>
  <c r="J8" i="5"/>
  <c r="J18" i="5" s="1"/>
  <c r="K8" i="5"/>
  <c r="K9" i="5"/>
  <c r="K10" i="5"/>
  <c r="K11" i="5"/>
  <c r="K13" i="5"/>
  <c r="L17" i="5" l="1"/>
  <c r="L15" i="5"/>
  <c r="H11" i="5" l="1"/>
  <c r="E11" i="5"/>
  <c r="M5" i="5" l="1"/>
  <c r="M8" i="5"/>
  <c r="M18" i="5" l="1"/>
  <c r="L8" i="5" l="1"/>
  <c r="L5" i="5"/>
  <c r="L18" i="5" l="1"/>
  <c r="H6" i="5" l="1"/>
  <c r="H7" i="5"/>
  <c r="H9" i="5"/>
  <c r="H10" i="5"/>
  <c r="H8" i="5" l="1"/>
  <c r="E13" i="5" l="1"/>
  <c r="E12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F8" i="5"/>
  <c r="D8" i="5"/>
  <c r="C8" i="5"/>
  <c r="E6" i="5"/>
  <c r="E5" i="5" s="1"/>
  <c r="G5" i="5"/>
  <c r="F5" i="5"/>
  <c r="D5" i="5"/>
  <c r="C5" i="5"/>
  <c r="F18" i="5" l="1"/>
  <c r="D18" i="5"/>
  <c r="E8" i="5"/>
  <c r="C18" i="5"/>
  <c r="H5" i="5"/>
  <c r="H18" i="5" s="1"/>
  <c r="G18" i="5"/>
  <c r="E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<sst xmlns="http://schemas.openxmlformats.org/spreadsheetml/2006/main" count="43" uniqueCount="28">
  <si>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</si>
  <si>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</si>
  <si>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</si>
  <si>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</si>
  <si>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</si>
  <si>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</si>
  <si>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</si>
  <si>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</si>
  <si>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</si>
  <si>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</si>
  <si>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</si>
  <si>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</si>
  <si>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</si>
  <si>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</si>
  <si>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</si>
  <si>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</si>
  <si>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</si>
  <si>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</si>
  <si>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</si>
  <si>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</si>
  <si>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</si>
  <si>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31.08.2023</t>
  </si>
  <si>
    <t>Получени средства от ЕК на основание изпратени заявления за плащане към 31.08.2023</t>
  </si>
  <si>
    <t>Общо получени средства от ЕК към 31.08.2023</t>
  </si>
  <si>
    <t>Платено към 31.08.2023</t>
  </si>
  <si>
    <t>Общо платено към 31.08.2023</t>
  </si>
  <si>
    <t>Обща сума на публичните разходи, декларирани пред ЕК със Заявления за плащане 
към 31.08.2023</t>
  </si>
  <si>
    <t>Обща сума на публичните разходи, декларирани пред ЕК с Годишни счетоводни отчети 
към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</si>
</sst>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  <xf numFmtId="169" fontId="5" fillId="2" borderId="1" xfId="0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>
      <alignment horizontal="right" vertical="center"/>
    </xf>
    <xf numFmtId="171" fontId="7" fillId="2" borderId="1" xfId="1" applyNumberFormat="1" applyFont="1" applyFill="1" applyBorder="1" applyAlignment="1">
      <alignment horizontal="right" vertical="center"/>
    </xf>
    <xf numFmtId="167" fontId="6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:M18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20.28515625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6" t="s">
        <v>11</v>
      </c>
      <c r="B2" s="46" t="s">
        <v>0</v>
      </c>
      <c r="C2" s="44" t="s">
        <v>8</v>
      </c>
      <c r="D2" s="49" t="s">
        <v>9</v>
      </c>
      <c r="E2" s="44" t="s">
        <v>10</v>
      </c>
      <c r="F2" s="44" t="s">
        <v>21</v>
      </c>
      <c r="G2" s="44" t="s">
        <v>22</v>
      </c>
      <c r="H2" s="44" t="s">
        <v>23</v>
      </c>
      <c r="I2" s="51" t="s">
        <v>24</v>
      </c>
      <c r="J2" s="52"/>
      <c r="K2" s="44" t="s">
        <v>25</v>
      </c>
      <c r="L2" s="44" t="s">
        <v>26</v>
      </c>
      <c r="M2" s="44" t="s">
        <v>27</v>
      </c>
      <c r="N2" s="1"/>
      <c r="O2" s="1"/>
    </row>
    <row r="3" spans="1:17" s="17" customFormat="1" ht="94.5" customHeight="1" x14ac:dyDescent="0.2">
      <c r="A3" s="47"/>
      <c r="B3" s="47"/>
      <c r="C3" s="48"/>
      <c r="D3" s="50"/>
      <c r="E3" s="48"/>
      <c r="F3" s="48"/>
      <c r="G3" s="48"/>
      <c r="H3" s="48"/>
      <c r="I3" s="31" t="s">
        <v>1</v>
      </c>
      <c r="J3" s="31" t="s">
        <v>4</v>
      </c>
      <c r="K3" s="45"/>
      <c r="L3" s="45"/>
      <c r="M3" s="45"/>
      <c r="N3" s="1"/>
      <c r="O3" s="1"/>
    </row>
    <row r="4" spans="1:17" s="17" customFormat="1" ht="18.75" customHeight="1" x14ac:dyDescent="0.2">
      <c r="A4" s="18">
        <v>1</v>
      </c>
      <c r="B4" s="32">
        <v>2</v>
      </c>
      <c r="C4" s="33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3">
        <v>10</v>
      </c>
      <c r="K4" s="33">
        <v>11</v>
      </c>
      <c r="L4" s="33">
        <v>12</v>
      </c>
      <c r="M4" s="33">
        <v>13</v>
      </c>
      <c r="N4" s="1"/>
      <c r="O4" s="1"/>
    </row>
    <row r="5" spans="1:17" s="20" customFormat="1" ht="39.6" customHeight="1" x14ac:dyDescent="0.2">
      <c r="A5" s="13" t="s">
        <v>12</v>
      </c>
      <c r="B5" s="19" t="s">
        <v>2</v>
      </c>
      <c r="C5" s="7">
        <f>C6+C7</f>
        <v>1615989000</v>
      </c>
      <c r="D5" s="7">
        <f>D6+D7</f>
        <v>285174532</v>
      </c>
      <c r="E5" s="7">
        <f>E6+E7</f>
        <v>1901163532</v>
      </c>
      <c r="F5" s="7">
        <f t="shared" ref="F5:M5" si="0">F6+F7</f>
        <v>40399725</v>
      </c>
      <c r="G5" s="7">
        <f t="shared" si="0"/>
        <v>0</v>
      </c>
      <c r="H5" s="7">
        <f t="shared" si="0"/>
        <v>40399725</v>
      </c>
      <c r="I5" s="2">
        <f>+I6+I7</f>
        <v>0</v>
      </c>
      <c r="J5" s="2">
        <f>+J6+J7</f>
        <v>0</v>
      </c>
      <c r="K5" s="7">
        <f>K6+K7</f>
        <v>0</v>
      </c>
      <c r="L5" s="2">
        <f>L6+L7</f>
        <v>0</v>
      </c>
      <c r="M5" s="7">
        <f t="shared" si="0"/>
        <v>0</v>
      </c>
      <c r="N5" s="1"/>
      <c r="O5" s="1"/>
    </row>
    <row r="6" spans="1:17" ht="29.25" customHeight="1" x14ac:dyDescent="0.25">
      <c r="A6" s="21" t="s">
        <v>5</v>
      </c>
      <c r="B6" s="22" t="s">
        <v>2</v>
      </c>
      <c r="C6" s="34">
        <v>734610000</v>
      </c>
      <c r="D6" s="34">
        <v>129637059</v>
      </c>
      <c r="E6" s="30">
        <f>+C6+D6</f>
        <v>864247059</v>
      </c>
      <c r="F6" s="35">
        <v>18365250</v>
      </c>
      <c r="G6" s="30">
        <v>0</v>
      </c>
      <c r="H6" s="30">
        <f>F6+G6</f>
        <v>18365250</v>
      </c>
      <c r="I6" s="30">
        <v>0</v>
      </c>
      <c r="J6" s="30">
        <v>0</v>
      </c>
      <c r="K6" s="30">
        <f>+I6+J6</f>
        <v>0</v>
      </c>
      <c r="L6" s="30">
        <v>0</v>
      </c>
      <c r="M6" s="30">
        <v>0</v>
      </c>
      <c r="N6" s="1"/>
      <c r="O6" s="1"/>
    </row>
    <row r="7" spans="1:17" ht="29.25" customHeight="1" x14ac:dyDescent="0.25">
      <c r="A7" s="21" t="s">
        <v>6</v>
      </c>
      <c r="B7" s="22" t="s">
        <v>2</v>
      </c>
      <c r="C7" s="34">
        <v>881379000</v>
      </c>
      <c r="D7" s="34">
        <v>155537473</v>
      </c>
      <c r="E7" s="30">
        <f>+C7+D7</f>
        <v>1036916473</v>
      </c>
      <c r="F7" s="35">
        <v>22034475</v>
      </c>
      <c r="G7" s="30">
        <v>0</v>
      </c>
      <c r="H7" s="30">
        <f>F7+G7</f>
        <v>22034475</v>
      </c>
      <c r="I7" s="30">
        <v>0</v>
      </c>
      <c r="J7" s="30">
        <v>0</v>
      </c>
      <c r="K7" s="30">
        <f>+I7+J7</f>
        <v>0</v>
      </c>
      <c r="L7" s="30">
        <v>0</v>
      </c>
      <c r="M7" s="30">
        <v>0</v>
      </c>
      <c r="N7" s="1"/>
      <c r="O7" s="1"/>
    </row>
    <row r="8" spans="1:17" s="20" customFormat="1" ht="29.25" customHeight="1" x14ac:dyDescent="0.2">
      <c r="A8" s="13" t="s">
        <v>13</v>
      </c>
      <c r="B8" s="19" t="s">
        <v>2</v>
      </c>
      <c r="C8" s="7">
        <f>C9+C10</f>
        <v>1531590093</v>
      </c>
      <c r="D8" s="7">
        <f>D9+D10</f>
        <v>291616178</v>
      </c>
      <c r="E8" s="7">
        <f>E9+E10</f>
        <v>1823206271</v>
      </c>
      <c r="F8" s="7">
        <f t="shared" ref="F8:K8" si="1">F9+F10</f>
        <v>38289752.324999996</v>
      </c>
      <c r="G8" s="7">
        <f t="shared" si="1"/>
        <v>0</v>
      </c>
      <c r="H8" s="7">
        <f>H9+H10</f>
        <v>38289752.324999996</v>
      </c>
      <c r="I8" s="2">
        <f>+I9+I10</f>
        <v>0</v>
      </c>
      <c r="J8" s="2">
        <f>+J9+J10</f>
        <v>0</v>
      </c>
      <c r="K8" s="7">
        <f t="shared" si="1"/>
        <v>0</v>
      </c>
      <c r="L8" s="2">
        <f>L9+L10</f>
        <v>0</v>
      </c>
      <c r="M8" s="7">
        <f>M9+M10</f>
        <v>0</v>
      </c>
      <c r="N8" s="1"/>
      <c r="O8" s="1"/>
    </row>
    <row r="9" spans="1:17" ht="29.25" customHeight="1" x14ac:dyDescent="0.25">
      <c r="A9" s="21" t="s">
        <v>5</v>
      </c>
      <c r="B9" s="22" t="s">
        <v>2</v>
      </c>
      <c r="C9" s="34">
        <v>1171798777</v>
      </c>
      <c r="D9" s="34">
        <v>228123592</v>
      </c>
      <c r="E9" s="30">
        <f>+C9+D9</f>
        <v>1399922369</v>
      </c>
      <c r="F9" s="35">
        <v>29294969.424999997</v>
      </c>
      <c r="G9" s="30">
        <v>0</v>
      </c>
      <c r="H9" s="30">
        <f>F9+G9</f>
        <v>29294969.424999997</v>
      </c>
      <c r="I9" s="30">
        <v>0</v>
      </c>
      <c r="J9" s="30">
        <v>0</v>
      </c>
      <c r="K9" s="30">
        <f>I9+J9</f>
        <v>0</v>
      </c>
      <c r="L9" s="30">
        <v>0</v>
      </c>
      <c r="M9" s="30">
        <v>0</v>
      </c>
      <c r="N9" s="1"/>
      <c r="O9" s="1"/>
      <c r="P9" s="23"/>
    </row>
    <row r="10" spans="1:17" ht="29.25" customHeight="1" x14ac:dyDescent="0.25">
      <c r="A10" s="21" t="s">
        <v>6</v>
      </c>
      <c r="B10" s="22" t="s">
        <v>2</v>
      </c>
      <c r="C10" s="34">
        <v>359791316</v>
      </c>
      <c r="D10" s="34">
        <v>63492586</v>
      </c>
      <c r="E10" s="30">
        <f>+C10+D10</f>
        <v>423283902</v>
      </c>
      <c r="F10" s="35">
        <v>8994782.9000000004</v>
      </c>
      <c r="G10" s="36">
        <v>0</v>
      </c>
      <c r="H10" s="30">
        <f>F10+G10</f>
        <v>8994782.9000000004</v>
      </c>
      <c r="I10" s="30">
        <v>0</v>
      </c>
      <c r="J10" s="30">
        <v>0</v>
      </c>
      <c r="K10" s="30">
        <f>I10+J10</f>
        <v>0</v>
      </c>
      <c r="L10" s="30">
        <v>0</v>
      </c>
      <c r="M10" s="30">
        <v>0</v>
      </c>
      <c r="N10" s="1"/>
      <c r="O10" s="1"/>
      <c r="P10" s="23"/>
    </row>
    <row r="11" spans="1:17" s="20" customFormat="1" ht="27.75" customHeight="1" x14ac:dyDescent="0.25">
      <c r="A11" s="13" t="s">
        <v>14</v>
      </c>
      <c r="B11" s="19" t="s">
        <v>2</v>
      </c>
      <c r="C11" s="7">
        <v>100279500</v>
      </c>
      <c r="D11" s="7">
        <v>21200840</v>
      </c>
      <c r="E11" s="7">
        <f>+C11+D11</f>
        <v>121480340</v>
      </c>
      <c r="F11" s="7">
        <v>2506987.5</v>
      </c>
      <c r="G11" s="7">
        <v>0</v>
      </c>
      <c r="H11" s="7">
        <f>+F11+G11</f>
        <v>2506987.5</v>
      </c>
      <c r="I11" s="2">
        <v>0</v>
      </c>
      <c r="J11" s="2">
        <v>0</v>
      </c>
      <c r="K11" s="7">
        <f>+I11+J11</f>
        <v>0</v>
      </c>
      <c r="L11" s="2">
        <v>0</v>
      </c>
      <c r="M11" s="7">
        <v>0</v>
      </c>
      <c r="N11" s="1"/>
      <c r="O11" s="1"/>
      <c r="P11" s="23"/>
    </row>
    <row r="12" spans="1:17" s="24" customFormat="1" ht="29.25" customHeight="1" x14ac:dyDescent="0.25">
      <c r="A12" s="13" t="s">
        <v>15</v>
      </c>
      <c r="B12" s="19" t="s">
        <v>2</v>
      </c>
      <c r="C12" s="2">
        <v>1228150000</v>
      </c>
      <c r="D12" s="2">
        <v>271443382</v>
      </c>
      <c r="E12" s="7">
        <f t="shared" ref="E12:E17" si="2">+C12+D12</f>
        <v>1499593382</v>
      </c>
      <c r="F12" s="37">
        <v>30703750</v>
      </c>
      <c r="G12" s="2">
        <v>0</v>
      </c>
      <c r="H12" s="2">
        <f t="shared" ref="H12:H17" si="3">F12+G12</f>
        <v>30703750</v>
      </c>
      <c r="I12" s="28">
        <v>163413651.33984038</v>
      </c>
      <c r="J12" s="38">
        <v>39098594.392150648</v>
      </c>
      <c r="K12" s="2">
        <v>202512245.73199102</v>
      </c>
      <c r="L12" s="2">
        <v>0</v>
      </c>
      <c r="M12" s="2">
        <v>0</v>
      </c>
      <c r="N12" s="1"/>
      <c r="O12" s="1"/>
      <c r="P12" s="23"/>
    </row>
    <row r="13" spans="1:17" s="24" customFormat="1" ht="29.25" customHeight="1" x14ac:dyDescent="0.25">
      <c r="A13" s="12" t="s">
        <v>20</v>
      </c>
      <c r="B13" s="19" t="s">
        <v>2</v>
      </c>
      <c r="C13" s="2">
        <v>1521070000</v>
      </c>
      <c r="D13" s="2">
        <v>322424120</v>
      </c>
      <c r="E13" s="2">
        <f>+C13+D13</f>
        <v>1843494120</v>
      </c>
      <c r="F13" s="2">
        <v>38026750</v>
      </c>
      <c r="G13" s="30">
        <v>0</v>
      </c>
      <c r="H13" s="2">
        <f t="shared" si="3"/>
        <v>38026750</v>
      </c>
      <c r="I13" s="29">
        <v>0</v>
      </c>
      <c r="J13" s="29">
        <v>0</v>
      </c>
      <c r="K13" s="2">
        <f t="shared" ref="K13:K17" si="4">I13+J13</f>
        <v>0</v>
      </c>
      <c r="L13" s="2">
        <v>0</v>
      </c>
      <c r="M13" s="2">
        <v>0</v>
      </c>
      <c r="N13" s="1"/>
      <c r="O13" s="1"/>
      <c r="P13" s="23"/>
      <c r="Q13" s="27"/>
    </row>
    <row r="14" spans="1:17" s="24" customFormat="1" ht="43.15" customHeight="1" x14ac:dyDescent="0.25">
      <c r="A14" s="13" t="s">
        <v>16</v>
      </c>
      <c r="B14" s="19" t="s">
        <v>2</v>
      </c>
      <c r="C14" s="2">
        <v>885510000</v>
      </c>
      <c r="D14" s="2">
        <v>207936113</v>
      </c>
      <c r="E14" s="2">
        <f t="shared" si="2"/>
        <v>1093446113</v>
      </c>
      <c r="F14" s="2">
        <v>22137750</v>
      </c>
      <c r="G14" s="2">
        <v>0</v>
      </c>
      <c r="H14" s="2">
        <f>F14+G14</f>
        <v>22137750</v>
      </c>
      <c r="I14" s="29">
        <v>14099999.99488708</v>
      </c>
      <c r="J14" s="29">
        <v>3910084.0359335938</v>
      </c>
      <c r="K14" s="2">
        <v>18010084.030820675</v>
      </c>
      <c r="L14" s="2">
        <v>0</v>
      </c>
      <c r="M14" s="2">
        <v>0</v>
      </c>
      <c r="N14" s="1"/>
      <c r="O14" s="1"/>
      <c r="P14" s="23"/>
    </row>
    <row r="15" spans="1:17" s="24" customFormat="1" ht="29.25" customHeight="1" x14ac:dyDescent="0.25">
      <c r="A15" s="25" t="s">
        <v>17</v>
      </c>
      <c r="B15" s="19" t="s">
        <v>2</v>
      </c>
      <c r="C15" s="2">
        <v>1648947711</v>
      </c>
      <c r="D15" s="2">
        <v>318564355</v>
      </c>
      <c r="E15" s="2">
        <f t="shared" si="2"/>
        <v>1967512066</v>
      </c>
      <c r="F15" s="2">
        <v>41223692.775000006</v>
      </c>
      <c r="G15" s="2">
        <v>7209182.5999999996</v>
      </c>
      <c r="H15" s="2">
        <f t="shared" si="3"/>
        <v>48432875.375000007</v>
      </c>
      <c r="I15" s="29">
        <v>32415922.378734346</v>
      </c>
      <c r="J15" s="29">
        <v>6969912.5915851574</v>
      </c>
      <c r="K15" s="2">
        <v>39385834.970319502</v>
      </c>
      <c r="L15" s="29">
        <f>18084550.83/1.9558</f>
        <v>9246625.8462010417</v>
      </c>
      <c r="M15" s="2">
        <v>0</v>
      </c>
      <c r="N15" s="1"/>
      <c r="O15" s="1"/>
      <c r="P15" s="23"/>
    </row>
    <row r="16" spans="1:17" s="24" customFormat="1" ht="29.25" customHeight="1" x14ac:dyDescent="0.25">
      <c r="A16" s="13" t="s">
        <v>18</v>
      </c>
      <c r="B16" s="19" t="s">
        <v>2</v>
      </c>
      <c r="C16" s="2">
        <v>786795000</v>
      </c>
      <c r="D16" s="2">
        <v>178124788</v>
      </c>
      <c r="E16" s="2">
        <f t="shared" si="2"/>
        <v>964919788</v>
      </c>
      <c r="F16" s="2">
        <v>19669875</v>
      </c>
      <c r="G16" s="2">
        <v>0</v>
      </c>
      <c r="H16" s="2">
        <v>19669875</v>
      </c>
      <c r="I16" s="29">
        <v>18577467.648006216</v>
      </c>
      <c r="J16" s="29">
        <v>4034211.2811440667</v>
      </c>
      <c r="K16" s="2">
        <v>22611678.929150283</v>
      </c>
      <c r="L16" s="29">
        <v>0</v>
      </c>
      <c r="M16" s="2">
        <v>0</v>
      </c>
      <c r="N16" s="1"/>
      <c r="O16" s="1"/>
      <c r="P16" s="23"/>
    </row>
    <row r="17" spans="1:16" s="24" customFormat="1" ht="46.15" customHeight="1" x14ac:dyDescent="0.25">
      <c r="A17" s="13" t="s">
        <v>19</v>
      </c>
      <c r="B17" s="19" t="s">
        <v>2</v>
      </c>
      <c r="C17" s="2">
        <v>189450000</v>
      </c>
      <c r="D17" s="2">
        <v>21050001</v>
      </c>
      <c r="E17" s="2">
        <f t="shared" si="2"/>
        <v>210500001</v>
      </c>
      <c r="F17" s="2">
        <v>4736250</v>
      </c>
      <c r="G17" s="2">
        <v>5043701.95</v>
      </c>
      <c r="H17" s="2">
        <f t="shared" si="3"/>
        <v>9779951.9499999993</v>
      </c>
      <c r="I17" s="29">
        <v>23599754.407080371</v>
      </c>
      <c r="J17" s="29">
        <v>2622194.9341200413</v>
      </c>
      <c r="K17" s="2">
        <v>26221949.341200411</v>
      </c>
      <c r="L17" s="29">
        <f>11537394.54/1.9558</f>
        <v>5899066.6428060122</v>
      </c>
      <c r="M17" s="2">
        <v>0</v>
      </c>
      <c r="N17" s="1"/>
      <c r="O17" s="1"/>
      <c r="P17" s="23"/>
    </row>
    <row r="18" spans="1:16" s="20" customFormat="1" ht="36" customHeight="1" x14ac:dyDescent="0.25">
      <c r="A18" s="39" t="s">
        <v>3</v>
      </c>
      <c r="B18" s="40"/>
      <c r="C18" s="28">
        <f>+C5+C8+C11+C12+C13+C14+C15+C16+C17</f>
        <v>9507781304</v>
      </c>
      <c r="D18" s="28">
        <f>+D5+D8+D11+D12+D13+D14+D15+D16+D17</f>
        <v>1917534309</v>
      </c>
      <c r="E18" s="28">
        <f>+C18+D18</f>
        <v>11425315613</v>
      </c>
      <c r="F18" s="28">
        <f>+F5+F8+F11+F12+F13+F14+F15+F16+F17</f>
        <v>237694532.59999999</v>
      </c>
      <c r="G18" s="28">
        <f t="shared" ref="G18:M18" si="5">+G5+G8+G11+G12+G13+G14+G15+G16+G17</f>
        <v>12252884.550000001</v>
      </c>
      <c r="H18" s="28">
        <f>+H5+H8+H11+H12+H13+H14+H15+H16+H17</f>
        <v>249947417.14999998</v>
      </c>
      <c r="I18" s="29">
        <f t="shared" si="5"/>
        <v>252106795.7685484</v>
      </c>
      <c r="J18" s="29">
        <f t="shared" si="5"/>
        <v>56634997.23493351</v>
      </c>
      <c r="K18" s="29">
        <f t="shared" si="5"/>
        <v>308741793.00348192</v>
      </c>
      <c r="L18" s="28">
        <f t="shared" si="5"/>
        <v>15145692.489007054</v>
      </c>
      <c r="M18" s="28">
        <f t="shared" si="5"/>
        <v>0</v>
      </c>
      <c r="N18" s="1"/>
      <c r="O18" s="1"/>
      <c r="P18" s="6"/>
    </row>
    <row r="19" spans="1:16" s="20" customFormat="1" ht="36" hidden="1" customHeight="1" x14ac:dyDescent="0.2">
      <c r="A19" s="41" t="s">
        <v>7</v>
      </c>
      <c r="B19" s="42"/>
      <c r="C19" s="42"/>
      <c r="D19" s="42"/>
      <c r="E19" s="43"/>
      <c r="F19" s="43"/>
      <c r="G19" s="43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39" t="s">
        <v>3</v>
      </c>
      <c r="B20" s="40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x14ac:dyDescent="0.25">
      <c r="B22" s="16"/>
      <c r="C22" s="26"/>
      <c r="D22" s="3"/>
      <c r="E22" s="3"/>
      <c r="F22" s="3"/>
      <c r="G22" s="3"/>
      <c r="H22" s="3"/>
      <c r="I22" s="5"/>
      <c r="J22" s="3"/>
      <c r="K22" s="3"/>
      <c r="L22" s="9"/>
      <c r="M22" s="9"/>
    </row>
    <row r="23" spans="1:16" x14ac:dyDescent="0.25">
      <c r="K23" s="15"/>
    </row>
    <row r="24" spans="1:16" x14ac:dyDescent="0.25">
      <c r="K24" s="15"/>
    </row>
    <row r="25" spans="1:16" x14ac:dyDescent="0.25">
      <c r="K25" s="15"/>
    </row>
    <row r="26" spans="1:16" x14ac:dyDescent="0.25">
      <c r="K26" s="15"/>
    </row>
    <row r="27" spans="1:16" x14ac:dyDescent="0.25">
      <c r="B27" s="6"/>
      <c r="C27" s="6"/>
      <c r="D27" s="6"/>
      <c r="E27" s="6"/>
      <c r="F27" s="6"/>
      <c r="G27" s="6"/>
      <c r="H27" s="6"/>
      <c r="K27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2023-06-06T06:10:49Z</cp:lastPrinted>
  <dcterms:created xsi:type="dcterms:W3CDTF">2007-11-29T09:10:22Z</dcterms:created>
  <dcterms:modified xsi:type="dcterms:W3CDTF">2023-09-27T13:19:54Z</dcterms:modified>
</cp:coreProperties>
</file>