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21-2027\04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F18" i="5" l="1"/>
  <c r="K11" i="5" l="1"/>
  <c r="H11" i="5"/>
  <c r="E11" i="5"/>
  <c r="M5" i="5" l="1"/>
  <c r="M8" i="5"/>
  <c r="M18" i="5" l="1"/>
  <c r="L8" i="5" l="1"/>
  <c r="L5" i="5"/>
  <c r="L18" i="5" l="1"/>
  <c r="K7" i="5" l="1"/>
  <c r="K6" i="5"/>
  <c r="H6" i="5" l="1"/>
  <c r="H7" i="5"/>
  <c r="H9" i="5"/>
  <c r="H10" i="5"/>
  <c r="H8" i="5" l="1"/>
  <c r="E13" i="5" l="1"/>
  <c r="E12" i="5" l="1"/>
  <c r="K17" i="5" l="1"/>
  <c r="J8" i="5" l="1"/>
  <c r="I8" i="5"/>
  <c r="H13" i="5" l="1"/>
  <c r="H14" i="5"/>
  <c r="E7" i="5" l="1"/>
  <c r="K13" i="5" l="1"/>
  <c r="H17" i="5" l="1"/>
  <c r="E17" i="5"/>
  <c r="E16" i="5"/>
  <c r="H15" i="5"/>
  <c r="E15" i="5"/>
  <c r="E14" i="5"/>
  <c r="H12" i="5"/>
  <c r="E10" i="5"/>
  <c r="E9" i="5"/>
  <c r="G8" i="5"/>
  <c r="F8" i="5"/>
  <c r="D8" i="5"/>
  <c r="C8" i="5"/>
  <c r="E6" i="5"/>
  <c r="E5" i="5" s="1"/>
  <c r="G5" i="5"/>
  <c r="F5" i="5"/>
  <c r="D5" i="5"/>
  <c r="C5" i="5"/>
  <c r="D18" i="5" l="1"/>
  <c r="E8" i="5"/>
  <c r="C18" i="5"/>
  <c r="H5" i="5"/>
  <c r="G18" i="5"/>
  <c r="E18" i="5" l="1"/>
  <c r="H18" i="5"/>
  <c r="K10" i="5"/>
  <c r="K9" i="5"/>
  <c r="K8" i="5" l="1"/>
  <c r="J5" i="5" l="1"/>
  <c r="I5" i="5"/>
  <c r="K5" i="5" l="1"/>
  <c r="K14" i="5" l="1"/>
  <c r="K12" i="5" l="1"/>
  <c r="J18" i="5" l="1"/>
  <c r="I18" i="5"/>
  <c r="K15" i="5"/>
  <c r="K18" i="5" s="1"/>
</calcChain>
</file>

<file path=xl/sharedStrings.xml><?xml version="1.0" encoding="utf-8"?>
<sst xmlns="http://schemas.openxmlformats.org/spreadsheetml/2006/main" count="43" uniqueCount="28">
  <si>
    <t>валута</t>
  </si>
  <si>
    <t>ЕС - част</t>
  </si>
  <si>
    <t>евро</t>
  </si>
  <si>
    <t>Сума</t>
  </si>
  <si>
    <t>НС - част</t>
  </si>
  <si>
    <t xml:space="preserve">  ЕФРР</t>
  </si>
  <si>
    <t xml:space="preserve">  КФ 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</si>
  <si>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</si>
  <si>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Бюджет по  програмата - ЕС финансиране</t>
  </si>
  <si>
    <t>Бюджет по програмата - национално съфинасиране</t>
  </si>
  <si>
    <t>Бюджет по програмата - ОБЩО</t>
  </si>
  <si>
    <t xml:space="preserve">Програма / Фонд </t>
  </si>
  <si>
    <t>1. "Транспортна свързаност" / ЕФРР и КФ</t>
  </si>
  <si>
    <t>2. "Околна среда" / ЕФРР и КФ</t>
  </si>
  <si>
    <t>3. "Техническа помощ" / ЕФРР</t>
  </si>
  <si>
    <t>4. "Конкурентоспособност и иновации в предприятията" / ЕФРР</t>
  </si>
  <si>
    <t>6. "Научни изследвания, иновации и дигитализация за интелигентна трансформация" / ЕФРР</t>
  </si>
  <si>
    <t>7. "Развитие на човешките ресурси" / ЕСФ+</t>
  </si>
  <si>
    <t>8. "Образование" / ЕСФ+</t>
  </si>
  <si>
    <t>9. "Храни и основно материално подпомагане" / ЕСФ+</t>
  </si>
  <si>
    <t>5."Развитие на регионите" / ЕФРР</t>
  </si>
  <si>
    <t>Обща сума на получените средства от ЕК като предварително финансиране към 30.04.2023</t>
  </si>
  <si>
    <t>Получени средства от ЕК на основание изпратени заявления за плащане към 30.04.2023</t>
  </si>
  <si>
    <t>Общо получени средства от ЕК към 30.04.2023</t>
  </si>
  <si>
    <t>Платено към 30.04.2023</t>
  </si>
  <si>
    <t>Общо платено към 30.04.2023</t>
  </si>
  <si>
    <t>Обща сума на публичните разходи, декларирани пред ЕК със Заявления за плащане 
към 30.04.2023</t>
  </si>
  <si>
    <t>Обща сума на публичните разходи, декларирани пред ЕК с Годишни счетоводни отчети 
към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</si>
</sst>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#,##0\ [$€-1];\-#,##0\ [$€-1]"/>
    <numFmt numFmtId="172" formatCode="_-* #,##0.00\ _л_в_-;\-* #,##0.00\ _л_в_-;_-* &quot;-&quot;????\ _л_в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69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6" fillId="2" borderId="1" xfId="0" applyNumberFormat="1" applyFont="1" applyFill="1" applyBorder="1" applyAlignment="1">
      <alignment horizontal="center" vertical="center"/>
    </xf>
    <xf numFmtId="172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10" fillId="2" borderId="0" xfId="2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vertic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right" vertical="center"/>
    </xf>
    <xf numFmtId="171" fontId="7" fillId="0" borderId="1" xfId="1" applyNumberFormat="1" applyFont="1" applyFill="1" applyBorder="1" applyAlignment="1">
      <alignment horizontal="right" vertical="center"/>
    </xf>
    <xf numFmtId="169" fontId="3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6" sqref="F16"/>
    </sheetView>
  </sheetViews>
  <sheetFormatPr defaultColWidth="9.140625" defaultRowHeight="15" x14ac:dyDescent="0.25"/>
  <cols>
    <col min="1" max="1" width="37.85546875" style="6" customWidth="1"/>
    <col min="2" max="2" width="7.85546875" style="11" customWidth="1"/>
    <col min="3" max="3" width="18" style="11" customWidth="1"/>
    <col min="4" max="4" width="16.28515625" style="11" customWidth="1"/>
    <col min="5" max="5" width="20.7109375" style="11" customWidth="1"/>
    <col min="6" max="6" width="19.140625" style="11" customWidth="1"/>
    <col min="7" max="7" width="18.7109375" style="11" customWidth="1"/>
    <col min="8" max="8" width="17" style="11" customWidth="1"/>
    <col min="9" max="9" width="16.42578125" style="6" customWidth="1"/>
    <col min="10" max="10" width="16.28515625" style="6" customWidth="1"/>
    <col min="11" max="11" width="18.140625" style="6" customWidth="1"/>
    <col min="12" max="12" width="22.140625" style="6" customWidth="1"/>
    <col min="13" max="13" width="21.7109375" style="6" customWidth="1"/>
    <col min="14" max="14" width="19.140625" style="6" customWidth="1"/>
    <col min="15" max="15" width="14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12.75" customHeight="1" x14ac:dyDescent="0.2">
      <c r="A2" s="47" t="s">
        <v>11</v>
      </c>
      <c r="B2" s="47" t="s">
        <v>0</v>
      </c>
      <c r="C2" s="45" t="s">
        <v>8</v>
      </c>
      <c r="D2" s="50" t="s">
        <v>9</v>
      </c>
      <c r="E2" s="45" t="s">
        <v>10</v>
      </c>
      <c r="F2" s="45" t="s">
        <v>21</v>
      </c>
      <c r="G2" s="45" t="s">
        <v>22</v>
      </c>
      <c r="H2" s="45" t="s">
        <v>23</v>
      </c>
      <c r="I2" s="52" t="s">
        <v>24</v>
      </c>
      <c r="J2" s="53"/>
      <c r="K2" s="45" t="s">
        <v>25</v>
      </c>
      <c r="L2" s="45" t="s">
        <v>26</v>
      </c>
      <c r="M2" s="45" t="s">
        <v>27</v>
      </c>
      <c r="N2" s="1"/>
      <c r="O2" s="1"/>
    </row>
    <row r="3" spans="1:17" s="17" customFormat="1" ht="94.5" customHeight="1" x14ac:dyDescent="0.2">
      <c r="A3" s="48"/>
      <c r="B3" s="48"/>
      <c r="C3" s="49"/>
      <c r="D3" s="51"/>
      <c r="E3" s="49"/>
      <c r="F3" s="49"/>
      <c r="G3" s="49"/>
      <c r="H3" s="49"/>
      <c r="I3" s="29" t="s">
        <v>1</v>
      </c>
      <c r="J3" s="29" t="s">
        <v>4</v>
      </c>
      <c r="K3" s="46"/>
      <c r="L3" s="46"/>
      <c r="M3" s="46"/>
      <c r="N3" s="1"/>
      <c r="O3" s="1"/>
    </row>
    <row r="4" spans="1:17" s="17" customFormat="1" ht="18.75" customHeight="1" x14ac:dyDescent="0.2">
      <c r="A4" s="18">
        <v>1</v>
      </c>
      <c r="B4" s="30">
        <v>2</v>
      </c>
      <c r="C4" s="31">
        <v>3</v>
      </c>
      <c r="D4" s="30">
        <v>4</v>
      </c>
      <c r="E4" s="30">
        <v>5</v>
      </c>
      <c r="F4" s="30">
        <v>6</v>
      </c>
      <c r="G4" s="30">
        <v>7</v>
      </c>
      <c r="H4" s="30">
        <v>8</v>
      </c>
      <c r="I4" s="30">
        <v>9</v>
      </c>
      <c r="J4" s="31">
        <v>10</v>
      </c>
      <c r="K4" s="31">
        <v>11</v>
      </c>
      <c r="L4" s="31">
        <v>12</v>
      </c>
      <c r="M4" s="31">
        <v>13</v>
      </c>
      <c r="N4" s="1"/>
      <c r="O4" s="1"/>
    </row>
    <row r="5" spans="1:17" s="21" customFormat="1" ht="39.6" customHeight="1" x14ac:dyDescent="0.2">
      <c r="A5" s="13" t="s">
        <v>12</v>
      </c>
      <c r="B5" s="19" t="s">
        <v>2</v>
      </c>
      <c r="C5" s="32">
        <f>C6+C7</f>
        <v>1615989000</v>
      </c>
      <c r="D5" s="32">
        <f>D6+D7</f>
        <v>285174532</v>
      </c>
      <c r="E5" s="32">
        <f>E6+E7</f>
        <v>1901163532</v>
      </c>
      <c r="F5" s="32">
        <f t="shared" ref="F5:M5" si="0">F6+F7</f>
        <v>24239835</v>
      </c>
      <c r="G5" s="32">
        <f t="shared" si="0"/>
        <v>0</v>
      </c>
      <c r="H5" s="32">
        <f t="shared" si="0"/>
        <v>24239835</v>
      </c>
      <c r="I5" s="33">
        <f>+I6+I7</f>
        <v>0</v>
      </c>
      <c r="J5" s="33">
        <f>+J6+J7</f>
        <v>0</v>
      </c>
      <c r="K5" s="32">
        <f>K6+K7</f>
        <v>0</v>
      </c>
      <c r="L5" s="33">
        <f>L6+L7</f>
        <v>0</v>
      </c>
      <c r="M5" s="32">
        <f t="shared" si="0"/>
        <v>0</v>
      </c>
      <c r="N5" s="1"/>
      <c r="O5" s="1"/>
    </row>
    <row r="6" spans="1:17" ht="29.25" customHeight="1" x14ac:dyDescent="0.25">
      <c r="A6" s="22" t="s">
        <v>5</v>
      </c>
      <c r="B6" s="23" t="s">
        <v>2</v>
      </c>
      <c r="C6" s="34">
        <v>734610000</v>
      </c>
      <c r="D6" s="34">
        <v>129637059</v>
      </c>
      <c r="E6" s="35">
        <f>+C6+D6</f>
        <v>864247059</v>
      </c>
      <c r="F6" s="36">
        <v>11019150</v>
      </c>
      <c r="G6" s="35">
        <v>0</v>
      </c>
      <c r="H6" s="35">
        <f>F6+G6</f>
        <v>11019150</v>
      </c>
      <c r="I6" s="35">
        <v>0</v>
      </c>
      <c r="J6" s="35">
        <v>0</v>
      </c>
      <c r="K6" s="35">
        <f>+I6+J6</f>
        <v>0</v>
      </c>
      <c r="L6" s="35">
        <v>0</v>
      </c>
      <c r="M6" s="35">
        <v>0</v>
      </c>
      <c r="N6" s="1"/>
      <c r="O6" s="1"/>
    </row>
    <row r="7" spans="1:17" ht="29.25" customHeight="1" x14ac:dyDescent="0.25">
      <c r="A7" s="22" t="s">
        <v>6</v>
      </c>
      <c r="B7" s="23" t="s">
        <v>2</v>
      </c>
      <c r="C7" s="34">
        <v>881379000</v>
      </c>
      <c r="D7" s="34">
        <v>155537473</v>
      </c>
      <c r="E7" s="35">
        <f>+C7+D7</f>
        <v>1036916473</v>
      </c>
      <c r="F7" s="36">
        <v>13220685</v>
      </c>
      <c r="G7" s="35">
        <v>0</v>
      </c>
      <c r="H7" s="35">
        <f>F7+G7</f>
        <v>13220685</v>
      </c>
      <c r="I7" s="35">
        <v>0</v>
      </c>
      <c r="J7" s="35">
        <v>0</v>
      </c>
      <c r="K7" s="35">
        <f>+I7+J7</f>
        <v>0</v>
      </c>
      <c r="L7" s="35">
        <v>0</v>
      </c>
      <c r="M7" s="35">
        <v>0</v>
      </c>
      <c r="N7" s="1"/>
      <c r="O7" s="1"/>
    </row>
    <row r="8" spans="1:17" s="21" customFormat="1" ht="29.25" customHeight="1" x14ac:dyDescent="0.2">
      <c r="A8" s="13" t="s">
        <v>13</v>
      </c>
      <c r="B8" s="19" t="s">
        <v>2</v>
      </c>
      <c r="C8" s="32">
        <f>C9+C10</f>
        <v>1531590093</v>
      </c>
      <c r="D8" s="32">
        <f>D9+D10</f>
        <v>291616178</v>
      </c>
      <c r="E8" s="32">
        <f>E9+E10</f>
        <v>1823206271</v>
      </c>
      <c r="F8" s="32">
        <f t="shared" ref="F8:K8" si="1">F9+F10</f>
        <v>22973851.395000003</v>
      </c>
      <c r="G8" s="32">
        <f t="shared" si="1"/>
        <v>0</v>
      </c>
      <c r="H8" s="32">
        <f>H9+H10</f>
        <v>22973851.395000003</v>
      </c>
      <c r="I8" s="33">
        <f>+I9+I10</f>
        <v>0</v>
      </c>
      <c r="J8" s="33">
        <f>+J9+J10</f>
        <v>0</v>
      </c>
      <c r="K8" s="32">
        <f t="shared" si="1"/>
        <v>0</v>
      </c>
      <c r="L8" s="33">
        <f>L9+L10</f>
        <v>0</v>
      </c>
      <c r="M8" s="32">
        <f>M9+M10</f>
        <v>0</v>
      </c>
      <c r="N8" s="1"/>
      <c r="O8" s="1"/>
    </row>
    <row r="9" spans="1:17" ht="29.25" customHeight="1" x14ac:dyDescent="0.25">
      <c r="A9" s="22" t="s">
        <v>5</v>
      </c>
      <c r="B9" s="23" t="s">
        <v>2</v>
      </c>
      <c r="C9" s="34">
        <v>1171798777</v>
      </c>
      <c r="D9" s="34">
        <v>228123592</v>
      </c>
      <c r="E9" s="35">
        <f>+C9+D9</f>
        <v>1399922369</v>
      </c>
      <c r="F9" s="36">
        <v>17576981.655000001</v>
      </c>
      <c r="G9" s="35">
        <v>0</v>
      </c>
      <c r="H9" s="35">
        <f>F9+G9</f>
        <v>17576981.655000001</v>
      </c>
      <c r="I9" s="35">
        <v>0</v>
      </c>
      <c r="J9" s="35">
        <v>0</v>
      </c>
      <c r="K9" s="35">
        <f>I9+J9</f>
        <v>0</v>
      </c>
      <c r="L9" s="35">
        <v>0</v>
      </c>
      <c r="M9" s="35">
        <v>0</v>
      </c>
      <c r="N9" s="1"/>
      <c r="O9" s="1"/>
      <c r="P9" s="24"/>
    </row>
    <row r="10" spans="1:17" ht="29.25" customHeight="1" x14ac:dyDescent="0.25">
      <c r="A10" s="22" t="s">
        <v>6</v>
      </c>
      <c r="B10" s="23" t="s">
        <v>2</v>
      </c>
      <c r="C10" s="34">
        <v>359791316</v>
      </c>
      <c r="D10" s="34">
        <v>63492586</v>
      </c>
      <c r="E10" s="35">
        <f>+C10+D10</f>
        <v>423283902</v>
      </c>
      <c r="F10" s="36">
        <v>5396869.7400000002</v>
      </c>
      <c r="G10" s="37">
        <v>0</v>
      </c>
      <c r="H10" s="35">
        <f>F10+G10</f>
        <v>5396869.7400000002</v>
      </c>
      <c r="I10" s="35">
        <v>0</v>
      </c>
      <c r="J10" s="35">
        <v>0</v>
      </c>
      <c r="K10" s="35">
        <f>I10+J10</f>
        <v>0</v>
      </c>
      <c r="L10" s="35">
        <v>0</v>
      </c>
      <c r="M10" s="35">
        <v>0</v>
      </c>
      <c r="N10" s="1"/>
      <c r="O10" s="1"/>
      <c r="P10" s="24"/>
    </row>
    <row r="11" spans="1:17" s="21" customFormat="1" ht="27.75" customHeight="1" x14ac:dyDescent="0.25">
      <c r="A11" s="13" t="s">
        <v>14</v>
      </c>
      <c r="B11" s="19" t="s">
        <v>2</v>
      </c>
      <c r="C11" s="32">
        <v>100279500</v>
      </c>
      <c r="D11" s="32">
        <v>21200840</v>
      </c>
      <c r="E11" s="32">
        <f>+C11+D11</f>
        <v>121480340</v>
      </c>
      <c r="F11" s="32">
        <v>1504192.5</v>
      </c>
      <c r="G11" s="32">
        <v>0</v>
      </c>
      <c r="H11" s="32">
        <f>+F11+G11</f>
        <v>1504192.5</v>
      </c>
      <c r="I11" s="33">
        <v>0</v>
      </c>
      <c r="J11" s="33">
        <v>0</v>
      </c>
      <c r="K11" s="32">
        <f>+I11+J11</f>
        <v>0</v>
      </c>
      <c r="L11" s="33">
        <v>0</v>
      </c>
      <c r="M11" s="32">
        <v>0</v>
      </c>
      <c r="N11" s="1"/>
      <c r="O11" s="1"/>
      <c r="P11" s="24"/>
    </row>
    <row r="12" spans="1:17" s="25" customFormat="1" ht="29.25" customHeight="1" x14ac:dyDescent="0.25">
      <c r="A12" s="13" t="s">
        <v>15</v>
      </c>
      <c r="B12" s="19" t="s">
        <v>2</v>
      </c>
      <c r="C12" s="33">
        <v>1228150000</v>
      </c>
      <c r="D12" s="33">
        <v>271443382</v>
      </c>
      <c r="E12" s="32">
        <f t="shared" ref="E12:E17" si="2">+C12+D12</f>
        <v>1499593382</v>
      </c>
      <c r="F12" s="38">
        <v>18422250</v>
      </c>
      <c r="G12" s="33">
        <v>0</v>
      </c>
      <c r="H12" s="33">
        <f t="shared" ref="H12:H17" si="3">F12+G12</f>
        <v>18422250</v>
      </c>
      <c r="I12" s="39">
        <v>5543123.6354897926</v>
      </c>
      <c r="J12" s="39">
        <v>1175814.1044978348</v>
      </c>
      <c r="K12" s="39">
        <f t="shared" ref="K12:K15" si="4">I12+J12</f>
        <v>6718937.7399876276</v>
      </c>
      <c r="L12" s="33">
        <v>0</v>
      </c>
      <c r="M12" s="33">
        <v>0</v>
      </c>
      <c r="N12" s="1"/>
      <c r="O12" s="1"/>
      <c r="P12" s="24"/>
    </row>
    <row r="13" spans="1:17" s="25" customFormat="1" ht="29.25" customHeight="1" x14ac:dyDescent="0.25">
      <c r="A13" s="12" t="s">
        <v>20</v>
      </c>
      <c r="B13" s="19" t="s">
        <v>2</v>
      </c>
      <c r="C13" s="33">
        <v>1521070000</v>
      </c>
      <c r="D13" s="33">
        <v>322424120</v>
      </c>
      <c r="E13" s="33">
        <f>+C13+D13</f>
        <v>1843494120</v>
      </c>
      <c r="F13" s="33">
        <v>22816050</v>
      </c>
      <c r="G13" s="35">
        <v>0</v>
      </c>
      <c r="H13" s="33">
        <f t="shared" si="3"/>
        <v>22816050</v>
      </c>
      <c r="I13" s="33">
        <v>0</v>
      </c>
      <c r="J13" s="33">
        <v>0</v>
      </c>
      <c r="K13" s="33">
        <f t="shared" si="4"/>
        <v>0</v>
      </c>
      <c r="L13" s="33">
        <v>0</v>
      </c>
      <c r="M13" s="33">
        <v>0</v>
      </c>
      <c r="N13" s="1"/>
      <c r="O13" s="1"/>
      <c r="P13" s="24"/>
      <c r="Q13" s="28"/>
    </row>
    <row r="14" spans="1:17" s="25" customFormat="1" ht="43.15" customHeight="1" x14ac:dyDescent="0.25">
      <c r="A14" s="13" t="s">
        <v>16</v>
      </c>
      <c r="B14" s="19" t="s">
        <v>2</v>
      </c>
      <c r="C14" s="33">
        <v>885510000</v>
      </c>
      <c r="D14" s="33">
        <v>207936113</v>
      </c>
      <c r="E14" s="33">
        <f t="shared" si="2"/>
        <v>1093446113</v>
      </c>
      <c r="F14" s="33">
        <v>13282650</v>
      </c>
      <c r="G14" s="33">
        <v>0</v>
      </c>
      <c r="H14" s="33">
        <f>F14+G14</f>
        <v>13282650</v>
      </c>
      <c r="I14" s="33">
        <v>0</v>
      </c>
      <c r="J14" s="33">
        <v>0</v>
      </c>
      <c r="K14" s="33">
        <f>I14+J14</f>
        <v>0</v>
      </c>
      <c r="L14" s="33">
        <v>0</v>
      </c>
      <c r="M14" s="33">
        <v>0</v>
      </c>
      <c r="N14" s="1"/>
      <c r="O14" s="1"/>
      <c r="P14" s="24"/>
    </row>
    <row r="15" spans="1:17" s="25" customFormat="1" ht="29.25" customHeight="1" x14ac:dyDescent="0.25">
      <c r="A15" s="26" t="s">
        <v>17</v>
      </c>
      <c r="B15" s="19" t="s">
        <v>2</v>
      </c>
      <c r="C15" s="33">
        <v>1648947711</v>
      </c>
      <c r="D15" s="33">
        <v>318564355</v>
      </c>
      <c r="E15" s="33">
        <f t="shared" si="2"/>
        <v>1967512066</v>
      </c>
      <c r="F15" s="33">
        <v>32978954.220000003</v>
      </c>
      <c r="G15" s="33">
        <v>0</v>
      </c>
      <c r="H15" s="39">
        <f t="shared" si="3"/>
        <v>32978954.220000003</v>
      </c>
      <c r="I15" s="39">
        <v>19104622.727946702</v>
      </c>
      <c r="J15" s="39">
        <v>4011861.792691594</v>
      </c>
      <c r="K15" s="33">
        <f t="shared" si="4"/>
        <v>23116484.520638295</v>
      </c>
      <c r="L15" s="33">
        <v>0</v>
      </c>
      <c r="M15" s="33">
        <v>0</v>
      </c>
      <c r="N15" s="1"/>
      <c r="O15" s="1"/>
      <c r="P15" s="24"/>
    </row>
    <row r="16" spans="1:17" s="25" customFormat="1" ht="29.25" customHeight="1" x14ac:dyDescent="0.25">
      <c r="A16" s="13" t="s">
        <v>18</v>
      </c>
      <c r="B16" s="19" t="s">
        <v>2</v>
      </c>
      <c r="C16" s="33">
        <v>786795000</v>
      </c>
      <c r="D16" s="33">
        <v>178124788</v>
      </c>
      <c r="E16" s="33">
        <f t="shared" si="2"/>
        <v>964919788</v>
      </c>
      <c r="F16" s="33">
        <v>15735900</v>
      </c>
      <c r="G16" s="33">
        <v>0</v>
      </c>
      <c r="H16" s="39">
        <v>15735900</v>
      </c>
      <c r="I16" s="33">
        <v>12682605</v>
      </c>
      <c r="J16" s="33">
        <v>2770988</v>
      </c>
      <c r="K16" s="33">
        <v>15453593</v>
      </c>
      <c r="L16" s="33">
        <v>0</v>
      </c>
      <c r="M16" s="33">
        <v>0</v>
      </c>
      <c r="N16" s="1"/>
      <c r="O16" s="1"/>
      <c r="P16" s="24"/>
    </row>
    <row r="17" spans="1:16" s="25" customFormat="1" ht="46.15" customHeight="1" x14ac:dyDescent="0.25">
      <c r="A17" s="13" t="s">
        <v>19</v>
      </c>
      <c r="B17" s="19" t="s">
        <v>2</v>
      </c>
      <c r="C17" s="33">
        <v>189450000</v>
      </c>
      <c r="D17" s="33">
        <v>21050001</v>
      </c>
      <c r="E17" s="33">
        <f t="shared" si="2"/>
        <v>210500001</v>
      </c>
      <c r="F17" s="33">
        <v>3789000</v>
      </c>
      <c r="G17" s="33">
        <v>0</v>
      </c>
      <c r="H17" s="39">
        <f t="shared" si="3"/>
        <v>3789000</v>
      </c>
      <c r="I17" s="33">
        <v>15195507.949054878</v>
      </c>
      <c r="J17" s="33">
        <v>1688389.7721172087</v>
      </c>
      <c r="K17" s="33">
        <f>I17+J17</f>
        <v>16883897.721172087</v>
      </c>
      <c r="L17" s="33">
        <v>0</v>
      </c>
      <c r="M17" s="33">
        <v>0</v>
      </c>
      <c r="N17" s="1"/>
      <c r="O17" s="1"/>
      <c r="P17" s="24"/>
    </row>
    <row r="18" spans="1:16" s="21" customFormat="1" ht="36" customHeight="1" x14ac:dyDescent="0.25">
      <c r="A18" s="40" t="s">
        <v>3</v>
      </c>
      <c r="B18" s="41"/>
      <c r="C18" s="32">
        <f>+C5+C8+C11+C12+C13+C14+C15+C16+C17</f>
        <v>9507781304</v>
      </c>
      <c r="D18" s="32">
        <f>+D5+D8+D11+D12+D13+D14+D15+D16+D17</f>
        <v>1917534309</v>
      </c>
      <c r="E18" s="32">
        <f>+C18+D18</f>
        <v>11425315613</v>
      </c>
      <c r="F18" s="32">
        <f>+F5+F8+F11+F12+F13+F14+F15+F16+F17</f>
        <v>155742683.11500001</v>
      </c>
      <c r="G18" s="32">
        <f t="shared" ref="F18:M18" si="5">+G5+G8+G11+G12+G13+G14+G15+G16+G17</f>
        <v>0</v>
      </c>
      <c r="H18" s="32">
        <f t="shared" si="5"/>
        <v>155742683.11500001</v>
      </c>
      <c r="I18" s="33">
        <f t="shared" si="5"/>
        <v>52525859.312491372</v>
      </c>
      <c r="J18" s="33">
        <f t="shared" si="5"/>
        <v>9647053.6693066377</v>
      </c>
      <c r="K18" s="33">
        <f t="shared" si="5"/>
        <v>62172912.981798008</v>
      </c>
      <c r="L18" s="32">
        <f t="shared" si="5"/>
        <v>0</v>
      </c>
      <c r="M18" s="32">
        <f t="shared" si="5"/>
        <v>0</v>
      </c>
      <c r="N18" s="1"/>
      <c r="O18" s="1"/>
      <c r="P18" s="6"/>
    </row>
    <row r="19" spans="1:16" s="21" customFormat="1" ht="36" hidden="1" customHeight="1" x14ac:dyDescent="0.2">
      <c r="A19" s="42" t="s">
        <v>7</v>
      </c>
      <c r="B19" s="43"/>
      <c r="C19" s="43"/>
      <c r="D19" s="43"/>
      <c r="E19" s="44"/>
      <c r="F19" s="44"/>
      <c r="G19" s="44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1" customFormat="1" ht="36" hidden="1" customHeight="1" x14ac:dyDescent="0.25">
      <c r="A20" s="40" t="s">
        <v>3</v>
      </c>
      <c r="B20" s="41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1" customFormat="1" ht="27" customHeight="1" x14ac:dyDescent="0.2">
      <c r="A21" s="16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7"/>
      <c r="O21" s="20"/>
    </row>
    <row r="22" spans="1:16" s="21" customFormat="1" ht="29.25" customHeight="1" x14ac:dyDescent="0.2">
      <c r="A22" s="16"/>
      <c r="B22" s="16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7"/>
      <c r="O22" s="20"/>
    </row>
    <row r="23" spans="1:16" s="21" customFormat="1" ht="29.25" customHeight="1" x14ac:dyDescent="0.2">
      <c r="A23" s="16"/>
      <c r="B23" s="16"/>
      <c r="C23" s="27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s="21" customFormat="1" ht="29.25" customHeight="1" x14ac:dyDescent="0.2">
      <c r="A24" s="16"/>
      <c r="B24" s="16"/>
      <c r="C24" s="27"/>
      <c r="D24" s="3"/>
      <c r="E24" s="3"/>
      <c r="F24" s="3"/>
      <c r="G24" s="3"/>
      <c r="H24" s="3"/>
      <c r="I24" s="3"/>
      <c r="J24" s="3"/>
      <c r="K24" s="3"/>
      <c r="L24" s="9"/>
      <c r="M24" s="9"/>
    </row>
    <row r="25" spans="1:16" s="21" customFormat="1" ht="29.25" customHeight="1" x14ac:dyDescent="0.2">
      <c r="A25" s="16"/>
      <c r="B25" s="16"/>
      <c r="C25" s="27"/>
      <c r="D25" s="3"/>
      <c r="E25" s="3"/>
      <c r="F25" s="3"/>
      <c r="G25" s="3"/>
      <c r="H25" s="3"/>
      <c r="I25" s="3"/>
      <c r="J25" s="3"/>
      <c r="K25" s="3"/>
      <c r="L25" s="9"/>
      <c r="M25" s="9"/>
    </row>
    <row r="26" spans="1:16" x14ac:dyDescent="0.25">
      <c r="B26" s="16"/>
      <c r="C26" s="27"/>
      <c r="D26" s="3"/>
      <c r="E26" s="3"/>
      <c r="F26" s="3"/>
      <c r="G26" s="3"/>
      <c r="H26" s="3"/>
      <c r="I26" s="5"/>
      <c r="J26" s="3"/>
      <c r="K26" s="3"/>
      <c r="L26" s="9"/>
      <c r="M26" s="9"/>
    </row>
    <row r="27" spans="1:16" x14ac:dyDescent="0.25">
      <c r="K27" s="15"/>
    </row>
    <row r="28" spans="1:16" x14ac:dyDescent="0.25">
      <c r="K28" s="15"/>
    </row>
    <row r="29" spans="1:16" x14ac:dyDescent="0.25">
      <c r="K29" s="15"/>
    </row>
    <row r="30" spans="1:16" x14ac:dyDescent="0.25">
      <c r="K30" s="15"/>
    </row>
    <row r="31" spans="1:16" x14ac:dyDescent="0.25">
      <c r="B31" s="6"/>
      <c r="C31" s="6"/>
      <c r="D31" s="6"/>
      <c r="E31" s="6"/>
      <c r="F31" s="6"/>
      <c r="G31" s="6"/>
      <c r="H31" s="6"/>
      <c r="K31" s="15"/>
    </row>
  </sheetData>
  <mergeCells count="15">
    <mergeCell ref="A20:B20"/>
    <mergeCell ref="A19:G19"/>
    <mergeCell ref="M2:M3"/>
    <mergeCell ref="L2:L3"/>
    <mergeCell ref="K2:K3"/>
    <mergeCell ref="A18:B18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2019-08-07T11:48:05Z</cp:lastPrinted>
  <dcterms:created xsi:type="dcterms:W3CDTF">2007-11-29T09:10:22Z</dcterms:created>
  <dcterms:modified xsi:type="dcterms:W3CDTF">2023-05-23T08:26:28Z</dcterms:modified>
</cp:coreProperties>
</file>