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2\10.2022\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M86" i="1"/>
  <c r="L86" i="1"/>
  <c r="K86" i="1"/>
  <c r="G86" i="1"/>
  <c r="E86" i="1"/>
  <c r="F85" i="1"/>
  <c r="F84" i="1"/>
  <c r="F83" i="1"/>
  <c r="F82" i="1"/>
  <c r="E77" i="1"/>
  <c r="F81" i="1"/>
  <c r="F80" i="1"/>
  <c r="F79" i="1"/>
  <c r="H77" i="1"/>
  <c r="G77" i="1"/>
  <c r="F78" i="1"/>
  <c r="M77" i="1"/>
  <c r="L77" i="1"/>
  <c r="K77" i="1"/>
  <c r="J77" i="1"/>
  <c r="I77" i="1"/>
  <c r="F76" i="1"/>
  <c r="F75" i="1"/>
  <c r="F74" i="1"/>
  <c r="F73" i="1"/>
  <c r="F72" i="1"/>
  <c r="F71" i="1"/>
  <c r="F70" i="1"/>
  <c r="K68" i="1"/>
  <c r="K66" i="1" s="1"/>
  <c r="J68" i="1"/>
  <c r="F69" i="1"/>
  <c r="E68" i="1"/>
  <c r="M68" i="1"/>
  <c r="M66" i="1" s="1"/>
  <c r="L68" i="1"/>
  <c r="L66" i="1" s="1"/>
  <c r="H68" i="1"/>
  <c r="G68" i="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H25" i="1"/>
  <c r="F26" i="1"/>
  <c r="F25" i="1" s="1"/>
  <c r="M25" i="1"/>
  <c r="L25" i="1"/>
  <c r="L22" i="1" s="1"/>
  <c r="L64" i="1" s="1"/>
  <c r="K25" i="1"/>
  <c r="K22" i="1" s="1"/>
  <c r="K64" i="1" s="1"/>
  <c r="K65" i="1" s="1"/>
  <c r="I25" i="1"/>
  <c r="I22" i="1" s="1"/>
  <c r="I64" i="1" s="1"/>
  <c r="G25" i="1"/>
  <c r="E25" i="1"/>
  <c r="E22" i="1" s="1"/>
  <c r="E64" i="1" s="1"/>
  <c r="F24" i="1"/>
  <c r="F23" i="1"/>
  <c r="H22" i="1"/>
  <c r="H64" i="1" s="1"/>
  <c r="M22" i="1"/>
  <c r="M64" i="1" s="1"/>
  <c r="M65" i="1" s="1"/>
  <c r="G22" i="1"/>
  <c r="E66" i="1" l="1"/>
  <c r="G66" i="1"/>
  <c r="F77" i="1"/>
  <c r="I105" i="1"/>
  <c r="F68" i="1"/>
  <c r="E105" i="1"/>
  <c r="E65" i="1"/>
  <c r="F39" i="1"/>
  <c r="F38" i="1" s="1"/>
  <c r="J66" i="1"/>
  <c r="G64" i="1"/>
  <c r="F22" i="1"/>
  <c r="F64" i="1" s="1"/>
  <c r="L65" i="1"/>
  <c r="F86" i="1"/>
  <c r="J22" i="1"/>
  <c r="J64" i="1" s="1"/>
  <c r="I68" i="1"/>
  <c r="I66" i="1" s="1"/>
  <c r="I65" i="1" s="1"/>
  <c r="H86" i="1"/>
  <c r="H66" i="1" s="1"/>
  <c r="H105" i="1" l="1"/>
  <c r="H65" i="1"/>
  <c r="J105" i="1"/>
  <c r="J65" i="1"/>
  <c r="F66" i="1"/>
  <c r="F105" i="1" s="1"/>
  <c r="G65" i="1"/>
  <c r="G105" i="1"/>
  <c r="F65" i="1" l="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<sst xmlns="http://schemas.openxmlformats.org/spreadsheetml/2006/main" count="257" uniqueCount="185">
  <si>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</si>
  <si>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</si>
  <si>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</si>
  <si>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</si>
  <si>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</si>
  <si>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</si>
  <si>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</si>
  <si>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</si>
  <si>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</si>
  <si>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</si>
  <si>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</si>
  <si>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</si>
  <si>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</si>
  <si>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</si>
  <si>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</si>
  <si>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</si>
  <si>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</si>
  <si>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</si>
  <si>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</si>
  <si>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</si>
  <si>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</si>
  <si>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</si>
  <si>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</si>
  <si>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</si>
  <si>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</si>
  <si>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</si>
  <si>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</si>
  <si>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</si>
  <si>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</si>
  <si>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</si>
  <si>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</si>
  <si>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</si>
  <si>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</si>
  <si>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</si>
  <si>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</si>
  <si>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</si>
  <si>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</si>
  <si>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</si>
  <si>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</si>
  <si>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</si>
  <si>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</si>
  <si>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</si>
  <si>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</si>
  <si>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</si>
  <si>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</si>
  <si>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</si>
  <si>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</si>
  <si>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</si>
  <si>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</si>
  <si>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</si>
  <si>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</si>
  <si>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</si>
  <si>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</si>
  <si>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</si>
  <si>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</si>
  <si>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</si>
  <si>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</si>
  <si>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</si>
  <si>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</si>
  <si>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</si>
  <si>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</si>
  <si>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</si>
  <si>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</si>
  <si>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</si>
  <si>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</si>
  <si>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</si>
  <si>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</si>
  <si>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</si>
  <si>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</si>
  <si>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</si>
  <si>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</si>
  <si>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</si>
  <si>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</si>
  <si>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</si>
  <si>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</si>
  <si>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</si>
  <si>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</si>
  <si>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</si>
  <si>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</si>
  <si>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</si>
  <si>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</si>
  <si>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</si>
  <si>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</si>
  <si>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</si>
  <si>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</si>
  <si>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</si>
  <si>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</si>
  <si>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</si>
  <si>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</si>
  <si>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</si>
  <si>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</si>
  <si>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</si>
  <si>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</si>
  <si>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</si>
  <si>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</si>
  <si>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</si>
  <si>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</si>
  <si>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</si>
  <si>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</si>
  <si>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</si>
  <si>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</si>
  <si>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</si>
  <si>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</si>
  <si>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</si>
  <si>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</si>
  <si>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</si>
  <si>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</si>
  <si>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</si>
  <si>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</si>
  <si>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</si>
  <si>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</si>
  <si>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</si>
  <si>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</si>
  <si>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</si>
  <si>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</si>
  <si>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</si>
  <si>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</si>
  <si>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</si>
  <si>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</si>
  <si>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</si>
  <si>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</si>
  <si>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</si>
  <si>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</si>
  <si>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</si>
  <si>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</si>
  <si>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</si>
  <si>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</si>
  <si>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</si>
  <si>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</si>
  <si>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</si>
  <si>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</si>
  <si>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</si>
  <si>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</si>
  <si>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</si>
  <si>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</si>
  <si>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</si>
  <si>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</si>
  <si>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</si>
  <si>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</si>
  <si>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</si>
  <si>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</si>
  <si>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</si>
  <si>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</si>
  <si>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</si>
  <si>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</si>
  <si>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</si>
  <si>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</si>
  <si>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</si>
  <si>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</si>
  <si>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</si>
  <si>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</si>
  <si>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</si>
  <si>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</si>
  <si>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</si>
  <si>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</si>
  <si>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</si>
  <si>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</si>
  <si>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</si>
  <si>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</si>
  <si>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</si>
  <si>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</si>
  <si>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</si>
  <si>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</si>
  <si>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</si>
  <si>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</si>
  <si>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</si>
  <si>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</si>
  <si>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</si>
  <si>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</si>
  <si>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</si>
  <si>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</si>
  <si>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</si>
  <si>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</si>
  <si>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</si>
  <si>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</si>
  <si>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</si>
  <si>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</si>
  <si>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</si>
  <si>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</si>
  <si>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Адрияна Димова</t>
  </si>
  <si>
    <t>a.y.stefanova@minfin.bg</t>
  </si>
  <si>
    <t xml:space="preserve">Анахид Стефанова </t>
  </si>
  <si>
    <t>07 11 2022</t>
  </si>
  <si>
    <t>Годишен         уточнен план                           2022 г.</t>
  </si>
  <si>
    <t>ОТЧЕТ               2022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</si>
</sst>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21">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80" zoomScaleNormal="80" workbookViewId="0">
      <selection activeCell="F20" sqref="F20"/>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44865</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183</v>
      </c>
      <c r="F17" s="454" t="s">
        <v>184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27571700</v>
      </c>
      <c r="F22" s="102">
        <f t="shared" si="0"/>
        <v>15293257</v>
      </c>
      <c r="G22" s="103">
        <f t="shared" si="0"/>
        <v>15639287</v>
      </c>
      <c r="H22" s="104">
        <f t="shared" si="0"/>
        <v>-346030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-327581</v>
      </c>
      <c r="G25" s="128">
        <f t="shared" ref="G25:M25" si="2">+G26+G30+G31+G32+G33</f>
        <v>18449</v>
      </c>
      <c r="H25" s="129">
        <f>+H26+H30+H31+H32+H33</f>
        <v>-346030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10</v>
      </c>
      <c r="G26" s="134">
        <v>9</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22034</v>
      </c>
      <c r="G31" s="169">
        <v>22034</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-349625</v>
      </c>
      <c r="G32" s="169">
        <v>-3594</v>
      </c>
      <c r="H32" s="170">
        <v>-346031</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27571700</v>
      </c>
      <c r="F37" s="199">
        <f t="shared" si="1"/>
        <v>15620838</v>
      </c>
      <c r="G37" s="200">
        <v>15620838</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37500000</v>
      </c>
      <c r="F38" s="209">
        <f t="shared" si="3"/>
        <v>7963573</v>
      </c>
      <c r="G38" s="210">
        <f t="shared" si="3"/>
        <v>7963573</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8745800</v>
      </c>
      <c r="F43" s="250">
        <f t="shared" si="1"/>
        <v>6120</v>
      </c>
      <c r="G43" s="251">
        <v>6120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500000</v>
      </c>
      <c r="F48" s="168">
        <f t="shared" si="1"/>
        <v>1579950</v>
      </c>
      <c r="G48" s="163">
        <v>1579950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13592900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10361100</v>
      </c>
      <c r="F50" s="168">
        <f t="shared" si="1"/>
        <v>957574</v>
      </c>
      <c r="G50" s="169">
        <v>957574</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5419929</v>
      </c>
      <c r="G51" s="121">
        <v>5419929</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3000000</v>
      </c>
      <c r="F56" s="293">
        <f t="shared" si="5"/>
        <v>-5925325</v>
      </c>
      <c r="G56" s="294">
        <f t="shared" si="5"/>
        <v>-6271356</v>
      </c>
      <c r="H56" s="295">
        <f t="shared" si="5"/>
        <v>346031</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3000000</v>
      </c>
      <c r="F57" s="299">
        <f t="shared" si="1"/>
        <v>1324975</v>
      </c>
      <c r="G57" s="300">
        <v>1324975</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-7250300</v>
      </c>
      <c r="G58" s="305">
        <v>-7596331</v>
      </c>
      <c r="H58" s="306">
        <v>346031</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-6928300</v>
      </c>
      <c r="F64" s="336">
        <f t="shared" si="6"/>
        <v>1404359</v>
      </c>
      <c r="G64" s="337">
        <f t="shared" si="6"/>
        <v>1404358</v>
      </c>
      <c r="H64" s="338">
        <f t="shared" si="6"/>
        <v>1</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6928300</v>
      </c>
      <c r="F66" s="348">
        <f>SUM(+F68+F76+F77+F84+F85+F86+F89+F90+F91+F92+F93+F94+F95)</f>
        <v>-1404359</v>
      </c>
      <c r="G66" s="349">
        <f t="shared" ref="G66:L66" si="8">SUM(+G68+G76+G77+G84+G85+G86+G89+G90+G91+G92+G93+G94+G95)</f>
        <v>-1404358</v>
      </c>
      <c r="H66" s="350">
        <f>SUM(+H68+H76+H77+H84+H85+H86+H89+H90+H91+H92+H93+H94+H95)</f>
        <v>-1</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-13</v>
      </c>
      <c r="G86" s="310">
        <f t="shared" ref="G86:M86" si="11">+G87+G88</f>
        <v>-12</v>
      </c>
      <c r="H86" s="311">
        <f>+H87+H88</f>
        <v>-1</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-13</v>
      </c>
      <c r="G88" s="383">
        <v>-12</v>
      </c>
      <c r="H88" s="384">
        <v>-1</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2035794</v>
      </c>
      <c r="G90" s="305">
        <v>2023779</v>
      </c>
      <c r="H90" s="306">
        <v>12015</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-2035804</v>
      </c>
      <c r="G91" s="169">
        <v>-2023788</v>
      </c>
      <c r="H91" s="170">
        <v>-12016</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6928300</v>
      </c>
      <c r="F93" s="168">
        <f t="shared" si="12"/>
        <v>2445862856</v>
      </c>
      <c r="G93" s="169">
        <v>2445862856</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-2447267192</v>
      </c>
      <c r="G94" s="169">
        <v>-2447267192</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-1</v>
      </c>
      <c r="H95" s="122">
        <v>1</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-1</v>
      </c>
      <c r="H96" s="398">
        <v>1</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2728</v>
      </c>
      <c r="I107" s="428"/>
      <c r="J107" s="429" t="s">
        <v>182</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178</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WVN983051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WMA983051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WVW983051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WLS983073:WLV983073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WVO983073:WVR983073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WLS983094:WLV983094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WVO983094:WVR983094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formula1>0</formula1>
    </dataValidation>
    <dataValidation type="whole" operator="lessThanOrEqual" allowBlank="1" showInputMessage="1" showErrorMessage="1" error="въведете цяло отрицателно число" sqref="WLS983131:WLV983131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WVO983131:WVR983131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formula1>0</formula1>
    </dataValidation>
    <dataValidation type="whole" operator="greaterThanOrEqual" allowBlank="1" showInputMessage="1" showErrorMessage="1" error="въведете цяло положително число" sqref="WLS983130:WLV983130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WVO983130:WVR983130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formula1>0</formula1>
    </dataValidation>
    <dataValidation type="whole" operator="lessThanOrEqual" allowBlank="1" showInputMessage="1" showErrorMessage="1" sqref="WVS983131:WVU983131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formula1>0</formula1>
    </dataValidation>
    <dataValidation type="whole" operator="greaterThanOrEqual" allowBlank="1" showInputMessage="1" showErrorMessage="1" sqref="WVS983130:WVU983130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WVS983051:WVT983051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TBC983074:TBF983093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TKY983074:TLB983093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TUU983074:TUX983093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UEQ983074:UET983093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UOM983074:UOP983093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UYI983074:UYL983093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VIE983074:VIH983093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VSA983074:VSD983093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WBW983074:WBZ983093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WLS983074:WLV983093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WVO983074:WVR983093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2022-11-11T08:06:35Z</dcterms:modified>
</cp:coreProperties>
</file>