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30" activeTab="0"/>
  </bookViews>
  <sheets>
    <sheet name="проведени аукциони 2022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<sst xmlns="http://schemas.openxmlformats.org/spreadsheetml/2006/main" count="63" uniqueCount="27">
  <si>
    <t>Дата на аукциона</t>
  </si>
  <si>
    <t>Дата на плащане</t>
  </si>
  <si>
    <t>Емисия №</t>
  </si>
  <si>
    <t>Дата на емисията</t>
  </si>
  <si>
    <t>Дата на падеж</t>
  </si>
  <si>
    <t>Срочност</t>
  </si>
  <si>
    <t xml:space="preserve">Купон </t>
  </si>
  <si>
    <t>Валута</t>
  </si>
  <si>
    <t>Средна
годишна
доходност</t>
  </si>
  <si>
    <t>Средна
цена</t>
  </si>
  <si>
    <t>Коефициент на покритие</t>
  </si>
  <si>
    <t>Предложено количество</t>
  </si>
  <si>
    <t>Одобрено количество (Номинал)</t>
  </si>
  <si>
    <t>BGN</t>
  </si>
  <si>
    <t xml:space="preserve">ОБЩО В BGN: </t>
  </si>
  <si>
    <t>Фиксиран %</t>
  </si>
  <si>
    <t>ПРОВЕДЕНИ АУКЦИОНИ 2022 ГОДИНА</t>
  </si>
  <si>
    <t>BG2030121110</t>
  </si>
  <si>
    <t>3,5 г.</t>
  </si>
  <si>
    <t>BG2040121217</t>
  </si>
  <si>
    <t>7,5 г.</t>
  </si>
  <si>
    <t>BG2040022217</t>
  </si>
  <si>
    <t>10,5 г.</t>
  </si>
  <si>
    <t>-</t>
  </si>
  <si>
    <t>BG2040016219</t>
  </si>
  <si>
    <t>BG2030022219</t>
  </si>
  <si>
    <t>5,5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</si>
</sst>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\ ##0.00%"/>
    <numFmt numFmtId="165" formatCode="#,##0.00;[Red]\-#,##0.00"/>
    <numFmt numFmtId="166" formatCode="#,##0;[Red]\-#,##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20" applyFont="1" applyFill="1" applyBorder="1" applyAlignment="1">
      <alignment horizontal="center" vertical="center" wrapText="1"/>
      <protection/>
    </xf>
    <xf numFmtId="14" fontId="3" fillId="3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6" fontId="4" fillId="3" borderId="4" xfId="0" applyNumberFormat="1" applyFont="1" applyFill="1" applyBorder="1" applyAlignment="1">
      <alignment horizontal="right" vertical="center"/>
    </xf>
    <xf numFmtId="44" fontId="5" fillId="2" borderId="5" xfId="16" applyFont="1" applyFill="1" applyBorder="1" applyAlignment="1">
      <alignment vertical="center"/>
    </xf>
    <xf numFmtId="44" fontId="5" fillId="2" borderId="6" xfId="16" applyFont="1" applyFill="1" applyBorder="1" applyAlignment="1">
      <alignment vertical="center"/>
    </xf>
    <xf numFmtId="0" fontId="5" fillId="2" borderId="6" xfId="0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0" fontId="0" fillId="2" borderId="6" xfId="0" applyFont="1" applyFill="1" applyBorder="1"/>
    <xf numFmtId="165" fontId="0" fillId="2" borderId="6" xfId="0" applyNumberFormat="1" applyFont="1" applyFill="1" applyBorder="1"/>
    <xf numFmtId="14" fontId="3" fillId="3" borderId="4" xfId="0" applyNumberFormat="1" applyFont="1" applyFill="1" applyBorder="1" applyAlignment="1">
      <alignment horizontal="center" vertical="center"/>
    </xf>
    <xf numFmtId="166" fontId="5" fillId="2" borderId="7" xfId="0" applyNumberFormat="1" applyFont="1" applyFill="1" applyBorder="1"/>
    <xf numFmtId="165" fontId="0" fillId="2" borderId="8" xfId="0" applyNumberFormat="1" applyFont="1" applyFill="1" applyBorder="1"/>
    <xf numFmtId="165" fontId="4" fillId="3" borderId="4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6" fontId="4" fillId="3" borderId="11" xfId="0" applyNumberFormat="1" applyFont="1" applyFill="1" applyBorder="1" applyAlignment="1">
      <alignment horizontal="right" vertical="center"/>
    </xf>
    <xf numFmtId="2" fontId="0" fillId="0" borderId="0" xfId="0" applyNumberFormat="1"/>
    <xf numFmtId="43" fontId="4" fillId="3" borderId="11" xfId="18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workbookViewId="0" topLeftCell="A1">
      <selection activeCell="A1" sqref="A1:N1"/>
    </sheetView>
  </sheetViews>
  <sheetFormatPr defaultColWidth="9.140625" defaultRowHeight="15"/>
  <cols>
    <col min="1" max="1" width="15.421875" style="0" bestFit="1" customWidth="1"/>
    <col min="2" max="2" width="10.140625" style="0" bestFit="1" customWidth="1"/>
    <col min="3" max="3" width="14.00390625" style="0" bestFit="1" customWidth="1"/>
    <col min="4" max="4" width="10.7109375" style="0" customWidth="1"/>
    <col min="5" max="5" width="10.57421875" style="0" customWidth="1"/>
    <col min="7" max="7" width="12.7109375" style="0" customWidth="1"/>
    <col min="8" max="8" width="10.00390625" style="0" bestFit="1" customWidth="1"/>
    <col min="12" max="12" width="10.8515625" style="0" customWidth="1"/>
    <col min="13" max="13" width="11.140625" style="0" bestFit="1" customWidth="1"/>
    <col min="14" max="14" width="14.140625" style="0" customWidth="1"/>
  </cols>
  <sheetData>
    <row r="1" spans="1:14" ht="30.2" customHeight="1" thickBo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8.25">
      <c r="A2" s="1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4" t="s">
        <v>6</v>
      </c>
      <c r="H2" s="24"/>
      <c r="I2" s="2" t="s">
        <v>7</v>
      </c>
      <c r="J2" s="22" t="s">
        <v>8</v>
      </c>
      <c r="K2" s="22" t="s">
        <v>9</v>
      </c>
      <c r="L2" s="22" t="s">
        <v>10</v>
      </c>
      <c r="M2" s="17" t="s">
        <v>11</v>
      </c>
      <c r="N2" s="18" t="s">
        <v>12</v>
      </c>
    </row>
    <row r="3" spans="1:14" ht="15">
      <c r="A3" s="3">
        <v>44634</v>
      </c>
      <c r="B3" s="13">
        <f aca="true" t="shared" si="0" ref="B3:B5">+A3+2</f>
        <v>44636</v>
      </c>
      <c r="C3" s="13" t="s">
        <v>17</v>
      </c>
      <c r="D3" s="13">
        <v>44517</v>
      </c>
      <c r="E3" s="13">
        <v>45794</v>
      </c>
      <c r="F3" s="4" t="s">
        <v>18</v>
      </c>
      <c r="G3" s="4" t="s">
        <v>15</v>
      </c>
      <c r="H3" s="5">
        <v>0</v>
      </c>
      <c r="I3" s="4" t="s">
        <v>13</v>
      </c>
      <c r="J3" s="5">
        <v>0.0055</v>
      </c>
      <c r="K3" s="16">
        <v>98.29</v>
      </c>
      <c r="L3" s="16">
        <v>1.93</v>
      </c>
      <c r="M3" s="6">
        <v>500000000</v>
      </c>
      <c r="N3" s="19">
        <v>500000000</v>
      </c>
    </row>
    <row r="4" spans="1:14" ht="15">
      <c r="A4" s="3">
        <v>44641</v>
      </c>
      <c r="B4" s="13">
        <f t="shared" si="0"/>
        <v>44643</v>
      </c>
      <c r="C4" s="13" t="s">
        <v>19</v>
      </c>
      <c r="D4" s="13">
        <v>44524</v>
      </c>
      <c r="E4" s="13">
        <v>47262</v>
      </c>
      <c r="F4" s="4" t="s">
        <v>20</v>
      </c>
      <c r="G4" s="4" t="s">
        <v>15</v>
      </c>
      <c r="H4" s="5">
        <v>0.0025</v>
      </c>
      <c r="I4" s="4" t="s">
        <v>13</v>
      </c>
      <c r="J4" s="5">
        <v>0.0133</v>
      </c>
      <c r="K4" s="16">
        <v>92.68</v>
      </c>
      <c r="L4" s="16">
        <v>1.2</v>
      </c>
      <c r="M4" s="6">
        <v>500000000</v>
      </c>
      <c r="N4" s="19">
        <v>500000000</v>
      </c>
    </row>
    <row r="5" spans="1:14" ht="15">
      <c r="A5" s="3">
        <v>44655</v>
      </c>
      <c r="B5" s="13">
        <f t="shared" si="0"/>
        <v>44657</v>
      </c>
      <c r="C5" s="13" t="s">
        <v>21</v>
      </c>
      <c r="D5" s="13">
        <v>44657</v>
      </c>
      <c r="E5" s="13">
        <v>48493</v>
      </c>
      <c r="F5" s="4" t="s">
        <v>22</v>
      </c>
      <c r="G5" s="4" t="s">
        <v>15</v>
      </c>
      <c r="H5" s="5">
        <v>0.015</v>
      </c>
      <c r="I5" s="4" t="s">
        <v>13</v>
      </c>
      <c r="J5" s="5" t="s">
        <v>23</v>
      </c>
      <c r="K5" s="16" t="s">
        <v>23</v>
      </c>
      <c r="L5" s="16">
        <v>0.9048999999999999</v>
      </c>
      <c r="M5" s="6">
        <v>500000000</v>
      </c>
      <c r="N5" s="21">
        <v>0</v>
      </c>
    </row>
    <row r="6" spans="1:14" ht="15">
      <c r="A6" s="3">
        <v>44662</v>
      </c>
      <c r="B6" s="13">
        <f aca="true" t="shared" si="1" ref="B6">+A6+2</f>
        <v>44664</v>
      </c>
      <c r="C6" s="13" t="s">
        <v>17</v>
      </c>
      <c r="D6" s="13">
        <v>44517</v>
      </c>
      <c r="E6" s="13">
        <v>45794</v>
      </c>
      <c r="F6" s="4" t="s">
        <v>18</v>
      </c>
      <c r="G6" s="4" t="s">
        <v>15</v>
      </c>
      <c r="H6" s="5">
        <v>0</v>
      </c>
      <c r="I6" s="4" t="s">
        <v>13</v>
      </c>
      <c r="J6" s="5">
        <v>0.0088</v>
      </c>
      <c r="K6" s="16">
        <v>97.33</v>
      </c>
      <c r="L6" s="16">
        <v>1.5047</v>
      </c>
      <c r="M6" s="6">
        <v>500000000</v>
      </c>
      <c r="N6" s="19">
        <v>500000000</v>
      </c>
    </row>
    <row r="7" spans="1:14" ht="15">
      <c r="A7" s="3">
        <v>44690</v>
      </c>
      <c r="B7" s="13">
        <f aca="true" t="shared" si="2" ref="B7:B9">+A7+2</f>
        <v>44692</v>
      </c>
      <c r="C7" s="13" t="s">
        <v>17</v>
      </c>
      <c r="D7" s="13">
        <v>44517</v>
      </c>
      <c r="E7" s="13">
        <v>45794</v>
      </c>
      <c r="F7" s="4" t="s">
        <v>18</v>
      </c>
      <c r="G7" s="4" t="s">
        <v>15</v>
      </c>
      <c r="H7" s="5">
        <v>0</v>
      </c>
      <c r="I7" s="4" t="s">
        <v>13</v>
      </c>
      <c r="J7" s="5">
        <v>0.0133</v>
      </c>
      <c r="K7" s="16">
        <v>96.08</v>
      </c>
      <c r="L7" s="16">
        <v>1.53</v>
      </c>
      <c r="M7" s="6">
        <v>300000000</v>
      </c>
      <c r="N7" s="19">
        <v>300000000</v>
      </c>
    </row>
    <row r="8" spans="1:14" ht="15">
      <c r="A8" s="3">
        <v>44823</v>
      </c>
      <c r="B8" s="13">
        <f t="shared" si="2"/>
        <v>44825</v>
      </c>
      <c r="C8" s="13" t="s">
        <v>24</v>
      </c>
      <c r="D8" s="13">
        <v>42396</v>
      </c>
      <c r="E8" s="13">
        <v>46230</v>
      </c>
      <c r="F8" s="4" t="s">
        <v>22</v>
      </c>
      <c r="G8" s="4" t="s">
        <v>15</v>
      </c>
      <c r="H8" s="5">
        <v>0.0225</v>
      </c>
      <c r="I8" s="4" t="s">
        <v>13</v>
      </c>
      <c r="J8" s="5">
        <v>0.0301</v>
      </c>
      <c r="K8" s="16">
        <v>97.34</v>
      </c>
      <c r="L8" s="16">
        <v>1.51</v>
      </c>
      <c r="M8" s="6">
        <v>200000000</v>
      </c>
      <c r="N8" s="19">
        <v>200000000</v>
      </c>
    </row>
    <row r="9" spans="1:14" ht="15">
      <c r="A9" s="3">
        <v>44830</v>
      </c>
      <c r="B9" s="13">
        <f t="shared" si="2"/>
        <v>44832</v>
      </c>
      <c r="C9" s="13" t="s">
        <v>25</v>
      </c>
      <c r="D9" s="13">
        <v>44832</v>
      </c>
      <c r="E9" s="13">
        <v>46840</v>
      </c>
      <c r="F9" s="4" t="s">
        <v>26</v>
      </c>
      <c r="G9" s="4" t="s">
        <v>15</v>
      </c>
      <c r="H9" s="5">
        <v>0.032</v>
      </c>
      <c r="I9" s="4" t="s">
        <v>13</v>
      </c>
      <c r="J9" s="5">
        <v>0.0413</v>
      </c>
      <c r="K9" s="16">
        <v>95.69</v>
      </c>
      <c r="L9" s="16">
        <v>1.02</v>
      </c>
      <c r="M9" s="6">
        <v>200000000</v>
      </c>
      <c r="N9" s="19">
        <v>149950000</v>
      </c>
    </row>
    <row r="10" spans="1:14" ht="15">
      <c r="A10" s="3">
        <v>44837</v>
      </c>
      <c r="B10" s="13">
        <f aca="true" t="shared" si="3" ref="B10:B12">+A10+2</f>
        <v>44839</v>
      </c>
      <c r="C10" s="13" t="s">
        <v>24</v>
      </c>
      <c r="D10" s="13">
        <v>42396</v>
      </c>
      <c r="E10" s="13">
        <v>46230</v>
      </c>
      <c r="F10" s="4" t="s">
        <v>22</v>
      </c>
      <c r="G10" s="4" t="s">
        <v>15</v>
      </c>
      <c r="H10" s="5">
        <v>0.0225</v>
      </c>
      <c r="I10" s="4" t="s">
        <v>13</v>
      </c>
      <c r="J10" s="5">
        <v>0.0401</v>
      </c>
      <c r="K10" s="16">
        <v>93.97</v>
      </c>
      <c r="L10" s="16">
        <v>0.78</v>
      </c>
      <c r="M10" s="6">
        <v>200000000</v>
      </c>
      <c r="N10" s="19">
        <v>102750000</v>
      </c>
    </row>
    <row r="11" spans="1:14" ht="15">
      <c r="A11" s="3">
        <v>44844</v>
      </c>
      <c r="B11" s="13">
        <f t="shared" si="3"/>
        <v>44846</v>
      </c>
      <c r="C11" s="13" t="s">
        <v>24</v>
      </c>
      <c r="D11" s="13">
        <v>42396</v>
      </c>
      <c r="E11" s="13">
        <v>46230</v>
      </c>
      <c r="F11" s="4" t="s">
        <v>22</v>
      </c>
      <c r="G11" s="4" t="s">
        <v>15</v>
      </c>
      <c r="H11" s="5">
        <v>0.0225</v>
      </c>
      <c r="I11" s="4" t="s">
        <v>13</v>
      </c>
      <c r="J11" s="5">
        <v>0.0447</v>
      </c>
      <c r="K11" s="16">
        <v>92.51</v>
      </c>
      <c r="L11" s="16">
        <v>1.15</v>
      </c>
      <c r="M11" s="6">
        <v>200000000</v>
      </c>
      <c r="N11" s="19">
        <v>200000000</v>
      </c>
    </row>
    <row r="12" spans="1:14" ht="15">
      <c r="A12" s="3">
        <v>44851</v>
      </c>
      <c r="B12" s="13">
        <f t="shared" si="3"/>
        <v>44853</v>
      </c>
      <c r="C12" s="13" t="s">
        <v>25</v>
      </c>
      <c r="D12" s="13">
        <v>44832</v>
      </c>
      <c r="E12" s="13">
        <v>46840</v>
      </c>
      <c r="F12" s="4" t="s">
        <v>26</v>
      </c>
      <c r="G12" s="4" t="s">
        <v>15</v>
      </c>
      <c r="H12" s="5">
        <v>0.032</v>
      </c>
      <c r="I12" s="4" t="s">
        <v>13</v>
      </c>
      <c r="J12" s="5">
        <v>0.0565</v>
      </c>
      <c r="K12" s="16">
        <v>89.04</v>
      </c>
      <c r="L12" s="16">
        <v>1.041</v>
      </c>
      <c r="M12" s="6">
        <v>200000000</v>
      </c>
      <c r="N12" s="19">
        <v>180550000</v>
      </c>
    </row>
    <row r="13" spans="1:14" ht="15">
      <c r="A13" s="3">
        <v>44858</v>
      </c>
      <c r="B13" s="13">
        <f aca="true" t="shared" si="4" ref="B13">+A13+2</f>
        <v>44860</v>
      </c>
      <c r="C13" s="13" t="s">
        <v>24</v>
      </c>
      <c r="D13" s="13">
        <v>42396</v>
      </c>
      <c r="E13" s="13">
        <v>46230</v>
      </c>
      <c r="F13" s="4" t="s">
        <v>22</v>
      </c>
      <c r="G13" s="4" t="s">
        <v>15</v>
      </c>
      <c r="H13" s="5">
        <v>0.0225</v>
      </c>
      <c r="I13" s="4" t="s">
        <v>13</v>
      </c>
      <c r="J13" s="5" t="s">
        <v>23</v>
      </c>
      <c r="K13" s="16" t="s">
        <v>23</v>
      </c>
      <c r="L13" s="16">
        <v>1.43619</v>
      </c>
      <c r="M13" s="6">
        <v>200000000</v>
      </c>
      <c r="N13" s="21">
        <v>0</v>
      </c>
    </row>
    <row r="14" spans="1:14" ht="15.75" thickBot="1">
      <c r="A14" s="7" t="s">
        <v>14</v>
      </c>
      <c r="B14" s="8"/>
      <c r="C14" s="8"/>
      <c r="D14" s="8"/>
      <c r="E14" s="8"/>
      <c r="F14" s="8"/>
      <c r="G14" s="9"/>
      <c r="H14" s="10"/>
      <c r="I14" s="9"/>
      <c r="J14" s="10"/>
      <c r="K14" s="11"/>
      <c r="L14" s="12"/>
      <c r="M14" s="15"/>
      <c r="N14" s="14">
        <f>SUM(N3:N13)</f>
        <v>2633250000</v>
      </c>
    </row>
    <row r="23" ht="15">
      <c r="H23" s="20"/>
    </row>
  </sheetData>
  <mergeCells count="2">
    <mergeCell ref="A1:N1"/>
    <mergeCell ref="G2:H2"/>
  </mergeCells>
  <dataValidations count="2">
    <dataValidation type="decimal" operator="greaterThanOrEqual" allowBlank="1" showInputMessage="1" showErrorMessage="1" sqref="L3:N13">
      <formula1>0</formula1>
    </dataValidation>
    <dataValidation type="date" operator="greaterThan" allowBlank="1" showInputMessage="1" showErrorMessage="1" sqref="A3:B13 D3:E13">
      <formula1>41275</formula1>
    </dataValidation>
  </dataValidations>
  <printOptions/>
  <pageMargins left="0.34" right="0.16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Дамян Стайков</dc:creator>
  <cp:keywords/>
  <dc:description/>
  <cp:lastModifiedBy>Ивайло Колев</cp:lastModifiedBy>
  <cp:lastPrinted>2022-10-10T11:28:23Z</cp:lastPrinted>
  <dcterms:created xsi:type="dcterms:W3CDTF">2019-06-17T14:00:28Z</dcterms:created>
  <dcterms:modified xsi:type="dcterms:W3CDTF">2022-10-26T10:54:20Z</dcterms:modified>
  <cp:category/>
  <cp:version/>
  <cp:contentType/>
  <cp:contentStatus/>
</cp:coreProperties>
</file>