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4000" windowHeight="9030" activeTab="0"/>
  </bookViews>
  <sheets>
    <sheet name="Budgetary Central" sheetId="1" r:id="rId1"/>
  </sheets>
  <definedNames>
    <definedName name="_xlnm.Print_Area" localSheetId="0">'Budgetary Central'!$A$1:$I$73</definedName>
    <definedName name="_xlnm.Print_Titles" localSheetId="0">'Budgetary Central'!$1:$3</definedName>
  </definedNames>
  <calcPr calcId="162913"/>
</workbook>
</file>

<file path=xl/sharedStrings.xml><?xml version="1.0" encoding="utf-8"?>
<sst xmlns="http://schemas.openxmlformats.org/spreadsheetml/2006/main" count="131" uniqueCount="68">
  <si>
    <t xml:space="preserve">918 Bulgaria: </t>
  </si>
  <si>
    <t>Statement of sources and uses of cash                                Budgetary Central Government                                                         (GFSM 2014 Definition)</t>
  </si>
  <si>
    <t>mln. BGN</t>
  </si>
  <si>
    <t>CASH FLOWS FROM OPERATING ACTIVITIES:</t>
  </si>
  <si>
    <t>C1</t>
  </si>
  <si>
    <t>Revenue cash flows</t>
  </si>
  <si>
    <t>C11</t>
  </si>
  <si>
    <t>Taxes</t>
  </si>
  <si>
    <t>C12</t>
  </si>
  <si>
    <t xml:space="preserve">Social contributions </t>
  </si>
  <si>
    <t>C13</t>
  </si>
  <si>
    <t xml:space="preserve">Grants </t>
  </si>
  <si>
    <t>C14</t>
  </si>
  <si>
    <t xml:space="preserve">Other receipts </t>
  </si>
  <si>
    <t>C2</t>
  </si>
  <si>
    <t>Expense cash flows</t>
  </si>
  <si>
    <t>C21</t>
  </si>
  <si>
    <t xml:space="preserve">Compensation of employees </t>
  </si>
  <si>
    <t>C22</t>
  </si>
  <si>
    <t xml:space="preserve">Purchases of goods and services </t>
  </si>
  <si>
    <t>C24</t>
  </si>
  <si>
    <t>Interest</t>
  </si>
  <si>
    <t>C25</t>
  </si>
  <si>
    <t xml:space="preserve">Subsidies </t>
  </si>
  <si>
    <t>C26</t>
  </si>
  <si>
    <t>C27</t>
  </si>
  <si>
    <t xml:space="preserve">Social benefits </t>
  </si>
  <si>
    <t>C28</t>
  </si>
  <si>
    <t xml:space="preserve">Other payments </t>
  </si>
  <si>
    <t>CIO</t>
  </si>
  <si>
    <t>Net cash inflow from operating activities (1-2)</t>
  </si>
  <si>
    <t>x</t>
  </si>
  <si>
    <t>CASH FLOWS FROM TRANSACTIONS IN NONFINANCIAL ASSETS:</t>
  </si>
  <si>
    <t>C31</t>
  </si>
  <si>
    <t xml:space="preserve">Net cash outflow from investment in nonfinancial assets </t>
  </si>
  <si>
    <t>C311</t>
  </si>
  <si>
    <t xml:space="preserve">Fixed assets </t>
  </si>
  <si>
    <t>C312</t>
  </si>
  <si>
    <t xml:space="preserve">Inventories </t>
  </si>
  <si>
    <t>C313</t>
  </si>
  <si>
    <t xml:space="preserve">Valuables </t>
  </si>
  <si>
    <t>C314</t>
  </si>
  <si>
    <t xml:space="preserve">Nonproduced assets </t>
  </si>
  <si>
    <t>C2M</t>
  </si>
  <si>
    <t xml:space="preserve">Expenditure cash flows (2+31) </t>
  </si>
  <si>
    <t>CSD</t>
  </si>
  <si>
    <t>Cash surplus (+) / Cash deficit (-) (1-2-31)</t>
  </si>
  <si>
    <t>CASH FLOWS FROM TRANSACTIONS IN FINANCIAL ASSETS AND LIABILITIES (FINANCING):</t>
  </si>
  <si>
    <t>C32x</t>
  </si>
  <si>
    <t xml:space="preserve">Net acquisition of financial assets other than cash </t>
  </si>
  <si>
    <t>C321x</t>
  </si>
  <si>
    <t xml:space="preserve">Domestic debtors </t>
  </si>
  <si>
    <t>C322x</t>
  </si>
  <si>
    <t xml:space="preserve">External debtors </t>
  </si>
  <si>
    <t>C33</t>
  </si>
  <si>
    <r>
      <t>Net incurrence of liabilities</t>
    </r>
    <r>
      <rPr>
        <sz val="7.5"/>
        <rFont val="Segoe UI"/>
        <family val="2"/>
      </rPr>
      <t xml:space="preserve"> </t>
    </r>
  </si>
  <si>
    <t>C331</t>
  </si>
  <si>
    <t>Domestic creditors</t>
  </si>
  <si>
    <t>C332</t>
  </si>
  <si>
    <t xml:space="preserve">External creditors </t>
  </si>
  <si>
    <t>NFB</t>
  </si>
  <si>
    <t xml:space="preserve">Net cash inflow from financing activities (33-32x) </t>
  </si>
  <si>
    <t>NCB</t>
  </si>
  <si>
    <t xml:space="preserve">Net change in the stock of cash (CSD+NFB=3202=3212+3222) </t>
  </si>
  <si>
    <t>Notes: * The scope of the units covers only those included in the Consolidated fiscal program.</t>
  </si>
  <si>
    <t>* Fiscal year ends in December 31st</t>
  </si>
  <si>
    <t>% of GDP</t>
  </si>
  <si>
    <t>Nominal GDP (in millions of leva)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</si>
</sst>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8">
    <font>
      <sz val="10"/>
      <name val="Times New Roman"/>
      <family val="2"/>
    </font>
    <font>
      <sz val="10"/>
      <name val="Arial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b/>
      <sz val="8"/>
      <color indexed="10"/>
      <name val="Arial Narrow"/>
      <family val="2"/>
    </font>
    <font>
      <sz val="11"/>
      <name val="Arial Narrow"/>
      <family val="2"/>
    </font>
    <font>
      <sz val="7.5"/>
      <name val="Segoe UI"/>
      <family val="2"/>
    </font>
    <font>
      <b/>
      <sz val="9"/>
      <name val="Arial Narrow"/>
      <family val="2"/>
    </font>
    <font>
      <b/>
      <sz val="7.5"/>
      <name val="Segoe UI"/>
      <family val="2"/>
    </font>
    <font>
      <sz val="9"/>
      <name val="Arial Narrow"/>
      <family val="2"/>
    </font>
    <font>
      <b/>
      <i/>
      <sz val="7.5"/>
      <name val="Segoe UI"/>
      <family val="2"/>
    </font>
    <font>
      <b/>
      <sz val="7.5"/>
      <color theme="0"/>
      <name val="Segoe UI"/>
      <family val="2"/>
    </font>
    <font>
      <b/>
      <i/>
      <sz val="9"/>
      <name val="Arial Narrow"/>
      <family val="2"/>
    </font>
    <font>
      <sz val="10"/>
      <color indexed="18"/>
      <name val="Times New Roman"/>
      <family val="1"/>
    </font>
    <font>
      <b/>
      <sz val="8"/>
      <color indexed="18"/>
      <name val="Times New Roman"/>
      <family val="1"/>
    </font>
    <font>
      <b/>
      <sz val="9"/>
      <color indexed="18"/>
      <name val="Times New Roman"/>
      <family val="1"/>
    </font>
    <font>
      <sz val="9"/>
      <color indexed="18"/>
      <name val="Arial Narrow"/>
      <family val="2"/>
    </font>
    <font>
      <b/>
      <sz val="9"/>
      <color indexed="18"/>
      <name val="Arial Narrow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 style="medium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thin"/>
    </border>
    <border>
      <left/>
      <right/>
      <top style="hair"/>
      <bottom style="thin"/>
    </border>
    <border>
      <left/>
      <right/>
      <top style="thin"/>
      <bottom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Fill="1"/>
    <xf numFmtId="0" fontId="4" fillId="0" borderId="1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 applyProtection="1">
      <alignment horizontal="right" indent="1"/>
      <protection/>
    </xf>
    <xf numFmtId="0" fontId="7" fillId="0" borderId="0" xfId="0" applyFont="1" applyFill="1" applyBorder="1"/>
    <xf numFmtId="0" fontId="7" fillId="0" borderId="0" xfId="0" applyFont="1" applyFill="1" applyBorder="1"/>
    <xf numFmtId="49" fontId="8" fillId="0" borderId="0" xfId="0" applyNumberFormat="1" applyFont="1" applyBorder="1" applyAlignment="1" applyProtection="1">
      <alignment horizontal="left"/>
      <protection/>
    </xf>
    <xf numFmtId="0" fontId="8" fillId="0" borderId="0" xfId="0" applyFont="1" applyBorder="1" applyProtection="1">
      <protection/>
    </xf>
    <xf numFmtId="164" fontId="9" fillId="0" borderId="0" xfId="0" applyNumberFormat="1" applyFont="1" applyFill="1" applyBorder="1" applyAlignment="1" quotePrefix="1">
      <alignment horizontal="right"/>
    </xf>
    <xf numFmtId="49" fontId="6" fillId="0" borderId="0" xfId="0" applyNumberFormat="1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 indent="1"/>
      <protection/>
    </xf>
    <xf numFmtId="0" fontId="6" fillId="0" borderId="2" xfId="0" applyFont="1" applyBorder="1" applyAlignment="1" applyProtection="1">
      <alignment horizontal="left" indent="1"/>
      <protection/>
    </xf>
    <xf numFmtId="49" fontId="10" fillId="0" borderId="0" xfId="0" applyNumberFormat="1" applyFont="1" applyBorder="1" applyAlignment="1" applyProtection="1">
      <alignment horizontal="left"/>
      <protection/>
    </xf>
    <xf numFmtId="0" fontId="10" fillId="0" borderId="3" xfId="0" applyFont="1" applyBorder="1" applyProtection="1">
      <protection/>
    </xf>
    <xf numFmtId="49" fontId="11" fillId="0" borderId="0" xfId="0" applyNumberFormat="1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10" fillId="0" borderId="2" xfId="0" applyFont="1" applyBorder="1" applyProtection="1">
      <protection/>
    </xf>
    <xf numFmtId="49" fontId="11" fillId="0" borderId="0" xfId="0" applyNumberFormat="1" applyFont="1" applyBorder="1" applyAlignment="1" applyProtection="1">
      <alignment vertical="top" wrapText="1"/>
      <protection/>
    </xf>
    <xf numFmtId="0" fontId="8" fillId="0" borderId="4" xfId="0" applyFont="1" applyBorder="1" applyAlignment="1" applyProtection="1">
      <alignment vertical="center" wrapText="1"/>
      <protection/>
    </xf>
    <xf numFmtId="49" fontId="10" fillId="0" borderId="5" xfId="0" applyNumberFormat="1" applyFont="1" applyBorder="1" applyAlignment="1" applyProtection="1">
      <alignment horizontal="left"/>
      <protection/>
    </xf>
    <xf numFmtId="0" fontId="10" fillId="0" borderId="6" xfId="0" applyFont="1" applyBorder="1" applyProtection="1">
      <protection/>
    </xf>
    <xf numFmtId="164" fontId="9" fillId="0" borderId="5" xfId="0" applyNumberFormat="1" applyFont="1" applyFill="1" applyBorder="1" applyAlignment="1" quotePrefix="1">
      <alignment horizontal="right"/>
    </xf>
    <xf numFmtId="0" fontId="13" fillId="0" borderId="0" xfId="0" applyFont="1" applyFill="1"/>
    <xf numFmtId="164" fontId="9" fillId="0" borderId="0" xfId="0" applyNumberFormat="1" applyFont="1" applyFill="1" applyBorder="1" applyAlignment="1">
      <alignment horizontal="right"/>
    </xf>
    <xf numFmtId="0" fontId="12" fillId="0" borderId="0" xfId="0" applyFont="1" applyAlignment="1">
      <alignment vertical="center"/>
    </xf>
    <xf numFmtId="0" fontId="14" fillId="0" borderId="7" xfId="0" applyFont="1" applyFill="1" applyBorder="1" applyAlignment="1">
      <alignment horizontal="center"/>
    </xf>
    <xf numFmtId="0" fontId="15" fillId="0" borderId="7" xfId="0" applyFont="1" applyFill="1" applyBorder="1"/>
    <xf numFmtId="0" fontId="16" fillId="0" borderId="7" xfId="0" applyFont="1" applyFill="1" applyBorder="1" applyAlignment="1">
      <alignment horizontal="right"/>
    </xf>
    <xf numFmtId="0" fontId="17" fillId="0" borderId="0" xfId="0" applyFont="1" applyFill="1" applyBorder="1"/>
    <xf numFmtId="0" fontId="17" fillId="0" borderId="0" xfId="0" applyFont="1" applyFill="1" applyBorder="1"/>
    <xf numFmtId="0" fontId="16" fillId="0" borderId="0" xfId="0" applyFont="1" applyFill="1" applyBorder="1"/>
    <xf numFmtId="0" fontId="17" fillId="0" borderId="0" xfId="0" applyFont="1" applyFill="1" applyBorder="1" applyAlignment="1">
      <alignment wrapText="1"/>
    </xf>
    <xf numFmtId="0" fontId="17" fillId="0" borderId="5" xfId="0" applyFont="1" applyFill="1" applyBorder="1"/>
    <xf numFmtId="0" fontId="17" fillId="0" borderId="0" xfId="0" applyFont="1" applyFill="1" applyBorder="1" applyAlignment="1">
      <alignment horizontal="left"/>
    </xf>
    <xf numFmtId="164" fontId="16" fillId="0" borderId="0" xfId="0" applyNumberFormat="1" applyFont="1" applyFill="1"/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tabSelected="1" view="pageBreakPreview" zoomScaleSheetLayoutView="100" workbookViewId="0" topLeftCell="A1">
      <selection activeCell="F73" sqref="F73:I73"/>
    </sheetView>
  </sheetViews>
  <sheetFormatPr defaultColWidth="9.33203125" defaultRowHeight="12.75"/>
  <cols>
    <col min="1" max="1" width="5.66015625" style="48" customWidth="1"/>
    <col min="2" max="2" width="53.33203125" style="1" customWidth="1"/>
    <col min="3" max="9" width="17.16015625" style="1" customWidth="1"/>
    <col min="10" max="16384" width="9.33203125" style="1" customWidth="1"/>
  </cols>
  <sheetData>
    <row r="1" spans="1:2" ht="18.75" customHeight="1">
      <c r="A1" s="49" t="s">
        <v>0</v>
      </c>
      <c r="B1" s="49"/>
    </row>
    <row r="2" spans="1:2" ht="54" customHeight="1" thickBot="1">
      <c r="A2" s="50" t="s">
        <v>1</v>
      </c>
      <c r="B2" s="50"/>
    </row>
    <row r="3" spans="1:9" ht="23.25" customHeight="1">
      <c r="A3" s="51"/>
      <c r="B3" s="52"/>
      <c r="C3" s="2">
        <v>2014</v>
      </c>
      <c r="D3" s="2">
        <v>2015</v>
      </c>
      <c r="E3" s="2">
        <v>2016</v>
      </c>
      <c r="F3" s="2">
        <v>2017</v>
      </c>
      <c r="G3" s="2">
        <v>2018</v>
      </c>
      <c r="H3" s="2">
        <v>2019</v>
      </c>
      <c r="I3" s="2">
        <v>2020</v>
      </c>
    </row>
    <row r="4" spans="1:9" ht="16.5">
      <c r="A4" s="3"/>
      <c r="B4" s="3"/>
      <c r="C4" s="4" t="s">
        <v>2</v>
      </c>
      <c r="D4" s="4"/>
      <c r="E4" s="4"/>
      <c r="F4" s="4"/>
      <c r="G4" s="4"/>
      <c r="H4" s="4"/>
      <c r="I4" s="4"/>
    </row>
    <row r="5" spans="1:2" ht="15.75" customHeight="1">
      <c r="A5" s="5"/>
      <c r="B5" s="6" t="s">
        <v>3</v>
      </c>
    </row>
    <row r="6" spans="1:9" ht="15" customHeight="1">
      <c r="A6" s="7" t="s">
        <v>4</v>
      </c>
      <c r="B6" s="8" t="s">
        <v>5</v>
      </c>
      <c r="C6" s="9">
        <v>26865.257</v>
      </c>
      <c r="D6" s="9">
        <v>28486.341999999997</v>
      </c>
      <c r="E6" s="9">
        <v>32232.725</v>
      </c>
      <c r="F6" s="9">
        <v>31395.567000000003</v>
      </c>
      <c r="G6" s="9">
        <v>35103.127</v>
      </c>
      <c r="H6" s="9">
        <v>38998.479</v>
      </c>
      <c r="I6" s="9">
        <v>41059.772000000004</v>
      </c>
    </row>
    <row r="7" spans="1:9" ht="13.5">
      <c r="A7" s="10" t="s">
        <v>6</v>
      </c>
      <c r="B7" s="11" t="s">
        <v>7</v>
      </c>
      <c r="C7" s="9">
        <v>15749.562000000002</v>
      </c>
      <c r="D7" s="9">
        <v>17034.432999999997</v>
      </c>
      <c r="E7" s="9">
        <v>18553.931999999997</v>
      </c>
      <c r="F7" s="9">
        <v>20142.59</v>
      </c>
      <c r="G7" s="9">
        <v>21788.25</v>
      </c>
      <c r="H7" s="9">
        <v>23513.744</v>
      </c>
      <c r="I7" s="9">
        <v>23770.055</v>
      </c>
    </row>
    <row r="8" spans="1:9" ht="13.5">
      <c r="A8" s="10" t="s">
        <v>8</v>
      </c>
      <c r="B8" s="11" t="s">
        <v>9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</row>
    <row r="9" spans="1:9" ht="13.5">
      <c r="A9" s="10" t="s">
        <v>10</v>
      </c>
      <c r="B9" s="11" t="s">
        <v>11</v>
      </c>
      <c r="C9" s="9">
        <v>8996.911999999998</v>
      </c>
      <c r="D9" s="9">
        <v>9395.321</v>
      </c>
      <c r="E9" s="9">
        <v>11396.89</v>
      </c>
      <c r="F9" s="9">
        <v>8982.005</v>
      </c>
      <c r="G9" s="9">
        <v>10970.386999999999</v>
      </c>
      <c r="H9" s="9">
        <v>12914.919000000002</v>
      </c>
      <c r="I9" s="9">
        <v>14888.003</v>
      </c>
    </row>
    <row r="10" spans="1:9" ht="13.5">
      <c r="A10" s="10" t="s">
        <v>12</v>
      </c>
      <c r="B10" s="11" t="s">
        <v>13</v>
      </c>
      <c r="C10" s="9">
        <v>2118.783</v>
      </c>
      <c r="D10" s="9">
        <v>2056.5879999999997</v>
      </c>
      <c r="E10" s="9">
        <v>2281.9030000000002</v>
      </c>
      <c r="F10" s="9">
        <v>2270.9719999999998</v>
      </c>
      <c r="G10" s="9">
        <v>2344.4900000000002</v>
      </c>
      <c r="H10" s="9">
        <v>2569.816</v>
      </c>
      <c r="I10" s="9">
        <v>2401.7140000000004</v>
      </c>
    </row>
    <row r="11" spans="1:9" ht="15" customHeight="1">
      <c r="A11" s="7" t="s">
        <v>14</v>
      </c>
      <c r="B11" s="8" t="s">
        <v>15</v>
      </c>
      <c r="C11" s="9">
        <v>28939.35</v>
      </c>
      <c r="D11" s="9">
        <v>30005.941000000003</v>
      </c>
      <c r="E11" s="9">
        <v>32517.086000000003</v>
      </c>
      <c r="F11" s="9">
        <v>30794.622</v>
      </c>
      <c r="G11" s="9">
        <v>32563.517</v>
      </c>
      <c r="H11" s="9">
        <v>36190.83500000001</v>
      </c>
      <c r="I11" s="9">
        <v>43318.712999999996</v>
      </c>
    </row>
    <row r="12" spans="1:9" ht="13.5">
      <c r="A12" s="10" t="s">
        <v>16</v>
      </c>
      <c r="B12" s="11" t="s">
        <v>17</v>
      </c>
      <c r="C12" s="9">
        <v>4473.817</v>
      </c>
      <c r="D12" s="9">
        <v>4459.991</v>
      </c>
      <c r="E12" s="9">
        <v>4421.570000000001</v>
      </c>
      <c r="F12" s="9">
        <v>4838.617</v>
      </c>
      <c r="G12" s="9">
        <v>5360.924</v>
      </c>
      <c r="H12" s="9">
        <v>6028.661</v>
      </c>
      <c r="I12" s="9">
        <v>6666.197</v>
      </c>
    </row>
    <row r="13" spans="1:9" ht="13.5">
      <c r="A13" s="10" t="s">
        <v>18</v>
      </c>
      <c r="B13" s="11" t="s">
        <v>19</v>
      </c>
      <c r="C13" s="9">
        <v>1721.8500000000001</v>
      </c>
      <c r="D13" s="9">
        <v>1805.5549999999998</v>
      </c>
      <c r="E13" s="9">
        <v>1903.193</v>
      </c>
      <c r="F13" s="9">
        <v>1900.087</v>
      </c>
      <c r="G13" s="9">
        <v>2141.647</v>
      </c>
      <c r="H13" s="9">
        <v>2187.139</v>
      </c>
      <c r="I13" s="9">
        <v>2865.702</v>
      </c>
    </row>
    <row r="14" spans="1:9" ht="13.5">
      <c r="A14" s="10" t="s">
        <v>20</v>
      </c>
      <c r="B14" s="11" t="s">
        <v>21</v>
      </c>
      <c r="C14" s="9">
        <v>542.1179999999999</v>
      </c>
      <c r="D14" s="9">
        <v>655.307</v>
      </c>
      <c r="E14" s="9">
        <v>693.665</v>
      </c>
      <c r="F14" s="9">
        <v>755.592</v>
      </c>
      <c r="G14" s="9">
        <v>650.401</v>
      </c>
      <c r="H14" s="9">
        <v>611.4929999999999</v>
      </c>
      <c r="I14" s="9">
        <v>585.604</v>
      </c>
    </row>
    <row r="15" spans="1:9" ht="13.5">
      <c r="A15" s="10" t="s">
        <v>22</v>
      </c>
      <c r="B15" s="11" t="s">
        <v>23</v>
      </c>
      <c r="C15" s="9">
        <v>919.867</v>
      </c>
      <c r="D15" s="9">
        <v>884.652</v>
      </c>
      <c r="E15" s="9">
        <v>895.016</v>
      </c>
      <c r="F15" s="9">
        <v>938.219</v>
      </c>
      <c r="G15" s="9">
        <v>940.352</v>
      </c>
      <c r="H15" s="9">
        <v>1035.844</v>
      </c>
      <c r="I15" s="9">
        <v>1306.6150000000002</v>
      </c>
    </row>
    <row r="16" spans="1:9" ht="13.5">
      <c r="A16" s="10" t="s">
        <v>24</v>
      </c>
      <c r="B16" s="11" t="s">
        <v>11</v>
      </c>
      <c r="C16" s="9">
        <v>20015.709</v>
      </c>
      <c r="D16" s="9">
        <v>20922.765</v>
      </c>
      <c r="E16" s="9">
        <v>22310.329</v>
      </c>
      <c r="F16" s="9">
        <v>20056.353</v>
      </c>
      <c r="G16" s="9">
        <v>22148.644</v>
      </c>
      <c r="H16" s="9">
        <v>24362.894</v>
      </c>
      <c r="I16" s="9">
        <v>30035.76</v>
      </c>
    </row>
    <row r="17" spans="1:9" ht="13.5">
      <c r="A17" s="10" t="s">
        <v>25</v>
      </c>
      <c r="B17" s="11" t="s">
        <v>26</v>
      </c>
      <c r="C17" s="9">
        <v>917.079</v>
      </c>
      <c r="D17" s="9">
        <v>908.792</v>
      </c>
      <c r="E17" s="9">
        <v>865.751</v>
      </c>
      <c r="F17" s="9">
        <v>836.998</v>
      </c>
      <c r="G17" s="9">
        <v>874.995</v>
      </c>
      <c r="H17" s="9">
        <v>1124.167</v>
      </c>
      <c r="I17" s="9">
        <v>1168.959</v>
      </c>
    </row>
    <row r="18" spans="1:9" ht="13.5">
      <c r="A18" s="10" t="s">
        <v>27</v>
      </c>
      <c r="B18" s="12" t="s">
        <v>28</v>
      </c>
      <c r="C18" s="9">
        <v>348.90999999999997</v>
      </c>
      <c r="D18" s="9">
        <v>368.879</v>
      </c>
      <c r="E18" s="9">
        <v>1427.5620000000001</v>
      </c>
      <c r="F18" s="9">
        <v>1468.756</v>
      </c>
      <c r="G18" s="9">
        <v>446.554</v>
      </c>
      <c r="H18" s="9">
        <v>840.637</v>
      </c>
      <c r="I18" s="9">
        <v>689.876</v>
      </c>
    </row>
    <row r="19" spans="1:9" ht="16.5" customHeight="1">
      <c r="A19" s="13" t="s">
        <v>29</v>
      </c>
      <c r="B19" s="14" t="s">
        <v>30</v>
      </c>
      <c r="C19" s="9">
        <v>-2074.092999999997</v>
      </c>
      <c r="D19" s="9">
        <v>-1519.5990000000056</v>
      </c>
      <c r="E19" s="9">
        <v>-284.3610000000044</v>
      </c>
      <c r="F19" s="9">
        <v>600.9450000000033</v>
      </c>
      <c r="G19" s="9">
        <v>2539.6100000000006</v>
      </c>
      <c r="H19" s="9">
        <v>2807.643999999993</v>
      </c>
      <c r="I19" s="9">
        <v>-2258.9409999999916</v>
      </c>
    </row>
    <row r="20" spans="1:9" ht="16.5" customHeight="1">
      <c r="A20" s="15" t="s">
        <v>31</v>
      </c>
      <c r="B20" s="16" t="s">
        <v>32</v>
      </c>
      <c r="C20" s="9"/>
      <c r="D20" s="9"/>
      <c r="E20" s="9"/>
      <c r="F20" s="9"/>
      <c r="G20" s="9"/>
      <c r="H20" s="9"/>
      <c r="I20" s="9"/>
    </row>
    <row r="21" spans="1:9" ht="14.25" customHeight="1">
      <c r="A21" s="7" t="s">
        <v>33</v>
      </c>
      <c r="B21" s="8" t="s">
        <v>34</v>
      </c>
      <c r="C21" s="9">
        <v>447.424</v>
      </c>
      <c r="D21" s="9">
        <v>509.98900000000003</v>
      </c>
      <c r="E21" s="9">
        <v>799.6439999999999</v>
      </c>
      <c r="F21" s="9">
        <v>494.12</v>
      </c>
      <c r="G21" s="9">
        <v>2271.8059999999996</v>
      </c>
      <c r="H21" s="9">
        <v>3795.3250000000003</v>
      </c>
      <c r="I21" s="9">
        <v>1663.78</v>
      </c>
    </row>
    <row r="22" spans="1:9" ht="13.5" customHeight="1">
      <c r="A22" s="17" t="s">
        <v>35</v>
      </c>
      <c r="B22" s="18" t="s">
        <v>36</v>
      </c>
      <c r="C22" s="9">
        <v>441.65299999999996</v>
      </c>
      <c r="D22" s="9">
        <v>488.238</v>
      </c>
      <c r="E22" s="9">
        <v>754.6009999999999</v>
      </c>
      <c r="F22" s="9">
        <v>449.209</v>
      </c>
      <c r="G22" s="9">
        <v>2230.41</v>
      </c>
      <c r="H22" s="9">
        <v>3640.992</v>
      </c>
      <c r="I22" s="9">
        <v>1583.2060000000001</v>
      </c>
    </row>
    <row r="23" spans="1:9" ht="13.5">
      <c r="A23" s="19" t="s">
        <v>37</v>
      </c>
      <c r="B23" s="20" t="s">
        <v>38</v>
      </c>
      <c r="C23" s="9">
        <v>0</v>
      </c>
      <c r="D23" s="9">
        <v>18.09700000000001</v>
      </c>
      <c r="E23" s="9">
        <v>21.048000000000002</v>
      </c>
      <c r="F23" s="9">
        <v>25.983999999999995</v>
      </c>
      <c r="G23" s="9">
        <v>20.64</v>
      </c>
      <c r="H23" s="9">
        <v>54.202</v>
      </c>
      <c r="I23" s="9">
        <v>53.761999999999986</v>
      </c>
    </row>
    <row r="24" spans="1:9" ht="13.5">
      <c r="A24" s="19" t="s">
        <v>39</v>
      </c>
      <c r="B24" s="20" t="s">
        <v>40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</row>
    <row r="25" spans="1:9" ht="13.5" customHeight="1">
      <c r="A25" s="21" t="s">
        <v>41</v>
      </c>
      <c r="B25" s="22" t="s">
        <v>42</v>
      </c>
      <c r="C25" s="9">
        <v>5.771000000000004</v>
      </c>
      <c r="D25" s="9">
        <v>3.654</v>
      </c>
      <c r="E25" s="9">
        <v>23.994999999999997</v>
      </c>
      <c r="F25" s="9">
        <v>18.927000000000007</v>
      </c>
      <c r="G25" s="9">
        <v>20.756</v>
      </c>
      <c r="H25" s="9">
        <v>100.131</v>
      </c>
      <c r="I25" s="9">
        <v>26.811999999999998</v>
      </c>
    </row>
    <row r="26" spans="1:9" ht="15.75" customHeight="1">
      <c r="A26" s="13" t="s">
        <v>43</v>
      </c>
      <c r="B26" s="23" t="s">
        <v>44</v>
      </c>
      <c r="C26" s="9">
        <v>29386.773999999998</v>
      </c>
      <c r="D26" s="9">
        <v>30515.930000000004</v>
      </c>
      <c r="E26" s="9">
        <v>33316.73</v>
      </c>
      <c r="F26" s="9">
        <v>31288.742</v>
      </c>
      <c r="G26" s="9">
        <v>34835.323</v>
      </c>
      <c r="H26" s="9">
        <v>39986.16</v>
      </c>
      <c r="I26" s="9">
        <v>44982.492999999995</v>
      </c>
    </row>
    <row r="27" spans="1:9" ht="20.25" customHeight="1">
      <c r="A27" s="13" t="s">
        <v>45</v>
      </c>
      <c r="B27" s="23" t="s">
        <v>46</v>
      </c>
      <c r="C27" s="9">
        <v>-2521.516999999997</v>
      </c>
      <c r="D27" s="9">
        <v>-2029.5880000000056</v>
      </c>
      <c r="E27" s="9">
        <v>-1084.0050000000042</v>
      </c>
      <c r="F27" s="9">
        <v>106.82500000000334</v>
      </c>
      <c r="G27" s="9">
        <v>267.804000000001</v>
      </c>
      <c r="H27" s="9">
        <v>-987.6810000000073</v>
      </c>
      <c r="I27" s="9">
        <v>-3922.7209999999914</v>
      </c>
    </row>
    <row r="28" spans="1:9" ht="21.75" customHeight="1">
      <c r="A28" s="24" t="s">
        <v>31</v>
      </c>
      <c r="B28" s="25" t="s">
        <v>47</v>
      </c>
      <c r="C28" s="9"/>
      <c r="D28" s="9"/>
      <c r="E28" s="9"/>
      <c r="F28" s="9"/>
      <c r="G28" s="9"/>
      <c r="H28" s="9"/>
      <c r="I28" s="9"/>
    </row>
    <row r="29" spans="1:9" ht="13.5">
      <c r="A29" s="7" t="s">
        <v>48</v>
      </c>
      <c r="B29" s="8" t="s">
        <v>49</v>
      </c>
      <c r="C29" s="9">
        <v>5163.811000000001</v>
      </c>
      <c r="D29" s="9">
        <v>-1486.9529999999997</v>
      </c>
      <c r="E29" s="9">
        <v>1968.485</v>
      </c>
      <c r="F29" s="9">
        <v>-2067.4699999999993</v>
      </c>
      <c r="G29" s="9">
        <v>1234.635</v>
      </c>
      <c r="H29" s="9">
        <v>-513.2959999999999</v>
      </c>
      <c r="I29" s="9">
        <v>2234.311</v>
      </c>
    </row>
    <row r="30" spans="1:9" ht="13.5">
      <c r="A30" s="10" t="s">
        <v>50</v>
      </c>
      <c r="B30" s="11" t="s">
        <v>51</v>
      </c>
      <c r="C30" s="9">
        <v>5166.633000000001</v>
      </c>
      <c r="D30" s="9">
        <v>-1485.8569999999997</v>
      </c>
      <c r="E30" s="9">
        <v>1969.6319999999998</v>
      </c>
      <c r="F30" s="9">
        <v>-2066.5109999999995</v>
      </c>
      <c r="G30" s="9">
        <v>1236.346</v>
      </c>
      <c r="H30" s="9">
        <v>-511.5399999999999</v>
      </c>
      <c r="I30" s="9">
        <v>2236.645</v>
      </c>
    </row>
    <row r="31" spans="1:9" ht="13.5">
      <c r="A31" s="10" t="s">
        <v>52</v>
      </c>
      <c r="B31" s="11" t="s">
        <v>53</v>
      </c>
      <c r="C31" s="9">
        <v>-2.822</v>
      </c>
      <c r="D31" s="9">
        <v>-1.096</v>
      </c>
      <c r="E31" s="9">
        <v>-1.147</v>
      </c>
      <c r="F31" s="9">
        <v>-0.959</v>
      </c>
      <c r="G31" s="9">
        <v>-1.711</v>
      </c>
      <c r="H31" s="9">
        <v>-1.756</v>
      </c>
      <c r="I31" s="9">
        <v>-2.334</v>
      </c>
    </row>
    <row r="32" spans="1:9" ht="13.5">
      <c r="A32" s="7" t="s">
        <v>54</v>
      </c>
      <c r="B32" s="8" t="s">
        <v>55</v>
      </c>
      <c r="C32" s="9">
        <v>7719.415</v>
      </c>
      <c r="D32" s="9">
        <v>545.3839999999999</v>
      </c>
      <c r="E32" s="9">
        <v>3044.0139999999997</v>
      </c>
      <c r="F32" s="9">
        <v>-2146.6440000000002</v>
      </c>
      <c r="G32" s="9">
        <v>-1448.9650000000001</v>
      </c>
      <c r="H32" s="9">
        <v>24.081999999999994</v>
      </c>
      <c r="I32" s="9">
        <v>5617.122</v>
      </c>
    </row>
    <row r="33" spans="1:9" ht="13.5">
      <c r="A33" s="10" t="s">
        <v>56</v>
      </c>
      <c r="B33" s="11" t="s">
        <v>57</v>
      </c>
      <c r="C33" s="9">
        <v>1950.637</v>
      </c>
      <c r="D33" s="9">
        <v>-909.8249999999999</v>
      </c>
      <c r="E33" s="9">
        <v>-479.31100000000004</v>
      </c>
      <c r="F33" s="9">
        <v>36.381</v>
      </c>
      <c r="G33" s="9">
        <v>-1223.582</v>
      </c>
      <c r="H33" s="9">
        <v>96.69800000000001</v>
      </c>
      <c r="I33" s="9">
        <v>362.44100000000003</v>
      </c>
    </row>
    <row r="34" spans="1:9" ht="13.5">
      <c r="A34" s="10" t="s">
        <v>58</v>
      </c>
      <c r="B34" s="12" t="s">
        <v>59</v>
      </c>
      <c r="C34" s="9">
        <v>5768.778</v>
      </c>
      <c r="D34" s="9">
        <v>1455.2089999999998</v>
      </c>
      <c r="E34" s="9">
        <v>3523.325</v>
      </c>
      <c r="F34" s="9">
        <v>-2183.025</v>
      </c>
      <c r="G34" s="9">
        <v>-225.383</v>
      </c>
      <c r="H34" s="9">
        <v>-72.61600000000001</v>
      </c>
      <c r="I34" s="9">
        <v>5254.6810000000005</v>
      </c>
    </row>
    <row r="35" spans="1:9" ht="13.5">
      <c r="A35" s="13" t="s">
        <v>60</v>
      </c>
      <c r="B35" s="23" t="s">
        <v>61</v>
      </c>
      <c r="C35" s="9">
        <v>2555.6039999999994</v>
      </c>
      <c r="D35" s="9">
        <v>2032.3369999999995</v>
      </c>
      <c r="E35" s="9">
        <v>1075.5289999999998</v>
      </c>
      <c r="F35" s="9">
        <v>-79.17400000000089</v>
      </c>
      <c r="G35" s="9">
        <v>-2683.6000000000004</v>
      </c>
      <c r="H35" s="9">
        <v>537.3779999999999</v>
      </c>
      <c r="I35" s="9">
        <v>3382.811</v>
      </c>
    </row>
    <row r="36" spans="1:9" ht="13.5">
      <c r="A36" s="26" t="s">
        <v>62</v>
      </c>
      <c r="B36" s="27" t="s">
        <v>63</v>
      </c>
      <c r="C36" s="28">
        <v>2895.661</v>
      </c>
      <c r="D36" s="28">
        <v>-2101.1859999999997</v>
      </c>
      <c r="E36" s="28">
        <v>4217.685</v>
      </c>
      <c r="F36" s="28">
        <v>-2426.66</v>
      </c>
      <c r="G36" s="28">
        <v>-2606.863</v>
      </c>
      <c r="H36" s="28">
        <v>-329.27500000000003</v>
      </c>
      <c r="I36" s="28">
        <v>-669.234</v>
      </c>
    </row>
    <row r="37" spans="1:9" ht="13.5">
      <c r="A37" s="29"/>
      <c r="B37" s="29"/>
      <c r="C37" s="30"/>
      <c r="D37" s="30"/>
      <c r="E37" s="30"/>
      <c r="F37" s="30"/>
      <c r="G37" s="30"/>
      <c r="H37" s="30"/>
      <c r="I37" s="30"/>
    </row>
    <row r="38" spans="1:9" ht="13.5">
      <c r="A38" s="31" t="s">
        <v>64</v>
      </c>
      <c r="B38" s="18"/>
      <c r="C38" s="30"/>
      <c r="D38" s="30"/>
      <c r="E38" s="30"/>
      <c r="F38" s="30"/>
      <c r="G38" s="30"/>
      <c r="H38" s="30"/>
      <c r="I38" s="30"/>
    </row>
    <row r="39" spans="1:9" ht="13.5">
      <c r="A39" s="29"/>
      <c r="B39" s="31" t="s">
        <v>65</v>
      </c>
      <c r="C39" s="9"/>
      <c r="D39" s="9"/>
      <c r="E39" s="9"/>
      <c r="F39" s="9"/>
      <c r="G39" s="9"/>
      <c r="H39" s="9"/>
      <c r="I39" s="9"/>
    </row>
    <row r="40" spans="1:9" ht="13.5">
      <c r="A40" s="32"/>
      <c r="B40" s="33"/>
      <c r="C40" s="34" t="s">
        <v>66</v>
      </c>
      <c r="D40" s="34"/>
      <c r="E40" s="34"/>
      <c r="F40" s="34"/>
      <c r="G40" s="34"/>
      <c r="H40" s="34"/>
      <c r="I40" s="34"/>
    </row>
    <row r="41" spans="1:9" ht="13.5">
      <c r="A41" s="35"/>
      <c r="B41" s="36" t="s">
        <v>3</v>
      </c>
      <c r="C41" s="9"/>
      <c r="D41" s="9"/>
      <c r="E41" s="9"/>
      <c r="F41" s="9"/>
      <c r="G41" s="9"/>
      <c r="H41" s="9"/>
      <c r="I41" s="9"/>
    </row>
    <row r="42" spans="1:9" ht="13.5">
      <c r="A42" s="36" t="s">
        <v>4</v>
      </c>
      <c r="B42" s="36" t="s">
        <v>5</v>
      </c>
      <c r="C42" s="9">
        <f aca="true" t="shared" si="0" ref="C42:H42">C6/C$73*100</f>
        <v>32.03698796761153</v>
      </c>
      <c r="D42" s="9">
        <f t="shared" si="0"/>
        <v>31.887815253041985</v>
      </c>
      <c r="E42" s="9">
        <f t="shared" si="0"/>
        <v>33.896358263576325</v>
      </c>
      <c r="F42" s="9">
        <f t="shared" si="0"/>
        <v>30.55809193249796</v>
      </c>
      <c r="G42" s="9">
        <f t="shared" si="0"/>
        <v>31.92232290145338</v>
      </c>
      <c r="H42" s="9">
        <f t="shared" si="0"/>
        <v>32.392054666631225</v>
      </c>
      <c r="I42" s="9">
        <f aca="true" t="shared" si="1" ref="I42">I6/I$73*100</f>
        <v>34.23042556508444</v>
      </c>
    </row>
    <row r="43" spans="1:9" ht="15" customHeight="1">
      <c r="A43" s="37" t="s">
        <v>6</v>
      </c>
      <c r="B43" s="37" t="s">
        <v>7</v>
      </c>
      <c r="C43" s="9">
        <f aca="true" t="shared" si="2" ref="C43:F58">C7/C$73*100</f>
        <v>18.78145175715802</v>
      </c>
      <c r="D43" s="9">
        <f t="shared" si="2"/>
        <v>19.068466300247387</v>
      </c>
      <c r="E43" s="9">
        <f t="shared" si="2"/>
        <v>19.511559332015306</v>
      </c>
      <c r="F43" s="9">
        <f aca="true" t="shared" si="3" ref="F43">F7/F$73*100</f>
        <v>19.605287491021077</v>
      </c>
      <c r="G43" s="9">
        <f aca="true" t="shared" si="4" ref="G43:H43">G7/G$73*100</f>
        <v>19.81394853961562</v>
      </c>
      <c r="H43" s="9">
        <f t="shared" si="4"/>
        <v>19.530466330883623</v>
      </c>
      <c r="I43" s="9">
        <f aca="true" t="shared" si="5" ref="I43">I7/I$73*100</f>
        <v>19.816454371823184</v>
      </c>
    </row>
    <row r="44" spans="1:9" ht="15" customHeight="1">
      <c r="A44" s="37" t="s">
        <v>8</v>
      </c>
      <c r="B44" s="37" t="s">
        <v>9</v>
      </c>
      <c r="C44" s="9">
        <f t="shared" si="2"/>
        <v>0</v>
      </c>
      <c r="D44" s="9">
        <f t="shared" si="2"/>
        <v>0</v>
      </c>
      <c r="E44" s="9">
        <f t="shared" si="2"/>
        <v>0</v>
      </c>
      <c r="F44" s="9">
        <f t="shared" si="2"/>
        <v>0</v>
      </c>
      <c r="G44" s="9">
        <f aca="true" t="shared" si="6" ref="G44:H44">G8/G$73*100</f>
        <v>0</v>
      </c>
      <c r="H44" s="9">
        <f t="shared" si="6"/>
        <v>0</v>
      </c>
      <c r="I44" s="9">
        <f aca="true" t="shared" si="7" ref="I44">I8/I$73*100</f>
        <v>0</v>
      </c>
    </row>
    <row r="45" spans="1:9" s="29" customFormat="1" ht="23.25" customHeight="1">
      <c r="A45" s="37" t="s">
        <v>10</v>
      </c>
      <c r="B45" s="37" t="s">
        <v>11</v>
      </c>
      <c r="C45" s="9">
        <f t="shared" si="2"/>
        <v>10.728874154811164</v>
      </c>
      <c r="D45" s="9">
        <f t="shared" si="2"/>
        <v>10.517189616379166</v>
      </c>
      <c r="E45" s="9">
        <f t="shared" si="2"/>
        <v>11.98511967357927</v>
      </c>
      <c r="F45" s="9">
        <f aca="true" t="shared" si="8" ref="F45">F9/F$73*100</f>
        <v>8.742410497894697</v>
      </c>
      <c r="G45" s="9">
        <f aca="true" t="shared" si="9" ref="G45:H45">G9/G$73*100</f>
        <v>9.976325931530443</v>
      </c>
      <c r="H45" s="9">
        <f t="shared" si="9"/>
        <v>10.727104568952917</v>
      </c>
      <c r="I45" s="9">
        <f aca="true" t="shared" si="10" ref="I45">I9/I$73*100</f>
        <v>12.411726945396916</v>
      </c>
    </row>
    <row r="46" spans="1:9" s="29" customFormat="1" ht="18.75" customHeight="1">
      <c r="A46" s="37" t="s">
        <v>12</v>
      </c>
      <c r="B46" s="37" t="s">
        <v>13</v>
      </c>
      <c r="C46" s="9">
        <f t="shared" si="2"/>
        <v>2.5266620556423436</v>
      </c>
      <c r="D46" s="9">
        <f t="shared" si="2"/>
        <v>2.3021593364154342</v>
      </c>
      <c r="E46" s="9">
        <f t="shared" si="2"/>
        <v>2.3996792579817443</v>
      </c>
      <c r="F46" s="9">
        <f aca="true" t="shared" si="11" ref="F46">F10/F$73*100</f>
        <v>2.210393943582186</v>
      </c>
      <c r="G46" s="9">
        <f aca="true" t="shared" si="12" ref="G46:H46">G10/G$73*100</f>
        <v>2.1320484303073184</v>
      </c>
      <c r="H46" s="9">
        <f t="shared" si="12"/>
        <v>2.1344837667946894</v>
      </c>
      <c r="I46" s="9">
        <f aca="true" t="shared" si="13" ref="I46">I10/I$73*100</f>
        <v>2.0022442478643385</v>
      </c>
    </row>
    <row r="47" spans="1:9" s="29" customFormat="1" ht="15" customHeight="1">
      <c r="A47" s="36" t="s">
        <v>14</v>
      </c>
      <c r="B47" s="36" t="s">
        <v>15</v>
      </c>
      <c r="C47" s="9">
        <f t="shared" si="2"/>
        <v>34.51035691713273</v>
      </c>
      <c r="D47" s="9">
        <f t="shared" si="2"/>
        <v>33.58886525695991</v>
      </c>
      <c r="E47" s="9">
        <f t="shared" si="2"/>
        <v>34.19539603752156</v>
      </c>
      <c r="F47" s="9">
        <f aca="true" t="shared" si="14" ref="F47">F11/F$73*100</f>
        <v>29.9731771081734</v>
      </c>
      <c r="G47" s="9">
        <f aca="true" t="shared" si="15" ref="G47:H47">G11/G$73*100</f>
        <v>29.612834904450725</v>
      </c>
      <c r="H47" s="9">
        <f t="shared" si="15"/>
        <v>30.060031463048364</v>
      </c>
      <c r="I47" s="9">
        <f aca="true" t="shared" si="16" ref="I47">I11/I$73*100</f>
        <v>36.113643809852505</v>
      </c>
    </row>
    <row r="48" spans="1:9" s="29" customFormat="1" ht="13.5">
      <c r="A48" s="37" t="s">
        <v>16</v>
      </c>
      <c r="B48" s="37" t="s">
        <v>17</v>
      </c>
      <c r="C48" s="9">
        <f t="shared" si="2"/>
        <v>5.335054914914676</v>
      </c>
      <c r="D48" s="9">
        <f t="shared" si="2"/>
        <v>4.992545867708461</v>
      </c>
      <c r="E48" s="9">
        <f t="shared" si="2"/>
        <v>4.649781264459682</v>
      </c>
      <c r="F48" s="9">
        <f aca="true" t="shared" si="17" ref="F48">F12/F$73*100</f>
        <v>4.709547150785571</v>
      </c>
      <c r="G48" s="9">
        <f aca="true" t="shared" si="18" ref="G48:H48">G12/G$73*100</f>
        <v>4.875153913728286</v>
      </c>
      <c r="H48" s="9">
        <f t="shared" si="18"/>
        <v>5.007393151886454</v>
      </c>
      <c r="I48" s="9">
        <f aca="true" t="shared" si="19" ref="I48">I12/I$73*100</f>
        <v>5.557428818910372</v>
      </c>
    </row>
    <row r="49" spans="1:9" s="29" customFormat="1" ht="13.5">
      <c r="A49" s="37" t="s">
        <v>18</v>
      </c>
      <c r="B49" s="37" t="s">
        <v>19</v>
      </c>
      <c r="C49" s="9">
        <f t="shared" si="2"/>
        <v>2.0533169562469444</v>
      </c>
      <c r="D49" s="9">
        <f t="shared" si="2"/>
        <v>2.021151198325367</v>
      </c>
      <c r="E49" s="9">
        <f t="shared" si="2"/>
        <v>2.0014228326252472</v>
      </c>
      <c r="F49" s="9">
        <f aca="true" t="shared" si="20" ref="F49">F13/F$73*100</f>
        <v>1.8494022810845956</v>
      </c>
      <c r="G49" s="9">
        <f aca="true" t="shared" si="21" ref="G49:H49">G13/G$73*100</f>
        <v>1.9475856687903883</v>
      </c>
      <c r="H49" s="9">
        <f t="shared" si="21"/>
        <v>1.816633055138411</v>
      </c>
      <c r="I49" s="9">
        <f aca="true" t="shared" si="22" ref="I49">I13/I$73*100</f>
        <v>2.3890585413556025</v>
      </c>
    </row>
    <row r="50" spans="1:9" s="29" customFormat="1" ht="13.5">
      <c r="A50" s="37" t="s">
        <v>20</v>
      </c>
      <c r="B50" s="37" t="s">
        <v>21</v>
      </c>
      <c r="C50" s="9">
        <f t="shared" si="2"/>
        <v>0.6464791251773853</v>
      </c>
      <c r="D50" s="9">
        <f t="shared" si="2"/>
        <v>0.7335553490871235</v>
      </c>
      <c r="E50" s="9">
        <f t="shared" si="2"/>
        <v>0.7294672527657425</v>
      </c>
      <c r="F50" s="9">
        <f aca="true" t="shared" si="23" ref="F50">F14/F$73*100</f>
        <v>0.7354366238857861</v>
      </c>
      <c r="G50" s="9">
        <f aca="true" t="shared" si="24" ref="G50:H50">G14/G$73*100</f>
        <v>0.591466131704682</v>
      </c>
      <c r="H50" s="9">
        <f t="shared" si="24"/>
        <v>0.5079048001913697</v>
      </c>
      <c r="I50" s="9">
        <f aca="true" t="shared" si="25" ref="I50">I14/I$73*100</f>
        <v>0.48820227576070585</v>
      </c>
    </row>
    <row r="51" spans="1:9" s="29" customFormat="1" ht="13.5">
      <c r="A51" s="37" t="s">
        <v>22</v>
      </c>
      <c r="B51" s="37" t="s">
        <v>23</v>
      </c>
      <c r="C51" s="9">
        <f t="shared" si="2"/>
        <v>1.0969471838963951</v>
      </c>
      <c r="D51" s="9">
        <f t="shared" si="2"/>
        <v>0.9902857846484502</v>
      </c>
      <c r="E51" s="9">
        <f t="shared" si="2"/>
        <v>0.9412106170866108</v>
      </c>
      <c r="F51" s="9">
        <f aca="true" t="shared" si="26" ref="F51">F15/F$73*100</f>
        <v>0.9131920584462229</v>
      </c>
      <c r="G51" s="9">
        <f aca="true" t="shared" si="27" ref="G51:H51">G15/G$73*100</f>
        <v>0.8551437649707814</v>
      </c>
      <c r="H51" s="9">
        <f t="shared" si="27"/>
        <v>0.8603698486318392</v>
      </c>
      <c r="I51" s="9">
        <f aca="true" t="shared" si="28" ref="I51">I15/I$73*100</f>
        <v>1.0892897188937827</v>
      </c>
    </row>
    <row r="52" spans="1:9" s="29" customFormat="1" ht="13.5">
      <c r="A52" s="37" t="s">
        <v>24</v>
      </c>
      <c r="B52" s="37" t="s">
        <v>11</v>
      </c>
      <c r="C52" s="9">
        <f t="shared" si="2"/>
        <v>23.86885889073065</v>
      </c>
      <c r="D52" s="9">
        <f t="shared" si="2"/>
        <v>23.421092989152946</v>
      </c>
      <c r="E52" s="9">
        <f t="shared" si="2"/>
        <v>23.461835906280236</v>
      </c>
      <c r="F52" s="9">
        <f aca="true" t="shared" si="29" ref="F52">F16/F$73*100</f>
        <v>19.521350858375364</v>
      </c>
      <c r="G52" s="9">
        <f aca="true" t="shared" si="30" ref="G52:H52">G16/G$73*100</f>
        <v>20.141686112389305</v>
      </c>
      <c r="H52" s="9">
        <f t="shared" si="30"/>
        <v>20.235768535622682</v>
      </c>
      <c r="I52" s="9">
        <f aca="true" t="shared" si="31" ref="I52">I16/I$73*100</f>
        <v>25.040003801549126</v>
      </c>
    </row>
    <row r="53" spans="1:9" s="29" customFormat="1" ht="13.5">
      <c r="A53" s="37" t="s">
        <v>25</v>
      </c>
      <c r="B53" s="37" t="s">
        <v>26</v>
      </c>
      <c r="C53" s="9">
        <f t="shared" si="2"/>
        <v>1.0936224763585627</v>
      </c>
      <c r="D53" s="9">
        <f t="shared" si="2"/>
        <v>1.017308273538334</v>
      </c>
      <c r="E53" s="9">
        <f t="shared" si="2"/>
        <v>0.9104351575316536</v>
      </c>
      <c r="F53" s="9">
        <f aca="true" t="shared" si="32" ref="F53">F17/F$73*100</f>
        <v>0.8146711231976453</v>
      </c>
      <c r="G53" s="9">
        <f aca="true" t="shared" si="33" ref="G53:H53">G17/G$73*100</f>
        <v>0.7957089671002017</v>
      </c>
      <c r="H53" s="9">
        <f t="shared" si="33"/>
        <v>0.9337307467407339</v>
      </c>
      <c r="I53" s="9">
        <f aca="true" t="shared" si="34" ref="I53">I17/I$73*100</f>
        <v>0.9745296208204843</v>
      </c>
    </row>
    <row r="54" spans="1:9" s="29" customFormat="1" ht="13.5">
      <c r="A54" s="37" t="s">
        <v>27</v>
      </c>
      <c r="B54" s="37" t="s">
        <v>28</v>
      </c>
      <c r="C54" s="9">
        <f t="shared" si="2"/>
        <v>0.4160773698081257</v>
      </c>
      <c r="D54" s="9">
        <f t="shared" si="2"/>
        <v>0.4129257944992333</v>
      </c>
      <c r="E54" s="9">
        <f t="shared" si="2"/>
        <v>1.501243006772389</v>
      </c>
      <c r="F54" s="9">
        <f aca="true" t="shared" si="35" ref="F54">F18/F$73*100</f>
        <v>1.4295770123982146</v>
      </c>
      <c r="G54" s="9">
        <f aca="true" t="shared" si="36" ref="G54:H54">G18/G$73*100</f>
        <v>0.40609034576707687</v>
      </c>
      <c r="H54" s="9">
        <f t="shared" si="36"/>
        <v>0.6982313248368706</v>
      </c>
      <c r="I54" s="9">
        <f aca="true" t="shared" si="37" ref="I54">I18/I$73*100</f>
        <v>0.5751310325624358</v>
      </c>
    </row>
    <row r="55" spans="1:9" s="29" customFormat="1" ht="13.5">
      <c r="A55" s="36" t="s">
        <v>29</v>
      </c>
      <c r="B55" s="36" t="s">
        <v>30</v>
      </c>
      <c r="C55" s="9">
        <f t="shared" si="2"/>
        <v>-2.473368949521205</v>
      </c>
      <c r="D55" s="9">
        <f t="shared" si="2"/>
        <v>-1.7010500039179315</v>
      </c>
      <c r="E55" s="9">
        <f t="shared" si="2"/>
        <v>-0.2990377739452366</v>
      </c>
      <c r="F55" s="9">
        <f aca="true" t="shared" si="38" ref="F55">F19/F$73*100</f>
        <v>0.5849148243245643</v>
      </c>
      <c r="G55" s="9">
        <f aca="true" t="shared" si="39" ref="G55:H55">G19/G$73*100</f>
        <v>2.309487997002661</v>
      </c>
      <c r="H55" s="9">
        <f t="shared" si="39"/>
        <v>2.332023203582861</v>
      </c>
      <c r="I55" s="9">
        <f aca="true" t="shared" si="40" ref="I55">I19/I$73*100</f>
        <v>-1.8832182447680694</v>
      </c>
    </row>
    <row r="56" spans="1:9" s="29" customFormat="1" ht="27">
      <c r="A56" s="36"/>
      <c r="B56" s="38" t="s">
        <v>32</v>
      </c>
      <c r="C56" s="9">
        <f t="shared" si="2"/>
        <v>0</v>
      </c>
      <c r="D56" s="9">
        <f t="shared" si="2"/>
        <v>0</v>
      </c>
      <c r="E56" s="9">
        <f t="shared" si="2"/>
        <v>0</v>
      </c>
      <c r="F56" s="9">
        <f aca="true" t="shared" si="41" ref="F56">F20/F$73*100</f>
        <v>0</v>
      </c>
      <c r="G56" s="9">
        <f aca="true" t="shared" si="42" ref="G56:H56">G20/G$73*100</f>
        <v>0</v>
      </c>
      <c r="H56" s="9">
        <f t="shared" si="42"/>
        <v>0</v>
      </c>
      <c r="I56" s="9">
        <f aca="true" t="shared" si="43" ref="I56">I20/I$73*100</f>
        <v>0</v>
      </c>
    </row>
    <row r="57" spans="1:9" s="29" customFormat="1" ht="13.5">
      <c r="A57" s="36" t="s">
        <v>33</v>
      </c>
      <c r="B57" s="36" t="s">
        <v>34</v>
      </c>
      <c r="C57" s="9">
        <f t="shared" si="2"/>
        <v>0.5335559345075545</v>
      </c>
      <c r="D57" s="9">
        <f t="shared" si="2"/>
        <v>0.5708853391243998</v>
      </c>
      <c r="E57" s="9">
        <f t="shared" si="2"/>
        <v>0.8409161653977201</v>
      </c>
      <c r="F57" s="9">
        <f aca="true" t="shared" si="44" ref="F57">F21/F$73*100</f>
        <v>0.4809393754757126</v>
      </c>
      <c r="G57" s="9">
        <f aca="true" t="shared" si="45" ref="G57:H57">G21/G$73*100</f>
        <v>2.065950554816931</v>
      </c>
      <c r="H57" s="9">
        <f t="shared" si="45"/>
        <v>3.15238896567305</v>
      </c>
      <c r="I57" s="9">
        <f aca="true" t="shared" si="46" ref="I57">I21/I$73*100</f>
        <v>1.3870485556197483</v>
      </c>
    </row>
    <row r="58" spans="1:9" s="29" customFormat="1" ht="13.5">
      <c r="A58" s="36" t="s">
        <v>35</v>
      </c>
      <c r="B58" s="37" t="s">
        <v>36</v>
      </c>
      <c r="C58" s="9">
        <f t="shared" si="2"/>
        <v>0.5266739807052482</v>
      </c>
      <c r="D58" s="9">
        <f t="shared" si="2"/>
        <v>0.546537113944455</v>
      </c>
      <c r="E58" s="9">
        <f t="shared" si="2"/>
        <v>0.7935483531737685</v>
      </c>
      <c r="F58" s="9">
        <f aca="true" t="shared" si="47" ref="F58">F22/F$73*100</f>
        <v>0.43722637399431186</v>
      </c>
      <c r="G58" s="9">
        <f aca="true" t="shared" si="48" ref="G58:H58">G22/G$73*100</f>
        <v>2.028305575814674</v>
      </c>
      <c r="H58" s="9">
        <f t="shared" si="48"/>
        <v>3.0242003003442</v>
      </c>
      <c r="I58" s="9">
        <f aca="true" t="shared" si="49" ref="I58">I22/I$73*100</f>
        <v>1.319876182877856</v>
      </c>
    </row>
    <row r="59" spans="1:9" s="29" customFormat="1" ht="13.5">
      <c r="A59" s="36" t="s">
        <v>37</v>
      </c>
      <c r="B59" s="37" t="s">
        <v>38</v>
      </c>
      <c r="C59" s="9">
        <f aca="true" t="shared" si="50" ref="C59:E72">C23/C$73*100</f>
        <v>0</v>
      </c>
      <c r="D59" s="9">
        <f t="shared" si="50"/>
        <v>0.02025791141011721</v>
      </c>
      <c r="E59" s="9">
        <f t="shared" si="50"/>
        <v>0.022134354099188156</v>
      </c>
      <c r="F59" s="9">
        <f aca="true" t="shared" si="51" ref="F59">F23/F$73*100</f>
        <v>0.025290878192262837</v>
      </c>
      <c r="G59" s="9">
        <f aca="true" t="shared" si="52" ref="G59:H59">G23/G$73*100</f>
        <v>0.018769745062483974</v>
      </c>
      <c r="H59" s="9">
        <f t="shared" si="52"/>
        <v>0.04502006724520579</v>
      </c>
      <c r="I59" s="9">
        <f aca="true" t="shared" si="53" ref="I59">I23/I$73*100</f>
        <v>0.04481993078846295</v>
      </c>
    </row>
    <row r="60" spans="1:9" s="29" customFormat="1" ht="13.5">
      <c r="A60" s="36" t="s">
        <v>39</v>
      </c>
      <c r="B60" s="37" t="s">
        <v>40</v>
      </c>
      <c r="C60" s="9">
        <f t="shared" si="50"/>
        <v>0</v>
      </c>
      <c r="D60" s="9">
        <f t="shared" si="50"/>
        <v>0</v>
      </c>
      <c r="E60" s="9">
        <f t="shared" si="50"/>
        <v>0</v>
      </c>
      <c r="F60" s="9">
        <f aca="true" t="shared" si="54" ref="F60">F24/F$73*100</f>
        <v>0</v>
      </c>
      <c r="G60" s="9">
        <f aca="true" t="shared" si="55" ref="G60:H60">G24/G$73*100</f>
        <v>0</v>
      </c>
      <c r="H60" s="9">
        <f t="shared" si="55"/>
        <v>0</v>
      </c>
      <c r="I60" s="9">
        <f aca="true" t="shared" si="56" ref="I60">I24/I$73*100</f>
        <v>0</v>
      </c>
    </row>
    <row r="61" spans="1:9" s="29" customFormat="1" ht="18.75" customHeight="1">
      <c r="A61" s="36" t="s">
        <v>41</v>
      </c>
      <c r="B61" s="37" t="s">
        <v>42</v>
      </c>
      <c r="C61" s="9">
        <f t="shared" si="50"/>
        <v>0.006881953802306312</v>
      </c>
      <c r="D61" s="9">
        <f t="shared" si="50"/>
        <v>0.004090313769827499</v>
      </c>
      <c r="E61" s="9">
        <f t="shared" si="50"/>
        <v>0.025233458124763384</v>
      </c>
      <c r="F61" s="9">
        <f aca="true" t="shared" si="57" ref="F61">F25/F$73*100</f>
        <v>0.018422123289137893</v>
      </c>
      <c r="G61" s="9">
        <f aca="true" t="shared" si="58" ref="G61:H61">G25/G$73*100</f>
        <v>0.018875233939773126</v>
      </c>
      <c r="H61" s="9">
        <f t="shared" si="58"/>
        <v>0.08316859808364453</v>
      </c>
      <c r="I61" s="9">
        <f aca="true" t="shared" si="59" ref="I61">I25/I$73*100</f>
        <v>0.022352441953429353</v>
      </c>
    </row>
    <row r="62" spans="1:9" s="29" customFormat="1" ht="13.5">
      <c r="A62" s="36" t="s">
        <v>43</v>
      </c>
      <c r="B62" s="36" t="s">
        <v>44</v>
      </c>
      <c r="C62" s="9">
        <f t="shared" si="50"/>
        <v>35.04391285164029</v>
      </c>
      <c r="D62" s="9">
        <f t="shared" si="50"/>
        <v>34.15975059608432</v>
      </c>
      <c r="E62" s="9">
        <f t="shared" si="50"/>
        <v>35.036312202919284</v>
      </c>
      <c r="F62" s="9">
        <f aca="true" t="shared" si="60" ref="F62">F26/F$73*100</f>
        <v>30.45411648364911</v>
      </c>
      <c r="G62" s="9">
        <f aca="true" t="shared" si="61" ref="G62:H62">G26/G$73*100</f>
        <v>31.67878545926765</v>
      </c>
      <c r="H62" s="9">
        <f t="shared" si="61"/>
        <v>33.212420428721416</v>
      </c>
      <c r="I62" s="9">
        <f aca="true" t="shared" si="62" ref="I62">I26/I$73*100</f>
        <v>37.500692365472254</v>
      </c>
    </row>
    <row r="63" spans="1:9" s="29" customFormat="1" ht="13.5">
      <c r="A63" s="36" t="s">
        <v>45</v>
      </c>
      <c r="B63" s="36" t="s">
        <v>46</v>
      </c>
      <c r="C63" s="9">
        <f t="shared" si="50"/>
        <v>-3.0069248840287597</v>
      </c>
      <c r="D63" s="9">
        <f t="shared" si="50"/>
        <v>-2.2719353430423315</v>
      </c>
      <c r="E63" s="9">
        <f t="shared" si="50"/>
        <v>-1.1399539393429565</v>
      </c>
      <c r="F63" s="9">
        <f aca="true" t="shared" si="63" ref="F63">F27/F$73*100</f>
        <v>0.10397544884885171</v>
      </c>
      <c r="G63" s="9">
        <f aca="true" t="shared" si="64" ref="G63:H63">G27/G$73*100</f>
        <v>0.24353744218573045</v>
      </c>
      <c r="H63" s="9">
        <f t="shared" si="64"/>
        <v>-0.8203657620901891</v>
      </c>
      <c r="I63" s="9">
        <f aca="true" t="shared" si="65" ref="I63">I27/I$73*100</f>
        <v>-3.2702668003878173</v>
      </c>
    </row>
    <row r="64" spans="1:9" s="29" customFormat="1" ht="27">
      <c r="A64" s="36"/>
      <c r="B64" s="38" t="s">
        <v>47</v>
      </c>
      <c r="C64" s="9">
        <f t="shared" si="50"/>
        <v>0</v>
      </c>
      <c r="D64" s="9">
        <f t="shared" si="50"/>
        <v>0</v>
      </c>
      <c r="E64" s="9">
        <f t="shared" si="50"/>
        <v>0</v>
      </c>
      <c r="F64" s="9">
        <f aca="true" t="shared" si="66" ref="F64">F28/F$73*100</f>
        <v>0</v>
      </c>
      <c r="G64" s="9">
        <f aca="true" t="shared" si="67" ref="G64:H64">G28/G$73*100</f>
        <v>0</v>
      </c>
      <c r="H64" s="9">
        <f t="shared" si="67"/>
        <v>0</v>
      </c>
      <c r="I64" s="9">
        <f aca="true" t="shared" si="68" ref="I64">I28/I$73*100</f>
        <v>0</v>
      </c>
    </row>
    <row r="65" spans="1:9" s="29" customFormat="1" ht="13.5">
      <c r="A65" s="36" t="s">
        <v>48</v>
      </c>
      <c r="B65" s="36" t="s">
        <v>49</v>
      </c>
      <c r="C65" s="9">
        <f t="shared" si="50"/>
        <v>6.157877100301705</v>
      </c>
      <c r="D65" s="9">
        <f t="shared" si="50"/>
        <v>-1.6645058377083495</v>
      </c>
      <c r="E65" s="9">
        <f t="shared" si="50"/>
        <v>2.0700847600218735</v>
      </c>
      <c r="F65" s="9">
        <f aca="true" t="shared" si="69" ref="F65">F29/F$73*100</f>
        <v>-2.0123203485282346</v>
      </c>
      <c r="G65" s="9">
        <f aca="true" t="shared" si="70" ref="G65:H65">G29/G$73*100</f>
        <v>1.1227608621715068</v>
      </c>
      <c r="H65" s="9">
        <f t="shared" si="70"/>
        <v>-0.42634257844166545</v>
      </c>
      <c r="I65" s="9">
        <f aca="true" t="shared" si="71" ref="I65">I29/I$73*100</f>
        <v>1.8626848774208824</v>
      </c>
    </row>
    <row r="66" spans="1:9" s="29" customFormat="1" ht="13.5">
      <c r="A66" s="37" t="s">
        <v>50</v>
      </c>
      <c r="B66" s="37" t="s">
        <v>51</v>
      </c>
      <c r="C66" s="9">
        <f t="shared" si="50"/>
        <v>6.161242353053413</v>
      </c>
      <c r="D66" s="9">
        <f t="shared" si="50"/>
        <v>-1.6632789674588335</v>
      </c>
      <c r="E66" s="9">
        <f t="shared" si="50"/>
        <v>2.0712909603331506</v>
      </c>
      <c r="F66" s="9">
        <f aca="true" t="shared" si="72" ref="F66">F30/F$73*100</f>
        <v>-2.0113869298018496</v>
      </c>
      <c r="G66" s="9">
        <f aca="true" t="shared" si="73" ref="G66:H66">G30/G$73*100</f>
        <v>1.124316823111522</v>
      </c>
      <c r="H66" s="9">
        <f t="shared" si="73"/>
        <v>-0.42488404853349626</v>
      </c>
      <c r="I66" s="9">
        <f aca="true" t="shared" si="74" ref="I66">I30/I$73*100</f>
        <v>1.8646306703314932</v>
      </c>
    </row>
    <row r="67" spans="1:9" s="29" customFormat="1" ht="13.5">
      <c r="A67" s="37" t="s">
        <v>52</v>
      </c>
      <c r="B67" s="37" t="s">
        <v>53</v>
      </c>
      <c r="C67" s="9">
        <f t="shared" si="50"/>
        <v>-0.003365252751708265</v>
      </c>
      <c r="D67" s="9">
        <f t="shared" si="50"/>
        <v>-0.0012268702495158565</v>
      </c>
      <c r="E67" s="9">
        <f t="shared" si="50"/>
        <v>-0.0012062003112774998</v>
      </c>
      <c r="F67" s="9">
        <f aca="true" t="shared" si="75" ref="F67">F31/F$73*100</f>
        <v>-0.0009334187263847007</v>
      </c>
      <c r="G67" s="9">
        <f aca="true" t="shared" si="76" ref="G67:H67">G31/G$73*100</f>
        <v>-0.0015559609400150234</v>
      </c>
      <c r="H67" s="9">
        <f t="shared" si="76"/>
        <v>-0.0014585299081690964</v>
      </c>
      <c r="I67" s="9">
        <f aca="true" t="shared" si="77" ref="I67">I31/I$73*100</f>
        <v>-0.001945792910611074</v>
      </c>
    </row>
    <row r="68" spans="1:9" s="29" customFormat="1" ht="15.75" customHeight="1">
      <c r="A68" s="36" t="s">
        <v>54</v>
      </c>
      <c r="B68" s="36" t="s">
        <v>55</v>
      </c>
      <c r="C68" s="9">
        <f t="shared" si="50"/>
        <v>9.205450946253741</v>
      </c>
      <c r="D68" s="9">
        <f t="shared" si="50"/>
        <v>0.6105067556222223</v>
      </c>
      <c r="E68" s="9">
        <f t="shared" si="50"/>
        <v>3.201125226096832</v>
      </c>
      <c r="F68" s="9">
        <f aca="true" t="shared" si="78" ref="F68">F32/F$73*100</f>
        <v>-2.0893823863205006</v>
      </c>
      <c r="G68" s="9">
        <f aca="true" t="shared" si="79" ref="G68:H68">G32/G$73*100</f>
        <v>-1.317669750700683</v>
      </c>
      <c r="H68" s="9">
        <f t="shared" si="79"/>
        <v>0.020002458569776865</v>
      </c>
      <c r="I68" s="9">
        <f aca="true" t="shared" si="80" ref="I68">I32/I$73*100</f>
        <v>4.682843258627891</v>
      </c>
    </row>
    <row r="69" spans="1:9" s="29" customFormat="1" ht="13.5">
      <c r="A69" s="37" t="s">
        <v>56</v>
      </c>
      <c r="B69" s="37" t="s">
        <v>57</v>
      </c>
      <c r="C69" s="9">
        <f t="shared" si="50"/>
        <v>2.3261468929248603</v>
      </c>
      <c r="D69" s="9">
        <f t="shared" si="50"/>
        <v>-1.018464621136646</v>
      </c>
      <c r="E69" s="9">
        <f t="shared" si="50"/>
        <v>-0.5040497623354225</v>
      </c>
      <c r="F69" s="9">
        <f aca="true" t="shared" si="81" ref="F69">F33/F$73*100</f>
        <v>0.03541053877435016</v>
      </c>
      <c r="G69" s="9">
        <f aca="true" t="shared" si="82" ref="G69:H69">G33/G$73*100</f>
        <v>-1.1127094090622223</v>
      </c>
      <c r="H69" s="9">
        <f t="shared" si="82"/>
        <v>0.080317155501216</v>
      </c>
      <c r="I69" s="9">
        <f aca="true" t="shared" si="83" ref="I69">I33/I$73*100</f>
        <v>0.3021572957646908</v>
      </c>
    </row>
    <row r="70" spans="1:9" s="29" customFormat="1" ht="13.5">
      <c r="A70" s="37" t="s">
        <v>58</v>
      </c>
      <c r="B70" s="37" t="s">
        <v>59</v>
      </c>
      <c r="C70" s="9">
        <f t="shared" si="50"/>
        <v>6.879304053328881</v>
      </c>
      <c r="D70" s="9">
        <f t="shared" si="50"/>
        <v>1.6289713767588685</v>
      </c>
      <c r="E70" s="9">
        <f t="shared" si="50"/>
        <v>3.7051749884322547</v>
      </c>
      <c r="F70" s="9">
        <f aca="true" t="shared" si="84" ref="F70">F34/F$73*100</f>
        <v>-2.1247929250948503</v>
      </c>
      <c r="G70" s="9">
        <f aca="true" t="shared" si="85" ref="G70:H70">G34/G$73*100</f>
        <v>-0.20496034163846052</v>
      </c>
      <c r="H70" s="9">
        <f t="shared" si="85"/>
        <v>-0.060314696931439135</v>
      </c>
      <c r="I70" s="9">
        <f aca="true" t="shared" si="86" ref="I70">I34/I$73*100</f>
        <v>4.3806859628632004</v>
      </c>
    </row>
    <row r="71" spans="1:9" s="29" customFormat="1" ht="13.5">
      <c r="A71" s="36" t="s">
        <v>60</v>
      </c>
      <c r="B71" s="36" t="s">
        <v>61</v>
      </c>
      <c r="C71" s="9">
        <f t="shared" si="50"/>
        <v>3.0475738459520363</v>
      </c>
      <c r="D71" s="9">
        <f t="shared" si="50"/>
        <v>2.2750125933305716</v>
      </c>
      <c r="E71" s="9">
        <f t="shared" si="50"/>
        <v>1.1310404660749587</v>
      </c>
      <c r="F71" s="9">
        <f aca="true" t="shared" si="87" ref="F71">F35/F$73*100</f>
        <v>-0.07706203779226603</v>
      </c>
      <c r="G71" s="9">
        <f aca="true" t="shared" si="88" ref="G71:H71">G35/G$73*100</f>
        <v>-2.44043061287219</v>
      </c>
      <c r="H71" s="9">
        <f t="shared" si="88"/>
        <v>0.44634503701144224</v>
      </c>
      <c r="I71" s="9">
        <f aca="true" t="shared" si="89" ref="I71">I35/I$73*100</f>
        <v>2.8201583812070083</v>
      </c>
    </row>
    <row r="72" spans="1:9" s="29" customFormat="1" ht="13.5">
      <c r="A72" s="39" t="s">
        <v>62</v>
      </c>
      <c r="B72" s="39" t="s">
        <v>63</v>
      </c>
      <c r="C72" s="28">
        <f t="shared" si="50"/>
        <v>3.4530939575706263</v>
      </c>
      <c r="D72" s="28">
        <f t="shared" si="50"/>
        <v>-2.352082657024839</v>
      </c>
      <c r="E72" s="28">
        <f t="shared" si="50"/>
        <v>4.435373112354353</v>
      </c>
      <c r="F72" s="28">
        <f aca="true" t="shared" si="90" ref="F72">F36/F$73*100</f>
        <v>-2.3619289745241896</v>
      </c>
      <c r="G72" s="28">
        <f aca="true" t="shared" si="91" ref="G72:H72">G36/G$73*100</f>
        <v>-2.370646992384794</v>
      </c>
      <c r="H72" s="28">
        <f t="shared" si="91"/>
        <v>-0.2734951227291454</v>
      </c>
      <c r="I72" s="28">
        <f aca="true" t="shared" si="92" ref="I72">I36/I$73*100</f>
        <v>-0.5579223533589939</v>
      </c>
    </row>
    <row r="73" spans="1:9" s="29" customFormat="1" ht="22.5" customHeight="1">
      <c r="A73" s="40"/>
      <c r="B73" s="35" t="s">
        <v>67</v>
      </c>
      <c r="C73" s="41">
        <v>83857</v>
      </c>
      <c r="D73" s="41">
        <v>89333</v>
      </c>
      <c r="E73" s="41">
        <v>95092</v>
      </c>
      <c r="F73" s="41">
        <v>102740.6</v>
      </c>
      <c r="G73" s="41">
        <v>109964.2</v>
      </c>
      <c r="H73" s="41">
        <v>120395.2</v>
      </c>
      <c r="I73" s="41">
        <v>119951.1</v>
      </c>
    </row>
    <row r="74" s="29" customFormat="1" ht="12.75"/>
    <row r="75" spans="1:2" s="29" customFormat="1" ht="12.75">
      <c r="A75" s="42"/>
      <c r="B75" s="43"/>
    </row>
    <row r="76" spans="1:2" ht="12.75">
      <c r="A76" s="44"/>
      <c r="B76" s="45"/>
    </row>
    <row r="77" spans="1:2" ht="12.75">
      <c r="A77" s="46"/>
      <c r="B77" s="47"/>
    </row>
    <row r="78" spans="1:2" ht="12.75">
      <c r="A78" s="44"/>
      <c r="B78" s="45"/>
    </row>
    <row r="79" spans="1:2" ht="12.75">
      <c r="A79" s="44"/>
      <c r="B79" s="45"/>
    </row>
  </sheetData>
  <mergeCells count="3">
    <mergeCell ref="A1:B1"/>
    <mergeCell ref="A2:B2"/>
    <mergeCell ref="A3:B3"/>
  </mergeCells>
  <printOptions/>
  <pageMargins left="0.984251968503937" right="0" top="0.3937007874015748" bottom="0.5905511811023623" header="0.2755905511811024" footer="0.4330708661417323"/>
  <pageSetup horizontalDpi="600" verticalDpi="600" orientation="portrait" paperSize="9" scale="55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Мирела Живкова</dc:creator>
  <cp:keywords/>
  <dc:description/>
  <cp:lastModifiedBy>Боряна Владимирова</cp:lastModifiedBy>
  <dcterms:created xsi:type="dcterms:W3CDTF">2018-01-10T13:34:28Z</dcterms:created>
  <dcterms:modified xsi:type="dcterms:W3CDTF">2022-06-15T13:51:11Z</dcterms:modified>
  <cp:category/>
  <cp:version/>
  <cp:contentType/>
  <cp:contentStatus/>
</cp:coreProperties>
</file>