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QUARTERLY\2021 quater\30092021\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M86" i="1"/>
  <c r="L86" i="1"/>
  <c r="K86" i="1"/>
  <c r="J86" i="1"/>
  <c r="I86" i="1"/>
  <c r="E86" i="1"/>
  <c r="F85" i="1"/>
  <c r="F84" i="1"/>
  <c r="F83" i="1"/>
  <c r="F82" i="1"/>
  <c r="F81" i="1"/>
  <c r="F80" i="1"/>
  <c r="F79" i="1"/>
  <c r="J77" i="1"/>
  <c r="F78" i="1"/>
  <c r="F77" i="1" s="1"/>
  <c r="E77" i="1"/>
  <c r="M77" i="1"/>
  <c r="L77" i="1"/>
  <c r="K77" i="1"/>
  <c r="I77" i="1"/>
  <c r="H77" i="1"/>
  <c r="G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M68" i="1" s="1"/>
  <c r="M66" i="1" s="1"/>
  <c r="L69" i="1"/>
  <c r="K69" i="1"/>
  <c r="I68" i="1"/>
  <c r="I66" i="1" s="1"/>
  <c r="F69" i="1"/>
  <c r="G68" i="1"/>
  <c r="L68" i="1"/>
  <c r="L66" i="1" s="1"/>
  <c r="K68" i="1"/>
  <c r="K66" i="1" s="1"/>
  <c r="J68" i="1"/>
  <c r="E68" i="1"/>
  <c r="F67" i="1"/>
  <c r="F63" i="1"/>
  <c r="F62" i="1"/>
  <c r="F61" i="1"/>
  <c r="F60" i="1"/>
  <c r="F59" i="1"/>
  <c r="F58" i="1"/>
  <c r="J56" i="1"/>
  <c r="F57" i="1"/>
  <c r="F56" i="1" s="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G38" i="1" s="1"/>
  <c r="E39" i="1"/>
  <c r="E38" i="1" s="1"/>
  <c r="M38" i="1"/>
  <c r="L38" i="1"/>
  <c r="K38" i="1"/>
  <c r="J38" i="1"/>
  <c r="F37" i="1"/>
  <c r="F36" i="1"/>
  <c r="F35" i="1"/>
  <c r="F34" i="1"/>
  <c r="F33" i="1"/>
  <c r="F32" i="1"/>
  <c r="F31" i="1"/>
  <c r="F30" i="1"/>
  <c r="F29" i="1"/>
  <c r="F28" i="1"/>
  <c r="F27" i="1"/>
  <c r="H25" i="1"/>
  <c r="H22" i="1" s="1"/>
  <c r="F26" i="1"/>
  <c r="F25" i="1" s="1"/>
  <c r="M25" i="1"/>
  <c r="L25" i="1"/>
  <c r="K25" i="1"/>
  <c r="K22" i="1" s="1"/>
  <c r="K64" i="1" s="1"/>
  <c r="K65" i="1" s="1"/>
  <c r="J25" i="1"/>
  <c r="I25" i="1"/>
  <c r="I22" i="1" s="1"/>
  <c r="I64" i="1" s="1"/>
  <c r="E25" i="1"/>
  <c r="F24" i="1"/>
  <c r="J22" i="1"/>
  <c r="F23" i="1"/>
  <c r="E22" i="1"/>
  <c r="M22" i="1"/>
  <c r="M64" i="1" s="1"/>
  <c r="M65" i="1" s="1"/>
  <c r="L22" i="1"/>
  <c r="L64" i="1" s="1"/>
  <c r="L65" i="1" s="1"/>
  <c r="J64" i="1" l="1"/>
  <c r="J65" i="1" s="1"/>
  <c r="F86" i="1"/>
  <c r="E64" i="1"/>
  <c r="E65" i="1" s="1"/>
  <c r="J66" i="1"/>
  <c r="E66" i="1"/>
  <c r="E105" i="1" s="1"/>
  <c r="F22" i="1"/>
  <c r="F68" i="1"/>
  <c r="F66" i="1" s="1"/>
  <c r="I105" i="1"/>
  <c r="I65" i="1"/>
  <c r="H64" i="1"/>
  <c r="J105" i="1"/>
  <c r="F39" i="1"/>
  <c r="F38" i="1" s="1"/>
  <c r="G25" i="1"/>
  <c r="G22" i="1" s="1"/>
  <c r="G64" i="1" s="1"/>
  <c r="H68" i="1"/>
  <c r="H66" i="1" s="1"/>
  <c r="G86" i="1"/>
  <c r="G66" i="1" s="1"/>
  <c r="G105" i="1" l="1"/>
  <c r="G65" i="1"/>
  <c r="H105" i="1"/>
  <c r="H65" i="1"/>
  <c r="F64"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<sst xmlns="http://schemas.openxmlformats.org/spreadsheetml/2006/main" count="257" uniqueCount="185">
  <si>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</si>
  <si>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</si>
  <si>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</si>
  <si>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</si>
  <si>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</si>
  <si>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</si>
  <si>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</si>
  <si>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</si>
  <si>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</si>
  <si>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</si>
  <si>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</si>
  <si>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</si>
  <si>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</si>
  <si>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</si>
  <si>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</si>
  <si>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</si>
  <si>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</si>
  <si>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</si>
  <si>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</si>
  <si>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</si>
  <si>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</si>
  <si>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</si>
  <si>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</si>
  <si>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</si>
  <si>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</si>
  <si>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</si>
  <si>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</si>
  <si>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</si>
  <si>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</si>
  <si>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</si>
  <si>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</si>
  <si>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</si>
  <si>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</si>
  <si>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</si>
  <si>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</si>
  <si>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</si>
  <si>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</si>
  <si>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</si>
  <si>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</si>
  <si>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</si>
  <si>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</si>
  <si>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</si>
  <si>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</si>
  <si>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</si>
  <si>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</si>
  <si>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</si>
  <si>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</si>
  <si>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</si>
  <si>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</si>
  <si>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</si>
  <si>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</si>
  <si>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</si>
  <si>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</si>
  <si>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</si>
  <si>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</si>
  <si>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</si>
  <si>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</si>
  <si>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</si>
  <si>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</si>
  <si>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</si>
  <si>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</si>
  <si>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</si>
  <si>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</si>
  <si>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</si>
  <si>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</si>
  <si>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</si>
  <si>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</si>
  <si>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</si>
  <si>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</si>
  <si>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</si>
  <si>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</si>
  <si>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</si>
  <si>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</si>
  <si>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</si>
  <si>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</si>
  <si>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</si>
  <si>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</si>
  <si>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</si>
  <si>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</si>
  <si>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</si>
  <si>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</si>
  <si>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</si>
  <si>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</si>
  <si>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</si>
  <si>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</si>
  <si>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</si>
  <si>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</si>
  <si>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</si>
  <si>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</si>
  <si>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</si>
  <si>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</si>
  <si>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</si>
  <si>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</si>
  <si>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</si>
  <si>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</si>
  <si>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</si>
  <si>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</si>
  <si>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</si>
  <si>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</si>
  <si>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</si>
  <si>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</si>
  <si>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</si>
  <si>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</si>
  <si>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</si>
  <si>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</si>
  <si>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</si>
  <si>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</si>
  <si>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</si>
  <si>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</si>
  <si>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</si>
  <si>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</si>
  <si>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</si>
  <si>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</si>
  <si>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</si>
  <si>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</si>
  <si>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</si>
  <si>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</si>
  <si>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</si>
  <si>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</si>
  <si>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</si>
  <si>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</si>
  <si>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</si>
  <si>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</si>
  <si>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</si>
  <si>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</si>
  <si>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</si>
  <si>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</si>
  <si>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</si>
  <si>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</si>
  <si>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</si>
  <si>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</si>
  <si>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</si>
  <si>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</si>
  <si>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</si>
  <si>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</si>
  <si>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</si>
  <si>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</si>
  <si>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</si>
  <si>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</si>
  <si>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</si>
  <si>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</si>
  <si>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</si>
  <si>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</si>
  <si>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</si>
  <si>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</si>
  <si>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</si>
  <si>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</si>
  <si>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</si>
  <si>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</si>
  <si>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</si>
  <si>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</si>
  <si>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</si>
  <si>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</si>
  <si>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</si>
  <si>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</si>
  <si>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</si>
  <si>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</si>
  <si>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</si>
  <si>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</si>
  <si>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</si>
  <si>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</si>
  <si>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</si>
  <si>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</si>
  <si>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</si>
  <si>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</si>
  <si>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</si>
  <si>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</si>
  <si>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</si>
  <si>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</si>
  <si>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</si>
  <si>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</si>
  <si>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</si>
  <si>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</si>
  <si>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</si>
  <si>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</si>
  <si>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</si>
  <si>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</si>
  <si>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</si>
  <si>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</si>
  <si>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</si>
  <si>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m.voynov@minfin.bg</t>
  </si>
  <si>
    <t>7.10.2021</t>
  </si>
  <si>
    <t>М. Войнов</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</si>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</sst>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20" sqref="G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44469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1523085274</v>
      </c>
      <c r="G22" s="103">
        <f t="shared" si="0"/>
        <v>1523085274</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-3292255</v>
      </c>
      <c r="G25" s="128">
        <f t="shared" ref="G25:M25" si="2">+G26+G30+G31+G32+G33</f>
        <v>-3292255</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11</v>
      </c>
      <c r="G26" s="134">
        <v>11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444404</v>
      </c>
      <c r="G31" s="169">
        <v>444404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-3736670</v>
      </c>
      <c r="G32" s="169">
        <v>-3736670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1526377529</v>
      </c>
      <c r="G37" s="200">
        <v>1526377529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597369667</v>
      </c>
      <c r="G38" s="210">
        <f t="shared" si="3"/>
        <v>597369667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271319095</v>
      </c>
      <c r="G48" s="163">
        <v>271319095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326050572</v>
      </c>
      <c r="G50" s="169">
        <v>326050572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-900033369</v>
      </c>
      <c r="G56" s="294">
        <f t="shared" si="5"/>
        <v>-900033369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238771201</v>
      </c>
      <c r="G57" s="300">
        <v>238771201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-1138804570</v>
      </c>
      <c r="G58" s="305">
        <v>-1138804570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-31867910</v>
      </c>
      <c r="G59" s="310">
        <v>-31867910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25682238</v>
      </c>
      <c r="G64" s="337">
        <f t="shared" si="6"/>
        <v>25682238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-25682238</v>
      </c>
      <c r="G66" s="349">
        <f t="shared" ref="G66:L66" si="8">SUM(+G68+G76+G77+G84+G85+G86+G89+G90+G91+G92+G93+G94+G95)</f>
        <v>-25682238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1112095</v>
      </c>
      <c r="G77" s="310">
        <f t="shared" ref="G77:M77" si="10">SUM(G78:G83)</f>
        <v>1112095</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-27017753</v>
      </c>
      <c r="G78" s="368">
        <v>-27017753</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28129848</v>
      </c>
      <c r="G79" s="376">
        <v>28129848</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-15202669</v>
      </c>
      <c r="G86" s="310">
        <f t="shared" ref="G86:M86" si="11">+G87+G88</f>
        <v>-15202669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-15202669</v>
      </c>
      <c r="G88" s="383">
        <v>-15202669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-334152277</v>
      </c>
      <c r="G94" s="169">
        <v>-334152277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46" t="s">
        <v>181</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183</v>
      </c>
      <c r="F114" s="447"/>
      <c r="G114" s="442"/>
      <c r="H114" s="3"/>
      <c r="I114" s="447" t="s">
        <v>184</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2021-10-26T12:15:20Z</dcterms:modified>
</cp:coreProperties>
</file>