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fshare\MF\НАЦИОНАЛЕН ФОНД\СО\public\UBC\REPORT_QUARTERLY\2021 quater\30092021\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M76" i="1"/>
  <c r="L76" i="1"/>
  <c r="K76" i="1"/>
  <c r="F76" i="1"/>
  <c r="M75" i="1"/>
  <c r="L75" i="1"/>
  <c r="K75" i="1"/>
  <c r="F75" i="1"/>
  <c r="M74" i="1"/>
  <c r="L74" i="1"/>
  <c r="K74" i="1"/>
  <c r="F74" i="1"/>
  <c r="M73" i="1"/>
  <c r="L73" i="1"/>
  <c r="K73" i="1"/>
  <c r="F73" i="1"/>
  <c r="M72" i="1"/>
  <c r="L72" i="1"/>
  <c r="K72" i="1"/>
  <c r="F72" i="1"/>
  <c r="M71" i="1"/>
  <c r="L71" i="1"/>
  <c r="K71" i="1"/>
  <c r="F71" i="1"/>
  <c r="M70" i="1"/>
  <c r="L70" i="1"/>
  <c r="K70" i="1"/>
  <c r="F70" i="1"/>
  <c r="M69" i="1"/>
  <c r="L69" i="1"/>
  <c r="K69" i="1"/>
  <c r="K68" i="1" s="1"/>
  <c r="K66" i="1" s="1"/>
  <c r="J68" i="1"/>
  <c r="F69" i="1"/>
  <c r="E68" i="1"/>
  <c r="M68" i="1"/>
  <c r="M66" i="1" s="1"/>
  <c r="L68" i="1"/>
  <c r="L66" i="1" s="1"/>
  <c r="H68" i="1"/>
  <c r="G68" i="1"/>
  <c r="G66" i="1" s="1"/>
  <c r="F67" i="1"/>
  <c r="F63" i="1"/>
  <c r="H56" i="1"/>
  <c r="F62" i="1"/>
  <c r="E56" i="1"/>
  <c r="F61" i="1"/>
  <c r="F60" i="1"/>
  <c r="F59" i="1"/>
  <c r="F58"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M38" i="1"/>
  <c r="L38" i="1"/>
  <c r="K38" i="1"/>
  <c r="H38" i="1"/>
  <c r="G38" i="1"/>
  <c r="E38" i="1"/>
  <c r="F37" i="1"/>
  <c r="F36" i="1"/>
  <c r="F35" i="1"/>
  <c r="F34" i="1"/>
  <c r="F33" i="1"/>
  <c r="F32" i="1"/>
  <c r="F31" i="1"/>
  <c r="F30" i="1"/>
  <c r="F29" i="1"/>
  <c r="F28" i="1"/>
  <c r="F27" i="1"/>
  <c r="I25" i="1"/>
  <c r="I22" i="1" s="1"/>
  <c r="H25" i="1"/>
  <c r="H22" i="1" s="1"/>
  <c r="H64" i="1" s="1"/>
  <c r="F26" i="1"/>
  <c r="M25" i="1"/>
  <c r="L25" i="1"/>
  <c r="L22" i="1" s="1"/>
  <c r="L64" i="1" s="1"/>
  <c r="L65" i="1" s="1"/>
  <c r="K25" i="1"/>
  <c r="K22" i="1" s="1"/>
  <c r="K64" i="1" s="1"/>
  <c r="J25" i="1"/>
  <c r="J22" i="1" s="1"/>
  <c r="J64" i="1" s="1"/>
  <c r="G25" i="1"/>
  <c r="E25" i="1"/>
  <c r="E22" i="1" s="1"/>
  <c r="F24" i="1"/>
  <c r="G22" i="1"/>
  <c r="G64" i="1" s="1"/>
  <c r="F23" i="1"/>
  <c r="M22" i="1"/>
  <c r="M64" i="1" s="1"/>
  <c r="E64" i="1" l="1"/>
  <c r="E105" i="1" s="1"/>
  <c r="F39" i="1"/>
  <c r="F38" i="1" s="1"/>
  <c r="I64" i="1"/>
  <c r="M65" i="1"/>
  <c r="J66" i="1"/>
  <c r="J65" i="1" s="1"/>
  <c r="E66" i="1"/>
  <c r="E65" i="1" s="1"/>
  <c r="G105" i="1"/>
  <c r="G65" i="1"/>
  <c r="F25" i="1"/>
  <c r="F22" i="1" s="1"/>
  <c r="K65" i="1"/>
  <c r="I105" i="1"/>
  <c r="I65" i="1"/>
  <c r="F68" i="1"/>
  <c r="F86" i="1"/>
  <c r="I68" i="1"/>
  <c r="I66" i="1" s="1"/>
  <c r="H86" i="1"/>
  <c r="H66" i="1" s="1"/>
  <c r="F64" i="1" l="1"/>
  <c r="J105" i="1"/>
  <c r="H105" i="1"/>
  <c r="H65" i="1"/>
  <c r="F66" i="1"/>
  <c r="F105" i="1" s="1"/>
  <c r="F65" i="1" l="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<sst xmlns="http://schemas.openxmlformats.org/spreadsheetml/2006/main" count="257" uniqueCount="184">
  <si>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</si>
  <si>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</si>
  <si>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</si>
  <si>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</si>
  <si>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</si>
  <si>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</si>
  <si>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</si>
  <si>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</si>
  <si>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</si>
  <si>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</si>
  <si>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</si>
  <si>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</si>
  <si>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</si>
  <si>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</si>
  <si>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</si>
  <si>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</si>
  <si>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</si>
  <si>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</si>
  <si>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</si>
  <si>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</si>
  <si>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</si>
  <si>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</si>
  <si>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</si>
  <si>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</si>
  <si>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</si>
  <si>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</si>
  <si>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</si>
  <si>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</si>
  <si>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</si>
  <si>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</si>
  <si>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</si>
  <si>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</si>
  <si>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</si>
  <si>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</si>
  <si>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</si>
  <si>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</si>
  <si>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</si>
  <si>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</si>
  <si>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</si>
  <si>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</si>
  <si>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</si>
  <si>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</si>
  <si>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</si>
  <si>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</si>
  <si>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</si>
  <si>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</si>
  <si>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</si>
  <si>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</si>
  <si>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</si>
  <si>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</si>
  <si>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</si>
  <si>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</si>
  <si>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</si>
  <si>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</si>
  <si>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</si>
  <si>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</si>
  <si>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</si>
  <si>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</si>
  <si>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</si>
  <si>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</si>
  <si>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</si>
  <si>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</si>
  <si>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</si>
  <si>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</si>
  <si>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</si>
  <si>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</si>
  <si>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</si>
  <si>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</si>
  <si>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</si>
  <si>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</si>
  <si>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</si>
  <si>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</si>
  <si>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</si>
  <si>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</si>
  <si>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</si>
  <si>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</si>
  <si>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</si>
  <si>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</si>
  <si>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</si>
  <si>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</si>
  <si>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</si>
  <si>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</si>
  <si>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</si>
  <si>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</si>
  <si>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</si>
  <si>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</si>
  <si>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</si>
  <si>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</si>
  <si>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</si>
  <si>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</si>
  <si>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</si>
  <si>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</si>
  <si>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</si>
  <si>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</si>
  <si>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</si>
  <si>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</si>
  <si>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</si>
  <si>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</si>
  <si>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</si>
  <si>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</si>
  <si>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</si>
  <si>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</si>
  <si>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</si>
  <si>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</si>
  <si>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</si>
  <si>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</si>
  <si>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</si>
  <si>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</si>
  <si>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</si>
  <si>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</si>
  <si>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</si>
  <si>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</si>
  <si>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</si>
  <si>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</si>
  <si>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</si>
  <si>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</si>
  <si>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</si>
  <si>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</si>
  <si>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</si>
  <si>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</si>
  <si>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</si>
  <si>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</si>
  <si>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</si>
  <si>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</si>
  <si>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</si>
  <si>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</si>
  <si>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</si>
  <si>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</si>
  <si>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</si>
  <si>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</si>
  <si>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</si>
  <si>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</si>
  <si>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</si>
  <si>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</si>
  <si>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</si>
  <si>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</si>
  <si>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</si>
  <si>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</si>
  <si>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</si>
  <si>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</si>
  <si>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</si>
  <si>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</si>
  <si>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</si>
  <si>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</si>
  <si>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</si>
  <si>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</si>
  <si>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</si>
  <si>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</si>
  <si>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</si>
  <si>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</si>
  <si>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</si>
  <si>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</si>
  <si>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</si>
  <si>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</si>
  <si>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</si>
  <si>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</si>
  <si>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</si>
  <si>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</si>
  <si>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</si>
  <si>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</si>
  <si>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</si>
  <si>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</si>
  <si>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</si>
  <si>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</si>
  <si>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</si>
  <si>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</si>
  <si>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</si>
  <si>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</si>
  <si>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</si>
  <si>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</si>
  <si>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</si>
  <si>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</si>
  <si>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</si>
  <si>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</si>
  <si>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</si>
  <si>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</si>
  <si>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</si>
  <si>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</si>
  <si>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</si>
  <si>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</si>
  <si>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l.petrova@minfin.bg</t>
  </si>
  <si>
    <t>Лиляна Вълкова</t>
  </si>
  <si>
    <t>Детелина Караенева</t>
  </si>
  <si>
    <t>Мануела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</si>
</sst>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B23" sqref="B22:B23"/>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44469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32500000</v>
      </c>
      <c r="F22" s="102">
        <f t="shared" si="0"/>
        <v>4713106</v>
      </c>
      <c r="G22" s="103">
        <f t="shared" si="0"/>
        <v>4713106</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32500000</v>
      </c>
      <c r="F37" s="199">
        <f t="shared" si="1"/>
        <v>4713106</v>
      </c>
      <c r="G37" s="200">
        <v>4713106</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50000000</v>
      </c>
      <c r="F38" s="209">
        <f t="shared" si="3"/>
        <v>1412173</v>
      </c>
      <c r="G38" s="210">
        <f t="shared" si="3"/>
        <v>1412173</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2261700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1700000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561700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19648000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21526000</v>
      </c>
      <c r="F48" s="168">
        <f t="shared" si="1"/>
        <v>1412173</v>
      </c>
      <c r="G48" s="163">
        <v>1412173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6564300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7500000</v>
      </c>
      <c r="F56" s="293">
        <f t="shared" si="5"/>
        <v>-13674104</v>
      </c>
      <c r="G56" s="294">
        <f t="shared" si="5"/>
        <v>-13674104</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7500000</v>
      </c>
      <c r="F57" s="299">
        <f t="shared" si="1"/>
        <v>647363</v>
      </c>
      <c r="G57" s="300">
        <v>647363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-14321467</v>
      </c>
      <c r="G58" s="305">
        <v>-14321467</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-10000000</v>
      </c>
      <c r="F64" s="336">
        <f t="shared" si="6"/>
        <v>-10373171</v>
      </c>
      <c r="G64" s="337">
        <f t="shared" si="6"/>
        <v>-10373171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10000000</v>
      </c>
      <c r="F66" s="348">
        <f>SUM(+F68+F76+F77+F84+F85+F86+F89+F90+F91+F92+F93+F94+F95)</f>
        <v>10373171</v>
      </c>
      <c r="G66" s="349">
        <f t="shared" ref="G66:L66" si="8">SUM(+G68+G76+G77+G84+G85+G86+G89+G90+G91+G92+G93+G94+G95)</f>
        <v>10373171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10000000</v>
      </c>
      <c r="F93" s="168">
        <f t="shared" si="12"/>
        <v>52661098</v>
      </c>
      <c r="G93" s="169">
        <v>52661098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-42287927</v>
      </c>
      <c r="G94" s="169">
        <v>-42287927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2776</v>
      </c>
      <c r="I107" s="428"/>
      <c r="J107" s="429">
        <v>44476</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2021-10-26T12:15:27Z</dcterms:modified>
</cp:coreProperties>
</file>