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QUARTERLY\2021 quater\30092021\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F86" i="1" s="1"/>
  <c r="M86" i="1"/>
  <c r="L86" i="1"/>
  <c r="K86" i="1"/>
  <c r="K66" i="1" s="1"/>
  <c r="G86" i="1"/>
  <c r="E86" i="1"/>
  <c r="F85" i="1"/>
  <c r="F84" i="1"/>
  <c r="F83" i="1"/>
  <c r="F82" i="1"/>
  <c r="E77" i="1"/>
  <c r="E66" i="1" s="1"/>
  <c r="F81" i="1"/>
  <c r="F80" i="1"/>
  <c r="F79" i="1"/>
  <c r="G77" i="1"/>
  <c r="F78" i="1"/>
  <c r="F77" i="1" s="1"/>
  <c r="M77" i="1"/>
  <c r="L77" i="1"/>
  <c r="K77" i="1"/>
  <c r="J77" i="1"/>
  <c r="I77" i="1"/>
  <c r="H77" i="1"/>
  <c r="F76" i="1"/>
  <c r="F75" i="1"/>
  <c r="F74" i="1"/>
  <c r="F73" i="1"/>
  <c r="F72" i="1"/>
  <c r="F71" i="1"/>
  <c r="F70" i="1"/>
  <c r="J68" i="1"/>
  <c r="I68" i="1"/>
  <c r="I66" i="1" s="1"/>
  <c r="F69" i="1"/>
  <c r="M68" i="1"/>
  <c r="M66" i="1" s="1"/>
  <c r="L68" i="1"/>
  <c r="L66" i="1" s="1"/>
  <c r="K68" i="1"/>
  <c r="H68" i="1"/>
  <c r="G68" i="1"/>
  <c r="E68" i="1"/>
  <c r="F67" i="1"/>
  <c r="F63" i="1"/>
  <c r="F62" i="1"/>
  <c r="E56" i="1"/>
  <c r="F61" i="1"/>
  <c r="F60" i="1"/>
  <c r="F59" i="1"/>
  <c r="F58" i="1"/>
  <c r="G56" i="1"/>
  <c r="F57" i="1"/>
  <c r="F56" i="1" s="1"/>
  <c r="M56" i="1"/>
  <c r="L56" i="1"/>
  <c r="K56" i="1"/>
  <c r="J56" i="1"/>
  <c r="I56" i="1"/>
  <c r="H56" i="1"/>
  <c r="F55" i="1"/>
  <c r="F54" i="1"/>
  <c r="F53" i="1"/>
  <c r="F52" i="1"/>
  <c r="F51" i="1"/>
  <c r="F50" i="1"/>
  <c r="F49" i="1"/>
  <c r="F48" i="1"/>
  <c r="F47" i="1"/>
  <c r="F46" i="1"/>
  <c r="F45" i="1"/>
  <c r="F44" i="1"/>
  <c r="F43" i="1"/>
  <c r="F42" i="1"/>
  <c r="F41" i="1"/>
  <c r="F40" i="1"/>
  <c r="J39" i="1"/>
  <c r="J38" i="1" s="1"/>
  <c r="I39" i="1"/>
  <c r="I38" i="1" s="1"/>
  <c r="H39" i="1"/>
  <c r="G39" i="1"/>
  <c r="E39" i="1"/>
  <c r="M38" i="1"/>
  <c r="L38" i="1"/>
  <c r="K38" i="1"/>
  <c r="H38" i="1"/>
  <c r="G38" i="1"/>
  <c r="E38" i="1"/>
  <c r="F37" i="1"/>
  <c r="F36" i="1"/>
  <c r="F35" i="1"/>
  <c r="F34" i="1"/>
  <c r="F33" i="1"/>
  <c r="F32" i="1"/>
  <c r="F31" i="1"/>
  <c r="F30" i="1"/>
  <c r="F29" i="1"/>
  <c r="F28" i="1"/>
  <c r="F27" i="1"/>
  <c r="J25" i="1"/>
  <c r="J22" i="1" s="1"/>
  <c r="J64" i="1" s="1"/>
  <c r="I25" i="1"/>
  <c r="I22" i="1" s="1"/>
  <c r="I64" i="1" s="1"/>
  <c r="H25" i="1"/>
  <c r="F26" i="1"/>
  <c r="M25" i="1"/>
  <c r="M22" i="1" s="1"/>
  <c r="M64" i="1" s="1"/>
  <c r="M65" i="1" s="1"/>
  <c r="L25" i="1"/>
  <c r="L22" i="1" s="1"/>
  <c r="L64" i="1" s="1"/>
  <c r="L65" i="1" s="1"/>
  <c r="K25" i="1"/>
  <c r="K22" i="1" s="1"/>
  <c r="K64" i="1" s="1"/>
  <c r="K65" i="1" s="1"/>
  <c r="G25" i="1"/>
  <c r="E25" i="1"/>
  <c r="E22" i="1" s="1"/>
  <c r="E64" i="1" s="1"/>
  <c r="F24" i="1"/>
  <c r="H22" i="1"/>
  <c r="H64" i="1" s="1"/>
  <c r="G22" i="1"/>
  <c r="F23" i="1"/>
  <c r="G64" i="1" l="1"/>
  <c r="I105" i="1"/>
  <c r="I65" i="1"/>
  <c r="G66" i="1"/>
  <c r="F68" i="1"/>
  <c r="F66" i="1" s="1"/>
  <c r="E105" i="1"/>
  <c r="E65" i="1"/>
  <c r="F25" i="1"/>
  <c r="F22" i="1" s="1"/>
  <c r="F64" i="1" s="1"/>
  <c r="F39" i="1"/>
  <c r="F38" i="1" s="1"/>
  <c r="J66" i="1"/>
  <c r="J105" i="1" s="1"/>
  <c r="H86" i="1"/>
  <c r="H66" i="1" s="1"/>
  <c r="F105" i="1" l="1"/>
  <c r="F65" i="1"/>
  <c r="H65" i="1"/>
  <c r="H105" i="1"/>
  <c r="J65" i="1"/>
  <c r="B105" i="1" s="1"/>
  <c r="G105" i="1"/>
  <c r="G6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<sst xmlns="http://schemas.openxmlformats.org/spreadsheetml/2006/main" count="256" uniqueCount="184">
  <si>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</si>
  <si>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</si>
  <si>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</si>
  <si>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</si>
  <si>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</si>
  <si>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</si>
  <si>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</si>
  <si>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</si>
  <si>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</si>
  <si>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</si>
  <si>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</si>
  <si>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</si>
  <si>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</si>
  <si>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</si>
  <si>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</si>
  <si>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</si>
  <si>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</si>
  <si>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</si>
  <si>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</si>
  <si>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</si>
  <si>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</si>
  <si>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</si>
  <si>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</si>
  <si>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</si>
  <si>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</si>
  <si>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</si>
  <si>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</si>
  <si>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</si>
  <si>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</si>
  <si>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</si>
  <si>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</si>
  <si>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</si>
  <si>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</si>
  <si>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</si>
  <si>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</si>
  <si>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</si>
  <si>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</si>
  <si>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</si>
  <si>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</si>
  <si>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</si>
  <si>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</si>
  <si>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</si>
  <si>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</si>
  <si>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</si>
  <si>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</si>
  <si>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</si>
  <si>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</si>
  <si>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</si>
  <si>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</si>
  <si>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</si>
  <si>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</si>
  <si>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</si>
  <si>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</si>
  <si>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</si>
  <si>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</si>
  <si>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</si>
  <si>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</si>
  <si>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</si>
  <si>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</si>
  <si>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</si>
  <si>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</si>
  <si>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</si>
  <si>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</si>
  <si>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</si>
  <si>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</si>
  <si>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</si>
  <si>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</si>
  <si>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</si>
  <si>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</si>
  <si>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</si>
  <si>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</si>
  <si>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</si>
  <si>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</si>
  <si>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</si>
  <si>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</si>
  <si>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</si>
  <si>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</si>
  <si>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</si>
  <si>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</si>
  <si>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</si>
  <si>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</si>
  <si>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</si>
  <si>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</si>
  <si>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</si>
  <si>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</si>
  <si>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</si>
  <si>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</si>
  <si>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</si>
  <si>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</si>
  <si>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</si>
  <si>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</si>
  <si>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</si>
  <si>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</si>
  <si>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</si>
  <si>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</si>
  <si>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</si>
  <si>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</si>
  <si>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</si>
  <si>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</si>
  <si>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</si>
  <si>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</si>
  <si>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</si>
  <si>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</si>
  <si>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</si>
  <si>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</si>
  <si>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</si>
  <si>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</si>
  <si>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</si>
  <si>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</si>
  <si>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</si>
  <si>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</si>
  <si>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</si>
  <si>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</si>
  <si>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</si>
  <si>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</si>
  <si>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</si>
  <si>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</si>
  <si>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</si>
  <si>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</si>
  <si>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</si>
  <si>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</si>
  <si>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</si>
  <si>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</si>
  <si>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</si>
  <si>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</si>
  <si>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</si>
  <si>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</si>
  <si>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</si>
  <si>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</si>
  <si>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</si>
  <si>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</si>
  <si>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</si>
  <si>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</si>
  <si>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</si>
  <si>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</si>
  <si>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</si>
  <si>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</si>
  <si>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</si>
  <si>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</si>
  <si>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</si>
  <si>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</si>
  <si>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</si>
  <si>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</si>
  <si>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</si>
  <si>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</si>
  <si>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</si>
  <si>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</si>
  <si>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</si>
  <si>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</si>
  <si>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</si>
  <si>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</si>
  <si>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</si>
  <si>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</si>
  <si>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</si>
  <si>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</si>
  <si>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</si>
  <si>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</si>
  <si>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</si>
  <si>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</si>
  <si>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</si>
  <si>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</si>
  <si>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</si>
  <si>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</si>
  <si>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</si>
  <si>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</si>
  <si>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</si>
  <si>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</si>
  <si>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</si>
  <si>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</si>
  <si>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</si>
  <si>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</si>
  <si>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</si>
  <si>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</si>
  <si>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</si>
  <si>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</si>
  <si>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</si>
  <si>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</si>
  <si>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</si>
  <si>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Годишен         уточнен план                           2021 г.</t>
  </si>
  <si>
    <t>ОТЧЕТ               2021 г.</t>
  </si>
  <si>
    <t xml:space="preserve">Детелина Караенева </t>
  </si>
  <si>
    <t xml:space="preserve">Мануела Милошева </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</si>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</sst>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F88" sqref="F88"/>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44469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24189600</v>
      </c>
      <c r="F22" s="102">
        <f t="shared" si="0"/>
        <v>8247371</v>
      </c>
      <c r="G22" s="103">
        <f t="shared" si="0"/>
        <v>10923936</v>
      </c>
      <c r="H22" s="104">
        <f t="shared" si="0"/>
        <v>-2676565</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-2555713</v>
      </c>
      <c r="G25" s="128">
        <f t="shared" ref="G25:M25" si="2">+G26+G30+G31+G32+G33</f>
        <v>-2517633</v>
      </c>
      <c r="H25" s="129">
        <f>+H26+H30+H31+H32+H33</f>
        <v>-38080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7</v>
      </c>
      <c r="G26" s="134">
        <v>6</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3496</v>
      </c>
      <c r="G31" s="169">
        <v>111</v>
      </c>
      <c r="H31" s="170">
        <v>3385</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-2559216</v>
      </c>
      <c r="G32" s="169">
        <v>-2517750</v>
      </c>
      <c r="H32" s="170">
        <v>-41466</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24189600</v>
      </c>
      <c r="F37" s="199">
        <f t="shared" si="1"/>
        <v>10803084</v>
      </c>
      <c r="G37" s="200">
        <v>13441569</v>
      </c>
      <c r="H37" s="201">
        <v>-2638485</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30300000</v>
      </c>
      <c r="F38" s="209">
        <f t="shared" si="3"/>
        <v>7174726</v>
      </c>
      <c r="G38" s="210">
        <f t="shared" si="3"/>
        <v>7174726</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4300200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9745800</v>
      </c>
      <c r="F43" s="250">
        <f t="shared" si="1"/>
        <v>9248</v>
      </c>
      <c r="G43" s="251">
        <v>9248</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1666700</v>
      </c>
      <c r="F48" s="168">
        <f t="shared" si="1"/>
        <v>2091793</v>
      </c>
      <c r="G48" s="163">
        <v>2091793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5426200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9161100</v>
      </c>
      <c r="F50" s="168">
        <f t="shared" si="1"/>
        <v>-1431079</v>
      </c>
      <c r="G50" s="169">
        <v>-1431079</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6504764</v>
      </c>
      <c r="G51" s="121">
        <v>6504764</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2643700</v>
      </c>
      <c r="F56" s="293">
        <f t="shared" si="5"/>
        <v>-27568201</v>
      </c>
      <c r="G56" s="294">
        <f t="shared" si="5"/>
        <v>-27607491</v>
      </c>
      <c r="H56" s="295">
        <f t="shared" si="5"/>
        <v>39290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2643700</v>
      </c>
      <c r="F57" s="299">
        <f t="shared" si="1"/>
        <v>-20683360</v>
      </c>
      <c r="G57" s="300">
        <v>-20683360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-6884841</v>
      </c>
      <c r="G58" s="305">
        <v>-6924131</v>
      </c>
      <c r="H58" s="306">
        <v>39290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-3466700</v>
      </c>
      <c r="F64" s="336">
        <f t="shared" si="6"/>
        <v>-26495556</v>
      </c>
      <c r="G64" s="337">
        <f t="shared" si="6"/>
        <v>-23858281</v>
      </c>
      <c r="H64" s="338">
        <f t="shared" si="6"/>
        <v>-2637275</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3466700</v>
      </c>
      <c r="F66" s="348">
        <f>SUM(+F68+F76+F77+F84+F85+F86+F89+F90+F91+F92+F93+F94+F95)</f>
        <v>26495556</v>
      </c>
      <c r="G66" s="349">
        <f t="shared" ref="G66:L66" si="8">SUM(+G68+G76+G77+G84+G85+G86+G89+G90+G91+G92+G93+G94+G95)</f>
        <v>23858281</v>
      </c>
      <c r="H66" s="350">
        <f>SUM(+H68+H76+H77+H84+H85+H86+H89+H90+H91+H92+H93+H94+H95)</f>
        <v>2637275</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30710797</v>
      </c>
      <c r="G90" s="305">
        <v>76124</v>
      </c>
      <c r="H90" s="306">
        <v>30634673</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-111735</v>
      </c>
      <c r="G91" s="169">
        <v>-99720</v>
      </c>
      <c r="H91" s="170">
        <v>-12015</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3466700</v>
      </c>
      <c r="F93" s="168">
        <f t="shared" si="12"/>
        <v>2418598437</v>
      </c>
      <c r="G93" s="169">
        <v>2418598437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-2422701943</v>
      </c>
      <c r="G94" s="169">
        <v>-2422701943</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27985383</v>
      </c>
      <c r="H95" s="122">
        <v>-27985383</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27985383</v>
      </c>
      <c r="H96" s="398">
        <v>-27985383</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2748</v>
      </c>
      <c r="I107" s="428"/>
      <c r="J107" s="429">
        <v>44475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2021-10-26T12:21:27Z</dcterms:modified>
</cp:coreProperties>
</file>