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4.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F39"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F25" i="1" s="1"/>
  <c r="M25" i="1"/>
  <c r="M22" i="1" s="1"/>
  <c r="M64" i="1" s="1"/>
  <c r="L25" i="1"/>
  <c r="L22" i="1" s="1"/>
  <c r="L64" i="1" s="1"/>
  <c r="L65" i="1" s="1"/>
  <c r="K25" i="1"/>
  <c r="K22" i="1" s="1"/>
  <c r="K64" i="1" s="1"/>
  <c r="G25" i="1"/>
  <c r="E25" i="1"/>
  <c r="E22" i="1" s="1"/>
  <c r="E64" i="1" s="1"/>
  <c r="F24" i="1"/>
  <c r="G22" i="1"/>
  <c r="F23" i="1"/>
  <c r="F22" i="1" s="1"/>
  <c r="H22" i="1" l="1"/>
  <c r="H64" i="1" s="1"/>
  <c r="K65" i="1"/>
  <c r="I64" i="1"/>
  <c r="J66" i="1"/>
  <c r="J65" i="1" s="1"/>
  <c r="J105" i="1"/>
  <c r="M65" i="1"/>
  <c r="E66" i="1"/>
  <c r="E105" i="1" s="1"/>
  <c r="F38" i="1"/>
  <c r="F64" i="1" s="1"/>
  <c r="G64" i="1"/>
  <c r="H66" i="1"/>
  <c r="F68" i="1"/>
  <c r="F86" i="1"/>
  <c r="I68" i="1"/>
  <c r="I66" i="1" s="1"/>
  <c r="H86" i="1"/>
  <c r="H105" i="1" l="1"/>
  <c r="H65" i="1"/>
  <c r="G105" i="1"/>
  <c r="G65" i="1"/>
  <c r="E65" i="1"/>
  <c r="F66" i="1"/>
  <c r="F105" i="1" s="1"/>
  <c r="I105" i="1"/>
  <c r="I65" i="1"/>
  <c r="F65" i="1" l="1"/>
  <c r="B65" i="1" s="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<sst xmlns="http://schemas.openxmlformats.org/spreadsheetml/2006/main" count="258" uniqueCount="185">
  <si>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</si>
  <si>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</si>
  <si>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</si>
  <si>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</si>
  <si>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</si>
  <si>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</si>
  <si>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</si>
  <si>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</si>
  <si>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</si>
  <si>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</si>
  <si>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</si>
  <si>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</si>
  <si>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</si>
  <si>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</si>
  <si>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</si>
  <si>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</si>
  <si>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</si>
  <si>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</si>
  <si>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</si>
  <si>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</si>
  <si>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</si>
  <si>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</si>
  <si>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</si>
  <si>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</si>
  <si>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</si>
  <si>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</si>
  <si>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</si>
  <si>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</si>
  <si>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</si>
  <si>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</si>
  <si>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</si>
  <si>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</si>
  <si>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</si>
  <si>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</si>
  <si>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</si>
  <si>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</si>
  <si>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</si>
  <si>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</si>
  <si>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</si>
  <si>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</si>
  <si>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</si>
  <si>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</si>
  <si>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</si>
  <si>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</si>
  <si>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</si>
  <si>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</si>
  <si>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</si>
  <si>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</si>
  <si>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</si>
  <si>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</si>
  <si>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</si>
  <si>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</si>
  <si>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</si>
  <si>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</si>
  <si>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</si>
  <si>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</si>
  <si>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</si>
  <si>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</si>
  <si>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</si>
  <si>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</si>
  <si>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</si>
  <si>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</si>
  <si>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</si>
  <si>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</si>
  <si>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</si>
  <si>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</si>
  <si>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</si>
  <si>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</si>
  <si>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</si>
  <si>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</si>
  <si>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</si>
  <si>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</si>
  <si>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</si>
  <si>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</si>
  <si>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</si>
  <si>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</si>
  <si>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</si>
  <si>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</si>
  <si>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</si>
  <si>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</si>
  <si>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</si>
  <si>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</si>
  <si>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</si>
  <si>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</si>
  <si>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</si>
  <si>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</si>
  <si>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</si>
  <si>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</si>
  <si>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</si>
  <si>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</si>
  <si>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</si>
  <si>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</si>
  <si>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</si>
  <si>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</si>
  <si>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</si>
  <si>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</si>
  <si>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</si>
  <si>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</si>
  <si>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</si>
  <si>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</si>
  <si>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</si>
  <si>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</si>
  <si>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</si>
  <si>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</si>
  <si>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</si>
  <si>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</si>
  <si>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</si>
  <si>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</si>
  <si>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</si>
  <si>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</si>
  <si>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</si>
  <si>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</si>
  <si>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</si>
  <si>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</si>
  <si>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</si>
  <si>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</si>
  <si>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</si>
  <si>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</si>
  <si>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</si>
  <si>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</si>
  <si>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</si>
  <si>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</si>
  <si>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</si>
  <si>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</si>
  <si>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</si>
  <si>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</si>
  <si>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</si>
  <si>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</si>
  <si>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</si>
  <si>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</si>
  <si>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</si>
  <si>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</si>
  <si>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</si>
  <si>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</si>
  <si>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</si>
  <si>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</si>
  <si>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</si>
  <si>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</si>
  <si>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</si>
  <si>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</si>
  <si>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</si>
  <si>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</si>
  <si>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</si>
  <si>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</si>
  <si>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</si>
  <si>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</si>
  <si>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</si>
  <si>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</si>
  <si>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</si>
  <si>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</si>
  <si>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</si>
  <si>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</si>
  <si>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</si>
  <si>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</si>
  <si>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</si>
  <si>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</si>
  <si>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</si>
  <si>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</si>
  <si>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</si>
  <si>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</si>
  <si>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</si>
  <si>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</si>
  <si>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</si>
  <si>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</si>
  <si>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</si>
  <si>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</si>
  <si>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</si>
  <si>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</si>
  <si>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</si>
  <si>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</si>
  <si>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</si>
  <si>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</si>
  <si>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</si>
  <si>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</si>
  <si>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</si>
  <si>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</si>
  <si>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</si>
  <si>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</si>
  <si>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</si>
  <si>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</si>
  <si>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</si>
  <si>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</si>
  <si>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g.tserovski@minfin.bg</t>
  </si>
  <si>
    <t>10 05 2021</t>
  </si>
  <si>
    <t>Г. Церовски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</si>
</sst>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21" sqref="G2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34" t="s">
        <v>176</v>
      </c>
      <c r="C11" s="22"/>
      <c r="D11" s="22"/>
      <c r="E11" s="23" t="s">
        <v>0</v>
      </c>
      <c r="F11" s="24">
        <v>44316</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639376217</v>
      </c>
      <c r="G22" s="103">
        <f t="shared" si="0"/>
        <v>639376217</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-521552</v>
      </c>
      <c r="G25" s="128">
        <f t="shared" ref="G25:M25" si="2">+G26+G30+G31+G32+G33</f>
        <v>-521552</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10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20991</v>
      </c>
      <c r="G31" s="169">
        <v>20991</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-542553</v>
      </c>
      <c r="G32" s="169">
        <v>-542553</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639897769</v>
      </c>
      <c r="G37" s="200">
        <v>639897769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235903788</v>
      </c>
      <c r="G38" s="210">
        <f t="shared" si="3"/>
        <v>235903788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73967819</v>
      </c>
      <c r="G48" s="163">
        <v>73967819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161935969</v>
      </c>
      <c r="G50" s="169">
        <v>161935969</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-485931087</v>
      </c>
      <c r="G56" s="294">
        <f t="shared" si="5"/>
        <v>-485931087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112215481</v>
      </c>
      <c r="G57" s="300">
        <v>112215481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-598146568</v>
      </c>
      <c r="G58" s="305">
        <v>-598146568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-129571133</v>
      </c>
      <c r="G59" s="310">
        <v>-129571133</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-82458658</v>
      </c>
      <c r="G64" s="337">
        <f t="shared" si="6"/>
        <v>-82458658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82458658</v>
      </c>
      <c r="G66" s="349">
        <f t="shared" ref="G66:L66" si="8">SUM(+G68+G76+G77+G84+G85+G86+G89+G90+G91+G92+G93+G94+G95)</f>
        <v>82458658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-19515907</v>
      </c>
      <c r="G77" s="310">
        <f t="shared" ref="G77:M77" si="10">SUM(G78:G83)</f>
        <v>-19515907</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-20607240</v>
      </c>
      <c r="G78" s="368">
        <v>-20607240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1091333</v>
      </c>
      <c r="G79" s="376">
        <v>1091333</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109805352</v>
      </c>
      <c r="G86" s="310">
        <f t="shared" ref="G86:M86" si="11">+G87+G88</f>
        <v>109805352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109805352</v>
      </c>
      <c r="G88" s="383">
        <v>109805352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-330391400</v>
      </c>
      <c r="G94" s="169">
        <v>-330391400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2750</v>
      </c>
      <c r="I107" s="428"/>
      <c r="J107" s="446" t="s">
        <v>183</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180</v>
      </c>
      <c r="F114" s="447"/>
      <c r="G114" s="442"/>
      <c r="H114" s="3"/>
      <c r="I114" s="447" t="s">
        <v>181</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2021-05-11T11:59:58Z</dcterms:modified>
</cp:coreProperties>
</file>