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4.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I68" i="1"/>
  <c r="I66" i="1" s="1"/>
  <c r="F69" i="1"/>
  <c r="E68" i="1"/>
  <c r="E66" i="1" s="1"/>
  <c r="M68" i="1"/>
  <c r="M66" i="1" s="1"/>
  <c r="L68" i="1"/>
  <c r="L66" i="1" s="1"/>
  <c r="H68" i="1"/>
  <c r="G68" i="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F26" i="1"/>
  <c r="M25" i="1"/>
  <c r="M22" i="1" s="1"/>
  <c r="M64" i="1" s="1"/>
  <c r="L25" i="1"/>
  <c r="L22" i="1" s="1"/>
  <c r="L64" i="1" s="1"/>
  <c r="L65" i="1" s="1"/>
  <c r="K25" i="1"/>
  <c r="K22" i="1" s="1"/>
  <c r="K64" i="1" s="1"/>
  <c r="G25" i="1"/>
  <c r="E25" i="1"/>
  <c r="E22" i="1" s="1"/>
  <c r="F24" i="1"/>
  <c r="G22" i="1"/>
  <c r="G64" i="1" s="1"/>
  <c r="F23" i="1"/>
  <c r="K65" i="1" l="1"/>
  <c r="I64" i="1"/>
  <c r="J66" i="1"/>
  <c r="J65" i="1" s="1"/>
  <c r="J105" i="1"/>
  <c r="M65" i="1"/>
  <c r="F39" i="1"/>
  <c r="F38" i="1" s="1"/>
  <c r="F68" i="1"/>
  <c r="F66" i="1" s="1"/>
  <c r="E64" i="1"/>
  <c r="G66" i="1"/>
  <c r="G105" i="1"/>
  <c r="G65" i="1"/>
  <c r="F25" i="1"/>
  <c r="F22" i="1" s="1"/>
  <c r="F64" i="1" s="1"/>
  <c r="H66" i="1"/>
  <c r="H25" i="1"/>
  <c r="H22" i="1" s="1"/>
  <c r="H64" i="1" s="1"/>
  <c r="H86" i="1"/>
  <c r="F105" i="1" l="1"/>
  <c r="F65" i="1"/>
  <c r="H105" i="1"/>
  <c r="H65" i="1"/>
  <c r="E105" i="1"/>
  <c r="E65" i="1"/>
  <c r="I10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<sst xmlns="http://schemas.openxmlformats.org/spreadsheetml/2006/main" count="258" uniqueCount="185">
  <si>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</si>
  <si>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</si>
  <si>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</si>
  <si>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</si>
  <si>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</si>
  <si>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</si>
  <si>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</si>
  <si>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</si>
  <si>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</si>
  <si>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</si>
  <si>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</si>
  <si>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</si>
  <si>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</si>
  <si>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</si>
  <si>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</si>
  <si>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</si>
  <si>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</si>
  <si>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</si>
  <si>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</si>
  <si>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</si>
  <si>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</si>
  <si>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</si>
  <si>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</si>
  <si>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</si>
  <si>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</si>
  <si>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</si>
  <si>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</si>
  <si>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</si>
  <si>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</si>
  <si>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</si>
  <si>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</si>
  <si>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</si>
  <si>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</si>
  <si>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</si>
  <si>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</si>
  <si>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</si>
  <si>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</si>
  <si>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</si>
  <si>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</si>
  <si>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</si>
  <si>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</si>
  <si>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</si>
  <si>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</si>
  <si>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</si>
  <si>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</si>
  <si>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</si>
  <si>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</si>
  <si>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</si>
  <si>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</si>
  <si>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</si>
  <si>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</si>
  <si>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</si>
  <si>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</si>
  <si>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</si>
  <si>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</si>
  <si>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</si>
  <si>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</si>
  <si>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</si>
  <si>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</si>
  <si>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</si>
  <si>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</si>
  <si>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</si>
  <si>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</si>
  <si>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</si>
  <si>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</si>
  <si>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</si>
  <si>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</si>
  <si>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</si>
  <si>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</si>
  <si>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</si>
  <si>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</si>
  <si>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</si>
  <si>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</si>
  <si>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</si>
  <si>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</si>
  <si>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</si>
  <si>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</si>
  <si>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</si>
  <si>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</si>
  <si>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</si>
  <si>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</si>
  <si>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</si>
  <si>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</si>
  <si>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</si>
  <si>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</si>
  <si>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</si>
  <si>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</si>
  <si>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</si>
  <si>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</si>
  <si>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</si>
  <si>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</si>
  <si>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</si>
  <si>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</si>
  <si>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</si>
  <si>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</si>
  <si>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</si>
  <si>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</si>
  <si>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</si>
  <si>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</si>
  <si>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</si>
  <si>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</si>
  <si>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</si>
  <si>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</si>
  <si>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</si>
  <si>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</si>
  <si>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</si>
  <si>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</si>
  <si>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</si>
  <si>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</si>
  <si>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</si>
  <si>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</si>
  <si>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</si>
  <si>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</si>
  <si>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</si>
  <si>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</si>
  <si>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</si>
  <si>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</si>
  <si>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</si>
  <si>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</si>
  <si>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</si>
  <si>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</si>
  <si>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</si>
  <si>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</si>
  <si>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</si>
  <si>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</si>
  <si>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</si>
  <si>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</si>
  <si>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</si>
  <si>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</si>
  <si>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</si>
  <si>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</si>
  <si>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</si>
  <si>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</si>
  <si>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</si>
  <si>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</si>
  <si>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</si>
  <si>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</si>
  <si>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</si>
  <si>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</si>
  <si>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</si>
  <si>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</si>
  <si>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</si>
  <si>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</si>
  <si>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</si>
  <si>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</si>
  <si>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</si>
  <si>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</si>
  <si>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</si>
  <si>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</si>
  <si>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</si>
  <si>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</si>
  <si>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</si>
  <si>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</si>
  <si>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</si>
  <si>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</si>
  <si>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</si>
  <si>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</si>
  <si>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</si>
  <si>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</si>
  <si>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</si>
  <si>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</si>
  <si>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</si>
  <si>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</si>
  <si>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</si>
  <si>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</si>
  <si>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</si>
  <si>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</si>
  <si>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</si>
  <si>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</si>
  <si>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</si>
  <si>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</si>
  <si>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</si>
  <si>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</si>
  <si>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</si>
  <si>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</si>
  <si>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</si>
  <si>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</si>
  <si>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</si>
  <si>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2021 г.</t>
  </si>
  <si>
    <t>ОТЧЕТ               2021 г.</t>
  </si>
  <si>
    <t xml:space="preserve">Детелина Караенева </t>
  </si>
  <si>
    <t xml:space="preserve">Мануела Милошева </t>
  </si>
  <si>
    <t>m.voynov@minfin.bg</t>
  </si>
  <si>
    <t>10.05.2021</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</si>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</sst>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17" sqref="F17:F18"/>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34" t="s">
        <v>174</v>
      </c>
      <c r="C11" s="22"/>
      <c r="D11" s="22"/>
      <c r="E11" s="23" t="s">
        <v>0</v>
      </c>
      <c r="F11" s="24">
        <v>44316</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24189600</v>
      </c>
      <c r="F22" s="102">
        <f t="shared" si="0"/>
        <v>8036369</v>
      </c>
      <c r="G22" s="103">
        <f t="shared" si="0"/>
        <v>8036160</v>
      </c>
      <c r="H22" s="104">
        <f t="shared" si="0"/>
        <v>209</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-232</v>
      </c>
      <c r="G25" s="128">
        <f t="shared" ref="G25:M25" si="2">+G26+G30+G31+G32+G33</f>
        <v>-441</v>
      </c>
      <c r="H25" s="129">
        <f>+H26+H30+H31+H32+H33</f>
        <v>209</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v>
      </c>
      <c r="G26" s="134">
        <v>3</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2082</v>
      </c>
      <c r="G31" s="169">
        <v>111</v>
      </c>
      <c r="H31" s="170">
        <v>1971</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-2317</v>
      </c>
      <c r="G32" s="169">
        <v>-555</v>
      </c>
      <c r="H32" s="170">
        <v>-1762</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24189600</v>
      </c>
      <c r="F37" s="199">
        <f t="shared" si="1"/>
        <v>8036601</v>
      </c>
      <c r="G37" s="200">
        <v>8036601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30300000</v>
      </c>
      <c r="F38" s="209">
        <f t="shared" si="3"/>
        <v>4455937</v>
      </c>
      <c r="G38" s="210">
        <f t="shared" si="3"/>
        <v>4455937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9745800</v>
      </c>
      <c r="F43" s="250">
        <f t="shared" si="1"/>
        <v>4226</v>
      </c>
      <c r="G43" s="251">
        <v>4226</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1666700</v>
      </c>
      <c r="F48" s="168">
        <f t="shared" si="1"/>
        <v>1321473</v>
      </c>
      <c r="G48" s="163">
        <v>1321473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9161100</v>
      </c>
      <c r="F50" s="168">
        <f t="shared" si="1"/>
        <v>263313</v>
      </c>
      <c r="G50" s="169">
        <v>263313</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2866925</v>
      </c>
      <c r="G51" s="121">
        <v>2866925</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2643700</v>
      </c>
      <c r="F56" s="293">
        <f t="shared" si="5"/>
        <v>-25318348</v>
      </c>
      <c r="G56" s="294">
        <f t="shared" si="5"/>
        <v>-25319348</v>
      </c>
      <c r="H56" s="295">
        <f t="shared" si="5"/>
        <v>1000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2643700</v>
      </c>
      <c r="F57" s="299">
        <f t="shared" si="1"/>
        <v>-21434773</v>
      </c>
      <c r="G57" s="300">
        <v>-21434773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-3883575</v>
      </c>
      <c r="G58" s="305">
        <v>-3884575</v>
      </c>
      <c r="H58" s="306">
        <v>1000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-3466700</v>
      </c>
      <c r="F64" s="336">
        <f t="shared" si="6"/>
        <v>-21737916</v>
      </c>
      <c r="G64" s="337">
        <f t="shared" si="6"/>
        <v>-21739125</v>
      </c>
      <c r="H64" s="338">
        <f t="shared" si="6"/>
        <v>1209</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3466700</v>
      </c>
      <c r="F66" s="348">
        <f>SUM(+F68+F76+F77+F84+F85+F86+F89+F90+F91+F92+F93+F94+F95)</f>
        <v>21737916</v>
      </c>
      <c r="G66" s="349">
        <f t="shared" ref="G66:L66" si="8">SUM(+G68+G76+G77+G84+G85+G86+G89+G90+G91+G92+G93+G94+G95)</f>
        <v>21739125</v>
      </c>
      <c r="H66" s="350">
        <f>SUM(+H68+H76+H77+H84+H85+H86+H89+H90+H91+H92+H93+H94+H95)</f>
        <v>-1209</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-30722708</v>
      </c>
      <c r="G91" s="169">
        <v>-86826</v>
      </c>
      <c r="H91" s="170">
        <v>-30635882</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3466700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-2396848610</v>
      </c>
      <c r="G94" s="169">
        <v>-2396848610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2756</v>
      </c>
      <c r="I107" s="428"/>
      <c r="J107" s="429" t="s">
        <v>183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2021-05-11T11:59:11Z</dcterms:modified>
</cp:coreProperties>
</file>