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11.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H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I68" i="1"/>
  <c r="F69" i="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E39" i="1"/>
  <c r="E38" i="1" s="1"/>
  <c r="J39" i="1"/>
  <c r="J38" i="1" s="1"/>
  <c r="I39" i="1"/>
  <c r="I38" i="1" s="1"/>
  <c r="H39" i="1"/>
  <c r="G39" i="1"/>
  <c r="M38" i="1"/>
  <c r="L38" i="1"/>
  <c r="K38" i="1"/>
  <c r="H38" i="1"/>
  <c r="G38" i="1"/>
  <c r="F37" i="1"/>
  <c r="F36" i="1"/>
  <c r="F35" i="1"/>
  <c r="F34" i="1"/>
  <c r="F33" i="1"/>
  <c r="F32" i="1"/>
  <c r="F31" i="1"/>
  <c r="F30" i="1"/>
  <c r="F29" i="1"/>
  <c r="F28" i="1"/>
  <c r="F27" i="1"/>
  <c r="J25" i="1"/>
  <c r="J22" i="1" s="1"/>
  <c r="J64" i="1" s="1"/>
  <c r="I25" i="1"/>
  <c r="I22" i="1" s="1"/>
  <c r="I64" i="1" s="1"/>
  <c r="H25" i="1"/>
  <c r="H22" i="1" s="1"/>
  <c r="H64" i="1" s="1"/>
  <c r="F26" i="1"/>
  <c r="M25" i="1"/>
  <c r="M22" i="1" s="1"/>
  <c r="M64" i="1" s="1"/>
  <c r="L25" i="1"/>
  <c r="L22" i="1" s="1"/>
  <c r="L64" i="1" s="1"/>
  <c r="L65" i="1" s="1"/>
  <c r="K25" i="1"/>
  <c r="K22" i="1" s="1"/>
  <c r="K64" i="1" s="1"/>
  <c r="K65" i="1" s="1"/>
  <c r="G25" i="1"/>
  <c r="E25" i="1"/>
  <c r="F24" i="1"/>
  <c r="G22" i="1"/>
  <c r="G64" i="1" s="1"/>
  <c r="F23" i="1"/>
  <c r="E22" i="1"/>
  <c r="J65" i="1" l="1"/>
  <c r="G105" i="1"/>
  <c r="G65" i="1"/>
  <c r="J66" i="1"/>
  <c r="J105" i="1" s="1"/>
  <c r="M65" i="1"/>
  <c r="E64" i="1"/>
  <c r="F68" i="1"/>
  <c r="F66" i="1" s="1"/>
  <c r="F39" i="1"/>
  <c r="F38" i="1" s="1"/>
  <c r="F25" i="1"/>
  <c r="F22" i="1" s="1"/>
  <c r="F64" i="1" s="1"/>
  <c r="H66" i="1"/>
  <c r="H105" i="1" s="1"/>
  <c r="I66" i="1"/>
  <c r="I105" i="1" s="1"/>
  <c r="F105" i="1" l="1"/>
  <c r="F65" i="1"/>
  <c r="E105" i="1"/>
  <c r="E65" i="1"/>
  <c r="H6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<sst xmlns="http://schemas.openxmlformats.org/spreadsheetml/2006/main" count="256" uniqueCount="184">
  <si>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</si>
  <si>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</si>
  <si>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</si>
  <si>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</si>
  <si>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</si>
  <si>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</si>
  <si>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</si>
  <si>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</si>
  <si>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</si>
  <si>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</si>
  <si>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</si>
  <si>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</si>
  <si>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</si>
  <si>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</si>
  <si>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</si>
  <si>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</si>
  <si>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</si>
  <si>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</si>
  <si>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</si>
  <si>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</si>
  <si>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</si>
  <si>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</si>
  <si>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</si>
  <si>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</si>
  <si>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</si>
  <si>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</si>
  <si>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</si>
  <si>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</si>
  <si>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</si>
  <si>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</si>
  <si>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</si>
  <si>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</si>
  <si>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</si>
  <si>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</si>
  <si>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</si>
  <si>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</si>
  <si>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</si>
  <si>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</si>
  <si>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</si>
  <si>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</si>
  <si>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</si>
  <si>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</si>
  <si>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</si>
  <si>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</si>
  <si>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</si>
  <si>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</si>
  <si>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</si>
  <si>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</si>
  <si>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</si>
  <si>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</si>
  <si>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</si>
  <si>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</si>
  <si>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</si>
  <si>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</si>
  <si>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</si>
  <si>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</si>
  <si>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</si>
  <si>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</si>
  <si>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</si>
  <si>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</si>
  <si>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</si>
  <si>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</si>
  <si>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</si>
  <si>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</si>
  <si>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</si>
  <si>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</si>
  <si>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</si>
  <si>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</si>
  <si>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</si>
  <si>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</si>
  <si>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</si>
  <si>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</si>
  <si>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</si>
  <si>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</si>
  <si>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</si>
  <si>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</si>
  <si>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</si>
  <si>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</si>
  <si>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</si>
  <si>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</si>
  <si>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</si>
  <si>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</si>
  <si>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</si>
  <si>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</si>
  <si>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</si>
  <si>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</si>
  <si>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</si>
  <si>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</si>
  <si>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</si>
  <si>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</si>
  <si>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</si>
  <si>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</si>
  <si>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</si>
  <si>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</si>
  <si>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</si>
  <si>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</si>
  <si>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</si>
  <si>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</si>
  <si>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</si>
  <si>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</si>
  <si>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</si>
  <si>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</si>
  <si>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</si>
  <si>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</si>
  <si>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</si>
  <si>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</si>
  <si>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</si>
  <si>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</si>
  <si>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</si>
  <si>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</si>
  <si>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</si>
  <si>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</si>
  <si>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</si>
  <si>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</si>
  <si>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</si>
  <si>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</si>
  <si>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</si>
  <si>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</si>
  <si>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</si>
  <si>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</si>
  <si>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</si>
  <si>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</si>
  <si>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</si>
  <si>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</si>
  <si>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</si>
  <si>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</si>
  <si>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</si>
  <si>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</si>
  <si>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</si>
  <si>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</si>
  <si>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</si>
  <si>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</si>
  <si>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</si>
  <si>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</si>
  <si>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</si>
  <si>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</si>
  <si>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</si>
  <si>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</si>
  <si>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</si>
  <si>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</si>
  <si>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</si>
  <si>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</si>
  <si>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</si>
  <si>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</si>
  <si>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</si>
  <si>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</si>
  <si>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</si>
  <si>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</si>
  <si>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</si>
  <si>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</si>
  <si>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</si>
  <si>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</si>
  <si>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</si>
  <si>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</si>
  <si>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</si>
  <si>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</si>
  <si>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</si>
  <si>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</si>
  <si>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</si>
  <si>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</si>
  <si>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</si>
  <si>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</si>
  <si>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</si>
  <si>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</si>
  <si>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</si>
  <si>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</si>
  <si>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</si>
  <si>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</si>
  <si>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</si>
  <si>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</si>
  <si>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</si>
  <si>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</si>
  <si>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</si>
  <si>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</si>
  <si>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</si>
  <si>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</si>
  <si>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</si>
  <si>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</si>
  <si>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</si>
  <si>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</si>
  <si>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</si>
  <si>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Мануела Милошева</t>
  </si>
  <si>
    <t>m.voynov@aminfin.bg</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</si>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</sst>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38">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21" sqref="G2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19050000</v>
      </c>
      <c r="F22" s="102">
        <f t="shared" si="0"/>
        <v>15897054</v>
      </c>
      <c r="G22" s="103">
        <f t="shared" si="0"/>
        <v>15903117</v>
      </c>
      <c r="H22" s="104">
        <f t="shared" si="0"/>
        <v>-6063</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-55649</v>
      </c>
      <c r="G25" s="128">
        <f t="shared" ref="G25:M25" si="2">+G26+G30+G31+G32+G33</f>
        <v>-49586</v>
      </c>
      <c r="H25" s="129">
        <f>+H26+H30+H31+H32+H33</f>
        <v>-6063</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7</v>
      </c>
      <c r="G26" s="134">
        <v>6</v>
      </c>
      <c r="H26" s="135">
        <v>1</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1682</v>
      </c>
      <c r="G31" s="169">
        <v>0</v>
      </c>
      <c r="H31" s="170">
        <v>1682</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-57338</v>
      </c>
      <c r="G32" s="169">
        <v>-49592</v>
      </c>
      <c r="H32" s="170">
        <v>-7746</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19050000</v>
      </c>
      <c r="F37" s="199">
        <f t="shared" si="1"/>
        <v>15952703</v>
      </c>
      <c r="G37" s="200">
        <v>15952703</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25399300</v>
      </c>
      <c r="F38" s="209">
        <f t="shared" si="3"/>
        <v>11239229</v>
      </c>
      <c r="G38" s="210">
        <f t="shared" si="3"/>
        <v>11239229</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3746200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3746200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7478000</v>
      </c>
      <c r="F43" s="250">
        <f t="shared" si="1"/>
        <v>29266</v>
      </c>
      <c r="G43" s="251">
        <v>29266</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3538300</v>
      </c>
      <c r="F48" s="168">
        <f t="shared" si="1"/>
        <v>3129835</v>
      </c>
      <c r="G48" s="163">
        <v>3129835</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6918100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3718700</v>
      </c>
      <c r="F50" s="168">
        <f t="shared" si="1"/>
        <v>1338576</v>
      </c>
      <c r="G50" s="169">
        <v>1338576</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6741552</v>
      </c>
      <c r="G51" s="121">
        <v>6741552</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2031300</v>
      </c>
      <c r="F56" s="293">
        <f t="shared" si="5"/>
        <v>-6179388</v>
      </c>
      <c r="G56" s="294">
        <f t="shared" si="5"/>
        <v>-6194574</v>
      </c>
      <c r="H56" s="295">
        <f t="shared" si="5"/>
        <v>15186</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2031300</v>
      </c>
      <c r="F57" s="299">
        <f t="shared" si="1"/>
        <v>1424038</v>
      </c>
      <c r="G57" s="300">
        <v>1424038</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-7603426</v>
      </c>
      <c r="G58" s="305">
        <v>-7618612</v>
      </c>
      <c r="H58" s="306">
        <v>15186</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-4318000</v>
      </c>
      <c r="F64" s="336">
        <f t="shared" si="6"/>
        <v>-1521563</v>
      </c>
      <c r="G64" s="337">
        <f t="shared" si="6"/>
        <v>-1530686</v>
      </c>
      <c r="H64" s="338">
        <f t="shared" si="6"/>
        <v>9123</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4318000</v>
      </c>
      <c r="F66" s="348">
        <f>SUM(+F68+F76+F77+F84+F85+F86+F89+F90+F91+F92+F93+F94+F95)</f>
        <v>1521563</v>
      </c>
      <c r="G66" s="349">
        <f t="shared" ref="G66:L66" si="8">SUM(+G68+G76+G77+G84+G85+G86+G89+G90+G91+G92+G93+G94+G95)</f>
        <v>1530686</v>
      </c>
      <c r="H66" s="350">
        <f>SUM(+H68+H76+H77+H84+H85+H86+H89+H90+H91+H92+H93+H94+H95)</f>
        <v>-9123</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20493831</v>
      </c>
      <c r="G86" s="310">
        <f t="shared" ref="G86:M86" si="11">+G87+G88</f>
        <v>20475733</v>
      </c>
      <c r="H86" s="311">
        <f>+H87+H88</f>
        <v>18098</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20493831</v>
      </c>
      <c r="G88" s="383">
        <v>20475733</v>
      </c>
      <c r="H88" s="384">
        <v>18098</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34845704</v>
      </c>
      <c r="G90" s="305">
        <v>10290</v>
      </c>
      <c r="H90" s="306">
        <v>34835414</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-30708606</v>
      </c>
      <c r="G91" s="169">
        <v>-73432</v>
      </c>
      <c r="H91" s="170">
        <v>-30635174</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4318000</v>
      </c>
      <c r="F93" s="168">
        <f t="shared" si="12"/>
        <v>2395908294</v>
      </c>
      <c r="G93" s="169">
        <v>2395908294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-2419017660</v>
      </c>
      <c r="G94" s="169">
        <v>-2419017660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4227461</v>
      </c>
      <c r="H95" s="122">
        <v>-4227461</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4227461</v>
      </c>
      <c r="H96" s="398">
        <v>-4227461</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2756</v>
      </c>
      <c r="I107" s="428"/>
      <c r="J107" s="429">
        <v>44172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2020-12-10T15:35:53Z</dcterms:modified>
</cp:coreProperties>
</file>