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07.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E86" i="1"/>
  <c r="M86" i="1"/>
  <c r="L86" i="1"/>
  <c r="K86" i="1"/>
  <c r="H86" i="1"/>
  <c r="G86" i="1"/>
  <c r="F85" i="1"/>
  <c r="F84" i="1"/>
  <c r="F83" i="1"/>
  <c r="F82" i="1"/>
  <c r="F81" i="1"/>
  <c r="F80" i="1"/>
  <c r="F79" i="1"/>
  <c r="I77" i="1"/>
  <c r="H77" i="1"/>
  <c r="G77" i="1"/>
  <c r="M77" i="1"/>
  <c r="L77" i="1"/>
  <c r="K77" i="1"/>
  <c r="J77" i="1"/>
  <c r="E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L69" i="1"/>
  <c r="L68" i="1" s="1"/>
  <c r="L66" i="1" s="1"/>
  <c r="K69" i="1"/>
  <c r="K68" i="1" s="1"/>
  <c r="K66" i="1" s="1"/>
  <c r="J68" i="1"/>
  <c r="F69" i="1"/>
  <c r="E68" i="1"/>
  <c r="E66" i="1" s="1"/>
  <c r="M68" i="1"/>
  <c r="I68" i="1"/>
  <c r="H68" i="1"/>
  <c r="H66" i="1" s="1"/>
  <c r="G68" i="1"/>
  <c r="F67" i="1"/>
  <c r="M66" i="1"/>
  <c r="F63" i="1"/>
  <c r="F62" i="1"/>
  <c r="F61" i="1"/>
  <c r="F60" i="1"/>
  <c r="F59" i="1"/>
  <c r="F58" i="1"/>
  <c r="I56" i="1"/>
  <c r="H56" i="1"/>
  <c r="G56" i="1"/>
  <c r="M56" i="1"/>
  <c r="L56" i="1"/>
  <c r="K56" i="1"/>
  <c r="J56" i="1"/>
  <c r="E56" i="1"/>
  <c r="F55" i="1"/>
  <c r="F54" i="1"/>
  <c r="F53" i="1"/>
  <c r="F52" i="1"/>
  <c r="F51" i="1"/>
  <c r="F50" i="1"/>
  <c r="F49" i="1"/>
  <c r="F48" i="1"/>
  <c r="F47" i="1"/>
  <c r="F46" i="1"/>
  <c r="F45" i="1"/>
  <c r="F44" i="1"/>
  <c r="F43" i="1"/>
  <c r="F42" i="1"/>
  <c r="F41" i="1"/>
  <c r="F40" i="1"/>
  <c r="J39" i="1"/>
  <c r="J38" i="1" s="1"/>
  <c r="I39" i="1"/>
  <c r="H39" i="1"/>
  <c r="G39" i="1"/>
  <c r="F39" i="1"/>
  <c r="F38" i="1" s="1"/>
  <c r="E39" i="1"/>
  <c r="E38" i="1" s="1"/>
  <c r="M38" i="1"/>
  <c r="L38" i="1"/>
  <c r="K38" i="1"/>
  <c r="I38" i="1"/>
  <c r="H38" i="1"/>
  <c r="G38" i="1"/>
  <c r="F37" i="1"/>
  <c r="F36" i="1"/>
  <c r="F35" i="1"/>
  <c r="F34" i="1"/>
  <c r="F33" i="1"/>
  <c r="F32" i="1"/>
  <c r="F31" i="1"/>
  <c r="F30" i="1"/>
  <c r="F29" i="1"/>
  <c r="F28" i="1"/>
  <c r="F27" i="1"/>
  <c r="J25" i="1"/>
  <c r="J22" i="1" s="1"/>
  <c r="J64" i="1" s="1"/>
  <c r="F26" i="1"/>
  <c r="E25" i="1"/>
  <c r="E22" i="1" s="1"/>
  <c r="M25" i="1"/>
  <c r="M22" i="1" s="1"/>
  <c r="M64" i="1" s="1"/>
  <c r="M65" i="1" s="1"/>
  <c r="L25" i="1"/>
  <c r="K25" i="1"/>
  <c r="H25" i="1"/>
  <c r="F24" i="1"/>
  <c r="H22" i="1"/>
  <c r="G22" i="1"/>
  <c r="G64" i="1" s="1"/>
  <c r="L22" i="1"/>
  <c r="L64" i="1" s="1"/>
  <c r="K22" i="1"/>
  <c r="K64" i="1" s="1"/>
  <c r="K65" i="1" s="1"/>
  <c r="G66" i="1" l="1"/>
  <c r="F86" i="1"/>
  <c r="G105" i="1"/>
  <c r="G65" i="1"/>
  <c r="I66" i="1"/>
  <c r="H64" i="1"/>
  <c r="F25" i="1"/>
  <c r="J66" i="1"/>
  <c r="J105" i="1"/>
  <c r="J65" i="1"/>
  <c r="F68" i="1"/>
  <c r="L65" i="1"/>
  <c r="E64" i="1"/>
  <c r="F23" i="1"/>
  <c r="F22" i="1" s="1"/>
  <c r="F57" i="1"/>
  <c r="F56" i="1" s="1"/>
  <c r="F78" i="1"/>
  <c r="F77" i="1" s="1"/>
  <c r="I25" i="1"/>
  <c r="I22" i="1" s="1"/>
  <c r="I64" i="1" s="1"/>
  <c r="I86" i="1"/>
  <c r="I105" i="1" l="1"/>
  <c r="I65" i="1"/>
  <c r="F66" i="1"/>
  <c r="H105" i="1"/>
  <c r="H65" i="1"/>
  <c r="F64" i="1"/>
  <c r="E105" i="1"/>
  <c r="E65" i="1"/>
  <c r="F105" i="1" l="1"/>
  <c r="F65" i="1"/>
  <c r="B65" i="1" s="1"/>
  <c r="B10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<sst xmlns="http://schemas.openxmlformats.org/spreadsheetml/2006/main" count="256" uniqueCount="184">
  <si>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</si>
  <si>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</si>
  <si>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</si>
  <si>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</si>
  <si>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</si>
  <si>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</si>
  <si>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</si>
  <si>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</si>
  <si>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</si>
  <si>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</si>
  <si>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</si>
  <si>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</si>
  <si>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</si>
  <si>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</si>
  <si>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</si>
  <si>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</si>
  <si>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</si>
  <si>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</si>
  <si>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</si>
  <si>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</si>
  <si>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</si>
  <si>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</si>
  <si>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</si>
  <si>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</si>
  <si>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</si>
  <si>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</si>
  <si>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</si>
  <si>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</si>
  <si>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</si>
  <si>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</si>
  <si>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</si>
  <si>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</si>
  <si>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</si>
  <si>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</si>
  <si>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</si>
  <si>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</si>
  <si>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</si>
  <si>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</si>
  <si>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</si>
  <si>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</si>
  <si>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</si>
  <si>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</si>
  <si>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</si>
  <si>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</si>
  <si>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</si>
  <si>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</si>
  <si>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</si>
  <si>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</si>
  <si>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</si>
  <si>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</si>
  <si>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</si>
  <si>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</si>
  <si>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</si>
  <si>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</si>
  <si>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</si>
  <si>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</si>
  <si>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</si>
  <si>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</si>
  <si>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</si>
  <si>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</si>
  <si>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</si>
  <si>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</si>
  <si>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</si>
  <si>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</si>
  <si>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</si>
  <si>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</si>
  <si>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</si>
  <si>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</si>
  <si>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</si>
  <si>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</si>
  <si>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</si>
  <si>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</si>
  <si>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</si>
  <si>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</si>
  <si>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</si>
  <si>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</si>
  <si>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</si>
  <si>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</si>
  <si>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</si>
  <si>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</si>
  <si>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</si>
  <si>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</si>
  <si>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</si>
  <si>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</si>
  <si>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</si>
  <si>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</si>
  <si>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</si>
  <si>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</si>
  <si>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</si>
  <si>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</si>
  <si>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</si>
  <si>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</si>
  <si>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</si>
  <si>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</si>
  <si>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</si>
  <si>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</si>
  <si>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</si>
  <si>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</si>
  <si>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</si>
  <si>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</si>
  <si>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</si>
  <si>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</si>
  <si>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</si>
  <si>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</si>
  <si>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</si>
  <si>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</si>
  <si>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</si>
  <si>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</si>
  <si>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</si>
  <si>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</si>
  <si>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</si>
  <si>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</si>
  <si>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</si>
  <si>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</si>
  <si>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</si>
  <si>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</si>
  <si>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</si>
  <si>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</si>
  <si>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</si>
  <si>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</si>
  <si>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</si>
  <si>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</si>
  <si>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</si>
  <si>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</si>
  <si>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</si>
  <si>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</si>
  <si>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</si>
  <si>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</si>
  <si>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</si>
  <si>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</si>
  <si>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</si>
  <si>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</si>
  <si>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</si>
  <si>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</si>
  <si>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</si>
  <si>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</si>
  <si>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</si>
  <si>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</si>
  <si>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</si>
  <si>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</si>
  <si>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</si>
  <si>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</si>
  <si>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</si>
  <si>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</si>
  <si>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</si>
  <si>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</si>
  <si>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</si>
  <si>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</si>
  <si>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</si>
  <si>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</si>
  <si>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</si>
  <si>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</si>
  <si>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</si>
  <si>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</si>
  <si>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</si>
  <si>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</si>
  <si>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</si>
  <si>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</si>
  <si>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</si>
  <si>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</si>
  <si>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</si>
  <si>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</si>
  <si>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</si>
  <si>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</si>
  <si>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</si>
  <si>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</si>
  <si>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</si>
  <si>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</si>
  <si>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</si>
  <si>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</si>
  <si>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</si>
  <si>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</si>
  <si>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</si>
  <si>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</si>
  <si>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</si>
  <si>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</si>
  <si>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</si>
  <si>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</si>
  <si>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</si>
  <si>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</si>
  <si>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Д. Караенева</t>
  </si>
  <si>
    <t>М. Милошева</t>
  </si>
  <si>
    <t>g.tserovski@minfin.bg</t>
  </si>
  <si>
    <t>Г.Церовски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</si>
</sst>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protection locked="0"/>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refreshError="1"/>
      <sheetData sheetId="1" refreshError="1"/>
      <sheetData sheetId="2" refreshError="1"/>
      <sheetData sheetId="3" refreshError="1"/>
      <sheetData sheetId="4">
        <row r="9">
          <cell r="F9">
            <v>44012</v>
          </cell>
        </row>
      </sheetData>
      <sheetData sheetId="5" refreshError="1"/>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09" sqref="I10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44043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1513114550</v>
      </c>
      <c r="F22" s="102">
        <f t="shared" si="0"/>
        <v>1378350677</v>
      </c>
      <c r="G22" s="103">
        <f t="shared" si="0"/>
        <v>1386058273</v>
      </c>
      <c r="H22" s="104">
        <f t="shared" si="0"/>
        <v>-7707596</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-1117231</v>
      </c>
      <c r="G25" s="128">
        <v>-1117231</v>
      </c>
      <c r="H25" s="129">
        <f>+H26+H30+H31+H32+H33</f>
        <v>0</v>
      </c>
      <c r="I25" s="129">
        <f>+I26+I30+I31+I32+I33</f>
        <v>0</v>
      </c>
      <c r="J25" s="130">
        <f>+J26+J30+J31+J32+J33</f>
        <v>0</v>
      </c>
      <c r="K25" s="106">
        <f t="shared" ref="K25:M25" si="2">+K26+K30+K31+K32+K33</f>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2601</v>
      </c>
      <c r="G31" s="169">
        <v>2601</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-1119832</v>
      </c>
      <c r="G32" s="169">
        <v>-1119832</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1513114550</v>
      </c>
      <c r="F37" s="199">
        <f t="shared" si="1"/>
        <v>1379467908</v>
      </c>
      <c r="G37" s="200">
        <v>1387175504</v>
      </c>
      <c r="H37" s="201">
        <v>-7707596</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2529290400</v>
      </c>
      <c r="F38" s="209">
        <f t="shared" si="3"/>
        <v>288871930</v>
      </c>
      <c r="G38" s="210">
        <f t="shared" si="3"/>
        <v>288871930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166366600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76297500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52376900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37692200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295866800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30839000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302947500</v>
      </c>
      <c r="F48" s="168">
        <f t="shared" si="1"/>
        <v>96414900</v>
      </c>
      <c r="G48" s="163">
        <v>96414900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1293598500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439672000</v>
      </c>
      <c r="F50" s="168">
        <f t="shared" si="1"/>
        <v>192457030</v>
      </c>
      <c r="G50" s="169">
        <v>192457030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872638000</v>
      </c>
      <c r="F56" s="293">
        <f t="shared" si="5"/>
        <v>-551458426</v>
      </c>
      <c r="G56" s="294">
        <f t="shared" si="5"/>
        <v>-551458426</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872638000</v>
      </c>
      <c r="F57" s="299">
        <f t="shared" si="1"/>
        <v>165909573</v>
      </c>
      <c r="G57" s="300">
        <v>165909573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-717367999</v>
      </c>
      <c r="G58" s="305">
        <v>-717367999</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-8706261</v>
      </c>
      <c r="G59" s="310">
        <v>-8706261</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-143537850</v>
      </c>
      <c r="F64" s="336">
        <f t="shared" si="6"/>
        <v>538020321</v>
      </c>
      <c r="G64" s="337">
        <f t="shared" si="6"/>
        <v>545727917</v>
      </c>
      <c r="H64" s="338">
        <f t="shared" si="6"/>
        <v>-7707596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143537850</v>
      </c>
      <c r="F66" s="348">
        <f>SUM(+F68+F76+F77+F84+F85+F86+F89+F90+F91+F92+F93+F94+F95)</f>
        <v>-538020321</v>
      </c>
      <c r="G66" s="349">
        <f t="shared" ref="G66:L66" si="8">SUM(+G68+G76+G77+G84+G85+G86+G89+G90+G91+G92+G93+G94+G95)</f>
        <v>-545727917</v>
      </c>
      <c r="H66" s="350">
        <f>SUM(+H68+H76+H77+H84+H85+H86+H89+H90+H91+H92+H93+H94+H95)</f>
        <v>7707596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-20614010</v>
      </c>
      <c r="G77" s="310">
        <f t="shared" ref="G77:M77" si="10">SUM(G78:G83)</f>
        <v>-20614010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-20614010</v>
      </c>
      <c r="G78" s="368">
        <v>-20614010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-525011327</v>
      </c>
      <c r="G86" s="310">
        <f t="shared" ref="G86:M86" si="11">+G87+G88</f>
        <v>-525011327</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-525011327</v>
      </c>
      <c r="G88" s="383">
        <v>-525011327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143537850</v>
      </c>
      <c r="F93" s="168">
        <f t="shared" si="12"/>
        <v>343198339</v>
      </c>
      <c r="G93" s="169">
        <v>343198339</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-335593323</v>
      </c>
      <c r="G94" s="169">
        <v>-335593323</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-7707596</v>
      </c>
      <c r="H95" s="122">
        <v>7707596</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-7707596</v>
      </c>
      <c r="H96" s="398">
        <v>7707596</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2750</v>
      </c>
      <c r="I107" s="428"/>
      <c r="J107" s="429">
        <v>44050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Детелина Караенева</cp:lastModifiedBy>
  <dcterms:created xsi:type="dcterms:W3CDTF">2020-07-15T07:27:21Z</dcterms:created>
  <dcterms:modified xsi:type="dcterms:W3CDTF">2020-08-27T11:46:25Z</dcterms:modified>
</cp:coreProperties>
</file>