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0\07.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M86" i="1"/>
  <c r="L86" i="1"/>
  <c r="K86" i="1"/>
  <c r="I86" i="1"/>
  <c r="G86" i="1"/>
  <c r="E86" i="1"/>
  <c r="F85" i="1"/>
  <c r="F84" i="1"/>
  <c r="F83" i="1"/>
  <c r="G77" i="1"/>
  <c r="E77" i="1"/>
  <c r="F81" i="1"/>
  <c r="F80" i="1"/>
  <c r="F79" i="1"/>
  <c r="J77" i="1"/>
  <c r="H77" i="1"/>
  <c r="F78" i="1"/>
  <c r="M77" i="1"/>
  <c r="L77" i="1"/>
  <c r="K77" i="1"/>
  <c r="I77" i="1"/>
  <c r="M76" i="1"/>
  <c r="L76" i="1"/>
  <c r="K76" i="1"/>
  <c r="F76" i="1"/>
  <c r="M75" i="1"/>
  <c r="L75" i="1"/>
  <c r="K75" i="1"/>
  <c r="F75" i="1"/>
  <c r="M74" i="1"/>
  <c r="L74" i="1"/>
  <c r="K74" i="1"/>
  <c r="F74" i="1"/>
  <c r="M73" i="1"/>
  <c r="L73" i="1"/>
  <c r="K73" i="1"/>
  <c r="F73" i="1"/>
  <c r="M72" i="1"/>
  <c r="L72" i="1"/>
  <c r="K72" i="1"/>
  <c r="F72" i="1"/>
  <c r="M71" i="1"/>
  <c r="L71" i="1"/>
  <c r="K71" i="1"/>
  <c r="F71" i="1"/>
  <c r="M70" i="1"/>
  <c r="L70" i="1"/>
  <c r="K70" i="1"/>
  <c r="F70" i="1"/>
  <c r="M69" i="1"/>
  <c r="M68" i="1" s="1"/>
  <c r="M66" i="1" s="1"/>
  <c r="L69" i="1"/>
  <c r="K69" i="1"/>
  <c r="I68" i="1"/>
  <c r="I66" i="1" s="1"/>
  <c r="F69" i="1"/>
  <c r="G68" i="1"/>
  <c r="G66" i="1" s="1"/>
  <c r="L68" i="1"/>
  <c r="L66" i="1" s="1"/>
  <c r="K68" i="1"/>
  <c r="K66" i="1" s="1"/>
  <c r="J68" i="1"/>
  <c r="E68" i="1"/>
  <c r="F67" i="1"/>
  <c r="F63" i="1"/>
  <c r="J56" i="1"/>
  <c r="G56" i="1"/>
  <c r="F61" i="1"/>
  <c r="F60" i="1"/>
  <c r="F59" i="1"/>
  <c r="F58" i="1"/>
  <c r="F57" i="1"/>
  <c r="E56" i="1"/>
  <c r="M56" i="1"/>
  <c r="L56" i="1"/>
  <c r="K56" i="1"/>
  <c r="I56" i="1"/>
  <c r="H56" i="1"/>
  <c r="F55" i="1"/>
  <c r="F54" i="1"/>
  <c r="F53" i="1"/>
  <c r="F52" i="1"/>
  <c r="F51" i="1"/>
  <c r="F50" i="1"/>
  <c r="F49" i="1"/>
  <c r="F47" i="1"/>
  <c r="F46" i="1"/>
  <c r="F45" i="1"/>
  <c r="F44" i="1"/>
  <c r="F43" i="1"/>
  <c r="F42" i="1"/>
  <c r="F41" i="1"/>
  <c r="F40" i="1"/>
  <c r="J39" i="1"/>
  <c r="I39" i="1"/>
  <c r="I38" i="1" s="1"/>
  <c r="H39" i="1"/>
  <c r="H38" i="1" s="1"/>
  <c r="G39" i="1"/>
  <c r="E39" i="1"/>
  <c r="M38" i="1"/>
  <c r="L38" i="1"/>
  <c r="K38" i="1"/>
  <c r="J38" i="1"/>
  <c r="G38" i="1"/>
  <c r="E38" i="1"/>
  <c r="F37" i="1"/>
  <c r="F36" i="1"/>
  <c r="F35" i="1"/>
  <c r="F34" i="1"/>
  <c r="F33" i="1"/>
  <c r="F32" i="1"/>
  <c r="F31" i="1"/>
  <c r="F30" i="1"/>
  <c r="F29" i="1"/>
  <c r="F28" i="1"/>
  <c r="F27" i="1"/>
  <c r="I25" i="1"/>
  <c r="I22" i="1" s="1"/>
  <c r="I64" i="1" s="1"/>
  <c r="H22" i="1"/>
  <c r="F26" i="1"/>
  <c r="M25" i="1"/>
  <c r="L25" i="1"/>
  <c r="K25" i="1"/>
  <c r="K22" i="1" s="1"/>
  <c r="K64" i="1" s="1"/>
  <c r="J25" i="1"/>
  <c r="J22" i="1" s="1"/>
  <c r="E25" i="1"/>
  <c r="F24" i="1"/>
  <c r="F23" i="1"/>
  <c r="E22" i="1"/>
  <c r="E64" i="1" s="1"/>
  <c r="M22" i="1"/>
  <c r="M64" i="1" s="1"/>
  <c r="M65" i="1" s="1"/>
  <c r="L22" i="1"/>
  <c r="L64" i="1" s="1"/>
  <c r="H64" i="1" l="1"/>
  <c r="L65" i="1"/>
  <c r="E65" i="1"/>
  <c r="F39" i="1"/>
  <c r="F38" i="1" s="1"/>
  <c r="E66" i="1"/>
  <c r="E105" i="1" s="1"/>
  <c r="F68" i="1"/>
  <c r="F25" i="1"/>
  <c r="F22" i="1" s="1"/>
  <c r="F56" i="1"/>
  <c r="J64" i="1"/>
  <c r="K65" i="1"/>
  <c r="I105" i="1"/>
  <c r="I65" i="1"/>
  <c r="J66" i="1"/>
  <c r="F86" i="1"/>
  <c r="F62" i="1"/>
  <c r="F82" i="1"/>
  <c r="F77" i="1" s="1"/>
  <c r="G25" i="1"/>
  <c r="G22" i="1" s="1"/>
  <c r="G64" i="1" s="1"/>
  <c r="H68" i="1"/>
  <c r="F64" i="1" l="1"/>
  <c r="J105" i="1"/>
  <c r="J65" i="1"/>
  <c r="H66" i="1"/>
  <c r="G105" i="1"/>
  <c r="G65" i="1"/>
  <c r="F66" i="1"/>
  <c r="F105" i="1" l="1"/>
  <c r="F65" i="1"/>
  <c r="H65" i="1"/>
  <c r="H105" i="1"/>
  <c r="B65" i="1" l="1"/>
  <c r="B105" i="1"/>
</calcChain>
</file>

<file path=xl/comments1.xml><?xml version="1.0" encoding="utf-8"?>
<comments xmlns="http://schemas.openxmlformats.org/spreadsheetml/2006/main">
  <authors>
    <author>Никола Павлов</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<sst xmlns="http://schemas.openxmlformats.org/spreadsheetml/2006/main" count="256" uniqueCount="184">
  <si>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</si>
  <si>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</si>
  <si>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</si>
  <si>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</si>
  <si>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</si>
  <si>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</si>
  <si>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</si>
  <si>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</si>
  <si>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</si>
  <si>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</si>
  <si>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</si>
  <si>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</si>
  <si>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</si>
  <si>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</si>
  <si>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</si>
  <si>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</si>
  <si>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</si>
  <si>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</si>
  <si>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</si>
  <si>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</si>
  <si>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</si>
  <si>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</si>
  <si>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</si>
  <si>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</si>
  <si>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</si>
  <si>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</si>
  <si>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</si>
  <si>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</si>
  <si>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</si>
  <si>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</si>
  <si>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</si>
  <si>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</si>
  <si>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</si>
  <si>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</si>
  <si>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</si>
  <si>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</si>
  <si>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</si>
  <si>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</si>
  <si>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</si>
  <si>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</si>
  <si>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</si>
  <si>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</si>
  <si>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</si>
  <si>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</si>
  <si>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</si>
  <si>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</si>
  <si>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</si>
  <si>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</si>
  <si>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</si>
  <si>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</si>
  <si>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</si>
  <si>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</si>
  <si>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</si>
  <si>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</si>
  <si>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</si>
  <si>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</si>
  <si>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</si>
  <si>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</si>
  <si>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</si>
  <si>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</si>
  <si>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</si>
  <si>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</si>
  <si>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</si>
  <si>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</si>
  <si>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</si>
  <si>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</si>
  <si>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</si>
  <si>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</si>
  <si>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</si>
  <si>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</si>
  <si>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</si>
  <si>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</si>
  <si>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</si>
  <si>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</si>
  <si>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</si>
  <si>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</si>
  <si>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</si>
  <si>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</si>
  <si>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</si>
  <si>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</si>
  <si>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</si>
  <si>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</si>
  <si>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</si>
  <si>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</si>
  <si>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</si>
  <si>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</si>
  <si>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</si>
  <si>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</si>
  <si>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</si>
  <si>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</si>
  <si>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</si>
  <si>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</si>
  <si>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</si>
  <si>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</si>
  <si>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</si>
  <si>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</si>
  <si>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</si>
  <si>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</si>
  <si>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</si>
  <si>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</si>
  <si>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</si>
  <si>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</si>
  <si>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</si>
  <si>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</si>
  <si>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</si>
  <si>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</si>
  <si>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</si>
  <si>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</si>
  <si>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</si>
  <si>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</si>
  <si>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</si>
  <si>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</si>
  <si>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</si>
  <si>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</si>
  <si>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</si>
  <si>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</si>
  <si>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</si>
  <si>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</si>
  <si>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</si>
  <si>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</si>
  <si>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</si>
  <si>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</si>
  <si>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</si>
  <si>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</si>
  <si>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</si>
  <si>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</si>
  <si>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</si>
  <si>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</si>
  <si>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</si>
  <si>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</si>
  <si>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</si>
  <si>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</si>
  <si>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</si>
  <si>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</si>
  <si>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</si>
  <si>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</si>
  <si>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</si>
  <si>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</si>
  <si>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</si>
  <si>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</si>
  <si>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</si>
  <si>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</si>
  <si>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</si>
  <si>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</si>
  <si>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</si>
  <si>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</si>
  <si>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</si>
  <si>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</si>
  <si>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</si>
  <si>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</si>
  <si>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</si>
  <si>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</si>
  <si>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</si>
  <si>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</si>
  <si>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</si>
  <si>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</si>
  <si>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</si>
  <si>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</si>
  <si>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</si>
  <si>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</si>
  <si>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</si>
  <si>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</si>
  <si>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</si>
  <si>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</si>
  <si>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</si>
  <si>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</si>
  <si>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</si>
  <si>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</si>
  <si>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</si>
  <si>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</si>
  <si>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</si>
  <si>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</si>
  <si>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</si>
  <si>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</si>
  <si>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</si>
  <si>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</si>
  <si>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</si>
  <si>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</si>
  <si>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</si>
  <si>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</si>
  <si>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</si>
  <si>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Мануела Милошева</t>
  </si>
  <si>
    <t>a.dimova@minfin.bg</t>
  </si>
  <si>
    <t>Адрияна Димова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</si>
</sst>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0"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9">
          <cell r="F9">
            <v>44012</v>
          </cell>
        </row>
      </sheetData>
      <sheetData sheetId="11" refreshError="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H32" sqref="H3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c r="C11" s="22"/>
      <c r="D11" s="22"/>
      <c r="E11" s="23" t="s">
        <v>0</v>
      </c>
      <c r="F11" s="24">
        <v>44043</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19050000</v>
      </c>
      <c r="F22" s="102">
        <f t="shared" si="0"/>
        <v>8551908</v>
      </c>
      <c r="G22" s="103">
        <f t="shared" si="0"/>
        <v>8557971</v>
      </c>
      <c r="H22" s="104">
        <f t="shared" si="0"/>
        <v>-6063</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-8662</v>
      </c>
      <c r="G25" s="128">
        <f t="shared" ref="G25:M25" si="2">+G26+G30+G31+G32+G33</f>
        <v>-2599</v>
      </c>
      <c r="H25" s="129">
        <v>-6063</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3</v>
      </c>
      <c r="G26" s="134">
        <v>2</v>
      </c>
      <c r="H26" s="135">
        <v>1</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1521</v>
      </c>
      <c r="G31" s="169">
        <v>0</v>
      </c>
      <c r="H31" s="170">
        <v>1521</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-10186</v>
      </c>
      <c r="G32" s="169">
        <v>-2601</v>
      </c>
      <c r="H32" s="170">
        <v>-7585</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19050000</v>
      </c>
      <c r="F37" s="199">
        <f t="shared" si="1"/>
        <v>8560570</v>
      </c>
      <c r="G37" s="200">
        <v>8560570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25399300</v>
      </c>
      <c r="F38" s="209">
        <f t="shared" si="3"/>
        <v>6698191</v>
      </c>
      <c r="G38" s="210">
        <f t="shared" si="3"/>
        <v>6698191</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3746200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3746200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7478000</v>
      </c>
      <c r="F43" s="250">
        <f t="shared" si="1"/>
        <v>18455</v>
      </c>
      <c r="G43" s="251">
        <v>18455</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3538300</v>
      </c>
      <c r="F48" s="168">
        <v>1922186</v>
      </c>
      <c r="G48" s="163">
        <v>1922186</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6918100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3718700</v>
      </c>
      <c r="F50" s="168">
        <f t="shared" si="1"/>
        <v>1028086</v>
      </c>
      <c r="G50" s="169">
        <v>1028086</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3729464</v>
      </c>
      <c r="G51" s="121">
        <v>3729464</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2031300</v>
      </c>
      <c r="F56" s="293">
        <f t="shared" si="5"/>
        <v>-4403452</v>
      </c>
      <c r="G56" s="294">
        <f t="shared" si="5"/>
        <v>-4418638</v>
      </c>
      <c r="H56" s="295">
        <f t="shared" si="5"/>
        <v>15186</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2031300</v>
      </c>
      <c r="F57" s="299">
        <f t="shared" si="1"/>
        <v>711862</v>
      </c>
      <c r="G57" s="300">
        <v>711862</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-5115314</v>
      </c>
      <c r="G58" s="305">
        <v>-5130500</v>
      </c>
      <c r="H58" s="306">
        <v>15186</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-4318000</v>
      </c>
      <c r="F64" s="336">
        <f t="shared" si="6"/>
        <v>-2549735</v>
      </c>
      <c r="G64" s="337">
        <f t="shared" si="6"/>
        <v>-2558858</v>
      </c>
      <c r="H64" s="338">
        <f t="shared" si="6"/>
        <v>9123</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4318000</v>
      </c>
      <c r="F66" s="348">
        <f>SUM(+F68+F76+F77+F84+F85+F86+F89+F90+F91+F92+F93+F94+F95)</f>
        <v>2549735</v>
      </c>
      <c r="G66" s="349">
        <f t="shared" ref="G66:L66" si="8">SUM(+G68+G76+G77+G84+G85+G86+G89+G90+G91+G92+G93+G94+G95)</f>
        <v>2558858</v>
      </c>
      <c r="H66" s="350">
        <f>SUM(+H68+H76+H77+H84+H85+H86+H89+H90+H91+H92+H93+H94+H95)</f>
        <v>-9123</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-27154165</v>
      </c>
      <c r="G86" s="310">
        <f t="shared" ref="G86:M86" si="11">+G87+G88</f>
        <v>-27172263</v>
      </c>
      <c r="H86" s="311">
        <v>18098</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-27154165</v>
      </c>
      <c r="G88" s="383">
        <v>-27172263</v>
      </c>
      <c r="H88" s="384">
        <v>18098</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34845704</v>
      </c>
      <c r="G90" s="305">
        <v>10290</v>
      </c>
      <c r="H90" s="306">
        <v>34835414</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-30697773</v>
      </c>
      <c r="G91" s="169">
        <v>-62599</v>
      </c>
      <c r="H91" s="170">
        <v>-30635174</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4318000</v>
      </c>
      <c r="F93" s="168">
        <f t="shared" si="12"/>
        <v>2395908294</v>
      </c>
      <c r="G93" s="169">
        <v>2395908294</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-2370352325</v>
      </c>
      <c r="G94" s="169">
        <v>-2370352325</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4227461</v>
      </c>
      <c r="H95" s="122">
        <v>-4227461</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4227461</v>
      </c>
      <c r="H96" s="398">
        <v>-4227461</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2746</v>
      </c>
      <c r="I107" s="428"/>
      <c r="J107" s="429">
        <v>44049</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Детелина Караенева</cp:lastModifiedBy>
  <dcterms:created xsi:type="dcterms:W3CDTF">2020-07-15T07:22:33Z</dcterms:created>
  <dcterms:modified xsi:type="dcterms:W3CDTF">2020-08-27T11:45:48Z</dcterms:modified>
</cp:coreProperties>
</file>