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anailova\Desktop\Тримесечен дълг\Публикация на Трим. дълг на сайта на МФ\2019\Q3 2019\"/>
    </mc:Choice>
  </mc:AlternateContent>
  <bookViews>
    <workbookView xWindow="0" yWindow="0" windowWidth="28800" windowHeight="12330" activeTab="1"/>
  </bookViews>
  <sheets>
    <sheet name="Консолидиран дълг ДУ BG" sheetId="2" r:id="rId1"/>
    <sheet name="GG Consolidated Debt EN" sheetId="3" r:id="rId2"/>
  </sheets>
  <calcPr calcId="162913"/>
</workbook>
</file>

<file path=xl/calcChain.xml><?xml version="1.0" encoding="utf-8"?>
<calcChain xmlns="http://schemas.openxmlformats.org/spreadsheetml/2006/main">
  <c r="AZ35" i="3" l="1"/>
  <c r="AZ31" i="3" s="1"/>
  <c r="AZ32" i="3"/>
  <c r="AZ27" i="3"/>
  <c r="AZ24" i="3"/>
  <c r="AZ23" i="3" s="1"/>
  <c r="AZ19" i="3"/>
  <c r="AZ16" i="3"/>
  <c r="AZ15" i="3"/>
  <c r="AZ11" i="3"/>
  <c r="AZ8" i="3"/>
  <c r="AZ7" i="3"/>
  <c r="AZ35" i="2" l="1"/>
  <c r="AZ32" i="2"/>
  <c r="AZ31" i="2"/>
  <c r="AZ27" i="2"/>
  <c r="AZ23" i="2" s="1"/>
  <c r="AZ24" i="2"/>
  <c r="AZ19" i="2"/>
  <c r="AZ16" i="2"/>
  <c r="AZ11" i="2"/>
  <c r="AZ7" i="2" s="1"/>
  <c r="AZ8" i="2"/>
  <c r="AZ15" i="2" l="1"/>
  <c r="AY35" i="2"/>
  <c r="AY32" i="2"/>
  <c r="AY31" i="2" s="1"/>
  <c r="AY27" i="2"/>
  <c r="AY24" i="2"/>
  <c r="AY19" i="2"/>
  <c r="AY16" i="2"/>
  <c r="AY15" i="2"/>
  <c r="AY11" i="2"/>
  <c r="AY7" i="2" s="1"/>
  <c r="AY8" i="2"/>
  <c r="AY35" i="3"/>
  <c r="AY32" i="3"/>
  <c r="AY27" i="3"/>
  <c r="AY24" i="3"/>
  <c r="AY23" i="3"/>
  <c r="AY19" i="3"/>
  <c r="AY16" i="3"/>
  <c r="AY11" i="3"/>
  <c r="AY8" i="3"/>
  <c r="AY23" i="2" l="1"/>
  <c r="AY31" i="3"/>
  <c r="AY15" i="3"/>
  <c r="AY7" i="3"/>
  <c r="AX35" i="3"/>
  <c r="AX32" i="3"/>
  <c r="AX27" i="3"/>
  <c r="AX24" i="3"/>
  <c r="AX23" i="3" s="1"/>
  <c r="AX19" i="3"/>
  <c r="AX16" i="3"/>
  <c r="AX15" i="3" s="1"/>
  <c r="AX11" i="3"/>
  <c r="AX8" i="3"/>
  <c r="AX35" i="2"/>
  <c r="AX32" i="2"/>
  <c r="AX27" i="2"/>
  <c r="AX24" i="2"/>
  <c r="AX19" i="2"/>
  <c r="AX16" i="2"/>
  <c r="AX11" i="2"/>
  <c r="AX8" i="2"/>
  <c r="AX31" i="2" l="1"/>
  <c r="AX23" i="2"/>
  <c r="AX15" i="2"/>
  <c r="AX31" i="3"/>
  <c r="AX7" i="3"/>
  <c r="AX7" i="2"/>
  <c r="AW35" i="3"/>
  <c r="AV35" i="3"/>
  <c r="AU35" i="3"/>
  <c r="AU31" i="3" s="1"/>
  <c r="AT35" i="3"/>
  <c r="AT31" i="3" s="1"/>
  <c r="AW32" i="3"/>
  <c r="AV32" i="3"/>
  <c r="AU32" i="3"/>
  <c r="AT32" i="3"/>
  <c r="AV31" i="3"/>
  <c r="AW27" i="3"/>
  <c r="AW23" i="3" s="1"/>
  <c r="AV27" i="3"/>
  <c r="AU27" i="3"/>
  <c r="AT27" i="3"/>
  <c r="AW24" i="3"/>
  <c r="AV24" i="3"/>
  <c r="AU24" i="3"/>
  <c r="AU23" i="3" s="1"/>
  <c r="AT24" i="3"/>
  <c r="AT23" i="3" s="1"/>
  <c r="AV23" i="3"/>
  <c r="AW19" i="3"/>
  <c r="AV19" i="3"/>
  <c r="AU19" i="3"/>
  <c r="AT19" i="3"/>
  <c r="AW16" i="3"/>
  <c r="AV16" i="3"/>
  <c r="AU16" i="3"/>
  <c r="AT16" i="3"/>
  <c r="AW15" i="3"/>
  <c r="AV15" i="3"/>
  <c r="AU15" i="3"/>
  <c r="AW11" i="3"/>
  <c r="AV11" i="3"/>
  <c r="AU11" i="3"/>
  <c r="AU7" i="3" s="1"/>
  <c r="AT11" i="3"/>
  <c r="AW8" i="3"/>
  <c r="AV8" i="3"/>
  <c r="AV7" i="3" s="1"/>
  <c r="AU8" i="3"/>
  <c r="AT8" i="3"/>
  <c r="AT7" i="3" s="1"/>
  <c r="AW7" i="3"/>
  <c r="AS35" i="3"/>
  <c r="AR35" i="3"/>
  <c r="AQ35" i="3"/>
  <c r="AP35" i="3"/>
  <c r="AS32" i="3"/>
  <c r="AR32" i="3"/>
  <c r="AQ32" i="3"/>
  <c r="AQ31" i="3" s="1"/>
  <c r="AP32" i="3"/>
  <c r="AP31" i="3" s="1"/>
  <c r="AS31" i="3"/>
  <c r="AR31" i="3"/>
  <c r="AS27" i="3"/>
  <c r="AR27" i="3"/>
  <c r="AQ27" i="3"/>
  <c r="AP27" i="3"/>
  <c r="AS24" i="3"/>
  <c r="AS23" i="3" s="1"/>
  <c r="AR24" i="3"/>
  <c r="AR23" i="3" s="1"/>
  <c r="AQ24" i="3"/>
  <c r="AQ23" i="3" s="1"/>
  <c r="AP24" i="3"/>
  <c r="AP23" i="3"/>
  <c r="AS19" i="3"/>
  <c r="AR19" i="3"/>
  <c r="AR15" i="3" s="1"/>
  <c r="AQ19" i="3"/>
  <c r="AP19" i="3"/>
  <c r="AS16" i="3"/>
  <c r="AR16" i="3"/>
  <c r="AQ16" i="3"/>
  <c r="AP16" i="3"/>
  <c r="AP15" i="3" s="1"/>
  <c r="AS15" i="3"/>
  <c r="AS11" i="3"/>
  <c r="AR11" i="3"/>
  <c r="AQ11" i="3"/>
  <c r="AP11" i="3"/>
  <c r="AS8" i="3"/>
  <c r="AR8" i="3"/>
  <c r="AQ8" i="3"/>
  <c r="AP8" i="3"/>
  <c r="AP7" i="3" s="1"/>
  <c r="AS7" i="3"/>
  <c r="AR7" i="3"/>
  <c r="AQ7" i="3"/>
  <c r="AO35" i="3"/>
  <c r="AN35" i="3"/>
  <c r="AM35" i="3"/>
  <c r="AL35" i="3"/>
  <c r="AO32" i="3"/>
  <c r="AN32" i="3"/>
  <c r="AN31" i="3" s="1"/>
  <c r="AM32" i="3"/>
  <c r="AM31" i="3" s="1"/>
  <c r="AL32" i="3"/>
  <c r="AL31" i="3" s="1"/>
  <c r="AO31" i="3"/>
  <c r="AO27" i="3"/>
  <c r="AN27" i="3"/>
  <c r="AM27" i="3"/>
  <c r="AL27" i="3"/>
  <c r="AL23" i="3" s="1"/>
  <c r="AO24" i="3"/>
  <c r="AN24" i="3"/>
  <c r="AM24" i="3"/>
  <c r="AM23" i="3" s="1"/>
  <c r="AL24" i="3"/>
  <c r="AO23" i="3"/>
  <c r="AN23" i="3"/>
  <c r="AO19" i="3"/>
  <c r="AN19" i="3"/>
  <c r="AN15" i="3" s="1"/>
  <c r="AM19" i="3"/>
  <c r="AL19" i="3"/>
  <c r="AL15" i="3" s="1"/>
  <c r="AO16" i="3"/>
  <c r="AN16" i="3"/>
  <c r="AM16" i="3"/>
  <c r="AL16" i="3"/>
  <c r="AO15" i="3"/>
  <c r="AO11" i="3"/>
  <c r="AN11" i="3"/>
  <c r="AN7" i="3" s="1"/>
  <c r="AM11" i="3"/>
  <c r="AL11" i="3"/>
  <c r="AL7" i="3" s="1"/>
  <c r="AO8" i="3"/>
  <c r="AO7" i="3" s="1"/>
  <c r="AN8" i="3"/>
  <c r="AM8" i="3"/>
  <c r="AL8" i="3"/>
  <c r="AM7" i="3"/>
  <c r="AK35" i="3"/>
  <c r="AK31" i="3" s="1"/>
  <c r="AJ35" i="3"/>
  <c r="AI35" i="3"/>
  <c r="AH35" i="3"/>
  <c r="AK32" i="3"/>
  <c r="AJ32" i="3"/>
  <c r="AI32" i="3"/>
  <c r="AH32" i="3"/>
  <c r="AJ31" i="3"/>
  <c r="AI31" i="3"/>
  <c r="AK27" i="3"/>
  <c r="AJ27" i="3"/>
  <c r="AI27" i="3"/>
  <c r="AH27" i="3"/>
  <c r="AK24" i="3"/>
  <c r="AJ24" i="3"/>
  <c r="AI24" i="3"/>
  <c r="AI23" i="3" s="1"/>
  <c r="AH24" i="3"/>
  <c r="AH23" i="3" s="1"/>
  <c r="AK23" i="3"/>
  <c r="AJ23" i="3"/>
  <c r="AK19" i="3"/>
  <c r="AJ19" i="3"/>
  <c r="AI19" i="3"/>
  <c r="AH19" i="3"/>
  <c r="AK16" i="3"/>
  <c r="AJ16" i="3"/>
  <c r="AI16" i="3"/>
  <c r="AI15" i="3" s="1"/>
  <c r="AH16" i="3"/>
  <c r="AJ15" i="3"/>
  <c r="AK11" i="3"/>
  <c r="AJ11" i="3"/>
  <c r="AI11" i="3"/>
  <c r="AH11" i="3"/>
  <c r="AH7" i="3" s="1"/>
  <c r="AK8" i="3"/>
  <c r="AJ8" i="3"/>
  <c r="AJ7" i="3" s="1"/>
  <c r="AI8" i="3"/>
  <c r="AI7" i="3" s="1"/>
  <c r="AH8" i="3"/>
  <c r="AK7" i="3"/>
  <c r="AW35" i="2"/>
  <c r="AW32" i="2"/>
  <c r="AW27" i="2"/>
  <c r="AW24" i="2"/>
  <c r="AW19" i="2"/>
  <c r="AW16" i="2"/>
  <c r="AW11" i="2"/>
  <c r="AW8" i="2"/>
  <c r="N35" i="2"/>
  <c r="M35" i="2"/>
  <c r="L35" i="2"/>
  <c r="K35" i="2"/>
  <c r="N32" i="2"/>
  <c r="M32" i="2"/>
  <c r="L32" i="2"/>
  <c r="L31" i="2" s="1"/>
  <c r="K32" i="2"/>
  <c r="N31" i="2"/>
  <c r="M31" i="2"/>
  <c r="K31" i="2"/>
  <c r="N27" i="2"/>
  <c r="M27" i="2"/>
  <c r="L27" i="2"/>
  <c r="L23" i="2" s="1"/>
  <c r="K27" i="2"/>
  <c r="N24" i="2"/>
  <c r="M24" i="2"/>
  <c r="L24" i="2"/>
  <c r="K24" i="2"/>
  <c r="N23" i="2"/>
  <c r="M23" i="2"/>
  <c r="K23" i="2"/>
  <c r="N19" i="2"/>
  <c r="M19" i="2"/>
  <c r="L19" i="2"/>
  <c r="K19" i="2"/>
  <c r="N16" i="2"/>
  <c r="M16" i="2"/>
  <c r="L16" i="2"/>
  <c r="K16" i="2"/>
  <c r="K15" i="2" s="1"/>
  <c r="N15" i="2"/>
  <c r="M15" i="2"/>
  <c r="L15" i="2"/>
  <c r="N11" i="2"/>
  <c r="M11" i="2"/>
  <c r="L11" i="2"/>
  <c r="K11" i="2"/>
  <c r="N8" i="2"/>
  <c r="M8" i="2"/>
  <c r="L8" i="2"/>
  <c r="K8" i="2"/>
  <c r="K7" i="2" s="1"/>
  <c r="N7" i="2"/>
  <c r="M7" i="2"/>
  <c r="L7" i="2"/>
  <c r="M19" i="3"/>
  <c r="L35" i="3"/>
  <c r="M35" i="3"/>
  <c r="N35" i="3"/>
  <c r="L32" i="3"/>
  <c r="M32" i="3"/>
  <c r="N32" i="3"/>
  <c r="L27" i="3"/>
  <c r="M27" i="3"/>
  <c r="N27" i="3"/>
  <c r="L24" i="3"/>
  <c r="M24" i="3"/>
  <c r="N24" i="3"/>
  <c r="L19" i="3"/>
  <c r="N19" i="3"/>
  <c r="L16" i="3"/>
  <c r="M16" i="3"/>
  <c r="N16" i="3"/>
  <c r="L11" i="3"/>
  <c r="M11" i="3"/>
  <c r="N11" i="3"/>
  <c r="L8" i="3"/>
  <c r="M8" i="3"/>
  <c r="N8" i="3"/>
  <c r="K35" i="3"/>
  <c r="K27" i="3"/>
  <c r="K32" i="3"/>
  <c r="K24" i="3"/>
  <c r="K19" i="3"/>
  <c r="K16" i="3"/>
  <c r="K11" i="3"/>
  <c r="K8" i="3"/>
  <c r="AW31" i="3" l="1"/>
  <c r="AH31" i="3"/>
  <c r="AK15" i="3"/>
  <c r="AH15" i="3"/>
  <c r="AQ15" i="3"/>
  <c r="AT15" i="3"/>
  <c r="AM15" i="3"/>
  <c r="AW7" i="2"/>
  <c r="AW23" i="2"/>
  <c r="AW31" i="2"/>
  <c r="AW15" i="2"/>
  <c r="L7" i="3"/>
  <c r="N31" i="3"/>
  <c r="L31" i="3"/>
  <c r="M23" i="3"/>
  <c r="M7" i="3"/>
  <c r="N7" i="3"/>
  <c r="N23" i="3"/>
  <c r="L15" i="3"/>
  <c r="M15" i="3"/>
  <c r="K31" i="3"/>
  <c r="L23" i="3"/>
  <c r="N15" i="3"/>
  <c r="K15" i="3"/>
  <c r="M31" i="3"/>
  <c r="K23" i="3"/>
  <c r="K7" i="3"/>
  <c r="AV35" i="2"/>
  <c r="AV32" i="2"/>
  <c r="AV27" i="2"/>
  <c r="AV24" i="2"/>
  <c r="AV19" i="2"/>
  <c r="AV16" i="2"/>
  <c r="AV11" i="2"/>
  <c r="AV8" i="2"/>
  <c r="AV31" i="2" l="1"/>
  <c r="AV23" i="2"/>
  <c r="AV15" i="2"/>
  <c r="AV7" i="2"/>
  <c r="AU8" i="2"/>
  <c r="AU11" i="2"/>
  <c r="AU16" i="2"/>
  <c r="AU19" i="2"/>
  <c r="AU24" i="2"/>
  <c r="AU27" i="2"/>
  <c r="AU32" i="2"/>
  <c r="AU35" i="2"/>
  <c r="AU31" i="2" l="1"/>
  <c r="AU15" i="2"/>
  <c r="AU23" i="2"/>
  <c r="AU7" i="2"/>
  <c r="AT8" i="2" l="1"/>
  <c r="AT11" i="2"/>
  <c r="AT16" i="2"/>
  <c r="AT19" i="2"/>
  <c r="AT24" i="2"/>
  <c r="AT27" i="2"/>
  <c r="AT32" i="2"/>
  <c r="AT35" i="2"/>
  <c r="AT23" i="2" l="1"/>
  <c r="AT7" i="2"/>
  <c r="AT31" i="2"/>
  <c r="AT15" i="2"/>
  <c r="AG35" i="3" l="1"/>
  <c r="AF35" i="3"/>
  <c r="AE35" i="3"/>
  <c r="AD35" i="3"/>
  <c r="AG32" i="3"/>
  <c r="AF32" i="3"/>
  <c r="AE32" i="3"/>
  <c r="AD32" i="3"/>
  <c r="AD31" i="3" s="1"/>
  <c r="AG31" i="3"/>
  <c r="AF31" i="3"/>
  <c r="AE31" i="3"/>
  <c r="AG27" i="3"/>
  <c r="AF27" i="3"/>
  <c r="AE27" i="3"/>
  <c r="AD27" i="3"/>
  <c r="AG24" i="3"/>
  <c r="AG23" i="3" s="1"/>
  <c r="AF24" i="3"/>
  <c r="AF23" i="3" s="1"/>
  <c r="AE24" i="3"/>
  <c r="AE23" i="3" s="1"/>
  <c r="AD24" i="3"/>
  <c r="AD23" i="3" s="1"/>
  <c r="AG19" i="3"/>
  <c r="AF19" i="3"/>
  <c r="AE19" i="3"/>
  <c r="AD19" i="3"/>
  <c r="AG16" i="3"/>
  <c r="AG15" i="3" s="1"/>
  <c r="AF16" i="3"/>
  <c r="AF15" i="3" s="1"/>
  <c r="AE16" i="3"/>
  <c r="AD16" i="3"/>
  <c r="AG11" i="3"/>
  <c r="AF11" i="3"/>
  <c r="AE11" i="3"/>
  <c r="AD11" i="3"/>
  <c r="AG8" i="3"/>
  <c r="AG7" i="3" s="1"/>
  <c r="AF8" i="3"/>
  <c r="AE8" i="3"/>
  <c r="AD8" i="3"/>
  <c r="AD7" i="3" s="1"/>
  <c r="AS35" i="2"/>
  <c r="AS32" i="2"/>
  <c r="AS27" i="2"/>
  <c r="AS24" i="2"/>
  <c r="AS19" i="2"/>
  <c r="AS16" i="2"/>
  <c r="AS11" i="2"/>
  <c r="AS8" i="2"/>
  <c r="AE7" i="3" l="1"/>
  <c r="AE15" i="3"/>
  <c r="AS31" i="2"/>
  <c r="AS7" i="2"/>
  <c r="AF7" i="3"/>
  <c r="AD15" i="3"/>
  <c r="AS23" i="2"/>
  <c r="AS15" i="2"/>
  <c r="AR8" i="2"/>
  <c r="AR11" i="2"/>
  <c r="AR16" i="2"/>
  <c r="AR19" i="2"/>
  <c r="AR24" i="2"/>
  <c r="AR27" i="2"/>
  <c r="AR32" i="2"/>
  <c r="AR35" i="2"/>
  <c r="AR31" i="2" l="1"/>
  <c r="AR23" i="2"/>
  <c r="AR15" i="2"/>
  <c r="AR7" i="2"/>
  <c r="AQ8" i="2" l="1"/>
  <c r="AQ11" i="2"/>
  <c r="AQ16" i="2"/>
  <c r="AQ19" i="2"/>
  <c r="AQ24" i="2"/>
  <c r="AQ27" i="2"/>
  <c r="AQ32" i="2"/>
  <c r="AQ35" i="2"/>
  <c r="AQ31" i="2" l="1"/>
  <c r="AQ23" i="2"/>
  <c r="AQ15" i="2"/>
  <c r="AQ7" i="2"/>
  <c r="AP8" i="2" l="1"/>
  <c r="AP11" i="2"/>
  <c r="AP16" i="2"/>
  <c r="AP19" i="2"/>
  <c r="AP24" i="2"/>
  <c r="AP27" i="2"/>
  <c r="AP32" i="2"/>
  <c r="AP35" i="2"/>
  <c r="AP7" i="2" l="1"/>
  <c r="AP31" i="2"/>
  <c r="AP23" i="2"/>
  <c r="AP15" i="2"/>
  <c r="AO8" i="2" l="1"/>
  <c r="AO11" i="2"/>
  <c r="AO16" i="2"/>
  <c r="AO19" i="2"/>
  <c r="AO24" i="2"/>
  <c r="AO27" i="2"/>
  <c r="AO32" i="2"/>
  <c r="AO35" i="2"/>
  <c r="AK8" i="2"/>
  <c r="AK11" i="2"/>
  <c r="AO15" i="2" l="1"/>
  <c r="AO31" i="2"/>
  <c r="AO23" i="2"/>
  <c r="AO7" i="2"/>
  <c r="AN27" i="2" l="1"/>
  <c r="AN24" i="2"/>
  <c r="AN19" i="2"/>
  <c r="AN16" i="2"/>
  <c r="AN11" i="2"/>
  <c r="AN8" i="2"/>
  <c r="AN23" i="2" l="1"/>
  <c r="AN15" i="2"/>
  <c r="AN7" i="2"/>
  <c r="AN35" i="2"/>
  <c r="AN32" i="2"/>
  <c r="AN31" i="2" l="1"/>
  <c r="Z8" i="2"/>
  <c r="AA8" i="2"/>
  <c r="AB8" i="2"/>
  <c r="AC8" i="2"/>
  <c r="AD8" i="2"/>
  <c r="AE8" i="2"/>
  <c r="AF8" i="2"/>
  <c r="AG8" i="2"/>
  <c r="AH8" i="2"/>
  <c r="AI8" i="2"/>
  <c r="AJ8" i="2"/>
  <c r="AL8" i="2"/>
  <c r="AM8" i="2"/>
  <c r="Z11" i="2"/>
  <c r="AA11" i="2"/>
  <c r="AB11" i="2"/>
  <c r="AC11" i="2"/>
  <c r="AD11" i="2"/>
  <c r="AE11" i="2"/>
  <c r="AF11" i="2"/>
  <c r="AG11" i="2"/>
  <c r="AH11" i="2"/>
  <c r="AI11" i="2"/>
  <c r="AJ11" i="2"/>
  <c r="AL11" i="2"/>
  <c r="AM11" i="2"/>
  <c r="AM7" i="2" l="1"/>
  <c r="AJ7" i="2"/>
  <c r="AF7" i="2"/>
  <c r="AB7" i="2"/>
  <c r="AL7" i="2"/>
  <c r="AH7" i="2"/>
  <c r="AD7" i="2"/>
  <c r="Z7" i="2"/>
  <c r="AK7" i="2"/>
  <c r="AG7" i="2"/>
  <c r="AC7" i="2"/>
  <c r="AI7" i="2"/>
  <c r="AE7" i="2"/>
  <c r="AA7" i="2"/>
  <c r="AM35" i="2" l="1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AE31" i="2" l="1"/>
  <c r="AI31" i="2"/>
  <c r="AL23" i="2"/>
  <c r="AG31" i="2"/>
  <c r="AM23" i="2"/>
  <c r="AM31" i="2"/>
  <c r="AA31" i="2"/>
  <c r="AA23" i="2"/>
  <c r="AI23" i="2"/>
  <c r="Z31" i="2"/>
  <c r="AD31" i="2"/>
  <c r="AH31" i="2"/>
  <c r="AL31" i="2"/>
  <c r="AB31" i="2"/>
  <c r="AF31" i="2"/>
  <c r="AJ31" i="2"/>
  <c r="Z23" i="2"/>
  <c r="AD23" i="2"/>
  <c r="AH23" i="2"/>
  <c r="AC31" i="2"/>
  <c r="AE23" i="2"/>
  <c r="AK31" i="2"/>
  <c r="AD15" i="2"/>
  <c r="AE15" i="2"/>
  <c r="AM15" i="2"/>
  <c r="AB15" i="2"/>
  <c r="AF15" i="2"/>
  <c r="AJ15" i="2"/>
  <c r="AB23" i="2"/>
  <c r="AF23" i="2"/>
  <c r="AJ23" i="2"/>
  <c r="Z15" i="2"/>
  <c r="AH15" i="2"/>
  <c r="AL15" i="2"/>
  <c r="AA15" i="2"/>
  <c r="AI15" i="2"/>
  <c r="AC15" i="2"/>
  <c r="AG15" i="2"/>
  <c r="AK15" i="2"/>
  <c r="AC23" i="2"/>
  <c r="AG23" i="2"/>
  <c r="AK23" i="2"/>
  <c r="Y35" i="2" l="1"/>
  <c r="Y31" i="2" s="1"/>
  <c r="Y27" i="2"/>
  <c r="Y24" i="2"/>
  <c r="Y19" i="2"/>
  <c r="Y16" i="2"/>
  <c r="Y11" i="2"/>
  <c r="Y8" i="2"/>
  <c r="AB24" i="3"/>
  <c r="AB11" i="3"/>
  <c r="AC11" i="3"/>
  <c r="AA32" i="3"/>
  <c r="AB32" i="3"/>
  <c r="AC32" i="3"/>
  <c r="Z32" i="3"/>
  <c r="Z35" i="3"/>
  <c r="AA35" i="3"/>
  <c r="AB35" i="3"/>
  <c r="AC35" i="3"/>
  <c r="Y35" i="3"/>
  <c r="Y31" i="3" s="1"/>
  <c r="Z24" i="3"/>
  <c r="AA24" i="3"/>
  <c r="AC24" i="3"/>
  <c r="Y24" i="3"/>
  <c r="Z27" i="3"/>
  <c r="AA27" i="3"/>
  <c r="AB27" i="3"/>
  <c r="AC27" i="3"/>
  <c r="Y27" i="3"/>
  <c r="Z16" i="3"/>
  <c r="AA16" i="3"/>
  <c r="AB16" i="3"/>
  <c r="AC16" i="3"/>
  <c r="Y16" i="3"/>
  <c r="Z19" i="3"/>
  <c r="AA19" i="3"/>
  <c r="AB19" i="3"/>
  <c r="AC19" i="3"/>
  <c r="Y19" i="3"/>
  <c r="Z8" i="3"/>
  <c r="AA8" i="3"/>
  <c r="AB8" i="3"/>
  <c r="AB7" i="3" s="1"/>
  <c r="AC8" i="3"/>
  <c r="AC7" i="3" s="1"/>
  <c r="Y8" i="3"/>
  <c r="Y11" i="3"/>
  <c r="Z11" i="3"/>
  <c r="AA11" i="3"/>
  <c r="AB31" i="3" l="1"/>
  <c r="Y7" i="3"/>
  <c r="Y15" i="3"/>
  <c r="AA31" i="3"/>
  <c r="Z31" i="3"/>
  <c r="AC31" i="3"/>
  <c r="Y7" i="2"/>
  <c r="Y23" i="2"/>
  <c r="Y15" i="2"/>
  <c r="Z23" i="3"/>
  <c r="Z15" i="3"/>
  <c r="Z7" i="3"/>
  <c r="AA15" i="3"/>
  <c r="AA7" i="3"/>
  <c r="AB23" i="3"/>
  <c r="AB15" i="3"/>
  <c r="AC15" i="3"/>
  <c r="AA23" i="3"/>
  <c r="Y23" i="3"/>
  <c r="AC23" i="3"/>
</calcChain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<sst xmlns="http://schemas.openxmlformats.org/spreadsheetml/2006/main" count="66" uniqueCount="26">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</sst>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000"/>
    <numFmt numFmtId="166" formatCode="#,##0.0000000"/>
    <numFmt numFmtId="167" formatCode="#,##0.00000000"/>
    <numFmt numFmtId="168" formatCode="#,##0.000000"/>
    <numFmt numFmtId="169" formatCode="#,##0.00000"/>
    <numFmt numFmtId="170" formatCode="#,##0.0000"/>
    <numFmt numFmtId="171" formatCode="#,##0.0000000000"/>
    <numFmt numFmtId="172" formatCode="#,##0.000000000000"/>
    <numFmt numFmtId="173" formatCode="#,##0.000000000"/>
    <numFmt numFmtId="174" formatCode="0.0000000000"/>
  </numFmts>
  <fonts count="16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u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MS Sans Serif"/>
      <family val="2"/>
    </font>
    <font>
      <sz val="8"/>
      <name val="Arial"/>
      <family val="2"/>
    </font>
    <font>
      <b/>
      <i/>
      <sz val="8"/>
      <name val="Arial"/>
      <family val="2"/>
      <charset val="204"/>
    </font>
    <font>
      <b/>
      <sz val="8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9">
    <xf numFmtId="0" fontId="0" fillId="0" borderId="0" xfId="0"/>
    <xf numFmtId="0" fontId="4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horizontal="left" indent="1"/>
    </xf>
    <xf numFmtId="164" fontId="7" fillId="2" borderId="0" xfId="0" applyNumberFormat="1" applyFont="1" applyFill="1" applyBorder="1"/>
    <xf numFmtId="4" fontId="7" fillId="2" borderId="0" xfId="0" applyNumberFormat="1" applyFont="1" applyFill="1" applyBorder="1"/>
    <xf numFmtId="4" fontId="7" fillId="2" borderId="4" xfId="0" applyNumberFormat="1" applyFont="1" applyFill="1" applyBorder="1"/>
    <xf numFmtId="0" fontId="9" fillId="0" borderId="3" xfId="0" applyFont="1" applyBorder="1" applyAlignment="1">
      <alignment wrapText="1"/>
    </xf>
    <xf numFmtId="4" fontId="9" fillId="0" borderId="0" xfId="0" applyNumberFormat="1" applyFont="1" applyBorder="1"/>
    <xf numFmtId="0" fontId="3" fillId="0" borderId="3" xfId="0" applyFont="1" applyBorder="1" applyAlignment="1">
      <alignment horizontal="left" indent="2"/>
    </xf>
    <xf numFmtId="0" fontId="3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indent="5"/>
    </xf>
    <xf numFmtId="0" fontId="3" fillId="0" borderId="3" xfId="0" applyFont="1" applyBorder="1" applyAlignment="1">
      <alignment horizontal="left" indent="3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left" indent="5"/>
    </xf>
    <xf numFmtId="164" fontId="3" fillId="0" borderId="7" xfId="0" applyNumberFormat="1" applyFont="1" applyBorder="1"/>
    <xf numFmtId="4" fontId="3" fillId="0" borderId="7" xfId="0" applyNumberFormat="1" applyFont="1" applyBorder="1"/>
    <xf numFmtId="0" fontId="7" fillId="0" borderId="3" xfId="0" applyFont="1" applyBorder="1" applyAlignment="1">
      <alignment horizontal="left" indent="2"/>
    </xf>
    <xf numFmtId="0" fontId="4" fillId="0" borderId="0" xfId="0" applyFont="1" applyAlignment="1"/>
    <xf numFmtId="0" fontId="0" fillId="0" borderId="0" xfId="0" applyBorder="1"/>
    <xf numFmtId="164" fontId="0" fillId="0" borderId="0" xfId="0" applyNumberFormat="1" applyBorder="1"/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3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10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9" fillId="0" borderId="4" xfId="0" applyNumberFormat="1" applyFont="1" applyBorder="1"/>
    <xf numFmtId="4" fontId="0" fillId="0" borderId="0" xfId="0" applyNumberFormat="1"/>
    <xf numFmtId="0" fontId="3" fillId="0" borderId="7" xfId="0" applyFont="1" applyBorder="1"/>
    <xf numFmtId="0" fontId="5" fillId="0" borderId="0" xfId="0" applyFont="1"/>
    <xf numFmtId="0" fontId="5" fillId="0" borderId="7" xfId="0" applyFont="1" applyBorder="1" applyAlignment="1">
      <alignment horizontal="right"/>
    </xf>
    <xf numFmtId="0" fontId="3" fillId="0" borderId="6" xfId="0" applyFont="1" applyBorder="1" applyAlignment="1">
      <alignment horizontal="left" indent="4"/>
    </xf>
    <xf numFmtId="0" fontId="5" fillId="0" borderId="7" xfId="0" applyFont="1" applyBorder="1"/>
    <xf numFmtId="4" fontId="3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9" fillId="0" borderId="10" xfId="0" applyNumberFormat="1" applyFont="1" applyBorder="1"/>
    <xf numFmtId="4" fontId="7" fillId="0" borderId="0" xfId="0" applyNumberFormat="1" applyFont="1" applyBorder="1"/>
    <xf numFmtId="165" fontId="4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/>
    <xf numFmtId="2" fontId="12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166" fontId="5" fillId="0" borderId="0" xfId="0" applyNumberFormat="1" applyFont="1" applyFill="1" applyBorder="1" applyAlignment="1">
      <alignment horizontal="right"/>
    </xf>
    <xf numFmtId="2" fontId="14" fillId="0" borderId="0" xfId="1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3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5" fillId="0" borderId="0" xfId="0" applyFont="1" applyAlignment="1">
      <alignment horizontal="right"/>
    </xf>
    <xf numFmtId="0" fontId="3" fillId="0" borderId="4" xfId="0" applyFont="1" applyBorder="1"/>
    <xf numFmtId="2" fontId="3" fillId="0" borderId="0" xfId="0" applyNumberFormat="1" applyFont="1" applyBorder="1"/>
    <xf numFmtId="4" fontId="3" fillId="0" borderId="0" xfId="0" applyNumberFormat="1" applyFont="1"/>
    <xf numFmtId="4" fontId="9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/>
    <xf numFmtId="4" fontId="0" fillId="0" borderId="7" xfId="0" applyNumberFormat="1" applyFill="1" applyBorder="1"/>
    <xf numFmtId="166" fontId="3" fillId="0" borderId="0" xfId="0" applyNumberFormat="1" applyFont="1"/>
    <xf numFmtId="166" fontId="3" fillId="0" borderId="0" xfId="0" applyNumberFormat="1" applyFont="1" applyBorder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71" fontId="3" fillId="0" borderId="0" xfId="0" applyNumberFormat="1" applyFont="1"/>
    <xf numFmtId="172" fontId="3" fillId="0" borderId="0" xfId="0" applyNumberFormat="1" applyFont="1"/>
    <xf numFmtId="168" fontId="4" fillId="0" borderId="0" xfId="0" applyNumberFormat="1" applyFont="1" applyAlignment="1">
      <alignment horizontal="centerContinuous"/>
    </xf>
    <xf numFmtId="173" fontId="3" fillId="0" borderId="0" xfId="0" applyNumberFormat="1" applyFont="1"/>
    <xf numFmtId="174" fontId="12" fillId="0" borderId="0" xfId="1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62"/>
  <sheetViews>
    <sheetView zoomScaleNormal="100" zoomScaleSheetLayoutView="120" workbookViewId="0">
      <pane xSplit="4" ySplit="5" topLeftCell="AO6" activePane="bottomRight" state="frozen"/>
      <selection pane="topRight" activeCell="E1" sqref="E1"/>
      <selection pane="bottomLeft" activeCell="A6" sqref="A6"/>
      <selection pane="bottomRight" activeCell="BF26" sqref="BF26"/>
    </sheetView>
  </sheetViews>
  <sheetFormatPr defaultColWidth="9.140625" defaultRowHeight="12.75" outlineLevelCol="1" x14ac:dyDescent="0.2"/>
  <cols>
    <col min="1" max="1" width="75.5703125" style="14" customWidth="1"/>
    <col min="2" max="4" width="12.28515625" style="14" hidden="1" customWidth="1" outlineLevel="1"/>
    <col min="5" max="5" width="12.28515625" style="14" customWidth="1" collapsed="1"/>
    <col min="6" max="8" width="12.28515625" style="14" hidden="1" customWidth="1" outlineLevel="1"/>
    <col min="9" max="9" width="12.28515625" style="14" customWidth="1" collapsed="1"/>
    <col min="10" max="12" width="12.28515625" style="14" hidden="1" customWidth="1" outlineLevel="1"/>
    <col min="13" max="13" width="12.285156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" style="14" hidden="1" customWidth="1" outlineLevel="1"/>
    <col min="37" max="37" width="13.85546875" style="14" customWidth="1" collapsed="1"/>
    <col min="38" max="38" width="13.85546875" style="14" hidden="1" customWidth="1" outlineLevel="1"/>
    <col min="39" max="39" width="15" style="17" hidden="1" customWidth="1" outlineLevel="1"/>
    <col min="40" max="40" width="13.85546875" style="14" hidden="1" customWidth="1" outlineLevel="1"/>
    <col min="41" max="41" width="13.85546875" style="14" customWidth="1" collapsed="1"/>
    <col min="42" max="43" width="11.28515625" style="14" hidden="1" customWidth="1" outlineLevel="1"/>
    <col min="44" max="44" width="11.140625" style="14" hidden="1" customWidth="1" outlineLevel="1"/>
    <col min="45" max="45" width="12.28515625" style="14" bestFit="1" customWidth="1" collapsed="1"/>
    <col min="46" max="52" width="11.28515625" style="14" bestFit="1" customWidth="1"/>
    <col min="53" max="53" width="9.140625" style="14"/>
    <col min="54" max="54" width="16.85546875" style="14" bestFit="1" customWidth="1"/>
    <col min="55" max="60" width="15.7109375" style="14" bestFit="1" customWidth="1"/>
    <col min="61" max="16384" width="9.140625" style="14"/>
  </cols>
  <sheetData>
    <row r="1" spans="1:60" ht="15" x14ac:dyDescent="0.2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60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60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</row>
    <row r="4" spans="1:60" ht="13.5" thickBot="1" x14ac:dyDescent="0.25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0"/>
      <c r="AV4" s="70"/>
      <c r="AW4" s="70"/>
      <c r="AX4" s="70"/>
      <c r="AY4" s="70"/>
      <c r="AZ4" s="70" t="s">
        <v>25</v>
      </c>
    </row>
    <row r="5" spans="1:60" ht="13.5" thickBot="1" x14ac:dyDescent="0.25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2">
        <v>43465</v>
      </c>
      <c r="AX5" s="2">
        <v>43555</v>
      </c>
      <c r="AY5" s="2">
        <v>43646</v>
      </c>
      <c r="AZ5" s="3">
        <v>43738</v>
      </c>
    </row>
    <row r="6" spans="1:60" ht="14.25" x14ac:dyDescent="0.2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2"/>
      <c r="AQ6" s="62"/>
      <c r="AR6" s="62"/>
      <c r="AS6" s="17"/>
      <c r="AT6" s="62"/>
      <c r="AU6" s="62"/>
      <c r="AV6" s="62"/>
      <c r="AW6" s="62"/>
      <c r="AX6" s="62"/>
      <c r="AY6" s="62"/>
      <c r="AZ6" s="61"/>
    </row>
    <row r="7" spans="1:60" ht="14.25" x14ac:dyDescent="0.2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10359.718086970001</v>
      </c>
      <c r="F7" s="12">
        <v>9534.8488967699996</v>
      </c>
      <c r="G7" s="12">
        <v>9501.2166820599996</v>
      </c>
      <c r="H7" s="12">
        <v>9628.6187347999985</v>
      </c>
      <c r="I7" s="12">
        <v>9480.8143189999992</v>
      </c>
      <c r="J7" s="12">
        <v>9345.8302905</v>
      </c>
      <c r="K7" s="12">
        <f>+K8+K11</f>
        <v>9754.7731896999994</v>
      </c>
      <c r="L7" s="12">
        <f t="shared" ref="L7:N7" si="0">+L8+L11</f>
        <v>9674.3899291500002</v>
      </c>
      <c r="M7" s="12">
        <f t="shared" si="0"/>
        <v>9997.1384289999987</v>
      </c>
      <c r="N7" s="12">
        <f t="shared" si="0"/>
        <v>10020.02912067</v>
      </c>
      <c r="O7" s="12">
        <v>10311.098450470001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12361.929562290001</v>
      </c>
      <c r="X7" s="12">
        <v>14200.070515079999</v>
      </c>
      <c r="Y7" s="12">
        <f>+Y8+Y11</f>
        <v>13700.25496242</v>
      </c>
      <c r="Z7" s="12">
        <f t="shared" ref="Z7:AL7" si="1">+Z8+Z11</f>
        <v>13465.091718019998</v>
      </c>
      <c r="AA7" s="12">
        <f t="shared" si="1"/>
        <v>13465.391734160003</v>
      </c>
      <c r="AB7" s="12">
        <f t="shared" si="1"/>
        <v>12956.365978780001</v>
      </c>
      <c r="AC7" s="12">
        <f t="shared" si="1"/>
        <v>13978.074865169998</v>
      </c>
      <c r="AD7" s="12">
        <f t="shared" si="1"/>
        <v>15020.61355717</v>
      </c>
      <c r="AE7" s="12">
        <f t="shared" si="1"/>
        <v>15921.922466469809</v>
      </c>
      <c r="AF7" s="12">
        <f t="shared" si="1"/>
        <v>18879.622389099812</v>
      </c>
      <c r="AG7" s="12">
        <f t="shared" si="1"/>
        <v>22723.555381179813</v>
      </c>
      <c r="AH7" s="12">
        <f t="shared" si="1"/>
        <v>24519.937375530004</v>
      </c>
      <c r="AI7" s="12">
        <f t="shared" si="1"/>
        <v>24407.989641220003</v>
      </c>
      <c r="AJ7" s="12">
        <f t="shared" si="1"/>
        <v>23383.100592620001</v>
      </c>
      <c r="AK7" s="12">
        <f t="shared" si="1"/>
        <v>23217.53921314</v>
      </c>
      <c r="AL7" s="12">
        <f t="shared" si="1"/>
        <v>26692.945134529997</v>
      </c>
      <c r="AM7" s="12">
        <f t="shared" ref="AM7:AS7" si="2">+AM8+AM11</f>
        <v>26709.903362810001</v>
      </c>
      <c r="AN7" s="12">
        <f t="shared" si="2"/>
        <v>26620.970009919998</v>
      </c>
      <c r="AO7" s="12">
        <f t="shared" si="2"/>
        <v>27859.95882435</v>
      </c>
      <c r="AP7" s="12">
        <f t="shared" si="2"/>
        <v>27402.42842751</v>
      </c>
      <c r="AQ7" s="12">
        <f t="shared" si="2"/>
        <v>27547.117196699997</v>
      </c>
      <c r="AR7" s="12">
        <f t="shared" si="2"/>
        <v>25792.007189790002</v>
      </c>
      <c r="AS7" s="12">
        <f t="shared" si="2"/>
        <v>25907.793419075901</v>
      </c>
      <c r="AT7" s="12">
        <f t="shared" ref="AT7:AU7" si="3">+AT8+AT11</f>
        <v>24880.456015569998</v>
      </c>
      <c r="AU7" s="12">
        <f t="shared" si="3"/>
        <v>24802.325449669999</v>
      </c>
      <c r="AV7" s="12">
        <f t="shared" ref="AV7:AW7" si="4">+AV8+AV11</f>
        <v>24612.24236281</v>
      </c>
      <c r="AW7" s="12">
        <f t="shared" si="4"/>
        <v>24430.822069059999</v>
      </c>
      <c r="AX7" s="12">
        <f t="shared" ref="AX7:AY7" si="5">+AX8+AX11</f>
        <v>23495.473248300004</v>
      </c>
      <c r="AY7" s="12">
        <f t="shared" si="5"/>
        <v>23490.08785742</v>
      </c>
      <c r="AZ7" s="42">
        <f t="shared" ref="AZ7" si="6">+AZ8+AZ11</f>
        <v>24010.987383389998</v>
      </c>
      <c r="BB7" s="85"/>
      <c r="BC7" s="85"/>
      <c r="BD7" s="85"/>
      <c r="BE7" s="85"/>
      <c r="BF7" s="85"/>
      <c r="BG7" s="85"/>
      <c r="BH7" s="85"/>
    </row>
    <row r="8" spans="1:60" x14ac:dyDescent="0.2">
      <c r="A8" s="13" t="s">
        <v>6</v>
      </c>
      <c r="B8" s="32">
        <v>6400.5637125400008</v>
      </c>
      <c r="C8" s="32">
        <v>6458.7630857200002</v>
      </c>
      <c r="D8" s="32">
        <v>6391.3754977799999</v>
      </c>
      <c r="E8" s="32">
        <v>6413.6458431299998</v>
      </c>
      <c r="F8" s="32">
        <v>6139.60228147</v>
      </c>
      <c r="G8" s="32">
        <v>6194.861136739999</v>
      </c>
      <c r="H8" s="32">
        <v>6261.8093059899993</v>
      </c>
      <c r="I8" s="32">
        <v>6002.6813999999995</v>
      </c>
      <c r="J8" s="32">
        <v>5824.7378364999995</v>
      </c>
      <c r="K8" s="39">
        <f>+K9+K10</f>
        <v>5709.017358529999</v>
      </c>
      <c r="L8" s="39">
        <f t="shared" ref="L8:N8" si="7">+L9+L10</f>
        <v>5649.9926742500002</v>
      </c>
      <c r="M8" s="39">
        <f t="shared" si="7"/>
        <v>5865.1819248100001</v>
      </c>
      <c r="N8" s="39">
        <f t="shared" si="7"/>
        <v>5870.9227781700001</v>
      </c>
      <c r="O8" s="18">
        <v>6055.9043891300007</v>
      </c>
      <c r="P8" s="18">
        <v>6643.5555199999999</v>
      </c>
      <c r="Q8" s="18">
        <v>6845.7460000000001</v>
      </c>
      <c r="R8" s="18">
        <v>6605.1032789999999</v>
      </c>
      <c r="S8" s="18">
        <v>6778.5893273000001</v>
      </c>
      <c r="T8" s="18">
        <v>7081.835219999999</v>
      </c>
      <c r="U8" s="18">
        <v>7391.7363977900004</v>
      </c>
      <c r="V8" s="18">
        <v>7623.9035875899999</v>
      </c>
      <c r="W8" s="18">
        <v>7766.0435637199998</v>
      </c>
      <c r="X8" s="18">
        <v>9501.3336458100002</v>
      </c>
      <c r="Y8" s="18">
        <f>+Y9+Y10</f>
        <v>8953.1786864500009</v>
      </c>
      <c r="Z8" s="39">
        <f t="shared" ref="Z8:AM8" si="8">+Z9+Z10</f>
        <v>8500.3588763699991</v>
      </c>
      <c r="AA8" s="39">
        <f t="shared" si="8"/>
        <v>8635.4747967800031</v>
      </c>
      <c r="AB8" s="39">
        <f t="shared" si="8"/>
        <v>8174.5098199199992</v>
      </c>
      <c r="AC8" s="39">
        <f t="shared" si="8"/>
        <v>8453.227162539999</v>
      </c>
      <c r="AD8" s="39">
        <f t="shared" si="8"/>
        <v>9451.9304582199984</v>
      </c>
      <c r="AE8" s="39">
        <f t="shared" si="8"/>
        <v>10398.912053519998</v>
      </c>
      <c r="AF8" s="39">
        <f t="shared" si="8"/>
        <v>13393.253181550001</v>
      </c>
      <c r="AG8" s="39">
        <f t="shared" si="8"/>
        <v>13880.844664820001</v>
      </c>
      <c r="AH8" s="39">
        <f t="shared" si="8"/>
        <v>18406.342888010004</v>
      </c>
      <c r="AI8" s="39">
        <f t="shared" si="8"/>
        <v>18508.636473040002</v>
      </c>
      <c r="AJ8" s="39">
        <f t="shared" si="8"/>
        <v>17473.372209429999</v>
      </c>
      <c r="AK8" s="22">
        <f t="shared" si="8"/>
        <v>17317.156849529998</v>
      </c>
      <c r="AL8" s="22">
        <f t="shared" si="8"/>
        <v>21026.691809429998</v>
      </c>
      <c r="AM8" s="22">
        <f t="shared" si="8"/>
        <v>21136.119720459999</v>
      </c>
      <c r="AN8" s="22">
        <f t="shared" ref="AN8:AS8" si="9">+AN9+AN10</f>
        <v>20975.8268885</v>
      </c>
      <c r="AO8" s="22">
        <f t="shared" si="9"/>
        <v>20971.43519344</v>
      </c>
      <c r="AP8" s="22">
        <f t="shared" si="9"/>
        <v>20465.34910684</v>
      </c>
      <c r="AQ8" s="22">
        <f t="shared" si="9"/>
        <v>20601.210979079999</v>
      </c>
      <c r="AR8" s="22">
        <f t="shared" si="9"/>
        <v>18964.655658420001</v>
      </c>
      <c r="AS8" s="22">
        <f t="shared" si="9"/>
        <v>19125.925086735901</v>
      </c>
      <c r="AT8" s="22">
        <f t="shared" ref="AT8:AU8" si="10">+AT9+AT10</f>
        <v>18156.950398519999</v>
      </c>
      <c r="AU8" s="22">
        <f t="shared" si="10"/>
        <v>18152.633170459998</v>
      </c>
      <c r="AV8" s="22">
        <f t="shared" ref="AV8:AW8" si="11">+AV9+AV10</f>
        <v>18077.776871869999</v>
      </c>
      <c r="AW8" s="22">
        <f t="shared" si="11"/>
        <v>17901.73744768</v>
      </c>
      <c r="AX8" s="22">
        <f t="shared" ref="AX8:AY8" si="12">+AX9+AX10</f>
        <v>17099.873057070003</v>
      </c>
      <c r="AY8" s="22">
        <f t="shared" si="12"/>
        <v>17340.84888374</v>
      </c>
      <c r="AZ8" s="49">
        <f t="shared" ref="AZ8" si="13">+AZ9+AZ10</f>
        <v>17937.2288725</v>
      </c>
      <c r="BB8" s="85"/>
      <c r="BC8" s="85"/>
      <c r="BD8" s="85"/>
      <c r="BE8" s="85"/>
      <c r="BF8" s="85"/>
      <c r="BG8" s="85"/>
      <c r="BH8" s="85"/>
    </row>
    <row r="9" spans="1:60" x14ac:dyDescent="0.2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9">
        <v>13.768377200000002</v>
      </c>
      <c r="L9" s="39">
        <v>14.968377200000001</v>
      </c>
      <c r="M9" s="39">
        <v>0</v>
      </c>
      <c r="N9" s="22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160.78955999999999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726.55582432000006</v>
      </c>
      <c r="AA9" s="39">
        <v>726.55582432000006</v>
      </c>
      <c r="AB9" s="39">
        <v>257.64540531999995</v>
      </c>
      <c r="AC9" s="39">
        <v>257.64540531999995</v>
      </c>
      <c r="AD9" s="39">
        <v>1183.79028432</v>
      </c>
      <c r="AE9" s="39">
        <v>2169.3018299199998</v>
      </c>
      <c r="AF9" s="39">
        <v>1872.1993669200001</v>
      </c>
      <c r="AG9" s="39">
        <v>1855.1624058699999</v>
      </c>
      <c r="AH9" s="39">
        <v>2055.19445447</v>
      </c>
      <c r="AI9" s="39">
        <v>2055.19445447</v>
      </c>
      <c r="AJ9" s="39">
        <v>773.34445446999996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49">
        <v>0</v>
      </c>
      <c r="BB9" s="85"/>
      <c r="BC9" s="85"/>
      <c r="BD9" s="85"/>
      <c r="BE9" s="85"/>
      <c r="BF9" s="85"/>
      <c r="BG9" s="85"/>
      <c r="BH9" s="85"/>
    </row>
    <row r="10" spans="1:60" x14ac:dyDescent="0.2">
      <c r="A10" s="19" t="s">
        <v>2</v>
      </c>
      <c r="B10" s="32">
        <v>6370.6000828200004</v>
      </c>
      <c r="C10" s="32">
        <v>6443.7994559999997</v>
      </c>
      <c r="D10" s="32">
        <v>6376.4118680599995</v>
      </c>
      <c r="E10" s="32">
        <v>6413.6458431299998</v>
      </c>
      <c r="F10" s="32">
        <v>6124.6425558600004</v>
      </c>
      <c r="G10" s="32">
        <v>6179.9014111299994</v>
      </c>
      <c r="H10" s="32">
        <v>6246.8495803799997</v>
      </c>
      <c r="I10" s="32">
        <v>6002.6813999999995</v>
      </c>
      <c r="J10" s="32">
        <v>5810.3294592999991</v>
      </c>
      <c r="K10" s="39">
        <v>5695.248981329999</v>
      </c>
      <c r="L10" s="39">
        <v>5635.0242970500003</v>
      </c>
      <c r="M10" s="39">
        <v>5865.1819248100001</v>
      </c>
      <c r="N10" s="22">
        <v>5870.9227781700001</v>
      </c>
      <c r="O10" s="18">
        <v>6055.9043891300007</v>
      </c>
      <c r="P10" s="18">
        <v>6535.3755199999996</v>
      </c>
      <c r="Q10" s="18">
        <v>6712.5659999999998</v>
      </c>
      <c r="R10" s="18">
        <v>6431.9237190000003</v>
      </c>
      <c r="S10" s="18">
        <v>6617.7997673</v>
      </c>
      <c r="T10" s="18">
        <v>7054.0552199999993</v>
      </c>
      <c r="U10" s="18">
        <v>7391.7363977900004</v>
      </c>
      <c r="V10" s="18">
        <v>7623.9035875899999</v>
      </c>
      <c r="W10" s="18">
        <v>7766.0435637199998</v>
      </c>
      <c r="X10" s="18">
        <v>9501.3336458100002</v>
      </c>
      <c r="Y10" s="18">
        <v>8953.1786864500009</v>
      </c>
      <c r="Z10" s="39">
        <v>7773.8030520499997</v>
      </c>
      <c r="AA10" s="39">
        <v>7908.9189724600028</v>
      </c>
      <c r="AB10" s="39">
        <v>7916.8644145999997</v>
      </c>
      <c r="AC10" s="39">
        <v>8195.5817572199994</v>
      </c>
      <c r="AD10" s="39">
        <v>8268.1401738999994</v>
      </c>
      <c r="AE10" s="39">
        <v>8229.6102235999988</v>
      </c>
      <c r="AF10" s="39">
        <v>11521.05381463</v>
      </c>
      <c r="AG10" s="39">
        <v>12025.682258950001</v>
      </c>
      <c r="AH10" s="39">
        <v>16351.148433540002</v>
      </c>
      <c r="AI10" s="39">
        <v>16453.44201857</v>
      </c>
      <c r="AJ10" s="39">
        <v>16700.02775496</v>
      </c>
      <c r="AK10" s="22">
        <v>17317.156849529998</v>
      </c>
      <c r="AL10" s="22">
        <v>21026.691809429998</v>
      </c>
      <c r="AM10" s="22">
        <v>21136.119720459999</v>
      </c>
      <c r="AN10" s="22">
        <v>20975.8268885</v>
      </c>
      <c r="AO10" s="22">
        <v>20971.43519344</v>
      </c>
      <c r="AP10" s="22">
        <v>20465.34910684</v>
      </c>
      <c r="AQ10" s="22">
        <v>20601.210979079999</v>
      </c>
      <c r="AR10" s="22">
        <v>18964.655658420001</v>
      </c>
      <c r="AS10" s="22">
        <v>19125.925086735901</v>
      </c>
      <c r="AT10" s="22">
        <v>18156.950398519999</v>
      </c>
      <c r="AU10" s="22">
        <v>18152.633170459998</v>
      </c>
      <c r="AV10" s="22">
        <v>18077.776871869999</v>
      </c>
      <c r="AW10" s="22">
        <v>17901.73744768</v>
      </c>
      <c r="AX10" s="22">
        <v>17099.873057070003</v>
      </c>
      <c r="AY10" s="22">
        <v>17340.84888374</v>
      </c>
      <c r="AZ10" s="49">
        <v>17937.2288725</v>
      </c>
      <c r="BB10" s="85"/>
      <c r="BC10" s="85"/>
      <c r="BD10" s="85"/>
      <c r="BE10" s="85"/>
      <c r="BF10" s="85"/>
      <c r="BG10" s="85"/>
      <c r="BH10" s="85"/>
    </row>
    <row r="11" spans="1:60" x14ac:dyDescent="0.2">
      <c r="A11" s="13" t="s">
        <v>0</v>
      </c>
      <c r="B11" s="32">
        <v>4221.7812302100001</v>
      </c>
      <c r="C11" s="32">
        <v>3992.819</v>
      </c>
      <c r="D11" s="32">
        <v>4034.9121675900001</v>
      </c>
      <c r="E11" s="32">
        <v>3946.0722438400003</v>
      </c>
      <c r="F11" s="32">
        <v>3395.2466153</v>
      </c>
      <c r="G11" s="32">
        <v>3306.3555453200006</v>
      </c>
      <c r="H11" s="32">
        <v>3366.8094288100001</v>
      </c>
      <c r="I11" s="32">
        <v>3478.1329190000001</v>
      </c>
      <c r="J11" s="32">
        <v>3521.0924540000001</v>
      </c>
      <c r="K11" s="39">
        <f>+K12+K13</f>
        <v>4045.75583117</v>
      </c>
      <c r="L11" s="39">
        <f t="shared" ref="L11:N11" si="14">+L12+L13</f>
        <v>4024.3972549000005</v>
      </c>
      <c r="M11" s="39">
        <f t="shared" si="14"/>
        <v>4131.9565041899996</v>
      </c>
      <c r="N11" s="39">
        <f t="shared" si="14"/>
        <v>4149.1063425000002</v>
      </c>
      <c r="O11" s="18">
        <v>4255.1940613399993</v>
      </c>
      <c r="P11" s="18">
        <v>4287.9232439999996</v>
      </c>
      <c r="Q11" s="18">
        <v>4607.6063357000003</v>
      </c>
      <c r="R11" s="18">
        <v>4591.5370080000002</v>
      </c>
      <c r="S11" s="18">
        <v>4502.0107865800001</v>
      </c>
      <c r="T11" s="18">
        <v>4290.668606700001</v>
      </c>
      <c r="U11" s="18">
        <v>4898.9327198999999</v>
      </c>
      <c r="V11" s="18">
        <v>4912.8897739299991</v>
      </c>
      <c r="W11" s="18">
        <v>4595.885998570001</v>
      </c>
      <c r="X11" s="18">
        <v>4698.7368692700002</v>
      </c>
      <c r="Y11" s="18">
        <f>+Y12+Y13</f>
        <v>4747.0762759700001</v>
      </c>
      <c r="Z11" s="39">
        <f t="shared" ref="Z11:AM11" si="15">+Z12+Z13</f>
        <v>4964.7328416499995</v>
      </c>
      <c r="AA11" s="39">
        <f t="shared" si="15"/>
        <v>4829.9169373799996</v>
      </c>
      <c r="AB11" s="39">
        <f t="shared" si="15"/>
        <v>4781.8561588600014</v>
      </c>
      <c r="AC11" s="39">
        <f t="shared" si="15"/>
        <v>5524.8477026299997</v>
      </c>
      <c r="AD11" s="39">
        <f t="shared" si="15"/>
        <v>5568.6830989500004</v>
      </c>
      <c r="AE11" s="39">
        <f t="shared" si="15"/>
        <v>5523.0104129498104</v>
      </c>
      <c r="AF11" s="39">
        <f t="shared" si="15"/>
        <v>5486.369207549812</v>
      </c>
      <c r="AG11" s="39">
        <f t="shared" si="15"/>
        <v>8842.7107163598121</v>
      </c>
      <c r="AH11" s="39">
        <f t="shared" si="15"/>
        <v>6113.5944875200003</v>
      </c>
      <c r="AI11" s="39">
        <f t="shared" si="15"/>
        <v>5899.3531681800014</v>
      </c>
      <c r="AJ11" s="39">
        <f t="shared" si="15"/>
        <v>5909.7283831900004</v>
      </c>
      <c r="AK11" s="22">
        <f t="shared" si="15"/>
        <v>5900.3823636100005</v>
      </c>
      <c r="AL11" s="22">
        <f t="shared" si="15"/>
        <v>5666.2533251000004</v>
      </c>
      <c r="AM11" s="72">
        <f t="shared" si="15"/>
        <v>5573.7836423500003</v>
      </c>
      <c r="AN11" s="72">
        <f t="shared" ref="AN11:AS11" si="16">+AN12+AN13</f>
        <v>5645.1431214199993</v>
      </c>
      <c r="AO11" s="72">
        <f t="shared" si="16"/>
        <v>6888.5236309100001</v>
      </c>
      <c r="AP11" s="22">
        <f t="shared" si="16"/>
        <v>6937.07932067</v>
      </c>
      <c r="AQ11" s="22">
        <f t="shared" si="16"/>
        <v>6945.9062176200005</v>
      </c>
      <c r="AR11" s="22">
        <f t="shared" si="16"/>
        <v>6827.35153137</v>
      </c>
      <c r="AS11" s="22">
        <f t="shared" si="16"/>
        <v>6781.8683323399991</v>
      </c>
      <c r="AT11" s="22">
        <f t="shared" ref="AT11:AU11" si="17">+AT12+AT13</f>
        <v>6723.5056170499993</v>
      </c>
      <c r="AU11" s="22">
        <f t="shared" si="17"/>
        <v>6649.6922792100004</v>
      </c>
      <c r="AV11" s="22">
        <f t="shared" ref="AV11:AW11" si="18">+AV12+AV13</f>
        <v>6534.4654909399997</v>
      </c>
      <c r="AW11" s="22">
        <f t="shared" si="18"/>
        <v>6529.0846213800005</v>
      </c>
      <c r="AX11" s="22">
        <f t="shared" ref="AX11:AY11" si="19">+AX12+AX13</f>
        <v>6395.6001912299998</v>
      </c>
      <c r="AY11" s="22">
        <f t="shared" si="19"/>
        <v>6149.2389736799996</v>
      </c>
      <c r="AZ11" s="49">
        <f t="shared" ref="AZ11" si="20">+AZ12+AZ13</f>
        <v>6073.7585108900003</v>
      </c>
      <c r="BB11" s="85"/>
      <c r="BC11" s="85"/>
      <c r="BD11" s="85"/>
      <c r="BE11" s="85"/>
      <c r="BF11" s="85"/>
      <c r="BG11" s="85"/>
      <c r="BH11" s="85"/>
    </row>
    <row r="12" spans="1:60" x14ac:dyDescent="0.2">
      <c r="A12" s="19" t="s">
        <v>1</v>
      </c>
      <c r="B12" s="32">
        <v>4.1796760200000005</v>
      </c>
      <c r="C12" s="32">
        <v>4.71</v>
      </c>
      <c r="D12" s="32">
        <v>5.4650234900000001</v>
      </c>
      <c r="E12" s="32">
        <v>6.2837971699999997</v>
      </c>
      <c r="F12" s="32">
        <v>4.9659719999999998</v>
      </c>
      <c r="G12" s="32">
        <v>4.6013279999999996</v>
      </c>
      <c r="H12" s="32">
        <v>6.8806325899999994</v>
      </c>
      <c r="I12" s="32">
        <v>19.454900000000002</v>
      </c>
      <c r="J12" s="32">
        <v>10.889700000000001</v>
      </c>
      <c r="K12" s="39">
        <v>15.19858176</v>
      </c>
      <c r="L12" s="39">
        <v>8.8303194700000009</v>
      </c>
      <c r="M12" s="39">
        <v>21.154890940000001</v>
      </c>
      <c r="N12" s="22">
        <v>18.143867049999997</v>
      </c>
      <c r="O12" s="18">
        <v>14.969372</v>
      </c>
      <c r="P12" s="18">
        <v>97.597999999999999</v>
      </c>
      <c r="Q12" s="18">
        <v>152.93413770000001</v>
      </c>
      <c r="R12" s="18">
        <v>153.20165900000001</v>
      </c>
      <c r="S12" s="18">
        <v>151.27420100000001</v>
      </c>
      <c r="T12" s="18">
        <v>14.439</v>
      </c>
      <c r="U12" s="18">
        <v>348.22897799999998</v>
      </c>
      <c r="V12" s="18">
        <v>346.36741791000003</v>
      </c>
      <c r="W12" s="18">
        <v>10.034108999999999</v>
      </c>
      <c r="X12" s="18">
        <v>12.123435730000001</v>
      </c>
      <c r="Y12" s="18">
        <v>16.866064000000001</v>
      </c>
      <c r="Z12" s="39">
        <v>14.90419896</v>
      </c>
      <c r="AA12" s="39">
        <v>14.380924419999999</v>
      </c>
      <c r="AB12" s="39">
        <v>17.132220529999998</v>
      </c>
      <c r="AC12" s="39">
        <v>16.34839165</v>
      </c>
      <c r="AD12" s="39">
        <v>40.689380749999998</v>
      </c>
      <c r="AE12" s="39">
        <v>46.315595889999997</v>
      </c>
      <c r="AF12" s="39">
        <v>45.718426280000003</v>
      </c>
      <c r="AG12" s="39">
        <v>3367.8645000000001</v>
      </c>
      <c r="AH12" s="39">
        <v>356.49526879000001</v>
      </c>
      <c r="AI12" s="39">
        <v>206.24122485999999</v>
      </c>
      <c r="AJ12" s="39">
        <v>220.24077188999999</v>
      </c>
      <c r="AK12" s="22">
        <v>199.50255806000001</v>
      </c>
      <c r="AL12" s="22">
        <v>45.606300000000012</v>
      </c>
      <c r="AM12" s="22">
        <v>26.573786000000005</v>
      </c>
      <c r="AN12" s="22">
        <v>23.838232000000001</v>
      </c>
      <c r="AO12" s="22">
        <v>94.328797879999996</v>
      </c>
      <c r="AP12" s="22">
        <v>59.122585400000006</v>
      </c>
      <c r="AQ12" s="22">
        <v>23.236627780000003</v>
      </c>
      <c r="AR12" s="22">
        <v>18.009022999999999</v>
      </c>
      <c r="AS12" s="22">
        <v>27.655816330000004</v>
      </c>
      <c r="AT12" s="22">
        <v>4.034265229999999</v>
      </c>
      <c r="AU12" s="22">
        <v>1.1988510000000012</v>
      </c>
      <c r="AV12" s="22">
        <v>3.8787899999999986</v>
      </c>
      <c r="AW12" s="22">
        <v>10.898495990000015</v>
      </c>
      <c r="AX12" s="22">
        <v>8.5965496099999967</v>
      </c>
      <c r="AY12" s="22">
        <v>9.303017159999996</v>
      </c>
      <c r="AZ12" s="49">
        <v>15.914626089999992</v>
      </c>
      <c r="BB12" s="85"/>
      <c r="BC12" s="85"/>
      <c r="BD12" s="85"/>
      <c r="BE12" s="85"/>
      <c r="BF12" s="85"/>
      <c r="BG12" s="85"/>
      <c r="BH12" s="85"/>
    </row>
    <row r="13" spans="1:60" x14ac:dyDescent="0.2">
      <c r="A13" s="19" t="s">
        <v>2</v>
      </c>
      <c r="B13" s="32">
        <v>4217.6015541899997</v>
      </c>
      <c r="C13" s="32">
        <v>3988.1089999999999</v>
      </c>
      <c r="D13" s="32">
        <v>4029.4471441000001</v>
      </c>
      <c r="E13" s="32">
        <v>3939.7884466700002</v>
      </c>
      <c r="F13" s="32">
        <v>3390.2806433000001</v>
      </c>
      <c r="G13" s="32">
        <v>3301.7542173200004</v>
      </c>
      <c r="H13" s="32">
        <v>3359.9287962200001</v>
      </c>
      <c r="I13" s="32">
        <v>3458.6780189999999</v>
      </c>
      <c r="J13" s="32">
        <v>3510.2027539999999</v>
      </c>
      <c r="K13" s="39">
        <v>4030.5572494100002</v>
      </c>
      <c r="L13" s="39">
        <v>4015.5669354300003</v>
      </c>
      <c r="M13" s="39">
        <v>4110.8016132499997</v>
      </c>
      <c r="N13" s="22">
        <v>4130.9624754500001</v>
      </c>
      <c r="O13" s="18">
        <v>4240.2246893399997</v>
      </c>
      <c r="P13" s="18">
        <v>4190.3252439999997</v>
      </c>
      <c r="Q13" s="18">
        <v>4454.6721980000002</v>
      </c>
      <c r="R13" s="18">
        <v>4438.335349</v>
      </c>
      <c r="S13" s="18">
        <v>4350.7365855799999</v>
      </c>
      <c r="T13" s="18">
        <v>4276.2296067000007</v>
      </c>
      <c r="U13" s="18">
        <v>4550.7037418999998</v>
      </c>
      <c r="V13" s="18">
        <v>4566.5223560199993</v>
      </c>
      <c r="W13" s="18">
        <v>4585.8518895700008</v>
      </c>
      <c r="X13" s="18">
        <v>4686.6134335400002</v>
      </c>
      <c r="Y13" s="18">
        <v>4730.2102119700003</v>
      </c>
      <c r="Z13" s="39">
        <v>4949.8286426899995</v>
      </c>
      <c r="AA13" s="39">
        <v>4815.5360129599994</v>
      </c>
      <c r="AB13" s="39">
        <v>4764.7239383300011</v>
      </c>
      <c r="AC13" s="39">
        <v>5508.4993109799998</v>
      </c>
      <c r="AD13" s="39">
        <v>5527.9937182000003</v>
      </c>
      <c r="AE13" s="39">
        <v>5476.6948170598107</v>
      </c>
      <c r="AF13" s="39">
        <v>5440.6507812698119</v>
      </c>
      <c r="AG13" s="39">
        <v>5474.8462163598115</v>
      </c>
      <c r="AH13" s="39">
        <v>5757.0992187299998</v>
      </c>
      <c r="AI13" s="39">
        <v>5693.111943320001</v>
      </c>
      <c r="AJ13" s="39">
        <v>5689.4876113</v>
      </c>
      <c r="AK13" s="22">
        <v>5700.8798055500001</v>
      </c>
      <c r="AL13" s="22">
        <v>5620.6470251000001</v>
      </c>
      <c r="AM13" s="22">
        <v>5547.2098563500003</v>
      </c>
      <c r="AN13" s="22">
        <v>5621.3048894199992</v>
      </c>
      <c r="AO13" s="22">
        <v>6794.1948330300002</v>
      </c>
      <c r="AP13" s="22">
        <v>6877.9567352699996</v>
      </c>
      <c r="AQ13" s="22">
        <v>6922.6695898400003</v>
      </c>
      <c r="AR13" s="22">
        <v>6809.3425083700004</v>
      </c>
      <c r="AS13" s="22">
        <v>6754.2125160099995</v>
      </c>
      <c r="AT13" s="22">
        <v>6719.4713518199997</v>
      </c>
      <c r="AU13" s="22">
        <v>6648.4934282100003</v>
      </c>
      <c r="AV13" s="22">
        <v>6530.5867009399999</v>
      </c>
      <c r="AW13" s="22">
        <v>6518.1861253900006</v>
      </c>
      <c r="AX13" s="22">
        <v>6387.0036416200001</v>
      </c>
      <c r="AY13" s="22">
        <v>6139.9359565199993</v>
      </c>
      <c r="AZ13" s="49">
        <v>6057.8438848000005</v>
      </c>
      <c r="BB13" s="85"/>
      <c r="BC13" s="85"/>
      <c r="BD13" s="85"/>
      <c r="BE13" s="85"/>
      <c r="BF13" s="85"/>
      <c r="BG13" s="85"/>
      <c r="BH13" s="85"/>
    </row>
    <row r="14" spans="1:60" x14ac:dyDescent="0.2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17"/>
      <c r="AX14" s="17"/>
      <c r="AY14" s="17"/>
      <c r="AZ14" s="71"/>
      <c r="BB14" s="85"/>
      <c r="BC14" s="85"/>
      <c r="BD14" s="85"/>
      <c r="BE14" s="85"/>
      <c r="BF14" s="85"/>
      <c r="BG14" s="85"/>
      <c r="BH14" s="85"/>
    </row>
    <row r="15" spans="1:60" x14ac:dyDescent="0.2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9311.1175000000003</v>
      </c>
      <c r="H15" s="8">
        <v>9419.6954999999998</v>
      </c>
      <c r="I15" s="8">
        <v>9256.461718999999</v>
      </c>
      <c r="J15" s="8">
        <v>9067.4754239999984</v>
      </c>
      <c r="K15" s="9">
        <f>+K16+K19</f>
        <v>9493.5014784499999</v>
      </c>
      <c r="L15" s="9">
        <f t="shared" ref="L15:N15" si="21">+L16+L19</f>
        <v>9392.4600024499996</v>
      </c>
      <c r="M15" s="9">
        <f t="shared" si="21"/>
        <v>9675.4222124499993</v>
      </c>
      <c r="N15" s="9">
        <f t="shared" si="21"/>
        <v>9709.0247614500004</v>
      </c>
      <c r="O15" s="8">
        <v>9943.4709350000012</v>
      </c>
      <c r="P15" s="8">
        <v>10575.777410000001</v>
      </c>
      <c r="Q15" s="9">
        <v>11019.734348000002</v>
      </c>
      <c r="R15" s="9">
        <v>10771.470953</v>
      </c>
      <c r="S15" s="9">
        <v>10890.462364999999</v>
      </c>
      <c r="T15" s="9">
        <v>10960.362010000001</v>
      </c>
      <c r="U15" s="9">
        <v>11837.346165000001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t="shared" ref="Z15:AM15" si="22">+Z16+Z19</f>
        <v>13155.844667360001</v>
      </c>
      <c r="AA15" s="9">
        <f t="shared" si="22"/>
        <v>13195.155209500001</v>
      </c>
      <c r="AB15" s="9">
        <f t="shared" si="22"/>
        <v>12693.75564252</v>
      </c>
      <c r="AC15" s="9">
        <f t="shared" si="22"/>
        <v>13753.43167899</v>
      </c>
      <c r="AD15" s="9">
        <f t="shared" si="22"/>
        <v>14756.69854757</v>
      </c>
      <c r="AE15" s="9">
        <f t="shared" si="22"/>
        <v>15661.47687586</v>
      </c>
      <c r="AF15" s="9">
        <f t="shared" si="22"/>
        <v>18624.853693049998</v>
      </c>
      <c r="AG15" s="9">
        <f t="shared" si="22"/>
        <v>22475.597505419999</v>
      </c>
      <c r="AH15" s="9">
        <f t="shared" si="22"/>
        <v>24270.10917082</v>
      </c>
      <c r="AI15" s="9">
        <f t="shared" si="22"/>
        <v>24132.22282028</v>
      </c>
      <c r="AJ15" s="9">
        <f t="shared" si="22"/>
        <v>23099.593384579999</v>
      </c>
      <c r="AK15" s="9">
        <f t="shared" si="22"/>
        <v>22926.59308165</v>
      </c>
      <c r="AL15" s="9">
        <f t="shared" si="22"/>
        <v>26385.59002548</v>
      </c>
      <c r="AM15" s="9">
        <f t="shared" si="22"/>
        <v>26405.29750139</v>
      </c>
      <c r="AN15" s="9">
        <f t="shared" ref="AN15:AS15" si="23">+AN16+AN19</f>
        <v>26258.815367440002</v>
      </c>
      <c r="AO15" s="9">
        <f t="shared" si="23"/>
        <v>27476.256365510002</v>
      </c>
      <c r="AP15" s="9">
        <f t="shared" si="23"/>
        <v>26979.25963583</v>
      </c>
      <c r="AQ15" s="9">
        <f t="shared" si="23"/>
        <v>27185.144695720002</v>
      </c>
      <c r="AR15" s="9">
        <f t="shared" si="23"/>
        <v>25467.00576353</v>
      </c>
      <c r="AS15" s="9">
        <f t="shared" si="23"/>
        <v>25614.927350450002</v>
      </c>
      <c r="AT15" s="9">
        <f t="shared" ref="AT15:AU15" si="24">+AT16+AT19</f>
        <v>24493.907684639998</v>
      </c>
      <c r="AU15" s="9">
        <f t="shared" si="24"/>
        <v>24298.036092690003</v>
      </c>
      <c r="AV15" s="9">
        <f t="shared" ref="AV15:AW15" si="25">+AV16+AV19</f>
        <v>24105.80989461</v>
      </c>
      <c r="AW15" s="9">
        <f t="shared" si="25"/>
        <v>23892.494870369999</v>
      </c>
      <c r="AX15" s="9">
        <f t="shared" ref="AX15:AY15" si="26">+AX16+AX19</f>
        <v>22823.50656881</v>
      </c>
      <c r="AY15" s="9">
        <f t="shared" si="26"/>
        <v>22869.118921310001</v>
      </c>
      <c r="AZ15" s="10">
        <f t="shared" ref="AZ15" si="27">+AZ16+AZ19</f>
        <v>23385.197056429999</v>
      </c>
      <c r="BB15" s="85"/>
      <c r="BC15" s="85"/>
      <c r="BD15" s="85"/>
      <c r="BE15" s="85"/>
      <c r="BF15" s="85"/>
      <c r="BG15" s="85"/>
      <c r="BH15" s="85"/>
    </row>
    <row r="16" spans="1:60" x14ac:dyDescent="0.2">
      <c r="A16" s="13" t="s">
        <v>6</v>
      </c>
      <c r="B16" s="32">
        <v>6448.4935642800001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6330.1544999999996</v>
      </c>
      <c r="H16" s="32">
        <v>6404.7354999999998</v>
      </c>
      <c r="I16" s="32">
        <v>6181.152</v>
      </c>
      <c r="J16" s="32">
        <v>6007.5917999999992</v>
      </c>
      <c r="K16" s="39">
        <f>+K17+K18</f>
        <v>5922.9669999999996</v>
      </c>
      <c r="L16" s="39">
        <f t="shared" ref="L16:N16" si="28">+L17+L18</f>
        <v>5864.2551999999996</v>
      </c>
      <c r="M16" s="39">
        <f t="shared" si="28"/>
        <v>6092.1181999999999</v>
      </c>
      <c r="N16" s="39">
        <f t="shared" si="28"/>
        <v>6112.6289999999999</v>
      </c>
      <c r="O16" s="18">
        <v>6313.3972000000003</v>
      </c>
      <c r="P16" s="18">
        <v>6911.3133900000003</v>
      </c>
      <c r="Q16" s="22">
        <v>7134.87</v>
      </c>
      <c r="R16" s="22">
        <v>6893.6060000000007</v>
      </c>
      <c r="S16" s="22">
        <v>7099.4619999999995</v>
      </c>
      <c r="T16" s="22">
        <v>7391.7542199999998</v>
      </c>
      <c r="U16" s="22">
        <v>7715.8614000000007</v>
      </c>
      <c r="V16" s="22">
        <v>7978.2385100000001</v>
      </c>
      <c r="W16" s="22">
        <v>8144.4644029999999</v>
      </c>
      <c r="X16" s="22">
        <v>9897.5487369999992</v>
      </c>
      <c r="Y16" s="22">
        <f>+Y17+Y18</f>
        <v>9363.7223194500002</v>
      </c>
      <c r="Z16" s="22">
        <f t="shared" ref="Z16:AM16" si="29">+Z17+Z18</f>
        <v>8933.1146256100001</v>
      </c>
      <c r="AA16" s="39">
        <f t="shared" si="29"/>
        <v>9083.9924313100018</v>
      </c>
      <c r="AB16" s="39">
        <f t="shared" si="29"/>
        <v>8627.2273870299996</v>
      </c>
      <c r="AC16" s="39">
        <f t="shared" si="29"/>
        <v>8935.7313462799993</v>
      </c>
      <c r="AD16" s="39">
        <f t="shared" si="29"/>
        <v>9906.2510298500001</v>
      </c>
      <c r="AE16" s="22">
        <f t="shared" si="29"/>
        <v>10883.584340109999</v>
      </c>
      <c r="AF16" s="39">
        <f t="shared" si="29"/>
        <v>13903.697695639999</v>
      </c>
      <c r="AG16" s="22">
        <f t="shared" si="29"/>
        <v>14419.56367571</v>
      </c>
      <c r="AH16" s="22">
        <f t="shared" si="29"/>
        <v>18952.36785789</v>
      </c>
      <c r="AI16" s="39">
        <f t="shared" si="29"/>
        <v>19056.63337453</v>
      </c>
      <c r="AJ16" s="39">
        <f t="shared" si="29"/>
        <v>18020.039142199999</v>
      </c>
      <c r="AK16" s="22">
        <f t="shared" si="29"/>
        <v>17890.078509139999</v>
      </c>
      <c r="AL16" s="22">
        <f t="shared" si="29"/>
        <v>21573.476916529999</v>
      </c>
      <c r="AM16" s="22">
        <f t="shared" si="29"/>
        <v>21674.274789800002</v>
      </c>
      <c r="AN16" s="22">
        <f t="shared" ref="AN16:AS16" si="30">+AN17+AN18</f>
        <v>21490.45505004</v>
      </c>
      <c r="AO16" s="22">
        <f t="shared" si="30"/>
        <v>21490.04885264</v>
      </c>
      <c r="AP16" s="22">
        <f t="shared" si="30"/>
        <v>20934.614750019999</v>
      </c>
      <c r="AQ16" s="22">
        <f t="shared" si="30"/>
        <v>21139.37445562</v>
      </c>
      <c r="AR16" s="22">
        <f t="shared" si="30"/>
        <v>19540.236231020001</v>
      </c>
      <c r="AS16" s="22">
        <f t="shared" si="30"/>
        <v>19732.60479659</v>
      </c>
      <c r="AT16" s="22">
        <f t="shared" ref="AT16:AU16" si="31">+AT17+AT18</f>
        <v>18658.76401621</v>
      </c>
      <c r="AU16" s="22">
        <f t="shared" si="31"/>
        <v>18657.875604500001</v>
      </c>
      <c r="AV16" s="22">
        <f t="shared" ref="AV16:AW16" si="32">+AV17+AV18</f>
        <v>18586.08048181</v>
      </c>
      <c r="AW16" s="22">
        <f t="shared" si="32"/>
        <v>18412.698050229999</v>
      </c>
      <c r="AX16" s="22">
        <f t="shared" ref="AX16:AY16" si="33">+AX17+AX18</f>
        <v>17480.377971530001</v>
      </c>
      <c r="AY16" s="22">
        <f t="shared" si="33"/>
        <v>17780.977971529999</v>
      </c>
      <c r="AZ16" s="49">
        <f t="shared" ref="AZ16" si="34">+AZ17+AZ18</f>
        <v>18380.977971529999</v>
      </c>
      <c r="BB16" s="85"/>
      <c r="BC16" s="85"/>
      <c r="BD16" s="85"/>
      <c r="BE16" s="85"/>
      <c r="BF16" s="85"/>
      <c r="BG16" s="85"/>
      <c r="BH16" s="85"/>
    </row>
    <row r="17" spans="1:60" x14ac:dyDescent="0.2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9">
        <v>13.8</v>
      </c>
      <c r="L17" s="39">
        <v>15</v>
      </c>
      <c r="M17" s="39">
        <v>0</v>
      </c>
      <c r="N17" s="22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36.799999999999997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259.07362599999999</v>
      </c>
      <c r="AC17" s="39">
        <v>259.07362599999999</v>
      </c>
      <c r="AD17" s="39">
        <v>1185.2185050000001</v>
      </c>
      <c r="AE17" s="39">
        <v>2170.7267339999999</v>
      </c>
      <c r="AF17" s="39">
        <v>1872.2502260000001</v>
      </c>
      <c r="AG17" s="39">
        <v>1864.9580000000001</v>
      </c>
      <c r="AH17" s="39">
        <v>2064.9389999999999</v>
      </c>
      <c r="AI17" s="39">
        <v>2064.9389999999999</v>
      </c>
      <c r="AJ17" s="39">
        <v>782.60699999999997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7">
        <v>0</v>
      </c>
      <c r="BB17" s="85"/>
      <c r="BC17" s="85"/>
      <c r="BD17" s="85"/>
      <c r="BE17" s="85"/>
      <c r="BF17" s="85"/>
      <c r="BG17" s="85"/>
      <c r="BH17" s="85"/>
    </row>
    <row r="18" spans="1:60" x14ac:dyDescent="0.2">
      <c r="A18" s="23" t="s">
        <v>2</v>
      </c>
      <c r="B18" s="32">
        <v>6418.4935642800001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6315.1544999999996</v>
      </c>
      <c r="H18" s="32">
        <v>6389.7354999999998</v>
      </c>
      <c r="I18" s="32">
        <v>6181.152</v>
      </c>
      <c r="J18" s="32">
        <v>5993.1517999999996</v>
      </c>
      <c r="K18" s="39">
        <v>5909.1669999999995</v>
      </c>
      <c r="L18" s="39">
        <v>5849.2551999999996</v>
      </c>
      <c r="M18" s="39">
        <v>6092.1181999999999</v>
      </c>
      <c r="N18" s="22">
        <v>6112.6289999999999</v>
      </c>
      <c r="O18" s="18">
        <v>6313.3972000000003</v>
      </c>
      <c r="P18" s="18">
        <v>6795.5033899999999</v>
      </c>
      <c r="Q18" s="22">
        <v>6984.06</v>
      </c>
      <c r="R18" s="22">
        <v>6702.7960000000003</v>
      </c>
      <c r="S18" s="22">
        <v>6921.8519999999999</v>
      </c>
      <c r="T18" s="22">
        <v>7354.9542199999996</v>
      </c>
      <c r="U18" s="22">
        <v>7715.8614000000007</v>
      </c>
      <c r="V18" s="22">
        <v>7978.2385100000001</v>
      </c>
      <c r="W18" s="22">
        <v>8144.4644029999999</v>
      </c>
      <c r="X18" s="22">
        <v>9897.5487369999992</v>
      </c>
      <c r="Y18" s="22">
        <v>9363.7223194500002</v>
      </c>
      <c r="Z18" s="39">
        <v>8200.5046256099995</v>
      </c>
      <c r="AA18" s="39">
        <v>8351.3824313100013</v>
      </c>
      <c r="AB18" s="39">
        <v>8368.1537610300002</v>
      </c>
      <c r="AC18" s="39">
        <v>8676.6577202799999</v>
      </c>
      <c r="AD18" s="39">
        <v>8721.0325248499994</v>
      </c>
      <c r="AE18" s="39">
        <v>8712.8576061099993</v>
      </c>
      <c r="AF18" s="39">
        <v>12031.447469639999</v>
      </c>
      <c r="AG18" s="39">
        <v>12554.60567571</v>
      </c>
      <c r="AH18" s="39">
        <v>16887.428857890001</v>
      </c>
      <c r="AI18" s="39">
        <v>16991.694374530001</v>
      </c>
      <c r="AJ18" s="39">
        <v>17237.432142199999</v>
      </c>
      <c r="AK18" s="39">
        <v>17890.078509139999</v>
      </c>
      <c r="AL18" s="39">
        <v>21573.476916529999</v>
      </c>
      <c r="AM18" s="39">
        <v>21674.274789800002</v>
      </c>
      <c r="AN18" s="39">
        <v>21490.45505004</v>
      </c>
      <c r="AO18" s="39">
        <v>21490.04885264</v>
      </c>
      <c r="AP18" s="39">
        <v>20934.614750019999</v>
      </c>
      <c r="AQ18" s="39">
        <v>21139.37445562</v>
      </c>
      <c r="AR18" s="39">
        <v>19540.236231020001</v>
      </c>
      <c r="AS18" s="39">
        <v>19732.60479659</v>
      </c>
      <c r="AT18" s="39">
        <v>18658.76401621</v>
      </c>
      <c r="AU18" s="39">
        <v>18657.875604500001</v>
      </c>
      <c r="AV18" s="39">
        <v>18586.08048181</v>
      </c>
      <c r="AW18" s="39">
        <v>18412.698050229999</v>
      </c>
      <c r="AX18" s="39">
        <v>17480.377971530001</v>
      </c>
      <c r="AY18" s="39">
        <v>17780.977971529999</v>
      </c>
      <c r="AZ18" s="37">
        <v>18380.977971529999</v>
      </c>
      <c r="BB18" s="85"/>
      <c r="BC18" s="85"/>
      <c r="BD18" s="85"/>
      <c r="BE18" s="85"/>
      <c r="BF18" s="85"/>
      <c r="BG18" s="85"/>
      <c r="BH18" s="85"/>
    </row>
    <row r="19" spans="1:60" x14ac:dyDescent="0.2">
      <c r="A19" s="24" t="s">
        <v>0</v>
      </c>
      <c r="B19" s="32">
        <v>3997.1790000000001</v>
      </c>
      <c r="C19" s="32">
        <v>3750.989</v>
      </c>
      <c r="D19" s="32">
        <v>3746.312919</v>
      </c>
      <c r="E19" s="32">
        <v>3627.3510000000001</v>
      </c>
      <c r="F19" s="32">
        <v>3066.6970000000001</v>
      </c>
      <c r="G19" s="32">
        <v>2980.9630000000002</v>
      </c>
      <c r="H19" s="32">
        <v>3014.96</v>
      </c>
      <c r="I19" s="32">
        <v>3075.3097189999999</v>
      </c>
      <c r="J19" s="32">
        <v>3059.8836239999996</v>
      </c>
      <c r="K19" s="39">
        <f>+K20+K21</f>
        <v>3570.5344784499998</v>
      </c>
      <c r="L19" s="39">
        <f t="shared" ref="L19:N19" si="35">+L20+L21</f>
        <v>3528.20480245</v>
      </c>
      <c r="M19" s="39">
        <f t="shared" si="35"/>
        <v>3583.3040124499998</v>
      </c>
      <c r="N19" s="39">
        <f t="shared" si="35"/>
        <v>3596.39576145</v>
      </c>
      <c r="O19" s="18">
        <v>3630.0737349999999</v>
      </c>
      <c r="P19" s="18">
        <v>3664.4640199999999</v>
      </c>
      <c r="Q19" s="22">
        <v>3884.8643480000001</v>
      </c>
      <c r="R19" s="22">
        <v>3877.8649529999998</v>
      </c>
      <c r="S19" s="22">
        <v>3791.0003649999999</v>
      </c>
      <c r="T19" s="22">
        <v>3568.6077900000005</v>
      </c>
      <c r="U19" s="22">
        <v>4121.4847650000002</v>
      </c>
      <c r="V19" s="22">
        <v>4174.5006160000003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t="shared" ref="Z19:AM19" si="36">+Z20+Z21</f>
        <v>4222.7300417500001</v>
      </c>
      <c r="AA19" s="39">
        <f t="shared" si="36"/>
        <v>4111.1627781899997</v>
      </c>
      <c r="AB19" s="39">
        <f t="shared" si="36"/>
        <v>4066.52825549</v>
      </c>
      <c r="AC19" s="39">
        <f t="shared" si="36"/>
        <v>4817.7003327100001</v>
      </c>
      <c r="AD19" s="39">
        <f t="shared" si="36"/>
        <v>4850.4475177200002</v>
      </c>
      <c r="AE19" s="39">
        <f t="shared" si="36"/>
        <v>4777.8925357500002</v>
      </c>
      <c r="AF19" s="39">
        <f t="shared" si="36"/>
        <v>4721.1559974100001</v>
      </c>
      <c r="AG19" s="39">
        <f t="shared" si="36"/>
        <v>8056.0338297099997</v>
      </c>
      <c r="AH19" s="39">
        <f t="shared" si="36"/>
        <v>5317.7413129300003</v>
      </c>
      <c r="AI19" s="39">
        <f t="shared" si="36"/>
        <v>5075.5894457500008</v>
      </c>
      <c r="AJ19" s="39">
        <f t="shared" si="36"/>
        <v>5079.5542423799998</v>
      </c>
      <c r="AK19" s="39">
        <f t="shared" si="36"/>
        <v>5036.5145725100001</v>
      </c>
      <c r="AL19" s="39">
        <f t="shared" si="36"/>
        <v>4812.1131089500004</v>
      </c>
      <c r="AM19" s="39">
        <f t="shared" si="36"/>
        <v>4731.0227115899997</v>
      </c>
      <c r="AN19" s="39">
        <f t="shared" ref="AN19:AS19" si="37">+AN20+AN21</f>
        <v>4768.3603174</v>
      </c>
      <c r="AO19" s="39">
        <f t="shared" si="37"/>
        <v>5986.2075128700008</v>
      </c>
      <c r="AP19" s="39">
        <f t="shared" si="37"/>
        <v>6044.6448858100002</v>
      </c>
      <c r="AQ19" s="39">
        <f t="shared" si="37"/>
        <v>6045.7702401000006</v>
      </c>
      <c r="AR19" s="39">
        <f t="shared" si="37"/>
        <v>5926.7695325100003</v>
      </c>
      <c r="AS19" s="39">
        <f t="shared" si="37"/>
        <v>5882.32255386</v>
      </c>
      <c r="AT19" s="39">
        <f t="shared" ref="AT19:AU19" si="38">+AT20+AT21</f>
        <v>5835.1436684299997</v>
      </c>
      <c r="AU19" s="39">
        <f t="shared" si="38"/>
        <v>5640.1604881900003</v>
      </c>
      <c r="AV19" s="39">
        <f t="shared" ref="AV19:AW19" si="39">+AV20+AV21</f>
        <v>5519.7294128000003</v>
      </c>
      <c r="AW19" s="39">
        <f t="shared" si="39"/>
        <v>5479.7968201399999</v>
      </c>
      <c r="AX19" s="39">
        <f t="shared" ref="AX19:AY19" si="40">+AX20+AX21</f>
        <v>5343.1285972799997</v>
      </c>
      <c r="AY19" s="39">
        <f t="shared" si="40"/>
        <v>5088.1409497799996</v>
      </c>
      <c r="AZ19" s="37">
        <f t="shared" ref="AZ19" si="41">+AZ20+AZ21</f>
        <v>5004.2190848999999</v>
      </c>
      <c r="BB19" s="85"/>
      <c r="BC19" s="85"/>
      <c r="BD19" s="85"/>
      <c r="BE19" s="85"/>
      <c r="BF19" s="85"/>
      <c r="BG19" s="85"/>
      <c r="BH19" s="85"/>
    </row>
    <row r="20" spans="1:60" x14ac:dyDescent="0.2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9">
        <v>1.3160000000000001</v>
      </c>
      <c r="L20" s="39">
        <v>1.3160000000000001</v>
      </c>
      <c r="M20" s="39">
        <v>9.8160000000000007</v>
      </c>
      <c r="N20" s="22">
        <v>4.5069999999999997</v>
      </c>
      <c r="O20" s="18">
        <v>1.0069999999999999</v>
      </c>
      <c r="P20" s="18">
        <v>81.713999999999999</v>
      </c>
      <c r="Q20" s="22">
        <v>136.351</v>
      </c>
      <c r="R20" s="22">
        <v>136.845</v>
      </c>
      <c r="S20" s="22">
        <v>136.845</v>
      </c>
      <c r="T20" s="22">
        <v>1.5009999999999999</v>
      </c>
      <c r="U20" s="22">
        <v>336.50099999999998</v>
      </c>
      <c r="V20" s="22">
        <v>336.63200000000001</v>
      </c>
      <c r="W20" s="22">
        <v>1.6319999999999999</v>
      </c>
      <c r="X20" s="22">
        <v>1.6319999999999999</v>
      </c>
      <c r="Y20" s="22">
        <v>1.6319999999999999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3314.9110000000001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0.77700000000000002</v>
      </c>
      <c r="AM20" s="39">
        <v>2.4</v>
      </c>
      <c r="AN20" s="39">
        <v>2.577</v>
      </c>
      <c r="AO20" s="39">
        <v>73.965536880000002</v>
      </c>
      <c r="AP20" s="39">
        <v>40.077708399999999</v>
      </c>
      <c r="AQ20" s="39">
        <v>4.9024447799999997</v>
      </c>
      <c r="AR20" s="39">
        <v>0</v>
      </c>
      <c r="AS20" s="39">
        <v>8.7994913300000004</v>
      </c>
      <c r="AT20" s="39">
        <v>1.57588423</v>
      </c>
      <c r="AU20" s="39">
        <v>0</v>
      </c>
      <c r="AV20" s="39">
        <v>0</v>
      </c>
      <c r="AW20" s="39">
        <v>2.3729989999999999E-2</v>
      </c>
      <c r="AX20" s="39">
        <v>0.84845161000000002</v>
      </c>
      <c r="AY20" s="39">
        <v>1.02529816</v>
      </c>
      <c r="AZ20" s="37">
        <v>1.02769654</v>
      </c>
      <c r="BB20" s="85"/>
      <c r="BC20" s="85"/>
      <c r="BD20" s="85"/>
      <c r="BE20" s="85"/>
      <c r="BF20" s="85"/>
      <c r="BG20" s="85"/>
      <c r="BH20" s="85"/>
    </row>
    <row r="21" spans="1:60" x14ac:dyDescent="0.2">
      <c r="A21" s="23" t="s">
        <v>2</v>
      </c>
      <c r="B21" s="32">
        <v>3994.4790000000003</v>
      </c>
      <c r="C21" s="32">
        <v>3748.2890000000002</v>
      </c>
      <c r="D21" s="32">
        <v>3743.6129190000001</v>
      </c>
      <c r="E21" s="32">
        <v>3624.6510000000003</v>
      </c>
      <c r="F21" s="32">
        <v>3066.0970000000002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9">
        <v>3569.21847845</v>
      </c>
      <c r="L21" s="39">
        <v>3526.8888024500002</v>
      </c>
      <c r="M21" s="39">
        <v>3573.48801245</v>
      </c>
      <c r="N21" s="22">
        <v>3591.8887614499999</v>
      </c>
      <c r="O21" s="18">
        <v>3629.0667349999999</v>
      </c>
      <c r="P21" s="18">
        <v>3582.7500199999999</v>
      </c>
      <c r="Q21" s="22">
        <v>3748.513348</v>
      </c>
      <c r="R21" s="22">
        <v>3741.019953</v>
      </c>
      <c r="S21" s="22">
        <v>3654.1553650000001</v>
      </c>
      <c r="T21" s="22">
        <v>3567.1067900000003</v>
      </c>
      <c r="U21" s="22">
        <v>3784.9837649999999</v>
      </c>
      <c r="V21" s="22">
        <v>3837.8686160000002</v>
      </c>
      <c r="W21" s="22">
        <v>3849.3146650000003</v>
      </c>
      <c r="X21" s="22">
        <v>3916.3165680000002</v>
      </c>
      <c r="Y21" s="22">
        <v>3974.1049499700002</v>
      </c>
      <c r="Z21" s="39">
        <v>4219.7300417500001</v>
      </c>
      <c r="AA21" s="39">
        <v>4108.1627781899997</v>
      </c>
      <c r="AB21" s="39">
        <v>4063.52825549</v>
      </c>
      <c r="AC21" s="39">
        <v>4814.7003327100001</v>
      </c>
      <c r="AD21" s="39">
        <v>4848.6615177200001</v>
      </c>
      <c r="AE21" s="39">
        <v>4776.1065357500001</v>
      </c>
      <c r="AF21" s="39">
        <v>4719.36999741</v>
      </c>
      <c r="AG21" s="39">
        <v>4741.1228297099997</v>
      </c>
      <c r="AH21" s="39">
        <v>5034.63719812</v>
      </c>
      <c r="AI21" s="39">
        <v>4958.0842139200004</v>
      </c>
      <c r="AJ21" s="39">
        <v>4944.5170517500001</v>
      </c>
      <c r="AK21" s="39">
        <v>4898.7653094500001</v>
      </c>
      <c r="AL21" s="39">
        <v>4811.3361089500004</v>
      </c>
      <c r="AM21" s="39">
        <v>4728.6227115900001</v>
      </c>
      <c r="AN21" s="39">
        <v>4765.7833173999998</v>
      </c>
      <c r="AO21" s="39">
        <v>5912.2419759900004</v>
      </c>
      <c r="AP21" s="39">
        <v>6004.5671774100001</v>
      </c>
      <c r="AQ21" s="39">
        <v>6040.8677953200004</v>
      </c>
      <c r="AR21" s="39">
        <v>5926.7695325100003</v>
      </c>
      <c r="AS21" s="39">
        <v>5873.5230625300001</v>
      </c>
      <c r="AT21" s="39">
        <v>5833.5677841999996</v>
      </c>
      <c r="AU21" s="39">
        <v>5640.1604881900003</v>
      </c>
      <c r="AV21" s="39">
        <v>5519.7294128000003</v>
      </c>
      <c r="AW21" s="39">
        <v>5479.7730901499999</v>
      </c>
      <c r="AX21" s="39">
        <v>5342.2801456699999</v>
      </c>
      <c r="AY21" s="39">
        <v>5087.1156516199999</v>
      </c>
      <c r="AZ21" s="37">
        <v>5003.19138836</v>
      </c>
      <c r="BB21" s="85"/>
      <c r="BC21" s="85"/>
      <c r="BD21" s="85"/>
      <c r="BE21" s="85"/>
      <c r="BF21" s="85"/>
      <c r="BG21" s="85"/>
      <c r="BH21" s="85"/>
    </row>
    <row r="22" spans="1:60" x14ac:dyDescent="0.2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69"/>
      <c r="L22" s="69"/>
      <c r="M22" s="69"/>
      <c r="N22" s="22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17"/>
      <c r="AX22" s="17"/>
      <c r="AY22" s="17"/>
      <c r="AZ22" s="71"/>
      <c r="BB22" s="85"/>
      <c r="BC22" s="85"/>
      <c r="BD22" s="85"/>
      <c r="BE22" s="85"/>
      <c r="BF22" s="85"/>
      <c r="BG22" s="85"/>
      <c r="BH22" s="85"/>
    </row>
    <row r="23" spans="1:60" x14ac:dyDescent="0.2">
      <c r="A23" s="7" t="s">
        <v>17</v>
      </c>
      <c r="B23" s="8">
        <v>235.39196329000001</v>
      </c>
      <c r="C23" s="8">
        <v>259.29000000000002</v>
      </c>
      <c r="D23" s="8">
        <v>307.46707679999997</v>
      </c>
      <c r="E23" s="8">
        <v>348.47198156000002</v>
      </c>
      <c r="F23" s="8">
        <v>361.92813970000003</v>
      </c>
      <c r="G23" s="8">
        <v>358.81582499000001</v>
      </c>
      <c r="H23" s="8">
        <v>383.27940773</v>
      </c>
      <c r="I23" s="8">
        <v>437.83109999999999</v>
      </c>
      <c r="J23" s="8">
        <v>507.17329999999998</v>
      </c>
      <c r="K23" s="9">
        <f>+K24+K27</f>
        <v>541.45799134000004</v>
      </c>
      <c r="L23" s="9">
        <f t="shared" ref="L23:N23" si="42">+L24+L27</f>
        <v>568.05139482000004</v>
      </c>
      <c r="M23" s="9">
        <f t="shared" si="42"/>
        <v>650.61196837999989</v>
      </c>
      <c r="N23" s="9">
        <f t="shared" si="42"/>
        <v>661.18099127999994</v>
      </c>
      <c r="O23" s="8">
        <v>747.13542520999999</v>
      </c>
      <c r="P23" s="8">
        <v>748.11852999999996</v>
      </c>
      <c r="Q23" s="9">
        <v>840.89613769999994</v>
      </c>
      <c r="R23" s="9">
        <v>823.7192</v>
      </c>
      <c r="S23" s="9">
        <v>838.93320000000006</v>
      </c>
      <c r="T23" s="9">
        <v>870.94200000000001</v>
      </c>
      <c r="U23" s="9">
        <v>941.47876889999998</v>
      </c>
      <c r="V23" s="9">
        <v>905.85474091000003</v>
      </c>
      <c r="W23" s="9">
        <v>930.03650228999993</v>
      </c>
      <c r="X23" s="9">
        <v>971.58192908000001</v>
      </c>
      <c r="Y23" s="9">
        <f>+Y24+Y27</f>
        <v>982.77397600000006</v>
      </c>
      <c r="Z23" s="9">
        <f t="shared" ref="Z23:AM23" si="43">+Z24+Z27</f>
        <v>938.74601957999994</v>
      </c>
      <c r="AA23" s="9">
        <f t="shared" si="43"/>
        <v>900.57748070000002</v>
      </c>
      <c r="AB23" s="9">
        <f t="shared" si="43"/>
        <v>915.57701521000001</v>
      </c>
      <c r="AC23" s="9">
        <f t="shared" si="43"/>
        <v>929.33665837000001</v>
      </c>
      <c r="AD23" s="9">
        <f t="shared" si="43"/>
        <v>930.07187839000005</v>
      </c>
      <c r="AE23" s="9">
        <f t="shared" si="43"/>
        <v>948.24512902000004</v>
      </c>
      <c r="AF23" s="9">
        <f t="shared" si="43"/>
        <v>980.76097171000004</v>
      </c>
      <c r="AG23" s="9">
        <f t="shared" si="43"/>
        <v>1029.3432302699998</v>
      </c>
      <c r="AH23" s="9">
        <f t="shared" si="43"/>
        <v>1063.8890128099999</v>
      </c>
      <c r="AI23" s="9">
        <f t="shared" si="43"/>
        <v>1132.9107582699999</v>
      </c>
      <c r="AJ23" s="9">
        <f t="shared" si="43"/>
        <v>1161.53735203</v>
      </c>
      <c r="AK23" s="9">
        <f t="shared" si="43"/>
        <v>1224.47030279</v>
      </c>
      <c r="AL23" s="9">
        <f t="shared" si="43"/>
        <v>1156.5361372599998</v>
      </c>
      <c r="AM23" s="9">
        <f t="shared" si="43"/>
        <v>1152.0631010299999</v>
      </c>
      <c r="AN23" s="9">
        <f t="shared" ref="AN23:AS23" si="44">+AN24+AN27</f>
        <v>1160.96048744</v>
      </c>
      <c r="AO23" s="9">
        <f t="shared" si="44"/>
        <v>1164.57499861</v>
      </c>
      <c r="AP23" s="9">
        <f t="shared" si="44"/>
        <v>1140.6740756199999</v>
      </c>
      <c r="AQ23" s="9">
        <f t="shared" si="44"/>
        <v>1130.7669109599999</v>
      </c>
      <c r="AR23" s="9">
        <f t="shared" si="44"/>
        <v>1128.55372786</v>
      </c>
      <c r="AS23" s="9">
        <f t="shared" si="44"/>
        <v>1169.4718113500001</v>
      </c>
      <c r="AT23" s="9">
        <f t="shared" ref="AT23:AU23" si="45">+AT24+AT27</f>
        <v>1160.2406409</v>
      </c>
      <c r="AU23" s="9">
        <f t="shared" si="45"/>
        <v>1275.5674515699998</v>
      </c>
      <c r="AV23" s="9">
        <f t="shared" ref="AV23:AW23" si="46">+AV24+AV27</f>
        <v>1281.7513242999999</v>
      </c>
      <c r="AW23" s="9">
        <f t="shared" si="46"/>
        <v>1333.7393426800002</v>
      </c>
      <c r="AX23" s="9">
        <f t="shared" ref="AX23:AY23" si="47">+AX24+AX27</f>
        <v>1337.9878869899999</v>
      </c>
      <c r="AY23" s="9">
        <f t="shared" si="47"/>
        <v>1327.8895308300002</v>
      </c>
      <c r="AZ23" s="10">
        <f t="shared" ref="AZ23" si="48">+AZ24+AZ27</f>
        <v>1343.09885818</v>
      </c>
      <c r="BB23" s="85"/>
      <c r="BC23" s="85"/>
      <c r="BD23" s="85"/>
      <c r="BE23" s="85"/>
      <c r="BF23" s="85"/>
      <c r="BG23" s="85"/>
      <c r="BH23" s="85"/>
    </row>
    <row r="24" spans="1:60" x14ac:dyDescent="0.2">
      <c r="A24" s="13" t="s">
        <v>6</v>
      </c>
      <c r="B24" s="32">
        <v>40.14217661</v>
      </c>
      <c r="C24" s="32">
        <v>45.68</v>
      </c>
      <c r="D24" s="32">
        <v>47.018529630000003</v>
      </c>
      <c r="E24" s="32">
        <v>56.720737719999995</v>
      </c>
      <c r="F24" s="32">
        <v>60.273424399999996</v>
      </c>
      <c r="G24" s="32">
        <v>59.13777967</v>
      </c>
      <c r="H24" s="32">
        <v>57.242948920000003</v>
      </c>
      <c r="I24" s="32">
        <v>59.607300000000002</v>
      </c>
      <c r="J24" s="32">
        <v>65.134799999999998</v>
      </c>
      <c r="K24" s="39">
        <f>+K25+K26</f>
        <v>64.256138620000002</v>
      </c>
      <c r="L24" s="39">
        <f t="shared" ref="L24:N24" si="49">+L25+L26</f>
        <v>72.51494237</v>
      </c>
      <c r="M24" s="39">
        <f t="shared" si="49"/>
        <v>75.488076640000003</v>
      </c>
      <c r="N24" s="39">
        <f t="shared" si="49"/>
        <v>78.726497249999994</v>
      </c>
      <c r="O24" s="18">
        <v>83.530708210000014</v>
      </c>
      <c r="P24" s="18">
        <v>91.305130000000005</v>
      </c>
      <c r="Q24" s="22">
        <v>89.936000000000007</v>
      </c>
      <c r="R24" s="22">
        <v>92.966571000000002</v>
      </c>
      <c r="S24" s="22">
        <v>104.50049300000001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t="shared" ref="Z24:AM24" si="50">+Z25+Z26</f>
        <v>109.95423056999999</v>
      </c>
      <c r="AA24" s="39">
        <f t="shared" si="50"/>
        <v>103.53824628</v>
      </c>
      <c r="AB24" s="39">
        <f>+AB25+AB26</f>
        <v>102.2053267</v>
      </c>
      <c r="AC24" s="39">
        <f t="shared" si="50"/>
        <v>98.110433040000004</v>
      </c>
      <c r="AD24" s="39">
        <f t="shared" si="50"/>
        <v>96.102881600000003</v>
      </c>
      <c r="AE24" s="22">
        <f t="shared" si="50"/>
        <v>92.235775919999995</v>
      </c>
      <c r="AF24" s="39">
        <f t="shared" si="50"/>
        <v>90.048719019999993</v>
      </c>
      <c r="AG24" s="22">
        <f t="shared" si="50"/>
        <v>85.99373027</v>
      </c>
      <c r="AH24" s="39">
        <f t="shared" si="50"/>
        <v>83.98661353</v>
      </c>
      <c r="AI24" s="39">
        <f t="shared" si="50"/>
        <v>92.714681920000004</v>
      </c>
      <c r="AJ24" s="39">
        <f t="shared" si="50"/>
        <v>100.15300000000001</v>
      </c>
      <c r="AK24" s="39">
        <f t="shared" si="50"/>
        <v>95.457575790000007</v>
      </c>
      <c r="AL24" s="39">
        <f t="shared" si="50"/>
        <v>94.055209510000012</v>
      </c>
      <c r="AM24" s="22">
        <f t="shared" si="50"/>
        <v>118.66817526999999</v>
      </c>
      <c r="AN24" s="22">
        <f t="shared" ref="AN24:AS24" si="51">+AN25+AN26</f>
        <v>126.40616342</v>
      </c>
      <c r="AO24" s="22">
        <f t="shared" si="51"/>
        <v>122.61219156999999</v>
      </c>
      <c r="AP24" s="22">
        <f t="shared" si="51"/>
        <v>121.56588076</v>
      </c>
      <c r="AQ24" s="22">
        <f t="shared" si="51"/>
        <v>109.88609443999999</v>
      </c>
      <c r="AR24" s="22">
        <f t="shared" si="51"/>
        <v>107.51728364</v>
      </c>
      <c r="AS24" s="22">
        <f t="shared" si="51"/>
        <v>122.17661369</v>
      </c>
      <c r="AT24" s="22">
        <f t="shared" ref="AT24:AU24" si="52">+AT25+AT26</f>
        <v>121.13030288</v>
      </c>
      <c r="AU24" s="22">
        <f t="shared" si="52"/>
        <v>117.78963293</v>
      </c>
      <c r="AV24" s="22">
        <f t="shared" ref="AV24:AW24" si="53">+AV25+AV26</f>
        <v>114.74006731999999</v>
      </c>
      <c r="AW24" s="22">
        <f t="shared" si="53"/>
        <v>110.14539738000001</v>
      </c>
      <c r="AX24" s="22">
        <f t="shared" ref="AX24:AY24" si="54">+AX25+AX26</f>
        <v>113.75583176000001</v>
      </c>
      <c r="AY24" s="22">
        <f t="shared" si="54"/>
        <v>109.15940743</v>
      </c>
      <c r="AZ24" s="49">
        <f t="shared" ref="AZ24" si="55">+AZ25+AZ26</f>
        <v>105.53939619000001</v>
      </c>
      <c r="BB24" s="85"/>
      <c r="BC24" s="85"/>
      <c r="BD24" s="85"/>
      <c r="BE24" s="85"/>
      <c r="BF24" s="85"/>
      <c r="BG24" s="85"/>
      <c r="BH24" s="85"/>
    </row>
    <row r="25" spans="1:60" x14ac:dyDescent="0.2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9">
        <v>0</v>
      </c>
      <c r="L25" s="39">
        <v>0</v>
      </c>
      <c r="M25" s="39">
        <v>0</v>
      </c>
      <c r="N25" s="22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0.48199999999999998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49">
        <v>0</v>
      </c>
      <c r="BB25" s="85"/>
      <c r="BC25" s="85"/>
      <c r="BD25" s="85"/>
      <c r="BE25" s="85"/>
      <c r="BF25" s="85"/>
      <c r="BG25" s="85"/>
      <c r="BH25" s="85"/>
    </row>
    <row r="26" spans="1:60" x14ac:dyDescent="0.2">
      <c r="A26" s="23" t="s">
        <v>2</v>
      </c>
      <c r="B26" s="32">
        <v>40.14217661</v>
      </c>
      <c r="C26" s="32">
        <v>45.68</v>
      </c>
      <c r="D26" s="32">
        <v>47.018529630000003</v>
      </c>
      <c r="E26" s="32">
        <v>56.720737719999995</v>
      </c>
      <c r="F26" s="32">
        <v>60.273424399999996</v>
      </c>
      <c r="G26" s="32">
        <v>59.13777967</v>
      </c>
      <c r="H26" s="32">
        <v>57.242948920000003</v>
      </c>
      <c r="I26" s="32">
        <v>59.607300000000002</v>
      </c>
      <c r="J26" s="32">
        <v>65.134799999999998</v>
      </c>
      <c r="K26" s="39">
        <v>64.256138620000002</v>
      </c>
      <c r="L26" s="39">
        <v>72.51494237</v>
      </c>
      <c r="M26" s="39">
        <v>75.488076640000003</v>
      </c>
      <c r="N26" s="22">
        <v>78.726497249999994</v>
      </c>
      <c r="O26" s="18">
        <v>83.530708210000014</v>
      </c>
      <c r="P26" s="18">
        <v>91.305130000000005</v>
      </c>
      <c r="Q26" s="22">
        <v>89.936000000000007</v>
      </c>
      <c r="R26" s="22">
        <v>92.966571000000002</v>
      </c>
      <c r="S26" s="22">
        <v>104.50049300000001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109.95423056999999</v>
      </c>
      <c r="AA26" s="39">
        <v>103.53824628</v>
      </c>
      <c r="AB26" s="39">
        <v>102.2053267</v>
      </c>
      <c r="AC26" s="39">
        <v>98.110433040000004</v>
      </c>
      <c r="AD26" s="39">
        <v>96.102881600000003</v>
      </c>
      <c r="AE26" s="39">
        <v>92.235775919999995</v>
      </c>
      <c r="AF26" s="39">
        <v>90.048719019999993</v>
      </c>
      <c r="AG26" s="39">
        <v>85.99373027</v>
      </c>
      <c r="AH26" s="39">
        <v>83.98661353</v>
      </c>
      <c r="AI26" s="39">
        <v>92.714681920000004</v>
      </c>
      <c r="AJ26" s="39">
        <v>99.671000000000006</v>
      </c>
      <c r="AK26" s="39">
        <v>95.457575790000007</v>
      </c>
      <c r="AL26" s="39">
        <v>94.055209510000012</v>
      </c>
      <c r="AM26" s="22">
        <v>118.66817526999999</v>
      </c>
      <c r="AN26" s="22">
        <v>126.40616342</v>
      </c>
      <c r="AO26" s="22">
        <v>122.61219156999999</v>
      </c>
      <c r="AP26" s="22">
        <v>121.56588076</v>
      </c>
      <c r="AQ26" s="22">
        <v>109.88609443999999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114.74006731999999</v>
      </c>
      <c r="AW26" s="22">
        <v>110.14539738000001</v>
      </c>
      <c r="AX26" s="22">
        <v>113.75583176000001</v>
      </c>
      <c r="AY26" s="22">
        <v>109.15940743</v>
      </c>
      <c r="AZ26" s="49">
        <v>105.53939619000001</v>
      </c>
      <c r="BB26" s="85"/>
      <c r="BC26" s="85"/>
      <c r="BD26" s="85"/>
      <c r="BE26" s="85"/>
      <c r="BF26" s="85"/>
      <c r="BG26" s="85"/>
      <c r="BH26" s="85"/>
    </row>
    <row r="27" spans="1:60" x14ac:dyDescent="0.2">
      <c r="A27" s="24" t="s">
        <v>0</v>
      </c>
      <c r="B27" s="32">
        <v>195.24978668</v>
      </c>
      <c r="C27" s="32">
        <v>213.61</v>
      </c>
      <c r="D27" s="32">
        <v>260.44854716999998</v>
      </c>
      <c r="E27" s="32">
        <v>291.75124384000003</v>
      </c>
      <c r="F27" s="32">
        <v>301.65471530000002</v>
      </c>
      <c r="G27" s="32">
        <v>299.67804532000002</v>
      </c>
      <c r="H27" s="32">
        <v>326.03645881</v>
      </c>
      <c r="I27" s="32">
        <v>378.22379999999998</v>
      </c>
      <c r="J27" s="32">
        <v>442.0385</v>
      </c>
      <c r="K27" s="39">
        <f>+K28+K29</f>
        <v>477.20185272000003</v>
      </c>
      <c r="L27" s="39">
        <f t="shared" ref="L27:N27" si="56">+L28+L29</f>
        <v>495.53645245000001</v>
      </c>
      <c r="M27" s="39">
        <f t="shared" si="56"/>
        <v>575.12389173999986</v>
      </c>
      <c r="N27" s="39">
        <f t="shared" si="56"/>
        <v>582.45449402999998</v>
      </c>
      <c r="O27" s="18">
        <v>663.60471699999994</v>
      </c>
      <c r="P27" s="18">
        <v>656.8134</v>
      </c>
      <c r="Q27" s="22">
        <v>750.9601376999999</v>
      </c>
      <c r="R27" s="22">
        <v>730.7527</v>
      </c>
      <c r="S27" s="22">
        <v>734.43269999999995</v>
      </c>
      <c r="T27" s="22">
        <v>753.93</v>
      </c>
      <c r="U27" s="22">
        <v>827.57424800000001</v>
      </c>
      <c r="V27" s="22">
        <v>792.19556900999999</v>
      </c>
      <c r="W27" s="22">
        <v>822.12101256999995</v>
      </c>
      <c r="X27" s="22">
        <v>856.03336926999998</v>
      </c>
      <c r="Y27" s="22">
        <f>+Y28+Y29</f>
        <v>871.27132600000004</v>
      </c>
      <c r="Z27" s="39">
        <f t="shared" ref="Z27:AM27" si="57">+Z28+Z29</f>
        <v>828.79178901</v>
      </c>
      <c r="AA27" s="39">
        <f t="shared" si="57"/>
        <v>797.03923442000007</v>
      </c>
      <c r="AB27" s="39">
        <f t="shared" si="57"/>
        <v>813.37168851000001</v>
      </c>
      <c r="AC27" s="39">
        <f t="shared" si="57"/>
        <v>831.22622533000003</v>
      </c>
      <c r="AD27" s="39">
        <f t="shared" si="57"/>
        <v>833.96899679000001</v>
      </c>
      <c r="AE27" s="39">
        <f t="shared" si="57"/>
        <v>856.0093531</v>
      </c>
      <c r="AF27" s="39">
        <f t="shared" si="57"/>
        <v>890.71225269000001</v>
      </c>
      <c r="AG27" s="39">
        <f t="shared" si="57"/>
        <v>943.34949999999992</v>
      </c>
      <c r="AH27" s="39">
        <f t="shared" si="57"/>
        <v>979.90239927999994</v>
      </c>
      <c r="AI27" s="39">
        <f t="shared" si="57"/>
        <v>1040.1960763499999</v>
      </c>
      <c r="AJ27" s="39">
        <f t="shared" si="57"/>
        <v>1061.3843520299999</v>
      </c>
      <c r="AK27" s="39">
        <f t="shared" si="57"/>
        <v>1129.012727</v>
      </c>
      <c r="AL27" s="39">
        <f t="shared" si="57"/>
        <v>1062.4809277499999</v>
      </c>
      <c r="AM27" s="22">
        <f t="shared" si="57"/>
        <v>1033.39492576</v>
      </c>
      <c r="AN27" s="22">
        <f t="shared" ref="AN27:AS27" si="58">+AN28+AN29</f>
        <v>1034.55432402</v>
      </c>
      <c r="AO27" s="22">
        <f t="shared" si="58"/>
        <v>1041.9628070399999</v>
      </c>
      <c r="AP27" s="22">
        <f t="shared" si="58"/>
        <v>1019.1081948599999</v>
      </c>
      <c r="AQ27" s="22">
        <f t="shared" si="58"/>
        <v>1020.8808165199999</v>
      </c>
      <c r="AR27" s="22">
        <f t="shared" si="58"/>
        <v>1021.03644422</v>
      </c>
      <c r="AS27" s="22">
        <f t="shared" si="58"/>
        <v>1047.29519766</v>
      </c>
      <c r="AT27" s="22">
        <f t="shared" ref="AT27:AU27" si="59">+AT28+AT29</f>
        <v>1039.11033802</v>
      </c>
      <c r="AU27" s="22">
        <f t="shared" si="59"/>
        <v>1157.7778186399999</v>
      </c>
      <c r="AV27" s="22">
        <f t="shared" ref="AV27:AW27" si="60">+AV28+AV29</f>
        <v>1167.0112569799999</v>
      </c>
      <c r="AW27" s="22">
        <f t="shared" si="60"/>
        <v>1223.5939453000001</v>
      </c>
      <c r="AX27" s="22">
        <f t="shared" ref="AX27:AY27" si="61">+AX28+AX29</f>
        <v>1224.2320552299998</v>
      </c>
      <c r="AY27" s="22">
        <f t="shared" si="61"/>
        <v>1218.7301234000001</v>
      </c>
      <c r="AZ27" s="49">
        <f t="shared" ref="AZ27" si="62">+AZ28+AZ29</f>
        <v>1237.55946199</v>
      </c>
      <c r="BB27" s="85"/>
      <c r="BC27" s="85"/>
      <c r="BD27" s="85"/>
      <c r="BE27" s="85"/>
      <c r="BF27" s="85"/>
      <c r="BG27" s="85"/>
      <c r="BH27" s="85"/>
    </row>
    <row r="28" spans="1:60" x14ac:dyDescent="0.2">
      <c r="A28" s="23" t="s">
        <v>1</v>
      </c>
      <c r="B28" s="32">
        <v>1.4796760200000001</v>
      </c>
      <c r="C28" s="32">
        <v>2.0099999999999998</v>
      </c>
      <c r="D28" s="32">
        <v>2.7650234900000004</v>
      </c>
      <c r="E28" s="32">
        <v>3.58379717</v>
      </c>
      <c r="F28" s="32">
        <v>4.3659720000000002</v>
      </c>
      <c r="G28" s="32">
        <v>4.001328</v>
      </c>
      <c r="H28" s="32">
        <v>6.2806325899999997</v>
      </c>
      <c r="I28" s="32">
        <v>8.8549000000000007</v>
      </c>
      <c r="J28" s="32">
        <v>7.2407000000000004</v>
      </c>
      <c r="K28" s="39">
        <v>13.882581759999999</v>
      </c>
      <c r="L28" s="39">
        <v>7.5143194700000002</v>
      </c>
      <c r="M28" s="39">
        <v>11.338890939999999</v>
      </c>
      <c r="N28" s="22">
        <v>13.636867049999999</v>
      </c>
      <c r="O28" s="18">
        <v>13.962372</v>
      </c>
      <c r="P28" s="18">
        <v>15.884</v>
      </c>
      <c r="Q28" s="22">
        <v>16.583137700000002</v>
      </c>
      <c r="R28" s="22">
        <v>16.3567</v>
      </c>
      <c r="S28" s="22">
        <v>14.4292</v>
      </c>
      <c r="T28" s="22">
        <v>12.938000000000001</v>
      </c>
      <c r="U28" s="22">
        <v>11.727978</v>
      </c>
      <c r="V28" s="22">
        <v>9.7354179100000007</v>
      </c>
      <c r="W28" s="22">
        <v>8.4021089999999994</v>
      </c>
      <c r="X28" s="22">
        <v>10.491435730000001</v>
      </c>
      <c r="Y28" s="22">
        <v>15.234064</v>
      </c>
      <c r="Z28" s="39">
        <v>11.90419896</v>
      </c>
      <c r="AA28" s="39">
        <v>11.380924419999999</v>
      </c>
      <c r="AB28" s="39">
        <v>14.13222053</v>
      </c>
      <c r="AC28" s="39">
        <v>13.34839165</v>
      </c>
      <c r="AD28" s="39">
        <v>38.903380749999997</v>
      </c>
      <c r="AE28" s="39">
        <v>44.529595889999996</v>
      </c>
      <c r="AF28" s="39">
        <v>43.932426280000001</v>
      </c>
      <c r="AG28" s="39">
        <v>52.953499999999991</v>
      </c>
      <c r="AH28" s="39">
        <v>73.391153979999999</v>
      </c>
      <c r="AI28" s="39">
        <v>88.735993030000003</v>
      </c>
      <c r="AJ28" s="39">
        <v>85.203581259999993</v>
      </c>
      <c r="AK28" s="39">
        <v>153.6396</v>
      </c>
      <c r="AL28" s="39">
        <v>103.241416</v>
      </c>
      <c r="AM28" s="22">
        <v>68.686676000000006</v>
      </c>
      <c r="AN28" s="22">
        <v>39.679346000000002</v>
      </c>
      <c r="AO28" s="22">
        <v>31.433458999999999</v>
      </c>
      <c r="AP28" s="22">
        <v>23.038957</v>
      </c>
      <c r="AQ28" s="22">
        <v>22.134945000000002</v>
      </c>
      <c r="AR28" s="22">
        <v>23.584098000000001</v>
      </c>
      <c r="AS28" s="22">
        <v>32.503979000000001</v>
      </c>
      <c r="AT28" s="22">
        <v>21.29692</v>
      </c>
      <c r="AU28" s="22">
        <v>23.663523000000001</v>
      </c>
      <c r="AV28" s="22">
        <v>34.970475999999998</v>
      </c>
      <c r="AW28" s="22">
        <v>66.323783000000006</v>
      </c>
      <c r="AX28" s="22">
        <v>65.393147999999997</v>
      </c>
      <c r="AY28" s="22">
        <v>58.60445</v>
      </c>
      <c r="AZ28" s="49">
        <v>74.904623549999997</v>
      </c>
      <c r="BB28" s="85"/>
      <c r="BC28" s="85"/>
      <c r="BD28" s="85"/>
      <c r="BE28" s="85"/>
      <c r="BF28" s="85"/>
      <c r="BG28" s="85"/>
      <c r="BH28" s="85"/>
    </row>
    <row r="29" spans="1:60" x14ac:dyDescent="0.2">
      <c r="A29" s="23" t="s">
        <v>2</v>
      </c>
      <c r="B29" s="32">
        <v>193.77011066</v>
      </c>
      <c r="C29" s="32">
        <v>211.6</v>
      </c>
      <c r="D29" s="32">
        <v>257.68352368000001</v>
      </c>
      <c r="E29" s="32">
        <v>288.16744667</v>
      </c>
      <c r="F29" s="32">
        <v>297.28874330000002</v>
      </c>
      <c r="G29" s="32">
        <v>295.67671732000002</v>
      </c>
      <c r="H29" s="32">
        <v>319.75582622000002</v>
      </c>
      <c r="I29" s="32">
        <v>369.3689</v>
      </c>
      <c r="J29" s="32">
        <v>434.7978</v>
      </c>
      <c r="K29" s="39">
        <v>463.31927096000004</v>
      </c>
      <c r="L29" s="39">
        <v>488.02213298000004</v>
      </c>
      <c r="M29" s="39">
        <v>563.78500079999992</v>
      </c>
      <c r="N29" s="22">
        <v>568.81762698</v>
      </c>
      <c r="O29" s="18">
        <v>649.64234499999998</v>
      </c>
      <c r="P29" s="18">
        <v>640.92939999999999</v>
      </c>
      <c r="Q29" s="22">
        <v>734.37699999999995</v>
      </c>
      <c r="R29" s="22">
        <v>714.39599999999996</v>
      </c>
      <c r="S29" s="22">
        <v>720.00350000000003</v>
      </c>
      <c r="T29" s="22">
        <v>740.99199999999996</v>
      </c>
      <c r="U29" s="22">
        <v>815.84627</v>
      </c>
      <c r="V29" s="22">
        <v>782.46015109999996</v>
      </c>
      <c r="W29" s="22">
        <v>813.71890356999995</v>
      </c>
      <c r="X29" s="22">
        <v>845.54193353999995</v>
      </c>
      <c r="Y29" s="22">
        <v>856.03726200000006</v>
      </c>
      <c r="Z29" s="39">
        <v>816.88759004999997</v>
      </c>
      <c r="AA29" s="39">
        <v>785.65831000000003</v>
      </c>
      <c r="AB29" s="39">
        <v>799.23946797999997</v>
      </c>
      <c r="AC29" s="39">
        <v>817.87783367999998</v>
      </c>
      <c r="AD29" s="39">
        <v>795.06561604000001</v>
      </c>
      <c r="AE29" s="39">
        <v>811.47975721</v>
      </c>
      <c r="AF29" s="39">
        <v>846.77982641000006</v>
      </c>
      <c r="AG29" s="39">
        <v>890.39599999999996</v>
      </c>
      <c r="AH29" s="39">
        <v>906.51124529999993</v>
      </c>
      <c r="AI29" s="39">
        <v>951.46008331999997</v>
      </c>
      <c r="AJ29" s="18">
        <v>976.18077076999998</v>
      </c>
      <c r="AK29" s="39">
        <v>975.37312699999995</v>
      </c>
      <c r="AL29" s="39">
        <v>959.23951174999991</v>
      </c>
      <c r="AM29" s="22">
        <v>964.70824975999994</v>
      </c>
      <c r="AN29" s="22">
        <v>994.87497801999996</v>
      </c>
      <c r="AO29" s="22">
        <v>1010.5293480399999</v>
      </c>
      <c r="AP29" s="22">
        <v>996.06923785999993</v>
      </c>
      <c r="AQ29" s="22">
        <v>998.74587151999992</v>
      </c>
      <c r="AR29" s="22">
        <v>997.45234621999998</v>
      </c>
      <c r="AS29" s="22">
        <v>1014.79121866</v>
      </c>
      <c r="AT29" s="22">
        <v>1017.81341802</v>
      </c>
      <c r="AU29" s="22">
        <v>1134.1142956399999</v>
      </c>
      <c r="AV29" s="22">
        <v>1132.0407809799999</v>
      </c>
      <c r="AW29" s="22">
        <v>1157.2701623</v>
      </c>
      <c r="AX29" s="22">
        <v>1158.8389072299999</v>
      </c>
      <c r="AY29" s="22">
        <v>1160.1256734000001</v>
      </c>
      <c r="AZ29" s="49">
        <v>1162.65483844</v>
      </c>
      <c r="BB29" s="85"/>
      <c r="BC29" s="85"/>
      <c r="BD29" s="85"/>
      <c r="BE29" s="85"/>
      <c r="BF29" s="85"/>
      <c r="BG29" s="85"/>
      <c r="BH29" s="85"/>
    </row>
    <row r="30" spans="1:60" x14ac:dyDescent="0.2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69"/>
      <c r="L30" s="69"/>
      <c r="M30" s="69"/>
      <c r="N30" s="22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17"/>
      <c r="AX30" s="17"/>
      <c r="AY30" s="17"/>
      <c r="AZ30" s="71"/>
      <c r="BB30" s="85"/>
      <c r="BC30" s="85"/>
      <c r="BD30" s="85"/>
      <c r="BE30" s="85"/>
      <c r="BF30" s="85"/>
      <c r="BG30" s="85"/>
      <c r="BH30" s="85"/>
    </row>
    <row r="31" spans="1:60" x14ac:dyDescent="0.2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9">
        <f>+K32+K35</f>
        <v>23.319500000000001</v>
      </c>
      <c r="L31" s="9">
        <f t="shared" ref="L31:N31" si="63">+L32+L35</f>
        <v>23.286000000000001</v>
      </c>
      <c r="M31" s="9">
        <f t="shared" si="63"/>
        <v>21.988600000000002</v>
      </c>
      <c r="N31" s="9">
        <f t="shared" si="63"/>
        <v>22.046087020000002</v>
      </c>
      <c r="O31" s="8">
        <v>20.77</v>
      </c>
      <c r="P31" s="8">
        <v>20.67</v>
      </c>
      <c r="Q31" s="9">
        <v>19.27</v>
      </c>
      <c r="R31" s="9">
        <v>19.22</v>
      </c>
      <c r="S31" s="9">
        <v>17.739999999999998</v>
      </c>
      <c r="T31" s="9">
        <v>17.791640000000001</v>
      </c>
      <c r="U31" s="9">
        <v>16.307759999999998</v>
      </c>
      <c r="V31" s="9">
        <v>16.28470192</v>
      </c>
      <c r="W31" s="9">
        <v>14.750999999999999</v>
      </c>
      <c r="X31" s="9">
        <v>14.733782</v>
      </c>
      <c r="Y31" s="9">
        <f>+Y32+Y35</f>
        <v>13.090999999999999</v>
      </c>
      <c r="Z31" s="9">
        <f t="shared" ref="Z31:AM31" si="64">+Z32+Z35</f>
        <v>13.108245889999999</v>
      </c>
      <c r="AA31" s="9">
        <f t="shared" si="64"/>
        <v>11.40834177</v>
      </c>
      <c r="AB31" s="9">
        <f t="shared" si="64"/>
        <v>11.392257000000001</v>
      </c>
      <c r="AC31" s="9">
        <f t="shared" si="64"/>
        <v>9.6421445899999991</v>
      </c>
      <c r="AD31" s="9">
        <f t="shared" si="64"/>
        <v>9.6419940000000004</v>
      </c>
      <c r="AE31" s="9">
        <f t="shared" si="64"/>
        <v>7.8483918899999994</v>
      </c>
      <c r="AF31" s="9">
        <f t="shared" si="64"/>
        <v>7.8772164099999991</v>
      </c>
      <c r="AG31" s="9">
        <f t="shared" si="64"/>
        <v>6.0179110400000004</v>
      </c>
      <c r="AH31" s="9">
        <f t="shared" si="64"/>
        <v>6.0555444899999999</v>
      </c>
      <c r="AI31" s="9">
        <f t="shared" si="64"/>
        <v>4.1107903800000001</v>
      </c>
      <c r="AJ31" s="9">
        <f t="shared" si="64"/>
        <v>4.1107903800000001</v>
      </c>
      <c r="AK31" s="9">
        <f t="shared" si="64"/>
        <v>2.0896610999999998</v>
      </c>
      <c r="AL31" s="9">
        <f t="shared" si="64"/>
        <v>2.0851864</v>
      </c>
      <c r="AM31" s="9">
        <f t="shared" si="64"/>
        <v>0</v>
      </c>
      <c r="AN31" s="9">
        <f t="shared" ref="AN31:AO31" si="65">+AN32+AN35</f>
        <v>0</v>
      </c>
      <c r="AO31" s="9">
        <f t="shared" si="65"/>
        <v>0</v>
      </c>
      <c r="AP31" s="9">
        <f t="shared" ref="AP31:AQ31" si="66">+AP32+AP35</f>
        <v>0</v>
      </c>
      <c r="AQ31" s="9">
        <f t="shared" si="66"/>
        <v>0</v>
      </c>
      <c r="AR31" s="9">
        <f t="shared" ref="AR31:AS31" si="67">+AR32+AR35</f>
        <v>0</v>
      </c>
      <c r="AS31" s="9">
        <f t="shared" si="67"/>
        <v>0</v>
      </c>
      <c r="AT31" s="9">
        <f t="shared" ref="AT31:AU31" si="68">+AT32+AT35</f>
        <v>0</v>
      </c>
      <c r="AU31" s="9">
        <f t="shared" si="68"/>
        <v>0</v>
      </c>
      <c r="AV31" s="9">
        <f t="shared" ref="AV31:AW31" si="69">+AV32+AV35</f>
        <v>0</v>
      </c>
      <c r="AW31" s="9">
        <f t="shared" si="69"/>
        <v>0</v>
      </c>
      <c r="AX31" s="9">
        <f t="shared" ref="AX31:AY31" si="70">+AX32+AX35</f>
        <v>0</v>
      </c>
      <c r="AY31" s="9">
        <f t="shared" si="70"/>
        <v>0</v>
      </c>
      <c r="AZ31" s="10">
        <f t="shared" ref="AZ31" si="71">+AZ32+AZ35</f>
        <v>0</v>
      </c>
      <c r="BB31" s="85"/>
      <c r="BC31" s="85"/>
      <c r="BD31" s="85"/>
      <c r="BE31" s="85"/>
      <c r="BF31" s="85"/>
      <c r="BG31" s="85"/>
      <c r="BH31" s="85"/>
    </row>
    <row r="32" spans="1:60" x14ac:dyDescent="0.2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9">
        <f>+K33+K34</f>
        <v>0</v>
      </c>
      <c r="L32" s="39">
        <f t="shared" ref="L32:N32" si="72">+L33+L34</f>
        <v>0</v>
      </c>
      <c r="M32" s="39">
        <f t="shared" si="72"/>
        <v>0</v>
      </c>
      <c r="N32" s="39">
        <f t="shared" si="72"/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t="shared" ref="AA32:AM32" si="73">+AA33+AA34</f>
        <v>0</v>
      </c>
      <c r="AB32" s="39">
        <f t="shared" si="73"/>
        <v>0</v>
      </c>
      <c r="AC32" s="39">
        <f t="shared" si="73"/>
        <v>0</v>
      </c>
      <c r="AD32" s="39">
        <f t="shared" si="73"/>
        <v>0</v>
      </c>
      <c r="AE32" s="39">
        <f t="shared" si="73"/>
        <v>0</v>
      </c>
      <c r="AF32" s="39">
        <f t="shared" si="73"/>
        <v>0</v>
      </c>
      <c r="AG32" s="39">
        <f t="shared" si="73"/>
        <v>0</v>
      </c>
      <c r="AH32" s="39">
        <f t="shared" si="73"/>
        <v>0</v>
      </c>
      <c r="AI32" s="39">
        <f t="shared" si="73"/>
        <v>0</v>
      </c>
      <c r="AJ32" s="39">
        <f t="shared" si="73"/>
        <v>0</v>
      </c>
      <c r="AK32" s="39">
        <f t="shared" si="73"/>
        <v>0</v>
      </c>
      <c r="AL32" s="39">
        <f t="shared" si="73"/>
        <v>0</v>
      </c>
      <c r="AM32" s="39">
        <f t="shared" si="73"/>
        <v>0</v>
      </c>
      <c r="AN32" s="39">
        <f t="shared" ref="AN32:AO32" si="74">+AN33+AN34</f>
        <v>0</v>
      </c>
      <c r="AO32" s="39">
        <f t="shared" si="74"/>
        <v>0</v>
      </c>
      <c r="AP32" s="39">
        <f t="shared" ref="AP32:AQ32" si="75">+AP33+AP34</f>
        <v>0</v>
      </c>
      <c r="AQ32" s="39">
        <f t="shared" si="75"/>
        <v>0</v>
      </c>
      <c r="AR32" s="39">
        <f t="shared" ref="AR32:AS32" si="76">+AR33+AR34</f>
        <v>0</v>
      </c>
      <c r="AS32" s="39">
        <f t="shared" si="76"/>
        <v>0</v>
      </c>
      <c r="AT32" s="39">
        <f t="shared" ref="AT32:AU32" si="77">+AT33+AT34</f>
        <v>0</v>
      </c>
      <c r="AU32" s="39">
        <f t="shared" si="77"/>
        <v>0</v>
      </c>
      <c r="AV32" s="39">
        <f t="shared" ref="AV32:AW32" si="78">+AV33+AV34</f>
        <v>0</v>
      </c>
      <c r="AW32" s="39">
        <f t="shared" si="78"/>
        <v>0</v>
      </c>
      <c r="AX32" s="39">
        <f t="shared" ref="AX32:AY32" si="79">+AX33+AX34</f>
        <v>0</v>
      </c>
      <c r="AY32" s="39">
        <f t="shared" si="79"/>
        <v>0</v>
      </c>
      <c r="AZ32" s="37">
        <f t="shared" ref="AZ32" si="80">+AZ33+AZ34</f>
        <v>0</v>
      </c>
      <c r="BB32" s="85"/>
      <c r="BC32" s="85"/>
      <c r="BD32" s="85"/>
      <c r="BE32" s="85"/>
      <c r="BF32" s="85"/>
      <c r="BG32" s="85"/>
      <c r="BH32" s="85"/>
    </row>
    <row r="33" spans="1:60" x14ac:dyDescent="0.2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9">
        <v>0</v>
      </c>
      <c r="L33" s="39">
        <v>0</v>
      </c>
      <c r="M33" s="39">
        <v>0</v>
      </c>
      <c r="N33" s="22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7">
        <v>0</v>
      </c>
      <c r="BB33" s="85"/>
      <c r="BC33" s="85"/>
      <c r="BD33" s="85"/>
      <c r="BE33" s="85"/>
      <c r="BF33" s="85"/>
      <c r="BG33" s="85"/>
      <c r="BH33" s="85"/>
    </row>
    <row r="34" spans="1:60" x14ac:dyDescent="0.2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9">
        <v>0</v>
      </c>
      <c r="L34" s="39">
        <v>0</v>
      </c>
      <c r="M34" s="39">
        <v>0</v>
      </c>
      <c r="N34" s="22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7">
        <v>0</v>
      </c>
      <c r="BB34" s="85"/>
      <c r="BC34" s="85"/>
      <c r="BD34" s="85"/>
      <c r="BE34" s="85"/>
      <c r="BF34" s="85"/>
      <c r="BG34" s="85"/>
      <c r="BH34" s="85"/>
    </row>
    <row r="35" spans="1:60" x14ac:dyDescent="0.2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9">
        <f>+K36+K37</f>
        <v>23.319500000000001</v>
      </c>
      <c r="L35" s="39">
        <f t="shared" ref="L35:N35" si="81">+L36+L37</f>
        <v>23.286000000000001</v>
      </c>
      <c r="M35" s="39">
        <f t="shared" si="81"/>
        <v>21.988600000000002</v>
      </c>
      <c r="N35" s="39">
        <f t="shared" si="81"/>
        <v>22.046087020000002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17.739999999999998</v>
      </c>
      <c r="T35" s="22">
        <v>17.791640000000001</v>
      </c>
      <c r="U35" s="22">
        <v>16.307759999999998</v>
      </c>
      <c r="V35" s="22">
        <v>16.28470192</v>
      </c>
      <c r="W35" s="22">
        <v>14.750999999999999</v>
      </c>
      <c r="X35" s="22">
        <v>14.733782</v>
      </c>
      <c r="Y35" s="22">
        <f>+Y36+Y37</f>
        <v>13.090999999999999</v>
      </c>
      <c r="Z35" s="22">
        <f t="shared" ref="Z35:AM35" si="82">+Z36+Z37</f>
        <v>13.108245889999999</v>
      </c>
      <c r="AA35" s="39">
        <f t="shared" si="82"/>
        <v>11.40834177</v>
      </c>
      <c r="AB35" s="22">
        <f t="shared" si="82"/>
        <v>11.392257000000001</v>
      </c>
      <c r="AC35" s="22">
        <f t="shared" si="82"/>
        <v>9.6421445899999991</v>
      </c>
      <c r="AD35" s="22">
        <f t="shared" si="82"/>
        <v>9.6419940000000004</v>
      </c>
      <c r="AE35" s="22">
        <f t="shared" si="82"/>
        <v>7.8483918899999994</v>
      </c>
      <c r="AF35" s="22">
        <f t="shared" si="82"/>
        <v>7.8772164099999991</v>
      </c>
      <c r="AG35" s="22">
        <f t="shared" si="82"/>
        <v>6.0179110400000004</v>
      </c>
      <c r="AH35" s="22">
        <f t="shared" si="82"/>
        <v>6.0555444899999999</v>
      </c>
      <c r="AI35" s="22">
        <f t="shared" si="82"/>
        <v>4.1107903800000001</v>
      </c>
      <c r="AJ35" s="22">
        <f t="shared" si="82"/>
        <v>4.1107903800000001</v>
      </c>
      <c r="AK35" s="22">
        <f t="shared" si="82"/>
        <v>2.0896610999999998</v>
      </c>
      <c r="AL35" s="39">
        <f t="shared" si="82"/>
        <v>2.0851864</v>
      </c>
      <c r="AM35" s="22">
        <f t="shared" si="82"/>
        <v>0</v>
      </c>
      <c r="AN35" s="22">
        <f t="shared" ref="AN35:AO35" si="83">+AN36+AN37</f>
        <v>0</v>
      </c>
      <c r="AO35" s="22">
        <f t="shared" si="83"/>
        <v>0</v>
      </c>
      <c r="AP35" s="22">
        <f t="shared" ref="AP35:AQ35" si="84">+AP36+AP37</f>
        <v>0</v>
      </c>
      <c r="AQ35" s="22">
        <f t="shared" si="84"/>
        <v>0</v>
      </c>
      <c r="AR35" s="22">
        <f t="shared" ref="AR35:AS35" si="85">+AR36+AR37</f>
        <v>0</v>
      </c>
      <c r="AS35" s="22">
        <f t="shared" si="85"/>
        <v>0</v>
      </c>
      <c r="AT35" s="22">
        <f t="shared" ref="AT35:AU35" si="86">+AT36+AT37</f>
        <v>0</v>
      </c>
      <c r="AU35" s="22">
        <f t="shared" si="86"/>
        <v>0</v>
      </c>
      <c r="AV35" s="22">
        <f t="shared" ref="AV35:AW35" si="87">+AV36+AV37</f>
        <v>0</v>
      </c>
      <c r="AW35" s="22">
        <f t="shared" si="87"/>
        <v>0</v>
      </c>
      <c r="AX35" s="22">
        <f t="shared" ref="AX35:AY35" si="88">+AX36+AX37</f>
        <v>0</v>
      </c>
      <c r="AY35" s="22">
        <f t="shared" si="88"/>
        <v>0</v>
      </c>
      <c r="AZ35" s="49">
        <f t="shared" ref="AZ35" si="89">+AZ36+AZ37</f>
        <v>0</v>
      </c>
      <c r="BB35" s="85"/>
      <c r="BC35" s="85"/>
      <c r="BD35" s="85"/>
      <c r="BE35" s="85"/>
      <c r="BF35" s="85"/>
      <c r="BG35" s="85"/>
      <c r="BH35" s="85"/>
    </row>
    <row r="36" spans="1:60" x14ac:dyDescent="0.2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9">
        <v>0</v>
      </c>
      <c r="L36" s="39">
        <v>0</v>
      </c>
      <c r="M36" s="39">
        <v>0</v>
      </c>
      <c r="N36" s="22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7">
        <v>0</v>
      </c>
      <c r="BB36" s="85"/>
      <c r="BC36" s="85"/>
      <c r="BD36" s="85"/>
      <c r="BE36" s="85"/>
      <c r="BF36" s="85"/>
      <c r="BG36" s="85"/>
      <c r="BH36" s="85"/>
    </row>
    <row r="37" spans="1:60" ht="13.5" thickBot="1" x14ac:dyDescent="0.25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40">
        <v>23.319500000000001</v>
      </c>
      <c r="L37" s="40">
        <v>23.286000000000001</v>
      </c>
      <c r="M37" s="40">
        <v>21.988600000000002</v>
      </c>
      <c r="N37" s="28">
        <v>22.046087020000002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17.739999999999998</v>
      </c>
      <c r="T37" s="28">
        <v>17.791640000000001</v>
      </c>
      <c r="U37" s="28">
        <v>16.307759999999998</v>
      </c>
      <c r="V37" s="28">
        <v>16.28470192</v>
      </c>
      <c r="W37" s="28">
        <v>14.750999999999999</v>
      </c>
      <c r="X37" s="28">
        <v>14.733782</v>
      </c>
      <c r="Y37" s="28">
        <v>13.090999999999999</v>
      </c>
      <c r="Z37" s="40">
        <v>13.108245889999999</v>
      </c>
      <c r="AA37" s="40">
        <v>11.40834177</v>
      </c>
      <c r="AB37" s="40">
        <v>11.392257000000001</v>
      </c>
      <c r="AC37" s="40">
        <v>9.6421445899999991</v>
      </c>
      <c r="AD37" s="40">
        <v>9.6419940000000004</v>
      </c>
      <c r="AE37" s="40">
        <v>7.8483918899999994</v>
      </c>
      <c r="AF37" s="40">
        <v>7.8772164099999991</v>
      </c>
      <c r="AG37" s="40">
        <v>6.0179110400000004</v>
      </c>
      <c r="AH37" s="40">
        <v>6.0555444899999999</v>
      </c>
      <c r="AI37" s="40">
        <v>4.1107903800000001</v>
      </c>
      <c r="AJ37" s="40">
        <v>4.1107903800000001</v>
      </c>
      <c r="AK37" s="40">
        <v>2.0896610999999998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1">
        <v>0</v>
      </c>
      <c r="BB37" s="85"/>
      <c r="BC37" s="85"/>
      <c r="BD37" s="85"/>
      <c r="BE37" s="85"/>
      <c r="BF37" s="85"/>
      <c r="BG37" s="85"/>
      <c r="BH37" s="85"/>
    </row>
    <row r="39" spans="1:60" x14ac:dyDescent="0.2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60" ht="56.25" x14ac:dyDescent="0.2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M40" s="14"/>
    </row>
    <row r="41" spans="1:60" ht="45" x14ac:dyDescent="0.2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M41" s="14"/>
    </row>
    <row r="42" spans="1:60" x14ac:dyDescent="0.2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M42" s="14"/>
    </row>
    <row r="43" spans="1:60" ht="15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AM43" s="14"/>
    </row>
    <row r="44" spans="1:60" x14ac:dyDescent="0.2">
      <c r="AM44" s="14"/>
    </row>
    <row r="45" spans="1:60" x14ac:dyDescent="0.2">
      <c r="AM45" s="14"/>
    </row>
    <row r="46" spans="1:60" x14ac:dyDescent="0.2">
      <c r="AM46" s="14"/>
    </row>
    <row r="47" spans="1:60" x14ac:dyDescent="0.2">
      <c r="AM47" s="14"/>
    </row>
    <row r="48" spans="1:60" x14ac:dyDescent="0.2">
      <c r="AM48" s="14"/>
    </row>
    <row r="49" spans="30:52" x14ac:dyDescent="0.2">
      <c r="AM49" s="14"/>
    </row>
    <row r="50" spans="30:52" x14ac:dyDescent="0.2">
      <c r="AM50" s="14"/>
    </row>
    <row r="51" spans="30:52" x14ac:dyDescent="0.2">
      <c r="AM51" s="14"/>
    </row>
    <row r="52" spans="30:52" x14ac:dyDescent="0.2">
      <c r="AM52" s="14"/>
    </row>
    <row r="53" spans="30:52" x14ac:dyDescent="0.2">
      <c r="AM53" s="14"/>
    </row>
    <row r="54" spans="30:52" x14ac:dyDescent="0.2">
      <c r="AM54" s="14"/>
    </row>
    <row r="55" spans="30:52" x14ac:dyDescent="0.2">
      <c r="AM55" s="14"/>
    </row>
    <row r="56" spans="30:52" x14ac:dyDescent="0.2">
      <c r="AM56" s="14"/>
    </row>
    <row r="57" spans="30:52" x14ac:dyDescent="0.2">
      <c r="AM57" s="14"/>
    </row>
    <row r="58" spans="30:52" x14ac:dyDescent="0.2">
      <c r="AM58" s="14"/>
    </row>
    <row r="59" spans="30:52" x14ac:dyDescent="0.2">
      <c r="AM59" s="14"/>
    </row>
    <row r="60" spans="30:52" x14ac:dyDescent="0.2">
      <c r="AM60" s="14"/>
    </row>
    <row r="61" spans="30:52" x14ac:dyDescent="0.2"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</row>
    <row r="62" spans="30:52" x14ac:dyDescent="0.2"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</row>
  </sheetData>
  <phoneticPr fontId="1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scale="53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89"/>
  <sheetViews>
    <sheetView tabSelected="1" zoomScaleNormal="100" workbookViewId="0">
      <pane xSplit="1" ySplit="5" topLeftCell="AO6" activePane="bottomRight" state="frozen"/>
      <selection pane="topRight" activeCell="B1" sqref="B1"/>
      <selection pane="bottomLeft" activeCell="A6" sqref="A6"/>
      <selection pane="bottomRight" activeCell="BD8" sqref="BD8"/>
    </sheetView>
  </sheetViews>
  <sheetFormatPr defaultColWidth="9.140625" defaultRowHeight="12.75" outlineLevelCol="1" x14ac:dyDescent="0.2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5156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2.85546875" style="14" hidden="1" customWidth="1" outlineLevel="1"/>
    <col min="37" max="37" width="12.5703125" style="14" customWidth="1" collapsed="1"/>
    <col min="38" max="39" width="14" style="14" hidden="1" customWidth="1" outlineLevel="1"/>
    <col min="40" max="40" width="13.85546875" style="14" hidden="1" customWidth="1" outlineLevel="1"/>
    <col min="41" max="41" width="13.85546875" style="14" customWidth="1" collapsed="1"/>
    <col min="42" max="42" width="12.85546875" style="14" hidden="1" customWidth="1" outlineLevel="1"/>
    <col min="43" max="44" width="12.5703125" style="14" hidden="1" customWidth="1" outlineLevel="1"/>
    <col min="45" max="45" width="14.85546875" style="14" bestFit="1" customWidth="1" collapsed="1"/>
    <col min="46" max="49" width="14.85546875" style="14" bestFit="1" customWidth="1"/>
    <col min="50" max="50" width="14.42578125" style="14" customWidth="1"/>
    <col min="51" max="52" width="14.28515625" style="14" customWidth="1"/>
    <col min="53" max="53" width="19.42578125" style="14" bestFit="1" customWidth="1"/>
    <col min="54" max="74" width="16.140625" style="14" bestFit="1" customWidth="1"/>
    <col min="75" max="89" width="9.140625" style="14"/>
    <col min="90" max="96" width="16.140625" style="14" bestFit="1" customWidth="1"/>
    <col min="97" max="16384" width="9.140625" style="14"/>
  </cols>
  <sheetData>
    <row r="1" spans="1:96" ht="15" x14ac:dyDescent="0.2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9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96" ht="15" x14ac:dyDescent="0.2">
      <c r="A3" s="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</row>
    <row r="4" spans="1:96" ht="13.5" thickBot="1" x14ac:dyDescent="0.25">
      <c r="Z4" s="65"/>
      <c r="AA4" s="65"/>
      <c r="AB4" s="65"/>
      <c r="AC4" s="65"/>
      <c r="AD4" s="66"/>
      <c r="AE4" s="63"/>
      <c r="AF4" s="66"/>
      <c r="AG4" s="63"/>
      <c r="AH4" s="63"/>
      <c r="AI4" s="66"/>
      <c r="AJ4" s="66"/>
      <c r="AK4" s="63"/>
      <c r="AL4" s="63"/>
      <c r="AM4" s="63"/>
      <c r="AN4" s="66"/>
      <c r="AO4" s="66"/>
      <c r="AP4" s="66"/>
      <c r="AQ4" s="67"/>
      <c r="AT4" s="70"/>
      <c r="AV4" s="70"/>
      <c r="AX4" s="70"/>
      <c r="AY4" s="70"/>
      <c r="AZ4" s="70" t="s">
        <v>24</v>
      </c>
    </row>
    <row r="5" spans="1:96" ht="13.5" thickBot="1" x14ac:dyDescent="0.25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2">
        <v>43465</v>
      </c>
      <c r="AX5" s="2">
        <v>43555</v>
      </c>
      <c r="AY5" s="2">
        <v>43646</v>
      </c>
      <c r="AZ5" s="3">
        <v>43738</v>
      </c>
    </row>
    <row r="6" spans="1:96" ht="14.25" x14ac:dyDescent="0.2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2"/>
      <c r="AP6" s="62"/>
      <c r="AQ6" s="62"/>
      <c r="AR6" s="62"/>
      <c r="AS6" s="17"/>
      <c r="AT6" s="62"/>
      <c r="AU6" s="62"/>
      <c r="AV6" s="62"/>
      <c r="AW6" s="17"/>
      <c r="AX6" s="62"/>
      <c r="AY6" s="62"/>
      <c r="AZ6" s="61"/>
    </row>
    <row r="7" spans="1:96" ht="14.25" x14ac:dyDescent="0.2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10359.718086970001</v>
      </c>
      <c r="F7" s="12">
        <v>9534.8488967699996</v>
      </c>
      <c r="G7" s="12">
        <v>9501.2166820599996</v>
      </c>
      <c r="H7" s="12">
        <v>9628.6187347999985</v>
      </c>
      <c r="I7" s="12">
        <v>9480.8143189999992</v>
      </c>
      <c r="J7" s="12">
        <v>9345.8302905</v>
      </c>
      <c r="K7" s="12">
        <f>+K8+K11</f>
        <v>9754.7731896999994</v>
      </c>
      <c r="L7" s="12">
        <f t="shared" ref="L7:N7" si="0">+L8+L11</f>
        <v>9674.3899291500002</v>
      </c>
      <c r="M7" s="12">
        <f t="shared" si="0"/>
        <v>9997.1384289999987</v>
      </c>
      <c r="N7" s="12">
        <f t="shared" si="0"/>
        <v>10020.02912067</v>
      </c>
      <c r="O7" s="12">
        <v>10311.098450470001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12361.929562290001</v>
      </c>
      <c r="X7" s="12">
        <v>14200.070515079999</v>
      </c>
      <c r="Y7" s="12">
        <f>+Y8+Y11</f>
        <v>13700.25496242</v>
      </c>
      <c r="Z7" s="12">
        <f t="shared" ref="Z7:AX7" si="1">+Z8+Z11</f>
        <v>13465.091718019998</v>
      </c>
      <c r="AA7" s="12">
        <f t="shared" si="1"/>
        <v>13465.391734160003</v>
      </c>
      <c r="AB7" s="12">
        <f t="shared" si="1"/>
        <v>12956.365978780001</v>
      </c>
      <c r="AC7" s="12">
        <f t="shared" si="1"/>
        <v>13978.074865169998</v>
      </c>
      <c r="AD7" s="74">
        <f t="shared" si="1"/>
        <v>15020.61355717</v>
      </c>
      <c r="AE7" s="74">
        <f t="shared" si="1"/>
        <v>15921.922466469809</v>
      </c>
      <c r="AF7" s="74">
        <f t="shared" si="1"/>
        <v>18879.622389099812</v>
      </c>
      <c r="AG7" s="74">
        <f t="shared" si="1"/>
        <v>22723.555381179813</v>
      </c>
      <c r="AH7" s="12">
        <f t="shared" si="1"/>
        <v>24519.937375530004</v>
      </c>
      <c r="AI7" s="12">
        <f t="shared" si="1"/>
        <v>24407.989641220003</v>
      </c>
      <c r="AJ7" s="12">
        <f t="shared" si="1"/>
        <v>23383.100592620001</v>
      </c>
      <c r="AK7" s="12">
        <f t="shared" si="1"/>
        <v>23217.53921314</v>
      </c>
      <c r="AL7" s="12">
        <f t="shared" si="1"/>
        <v>26692.945134529997</v>
      </c>
      <c r="AM7" s="12">
        <f t="shared" si="1"/>
        <v>26709.903362810001</v>
      </c>
      <c r="AN7" s="12">
        <f t="shared" si="1"/>
        <v>26620.970009919998</v>
      </c>
      <c r="AO7" s="12">
        <f t="shared" si="1"/>
        <v>27859.95882435</v>
      </c>
      <c r="AP7" s="12">
        <f t="shared" si="1"/>
        <v>27402.42842751</v>
      </c>
      <c r="AQ7" s="12">
        <f t="shared" si="1"/>
        <v>27547.117196699997</v>
      </c>
      <c r="AR7" s="12">
        <f t="shared" si="1"/>
        <v>25792.007189790002</v>
      </c>
      <c r="AS7" s="12">
        <f t="shared" si="1"/>
        <v>25907.793419075901</v>
      </c>
      <c r="AT7" s="12">
        <f t="shared" si="1"/>
        <v>24880.456015569998</v>
      </c>
      <c r="AU7" s="12">
        <f t="shared" si="1"/>
        <v>24802.325449669999</v>
      </c>
      <c r="AV7" s="12">
        <f t="shared" si="1"/>
        <v>24612.24236281</v>
      </c>
      <c r="AW7" s="12">
        <f t="shared" si="1"/>
        <v>24430.822069059999</v>
      </c>
      <c r="AX7" s="12">
        <f t="shared" si="1"/>
        <v>23495.473248300004</v>
      </c>
      <c r="AY7" s="12">
        <f t="shared" ref="AY7:AZ7" si="2">+AY8+AY11</f>
        <v>23490.08785742</v>
      </c>
      <c r="AZ7" s="42">
        <f t="shared" si="2"/>
        <v>24010.987383389998</v>
      </c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</row>
    <row r="8" spans="1:96" x14ac:dyDescent="0.2">
      <c r="A8" s="29" t="s">
        <v>21</v>
      </c>
      <c r="B8" s="32">
        <v>6400.5637125400008</v>
      </c>
      <c r="C8" s="32">
        <v>6458.7630857200002</v>
      </c>
      <c r="D8" s="32">
        <v>6391.3754977799999</v>
      </c>
      <c r="E8" s="39">
        <v>6413.6458431299998</v>
      </c>
      <c r="F8" s="39">
        <v>6139.60228147</v>
      </c>
      <c r="G8" s="39">
        <v>6194.861136739999</v>
      </c>
      <c r="H8" s="39">
        <v>6261.8093059899993</v>
      </c>
      <c r="I8" s="39">
        <v>6002.6813999999995</v>
      </c>
      <c r="J8" s="39">
        <v>5824.7378364999995</v>
      </c>
      <c r="K8" s="39">
        <f>+K9+K10</f>
        <v>5709.017358529999</v>
      </c>
      <c r="L8" s="39">
        <f t="shared" ref="L8:N8" si="3">+L9+L10</f>
        <v>5649.9926742500002</v>
      </c>
      <c r="M8" s="39">
        <f t="shared" si="3"/>
        <v>5865.1819248100001</v>
      </c>
      <c r="N8" s="39">
        <f t="shared" si="3"/>
        <v>5870.9227781700001</v>
      </c>
      <c r="O8" s="22">
        <v>6055.9043891300007</v>
      </c>
      <c r="P8" s="22">
        <v>6643.5555199999999</v>
      </c>
      <c r="Q8" s="22">
        <v>6845.7460000000001</v>
      </c>
      <c r="R8" s="22">
        <v>6605.1032789999999</v>
      </c>
      <c r="S8" s="22">
        <v>6778.5893273000001</v>
      </c>
      <c r="T8" s="22">
        <v>7081.835219999999</v>
      </c>
      <c r="U8" s="22">
        <v>7391.7363977900004</v>
      </c>
      <c r="V8" s="22">
        <v>7623.9035875899999</v>
      </c>
      <c r="W8" s="22">
        <v>7766.0435637199998</v>
      </c>
      <c r="X8" s="22">
        <v>9501.3336458100002</v>
      </c>
      <c r="Y8" s="22">
        <f>+Y9+Y10</f>
        <v>8953.1786864500009</v>
      </c>
      <c r="Z8" s="22">
        <f t="shared" ref="Z8:AX8" si="4">+Z9+Z10</f>
        <v>8500.3588763699991</v>
      </c>
      <c r="AA8" s="39">
        <f t="shared" si="4"/>
        <v>8635.4747967800031</v>
      </c>
      <c r="AB8" s="39">
        <f t="shared" si="4"/>
        <v>8174.5098199199992</v>
      </c>
      <c r="AC8" s="39">
        <f t="shared" si="4"/>
        <v>8453.227162539999</v>
      </c>
      <c r="AD8" s="75">
        <f t="shared" si="4"/>
        <v>9451.9304582199984</v>
      </c>
      <c r="AE8" s="75">
        <f t="shared" si="4"/>
        <v>10398.912053519998</v>
      </c>
      <c r="AF8" s="75">
        <f t="shared" si="4"/>
        <v>13393.253181550001</v>
      </c>
      <c r="AG8" s="75">
        <f t="shared" si="4"/>
        <v>13880.844664820001</v>
      </c>
      <c r="AH8" s="39">
        <f t="shared" si="4"/>
        <v>18406.342888010004</v>
      </c>
      <c r="AI8" s="39">
        <f t="shared" si="4"/>
        <v>18508.636473040002</v>
      </c>
      <c r="AJ8" s="39">
        <f t="shared" si="4"/>
        <v>17473.372209429999</v>
      </c>
      <c r="AK8" s="22">
        <f t="shared" si="4"/>
        <v>17317.156849529998</v>
      </c>
      <c r="AL8" s="22">
        <f t="shared" si="4"/>
        <v>21026.691809429998</v>
      </c>
      <c r="AM8" s="22">
        <f t="shared" si="4"/>
        <v>21136.119720459999</v>
      </c>
      <c r="AN8" s="22">
        <f t="shared" si="4"/>
        <v>20975.8268885</v>
      </c>
      <c r="AO8" s="22">
        <f t="shared" si="4"/>
        <v>20971.43519344</v>
      </c>
      <c r="AP8" s="22">
        <f t="shared" si="4"/>
        <v>20465.34910684</v>
      </c>
      <c r="AQ8" s="22">
        <f t="shared" si="4"/>
        <v>20601.210979079999</v>
      </c>
      <c r="AR8" s="22">
        <f t="shared" si="4"/>
        <v>18964.655658420001</v>
      </c>
      <c r="AS8" s="22">
        <f t="shared" si="4"/>
        <v>19125.925086735901</v>
      </c>
      <c r="AT8" s="22">
        <f t="shared" si="4"/>
        <v>18156.950398519999</v>
      </c>
      <c r="AU8" s="22">
        <f t="shared" si="4"/>
        <v>18152.633170459998</v>
      </c>
      <c r="AV8" s="22">
        <f t="shared" si="4"/>
        <v>18077.776871869999</v>
      </c>
      <c r="AW8" s="22">
        <f t="shared" si="4"/>
        <v>17901.73744768</v>
      </c>
      <c r="AX8" s="22">
        <f t="shared" si="4"/>
        <v>17099.873057070003</v>
      </c>
      <c r="AY8" s="22">
        <f t="shared" ref="AY8:AZ8" si="5">+AY9+AY10</f>
        <v>17340.84888374</v>
      </c>
      <c r="AZ8" s="49">
        <f t="shared" si="5"/>
        <v>17937.2288725</v>
      </c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73"/>
      <c r="CJ8" s="73"/>
      <c r="CK8" s="73"/>
      <c r="CL8" s="73"/>
      <c r="CM8" s="73"/>
      <c r="CN8" s="73"/>
      <c r="CO8" s="73"/>
    </row>
    <row r="9" spans="1:96" x14ac:dyDescent="0.2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14.968377200000001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160.78955999999999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726.55582432000006</v>
      </c>
      <c r="AA9" s="39">
        <v>726.55582432000006</v>
      </c>
      <c r="AB9" s="39">
        <v>257.64540531999995</v>
      </c>
      <c r="AC9" s="39">
        <v>257.64540531999995</v>
      </c>
      <c r="AD9" s="75">
        <v>1183.79028432</v>
      </c>
      <c r="AE9" s="75">
        <v>2169.3018299199998</v>
      </c>
      <c r="AF9" s="75">
        <v>1872.1993669200001</v>
      </c>
      <c r="AG9" s="75">
        <v>1855.1624058699999</v>
      </c>
      <c r="AH9" s="39">
        <v>2055.19445447</v>
      </c>
      <c r="AI9" s="39">
        <v>2055.19445447</v>
      </c>
      <c r="AJ9" s="39">
        <v>773.34445446999996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49">
        <v>0</v>
      </c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73"/>
      <c r="CJ9" s="73"/>
      <c r="CK9" s="73"/>
      <c r="CL9" s="73"/>
      <c r="CM9" s="73"/>
      <c r="CN9" s="73"/>
      <c r="CO9" s="73"/>
    </row>
    <row r="10" spans="1:96" x14ac:dyDescent="0.2">
      <c r="A10" s="19" t="s">
        <v>11</v>
      </c>
      <c r="B10" s="32">
        <v>6370.6000828200004</v>
      </c>
      <c r="C10" s="32">
        <v>6443.7994559999997</v>
      </c>
      <c r="D10" s="32">
        <v>6376.4118680599995</v>
      </c>
      <c r="E10" s="39">
        <v>6413.6458431299998</v>
      </c>
      <c r="F10" s="39">
        <v>6124.6425558600004</v>
      </c>
      <c r="G10" s="39">
        <v>6179.9014111299994</v>
      </c>
      <c r="H10" s="39">
        <v>6246.8495803799997</v>
      </c>
      <c r="I10" s="39">
        <v>6002.6813999999995</v>
      </c>
      <c r="J10" s="39">
        <v>5810.3294592999991</v>
      </c>
      <c r="K10" s="39">
        <v>5695.248981329999</v>
      </c>
      <c r="L10" s="39">
        <v>5635.0242970500003</v>
      </c>
      <c r="M10" s="39">
        <v>5865.1819248100001</v>
      </c>
      <c r="N10" s="22">
        <v>5870.9227781700001</v>
      </c>
      <c r="O10" s="22">
        <v>6055.9043891300007</v>
      </c>
      <c r="P10" s="22">
        <v>6535.3755199999996</v>
      </c>
      <c r="Q10" s="22">
        <v>6712.5659999999998</v>
      </c>
      <c r="R10" s="22">
        <v>6431.9237190000003</v>
      </c>
      <c r="S10" s="22">
        <v>6617.7997673</v>
      </c>
      <c r="T10" s="22">
        <v>7054.0552199999993</v>
      </c>
      <c r="U10" s="22">
        <v>7391.7363977900004</v>
      </c>
      <c r="V10" s="22">
        <v>7623.9035875899999</v>
      </c>
      <c r="W10" s="22">
        <v>7766.0435637199998</v>
      </c>
      <c r="X10" s="22">
        <v>9501.3336458100002</v>
      </c>
      <c r="Y10" s="22">
        <v>8953.1786864500009</v>
      </c>
      <c r="Z10" s="39">
        <v>7773.8030520499997</v>
      </c>
      <c r="AA10" s="39">
        <v>7908.9189724600028</v>
      </c>
      <c r="AB10" s="39">
        <v>7916.8644145999997</v>
      </c>
      <c r="AC10" s="39">
        <v>8195.5817572199994</v>
      </c>
      <c r="AD10" s="75">
        <v>8268.1401738999994</v>
      </c>
      <c r="AE10" s="75">
        <v>8229.6102235999988</v>
      </c>
      <c r="AF10" s="75">
        <v>11521.05381463</v>
      </c>
      <c r="AG10" s="75">
        <v>12025.682258950001</v>
      </c>
      <c r="AH10" s="39">
        <v>16351.148433540002</v>
      </c>
      <c r="AI10" s="39">
        <v>16453.44201857</v>
      </c>
      <c r="AJ10" s="39">
        <v>16700.02775496</v>
      </c>
      <c r="AK10" s="22">
        <v>17317.156849529998</v>
      </c>
      <c r="AL10" s="22">
        <v>21026.691809429998</v>
      </c>
      <c r="AM10" s="22">
        <v>21136.119720459999</v>
      </c>
      <c r="AN10" s="22">
        <v>20975.8268885</v>
      </c>
      <c r="AO10" s="22">
        <v>20971.43519344</v>
      </c>
      <c r="AP10" s="22">
        <v>20465.34910684</v>
      </c>
      <c r="AQ10" s="22">
        <v>20601.210979079999</v>
      </c>
      <c r="AR10" s="22">
        <v>18964.655658420001</v>
      </c>
      <c r="AS10" s="22">
        <v>19125.925086735901</v>
      </c>
      <c r="AT10" s="22">
        <v>18156.950398519999</v>
      </c>
      <c r="AU10" s="22">
        <v>18152.633170459998</v>
      </c>
      <c r="AV10" s="22">
        <v>18077.776871869999</v>
      </c>
      <c r="AW10" s="22">
        <v>17901.73744768</v>
      </c>
      <c r="AX10" s="22">
        <v>17099.873057070003</v>
      </c>
      <c r="AY10" s="22">
        <v>17340.84888374</v>
      </c>
      <c r="AZ10" s="49">
        <v>17937.2288725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73"/>
      <c r="CJ10" s="73"/>
      <c r="CK10" s="73"/>
      <c r="CL10" s="73"/>
      <c r="CM10" s="73"/>
      <c r="CN10" s="73"/>
      <c r="CO10" s="73"/>
    </row>
    <row r="11" spans="1:96" x14ac:dyDescent="0.2">
      <c r="A11" s="13" t="s">
        <v>12</v>
      </c>
      <c r="B11" s="32">
        <v>4221.7812302100001</v>
      </c>
      <c r="C11" s="32">
        <v>3992.819</v>
      </c>
      <c r="D11" s="32">
        <v>4034.9121675900001</v>
      </c>
      <c r="E11" s="39">
        <v>3946.0722438400003</v>
      </c>
      <c r="F11" s="39">
        <v>3395.2466153</v>
      </c>
      <c r="G11" s="39">
        <v>3306.3555453200006</v>
      </c>
      <c r="H11" s="39">
        <v>3366.8094288100001</v>
      </c>
      <c r="I11" s="39">
        <v>3478.1329190000001</v>
      </c>
      <c r="J11" s="39">
        <v>3521.0924540000001</v>
      </c>
      <c r="K11" s="39">
        <f>+K12+K13</f>
        <v>4045.75583117</v>
      </c>
      <c r="L11" s="39">
        <f t="shared" ref="L11:N11" si="6">+L12+L13</f>
        <v>4024.3972549000005</v>
      </c>
      <c r="M11" s="39">
        <f t="shared" si="6"/>
        <v>4131.9565041899996</v>
      </c>
      <c r="N11" s="39">
        <f t="shared" si="6"/>
        <v>4149.1063425000002</v>
      </c>
      <c r="O11" s="22">
        <v>4255.1940613399993</v>
      </c>
      <c r="P11" s="22">
        <v>4287.9232439999996</v>
      </c>
      <c r="Q11" s="22">
        <v>4607.6063357000003</v>
      </c>
      <c r="R11" s="22">
        <v>4591.5370080000002</v>
      </c>
      <c r="S11" s="22">
        <v>4502.0107865800001</v>
      </c>
      <c r="T11" s="22">
        <v>4290.668606700001</v>
      </c>
      <c r="U11" s="22">
        <v>4898.9327198999999</v>
      </c>
      <c r="V11" s="22">
        <v>4912.8897739299991</v>
      </c>
      <c r="W11" s="22">
        <v>4595.885998570001</v>
      </c>
      <c r="X11" s="22">
        <v>4698.7368692700002</v>
      </c>
      <c r="Y11" s="22">
        <f>+Y12+Y13</f>
        <v>4747.0762759700001</v>
      </c>
      <c r="Z11" s="39">
        <f t="shared" ref="Z11:AA11" si="7">+Z12+Z13</f>
        <v>4964.7328416499995</v>
      </c>
      <c r="AA11" s="39">
        <f t="shared" si="7"/>
        <v>4829.9169373799996</v>
      </c>
      <c r="AB11" s="39">
        <f t="shared" ref="AB11" si="8">+AB12+AB13</f>
        <v>4781.8561588600014</v>
      </c>
      <c r="AC11" s="39">
        <f t="shared" ref="AC11:AX11" si="9">+AC12+AC13</f>
        <v>5524.8477026299997</v>
      </c>
      <c r="AD11" s="75">
        <f t="shared" si="9"/>
        <v>5568.6830989500004</v>
      </c>
      <c r="AE11" s="75">
        <f t="shared" si="9"/>
        <v>5523.0104129498104</v>
      </c>
      <c r="AF11" s="75">
        <f t="shared" si="9"/>
        <v>5486.369207549812</v>
      </c>
      <c r="AG11" s="75">
        <f t="shared" si="9"/>
        <v>8842.7107163598121</v>
      </c>
      <c r="AH11" s="39">
        <f t="shared" si="9"/>
        <v>6113.5944875200003</v>
      </c>
      <c r="AI11" s="39">
        <f t="shared" si="9"/>
        <v>5899.3531681800014</v>
      </c>
      <c r="AJ11" s="39">
        <f t="shared" si="9"/>
        <v>5909.7283831900004</v>
      </c>
      <c r="AK11" s="22">
        <f t="shared" si="9"/>
        <v>5900.3823636100005</v>
      </c>
      <c r="AL11" s="22">
        <f t="shared" si="9"/>
        <v>5666.2533251000004</v>
      </c>
      <c r="AM11" s="72">
        <f t="shared" si="9"/>
        <v>5573.7836423500003</v>
      </c>
      <c r="AN11" s="72">
        <f t="shared" si="9"/>
        <v>5645.1431214199993</v>
      </c>
      <c r="AO11" s="72">
        <f t="shared" si="9"/>
        <v>6888.5236309100001</v>
      </c>
      <c r="AP11" s="22">
        <f t="shared" si="9"/>
        <v>6937.07932067</v>
      </c>
      <c r="AQ11" s="22">
        <f t="shared" si="9"/>
        <v>6945.9062176200005</v>
      </c>
      <c r="AR11" s="22">
        <f t="shared" si="9"/>
        <v>6827.35153137</v>
      </c>
      <c r="AS11" s="22">
        <f t="shared" si="9"/>
        <v>6781.8683323399991</v>
      </c>
      <c r="AT11" s="22">
        <f t="shared" si="9"/>
        <v>6723.5056170499993</v>
      </c>
      <c r="AU11" s="22">
        <f t="shared" si="9"/>
        <v>6649.6922792100004</v>
      </c>
      <c r="AV11" s="22">
        <f t="shared" si="9"/>
        <v>6534.4654909399997</v>
      </c>
      <c r="AW11" s="22">
        <f t="shared" si="9"/>
        <v>6529.0846213800005</v>
      </c>
      <c r="AX11" s="22">
        <f t="shared" si="9"/>
        <v>6395.6001912299998</v>
      </c>
      <c r="AY11" s="22">
        <f t="shared" ref="AY11:AZ11" si="10">+AY12+AY13</f>
        <v>6149.2389736799996</v>
      </c>
      <c r="AZ11" s="49">
        <f t="shared" si="10"/>
        <v>6073.7585108900003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73"/>
      <c r="CJ11" s="73"/>
      <c r="CK11" s="73"/>
      <c r="CL11" s="73"/>
      <c r="CM11" s="73"/>
      <c r="CN11" s="73"/>
      <c r="CO11" s="73"/>
    </row>
    <row r="12" spans="1:96" x14ac:dyDescent="0.2">
      <c r="A12" s="19" t="s">
        <v>10</v>
      </c>
      <c r="B12" s="32">
        <v>4.1796760200000005</v>
      </c>
      <c r="C12" s="32">
        <v>4.71</v>
      </c>
      <c r="D12" s="32">
        <v>5.4650234900000001</v>
      </c>
      <c r="E12" s="39">
        <v>6.2837971699999997</v>
      </c>
      <c r="F12" s="39">
        <v>4.9659719999999998</v>
      </c>
      <c r="G12" s="39">
        <v>4.6013279999999996</v>
      </c>
      <c r="H12" s="39">
        <v>6.8806325899999994</v>
      </c>
      <c r="I12" s="39">
        <v>19.454900000000002</v>
      </c>
      <c r="J12" s="39">
        <v>10.889700000000001</v>
      </c>
      <c r="K12" s="39">
        <v>15.19858176</v>
      </c>
      <c r="L12" s="39">
        <v>8.8303194700000009</v>
      </c>
      <c r="M12" s="39">
        <v>21.154890940000001</v>
      </c>
      <c r="N12" s="22">
        <v>18.143867049999997</v>
      </c>
      <c r="O12" s="22">
        <v>14.969372</v>
      </c>
      <c r="P12" s="22">
        <v>97.597999999999999</v>
      </c>
      <c r="Q12" s="22">
        <v>152.93413770000001</v>
      </c>
      <c r="R12" s="22">
        <v>153.20165900000001</v>
      </c>
      <c r="S12" s="22">
        <v>151.27420100000001</v>
      </c>
      <c r="T12" s="22">
        <v>14.439</v>
      </c>
      <c r="U12" s="22">
        <v>348.22897799999998</v>
      </c>
      <c r="V12" s="22">
        <v>346.36741791000003</v>
      </c>
      <c r="W12" s="22">
        <v>10.034108999999999</v>
      </c>
      <c r="X12" s="22">
        <v>12.123435730000001</v>
      </c>
      <c r="Y12" s="22">
        <v>16.866064000000001</v>
      </c>
      <c r="Z12" s="39">
        <v>14.90419896</v>
      </c>
      <c r="AA12" s="39">
        <v>14.380924419999999</v>
      </c>
      <c r="AB12" s="39">
        <v>17.132220529999998</v>
      </c>
      <c r="AC12" s="39">
        <v>16.34839165</v>
      </c>
      <c r="AD12" s="75">
        <v>40.689380749999998</v>
      </c>
      <c r="AE12" s="75">
        <v>46.315595889999997</v>
      </c>
      <c r="AF12" s="75">
        <v>45.718426280000003</v>
      </c>
      <c r="AG12" s="75">
        <v>3367.8645000000001</v>
      </c>
      <c r="AH12" s="39">
        <v>356.49526879000001</v>
      </c>
      <c r="AI12" s="39">
        <v>206.24122485999999</v>
      </c>
      <c r="AJ12" s="39">
        <v>220.24077188999999</v>
      </c>
      <c r="AK12" s="22">
        <v>199.50255806000001</v>
      </c>
      <c r="AL12" s="22">
        <v>45.606300000000012</v>
      </c>
      <c r="AM12" s="22">
        <v>26.573786000000005</v>
      </c>
      <c r="AN12" s="22">
        <v>23.838232000000001</v>
      </c>
      <c r="AO12" s="22">
        <v>94.328797879999996</v>
      </c>
      <c r="AP12" s="22">
        <v>59.122585400000006</v>
      </c>
      <c r="AQ12" s="22">
        <v>23.236627780000003</v>
      </c>
      <c r="AR12" s="22">
        <v>18.009022999999999</v>
      </c>
      <c r="AS12" s="22">
        <v>27.655816330000004</v>
      </c>
      <c r="AT12" s="22">
        <v>4.034265229999999</v>
      </c>
      <c r="AU12" s="22">
        <v>1.1988510000000012</v>
      </c>
      <c r="AV12" s="22">
        <v>3.8787899999999986</v>
      </c>
      <c r="AW12" s="22">
        <v>10.898495990000015</v>
      </c>
      <c r="AX12" s="22">
        <v>8.5965496099999967</v>
      </c>
      <c r="AY12" s="22">
        <v>9.303017159999996</v>
      </c>
      <c r="AZ12" s="49">
        <v>15.914626089999992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73"/>
      <c r="CJ12" s="73"/>
      <c r="CK12" s="73"/>
      <c r="CL12" s="73"/>
      <c r="CM12" s="73"/>
      <c r="CN12" s="73"/>
      <c r="CO12" s="73"/>
    </row>
    <row r="13" spans="1:96" x14ac:dyDescent="0.2">
      <c r="A13" s="19" t="s">
        <v>11</v>
      </c>
      <c r="B13" s="32">
        <v>4217.6015541899997</v>
      </c>
      <c r="C13" s="32">
        <v>3988.1089999999999</v>
      </c>
      <c r="D13" s="32">
        <v>4029.4471441000001</v>
      </c>
      <c r="E13" s="39">
        <v>3939.7884466700002</v>
      </c>
      <c r="F13" s="39">
        <v>3390.2806433000001</v>
      </c>
      <c r="G13" s="39">
        <v>3301.7542173200004</v>
      </c>
      <c r="H13" s="39">
        <v>3359.9287962200001</v>
      </c>
      <c r="I13" s="39">
        <v>3458.6780189999999</v>
      </c>
      <c r="J13" s="39">
        <v>3510.2027539999999</v>
      </c>
      <c r="K13" s="39">
        <v>4030.5572494100002</v>
      </c>
      <c r="L13" s="39">
        <v>4015.5669354300003</v>
      </c>
      <c r="M13" s="39">
        <v>4110.8016132499997</v>
      </c>
      <c r="N13" s="22">
        <v>4130.9624754500001</v>
      </c>
      <c r="O13" s="22">
        <v>4240.2246893399997</v>
      </c>
      <c r="P13" s="22">
        <v>4190.3252439999997</v>
      </c>
      <c r="Q13" s="22">
        <v>4454.6721980000002</v>
      </c>
      <c r="R13" s="22">
        <v>4438.335349</v>
      </c>
      <c r="S13" s="22">
        <v>4350.7365855799999</v>
      </c>
      <c r="T13" s="22">
        <v>4276.2296067000007</v>
      </c>
      <c r="U13" s="22">
        <v>4550.7037418999998</v>
      </c>
      <c r="V13" s="22">
        <v>4566.5223560199993</v>
      </c>
      <c r="W13" s="22">
        <v>4585.8518895700008</v>
      </c>
      <c r="X13" s="22">
        <v>4686.6134335400002</v>
      </c>
      <c r="Y13" s="22">
        <v>4730.2102119700003</v>
      </c>
      <c r="Z13" s="39">
        <v>4949.8286426899995</v>
      </c>
      <c r="AA13" s="39">
        <v>4815.5360129599994</v>
      </c>
      <c r="AB13" s="39">
        <v>4764.7239383300011</v>
      </c>
      <c r="AC13" s="39">
        <v>5508.4993109799998</v>
      </c>
      <c r="AD13" s="75">
        <v>5527.9937182000003</v>
      </c>
      <c r="AE13" s="75">
        <v>5476.6948170598107</v>
      </c>
      <c r="AF13" s="75">
        <v>5440.6507812698119</v>
      </c>
      <c r="AG13" s="75">
        <v>5474.8462163598115</v>
      </c>
      <c r="AH13" s="39">
        <v>5757.0992187299998</v>
      </c>
      <c r="AI13" s="39">
        <v>5693.111943320001</v>
      </c>
      <c r="AJ13" s="39">
        <v>5689.4876113</v>
      </c>
      <c r="AK13" s="22">
        <v>5700.8798055500001</v>
      </c>
      <c r="AL13" s="22">
        <v>5620.6470251000001</v>
      </c>
      <c r="AM13" s="22">
        <v>5547.2098563500003</v>
      </c>
      <c r="AN13" s="22">
        <v>5621.3048894199992</v>
      </c>
      <c r="AO13" s="22">
        <v>6794.1948330300002</v>
      </c>
      <c r="AP13" s="22">
        <v>6877.9567352699996</v>
      </c>
      <c r="AQ13" s="22">
        <v>6922.6695898400003</v>
      </c>
      <c r="AR13" s="22">
        <v>6809.3425083700004</v>
      </c>
      <c r="AS13" s="22">
        <v>6754.2125160099995</v>
      </c>
      <c r="AT13" s="22">
        <v>6719.4713518199997</v>
      </c>
      <c r="AU13" s="22">
        <v>6648.4934282100003</v>
      </c>
      <c r="AV13" s="22">
        <v>6530.5867009399999</v>
      </c>
      <c r="AW13" s="22">
        <v>6518.1861253900006</v>
      </c>
      <c r="AX13" s="22">
        <v>6387.0036416200001</v>
      </c>
      <c r="AY13" s="22">
        <v>6139.9359565199993</v>
      </c>
      <c r="AZ13" s="49">
        <v>6057.8438848000005</v>
      </c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73"/>
      <c r="CJ13" s="73"/>
      <c r="CK13" s="73"/>
      <c r="CL13" s="73"/>
      <c r="CM13" s="73"/>
      <c r="CN13" s="73"/>
      <c r="CO13" s="73"/>
    </row>
    <row r="14" spans="1:96" x14ac:dyDescent="0.2">
      <c r="A14" s="20"/>
      <c r="B14" s="33"/>
      <c r="C14" s="33"/>
      <c r="D14" s="33"/>
      <c r="E14" s="68"/>
      <c r="F14" s="68"/>
      <c r="G14" s="68"/>
      <c r="H14" s="68"/>
      <c r="I14" s="68"/>
      <c r="J14" s="68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17"/>
      <c r="AX14" s="17"/>
      <c r="AY14" s="17"/>
      <c r="AZ14" s="71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73"/>
      <c r="CJ14" s="73"/>
      <c r="CK14" s="73"/>
      <c r="CL14" s="73"/>
      <c r="CM14" s="73"/>
      <c r="CN14" s="73"/>
      <c r="CO14" s="73"/>
    </row>
    <row r="15" spans="1:96" x14ac:dyDescent="0.2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9311.1175000000003</v>
      </c>
      <c r="H15" s="9">
        <v>9419.6954999999998</v>
      </c>
      <c r="I15" s="9">
        <v>9256.461718999999</v>
      </c>
      <c r="J15" s="9">
        <v>9067.4754239999984</v>
      </c>
      <c r="K15" s="9">
        <f>+K16+K19</f>
        <v>9493.5014784499999</v>
      </c>
      <c r="L15" s="9">
        <f t="shared" ref="L15:N15" si="11">+L16+L19</f>
        <v>9392.4600024499996</v>
      </c>
      <c r="M15" s="9">
        <f t="shared" si="11"/>
        <v>9675.4222124499993</v>
      </c>
      <c r="N15" s="9">
        <f t="shared" si="11"/>
        <v>9709.0247614500004</v>
      </c>
      <c r="O15" s="9">
        <v>9943.4709350000012</v>
      </c>
      <c r="P15" s="9">
        <v>10575.777410000001</v>
      </c>
      <c r="Q15" s="9">
        <v>11019.734348</v>
      </c>
      <c r="R15" s="9">
        <v>10771.470953</v>
      </c>
      <c r="S15" s="9">
        <v>10890.462364999999</v>
      </c>
      <c r="T15" s="9">
        <v>10960.362010000001</v>
      </c>
      <c r="U15" s="9">
        <v>11837.346165000001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t="shared" ref="Z15:AX15" si="12">+Z16+Z19</f>
        <v>13155.844667360001</v>
      </c>
      <c r="AA15" s="9">
        <f t="shared" si="12"/>
        <v>13195.155209500001</v>
      </c>
      <c r="AB15" s="9">
        <f t="shared" si="12"/>
        <v>12693.75564252</v>
      </c>
      <c r="AC15" s="9">
        <f t="shared" si="12"/>
        <v>13753.43167899</v>
      </c>
      <c r="AD15" s="9">
        <f t="shared" si="12"/>
        <v>14756.69854757</v>
      </c>
      <c r="AE15" s="9">
        <f t="shared" si="12"/>
        <v>15661.47687586</v>
      </c>
      <c r="AF15" s="9">
        <f t="shared" si="12"/>
        <v>18624.853693049998</v>
      </c>
      <c r="AG15" s="9">
        <f t="shared" si="12"/>
        <v>22475.597505419999</v>
      </c>
      <c r="AH15" s="52">
        <f t="shared" si="12"/>
        <v>24270.10917082</v>
      </c>
      <c r="AI15" s="9">
        <f t="shared" si="12"/>
        <v>24132.22282028</v>
      </c>
      <c r="AJ15" s="9">
        <f t="shared" si="12"/>
        <v>23099.593384579999</v>
      </c>
      <c r="AK15" s="9">
        <f t="shared" si="12"/>
        <v>22926.59308165</v>
      </c>
      <c r="AL15" s="52">
        <f t="shared" si="12"/>
        <v>26385.59002548</v>
      </c>
      <c r="AM15" s="9">
        <f t="shared" si="12"/>
        <v>26405.29750139</v>
      </c>
      <c r="AN15" s="9">
        <f t="shared" si="12"/>
        <v>26258.815367440002</v>
      </c>
      <c r="AO15" s="9">
        <f t="shared" si="12"/>
        <v>27476.256365510002</v>
      </c>
      <c r="AP15" s="9">
        <f t="shared" si="12"/>
        <v>26979.25963583</v>
      </c>
      <c r="AQ15" s="9">
        <f t="shared" si="12"/>
        <v>27185.144695720002</v>
      </c>
      <c r="AR15" s="9">
        <f t="shared" si="12"/>
        <v>25467.00576353</v>
      </c>
      <c r="AS15" s="9">
        <f t="shared" si="12"/>
        <v>25614.927350450002</v>
      </c>
      <c r="AT15" s="9">
        <f t="shared" si="12"/>
        <v>24493.907684639998</v>
      </c>
      <c r="AU15" s="9">
        <f t="shared" si="12"/>
        <v>24298.036092690003</v>
      </c>
      <c r="AV15" s="9">
        <f t="shared" si="12"/>
        <v>24105.80989461</v>
      </c>
      <c r="AW15" s="9">
        <f t="shared" si="12"/>
        <v>23892.494870369999</v>
      </c>
      <c r="AX15" s="9">
        <f t="shared" si="12"/>
        <v>22823.50656881</v>
      </c>
      <c r="AY15" s="9">
        <f t="shared" ref="AY15:AZ15" si="13">+AY16+AY19</f>
        <v>22869.118921310001</v>
      </c>
      <c r="AZ15" s="10">
        <f t="shared" si="13"/>
        <v>23385.197056429999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73"/>
      <c r="CJ15" s="73"/>
      <c r="CK15" s="73"/>
      <c r="CL15" s="73"/>
      <c r="CM15" s="73"/>
      <c r="CN15" s="73"/>
      <c r="CO15" s="73"/>
    </row>
    <row r="16" spans="1:96" x14ac:dyDescent="0.2">
      <c r="A16" s="29" t="s">
        <v>21</v>
      </c>
      <c r="B16" s="32">
        <v>6448.4935642800001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6330.1544999999996</v>
      </c>
      <c r="H16" s="39">
        <v>6404.7354999999998</v>
      </c>
      <c r="I16" s="39">
        <v>6181.152</v>
      </c>
      <c r="J16" s="39">
        <v>6007.5917999999992</v>
      </c>
      <c r="K16" s="39">
        <f>+K17+K18</f>
        <v>5922.9669999999996</v>
      </c>
      <c r="L16" s="39">
        <f t="shared" ref="L16:N16" si="14">+L17+L18</f>
        <v>5864.2551999999996</v>
      </c>
      <c r="M16" s="39">
        <f t="shared" si="14"/>
        <v>6092.1181999999999</v>
      </c>
      <c r="N16" s="39">
        <f t="shared" si="14"/>
        <v>6112.6289999999999</v>
      </c>
      <c r="O16" s="22">
        <v>6313.3972000000003</v>
      </c>
      <c r="P16" s="22">
        <v>6911.3133900000003</v>
      </c>
      <c r="Q16" s="22">
        <v>7134.87</v>
      </c>
      <c r="R16" s="22">
        <v>6893.6060000000007</v>
      </c>
      <c r="S16" s="22">
        <v>7099.4619999999995</v>
      </c>
      <c r="T16" s="22">
        <v>7391.7542199999998</v>
      </c>
      <c r="U16" s="22">
        <v>7715.8614000000007</v>
      </c>
      <c r="V16" s="22">
        <v>7978.2385100000001</v>
      </c>
      <c r="W16" s="22">
        <v>8144.4644029999999</v>
      </c>
      <c r="X16" s="22">
        <v>9897.5487369999992</v>
      </c>
      <c r="Y16" s="22">
        <f>+Y17+Y18</f>
        <v>9363.7223194500002</v>
      </c>
      <c r="Z16" s="22">
        <f t="shared" ref="Z16:AX16" si="15">+Z17+Z18</f>
        <v>8933.1146256100001</v>
      </c>
      <c r="AA16" s="39">
        <f t="shared" si="15"/>
        <v>9083.9924313100018</v>
      </c>
      <c r="AB16" s="39">
        <f t="shared" si="15"/>
        <v>8627.2273870299996</v>
      </c>
      <c r="AC16" s="39">
        <f t="shared" si="15"/>
        <v>8935.7313462799993</v>
      </c>
      <c r="AD16" s="39">
        <f t="shared" si="15"/>
        <v>9906.2510298500001</v>
      </c>
      <c r="AE16" s="39">
        <f t="shared" si="15"/>
        <v>10883.584340109999</v>
      </c>
      <c r="AF16" s="39">
        <f t="shared" si="15"/>
        <v>13903.697695639999</v>
      </c>
      <c r="AG16" s="39">
        <f t="shared" si="15"/>
        <v>14419.56367571</v>
      </c>
      <c r="AH16" s="39">
        <f t="shared" si="15"/>
        <v>18952.36785789</v>
      </c>
      <c r="AI16" s="39">
        <f t="shared" si="15"/>
        <v>19056.63337453</v>
      </c>
      <c r="AJ16" s="39">
        <f t="shared" si="15"/>
        <v>18020.039142199999</v>
      </c>
      <c r="AK16" s="22">
        <f t="shared" si="15"/>
        <v>17890.078509139999</v>
      </c>
      <c r="AL16" s="22">
        <f t="shared" si="15"/>
        <v>21573.476916529999</v>
      </c>
      <c r="AM16" s="22">
        <f t="shared" si="15"/>
        <v>21674.274789800002</v>
      </c>
      <c r="AN16" s="22">
        <f t="shared" si="15"/>
        <v>21490.45505004</v>
      </c>
      <c r="AO16" s="22">
        <f t="shared" si="15"/>
        <v>21490.04885264</v>
      </c>
      <c r="AP16" s="22">
        <f t="shared" si="15"/>
        <v>20934.614750019999</v>
      </c>
      <c r="AQ16" s="22">
        <f t="shared" si="15"/>
        <v>21139.37445562</v>
      </c>
      <c r="AR16" s="22">
        <f t="shared" si="15"/>
        <v>19540.236231020001</v>
      </c>
      <c r="AS16" s="22">
        <f t="shared" si="15"/>
        <v>19732.60479659</v>
      </c>
      <c r="AT16" s="22">
        <f t="shared" si="15"/>
        <v>18658.76401621</v>
      </c>
      <c r="AU16" s="22">
        <f t="shared" si="15"/>
        <v>18657.875604500001</v>
      </c>
      <c r="AV16" s="22">
        <f t="shared" si="15"/>
        <v>18586.08048181</v>
      </c>
      <c r="AW16" s="22">
        <f t="shared" si="15"/>
        <v>18412.698050229999</v>
      </c>
      <c r="AX16" s="22">
        <f t="shared" si="15"/>
        <v>17480.377971530001</v>
      </c>
      <c r="AY16" s="22">
        <f t="shared" ref="AY16:AZ16" si="16">+AY17+AY18</f>
        <v>17780.977971529999</v>
      </c>
      <c r="AZ16" s="49">
        <f t="shared" si="16"/>
        <v>18380.977971529999</v>
      </c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73"/>
      <c r="CJ16" s="73"/>
      <c r="CK16" s="73"/>
      <c r="CL16" s="73"/>
      <c r="CM16" s="73"/>
      <c r="CN16" s="73"/>
      <c r="CO16" s="73"/>
    </row>
    <row r="17" spans="1:93" x14ac:dyDescent="0.2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36.799999999999997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259.07362599999999</v>
      </c>
      <c r="AC17" s="39">
        <v>259.07362599999999</v>
      </c>
      <c r="AD17" s="75">
        <v>1185.2185050000001</v>
      </c>
      <c r="AE17" s="75">
        <v>2170.7267339999999</v>
      </c>
      <c r="AF17" s="75">
        <v>1872.2502260000001</v>
      </c>
      <c r="AG17" s="75">
        <v>1864.9580000000001</v>
      </c>
      <c r="AH17" s="39">
        <v>2064.9389999999999</v>
      </c>
      <c r="AI17" s="39">
        <v>2064.9389999999999</v>
      </c>
      <c r="AJ17" s="39">
        <v>782.60699999999997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7">
        <v>0</v>
      </c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73"/>
      <c r="CJ17" s="73"/>
      <c r="CK17" s="73"/>
      <c r="CL17" s="73"/>
      <c r="CM17" s="73"/>
      <c r="CN17" s="73"/>
      <c r="CO17" s="73"/>
    </row>
    <row r="18" spans="1:93" x14ac:dyDescent="0.2">
      <c r="A18" s="19" t="s">
        <v>11</v>
      </c>
      <c r="B18" s="32">
        <v>6418.4935642800001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6315.1544999999996</v>
      </c>
      <c r="H18" s="39">
        <v>6389.7354999999998</v>
      </c>
      <c r="I18" s="39">
        <v>6181.152</v>
      </c>
      <c r="J18" s="39">
        <v>5993.1517999999996</v>
      </c>
      <c r="K18" s="39">
        <v>5909.1669999999995</v>
      </c>
      <c r="L18" s="39">
        <v>5849.2551999999996</v>
      </c>
      <c r="M18" s="39">
        <v>6092.1181999999999</v>
      </c>
      <c r="N18" s="22">
        <v>6112.6289999999999</v>
      </c>
      <c r="O18" s="22">
        <v>6313.3972000000003</v>
      </c>
      <c r="P18" s="22">
        <v>6795.5033899999999</v>
      </c>
      <c r="Q18" s="22">
        <v>6984.06</v>
      </c>
      <c r="R18" s="22">
        <v>6702.7960000000003</v>
      </c>
      <c r="S18" s="22">
        <v>6921.8519999999999</v>
      </c>
      <c r="T18" s="22">
        <v>7354.9542199999996</v>
      </c>
      <c r="U18" s="22">
        <v>7715.8614000000007</v>
      </c>
      <c r="V18" s="22">
        <v>7978.2385100000001</v>
      </c>
      <c r="W18" s="22">
        <v>8144.4644029999999</v>
      </c>
      <c r="X18" s="22">
        <v>9897.5487369999992</v>
      </c>
      <c r="Y18" s="22">
        <v>9363.7223194500002</v>
      </c>
      <c r="Z18" s="39">
        <v>8200.5046256099995</v>
      </c>
      <c r="AA18" s="39">
        <v>8351.3824313100013</v>
      </c>
      <c r="AB18" s="39">
        <v>8368.1537610300002</v>
      </c>
      <c r="AC18" s="39">
        <v>8676.6577202799999</v>
      </c>
      <c r="AD18" s="75">
        <v>8721.0325248499994</v>
      </c>
      <c r="AE18" s="75">
        <v>8712.8576061099993</v>
      </c>
      <c r="AF18" s="75">
        <v>12031.447469639999</v>
      </c>
      <c r="AG18" s="75">
        <v>12554.60567571</v>
      </c>
      <c r="AH18" s="39">
        <v>16887.428857890001</v>
      </c>
      <c r="AI18" s="39">
        <v>16991.694374530001</v>
      </c>
      <c r="AJ18" s="39">
        <v>17237.432142199999</v>
      </c>
      <c r="AK18" s="39">
        <v>17890.078509139999</v>
      </c>
      <c r="AL18" s="39">
        <v>21573.476916529999</v>
      </c>
      <c r="AM18" s="39">
        <v>21674.274789800002</v>
      </c>
      <c r="AN18" s="39">
        <v>21490.45505004</v>
      </c>
      <c r="AO18" s="39">
        <v>21490.04885264</v>
      </c>
      <c r="AP18" s="39">
        <v>20934.614750019999</v>
      </c>
      <c r="AQ18" s="39">
        <v>21139.37445562</v>
      </c>
      <c r="AR18" s="39">
        <v>19540.236231020001</v>
      </c>
      <c r="AS18" s="39">
        <v>19732.60479659</v>
      </c>
      <c r="AT18" s="39">
        <v>18658.76401621</v>
      </c>
      <c r="AU18" s="39">
        <v>18657.875604500001</v>
      </c>
      <c r="AV18" s="39">
        <v>18586.08048181</v>
      </c>
      <c r="AW18" s="39">
        <v>18412.698050229999</v>
      </c>
      <c r="AX18" s="39">
        <v>17480.377971530001</v>
      </c>
      <c r="AY18" s="39">
        <v>17780.977971529999</v>
      </c>
      <c r="AZ18" s="37">
        <v>18380.977971529999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73"/>
      <c r="CJ18" s="73"/>
      <c r="CK18" s="73"/>
      <c r="CL18" s="73"/>
      <c r="CM18" s="73"/>
      <c r="CN18" s="73"/>
      <c r="CO18" s="73"/>
    </row>
    <row r="19" spans="1:93" x14ac:dyDescent="0.2">
      <c r="A19" s="13" t="s">
        <v>12</v>
      </c>
      <c r="B19" s="32">
        <v>3997.1790000000001</v>
      </c>
      <c r="C19" s="32">
        <v>3750.989</v>
      </c>
      <c r="D19" s="32">
        <v>3746.312919</v>
      </c>
      <c r="E19" s="39">
        <v>3627.3510000000001</v>
      </c>
      <c r="F19" s="39">
        <v>3066.6970000000001</v>
      </c>
      <c r="G19" s="39">
        <v>2980.9630000000002</v>
      </c>
      <c r="H19" s="39">
        <v>3014.96</v>
      </c>
      <c r="I19" s="39">
        <v>3075.3097189999999</v>
      </c>
      <c r="J19" s="39">
        <v>3059.8836239999996</v>
      </c>
      <c r="K19" s="39">
        <f>+K20+K21</f>
        <v>3570.5344784499998</v>
      </c>
      <c r="L19" s="39">
        <f t="shared" ref="L19:N19" si="17">+L20+L21</f>
        <v>3528.20480245</v>
      </c>
      <c r="M19" s="39">
        <f t="shared" si="17"/>
        <v>3583.3040124499998</v>
      </c>
      <c r="N19" s="39">
        <f t="shared" si="17"/>
        <v>3596.39576145</v>
      </c>
      <c r="O19" s="22">
        <v>3630.0737349999999</v>
      </c>
      <c r="P19" s="22">
        <v>3664.4640199999999</v>
      </c>
      <c r="Q19" s="22">
        <v>3884.8643480000001</v>
      </c>
      <c r="R19" s="22">
        <v>3877.8649529999998</v>
      </c>
      <c r="S19" s="22">
        <v>3791.0003649999999</v>
      </c>
      <c r="T19" s="22">
        <v>3568.6077900000005</v>
      </c>
      <c r="U19" s="22">
        <v>4121.4847650000002</v>
      </c>
      <c r="V19" s="22">
        <v>4174.5006160000003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t="shared" ref="Z19:AX19" si="18">+Z20+Z21</f>
        <v>4222.7300417500001</v>
      </c>
      <c r="AA19" s="39">
        <f t="shared" si="18"/>
        <v>4111.1627781899997</v>
      </c>
      <c r="AB19" s="39">
        <f t="shared" si="18"/>
        <v>4066.52825549</v>
      </c>
      <c r="AC19" s="39">
        <f t="shared" si="18"/>
        <v>4817.7003327100001</v>
      </c>
      <c r="AD19" s="75">
        <f t="shared" si="18"/>
        <v>4850.4475177200002</v>
      </c>
      <c r="AE19" s="75">
        <f t="shared" si="18"/>
        <v>4777.8925357500002</v>
      </c>
      <c r="AF19" s="75">
        <f t="shared" si="18"/>
        <v>4721.1559974100001</v>
      </c>
      <c r="AG19" s="75">
        <f t="shared" si="18"/>
        <v>8056.0338297099997</v>
      </c>
      <c r="AH19" s="39">
        <f t="shared" si="18"/>
        <v>5317.7413129300003</v>
      </c>
      <c r="AI19" s="39">
        <f t="shared" si="18"/>
        <v>5075.5894457500008</v>
      </c>
      <c r="AJ19" s="39">
        <f t="shared" si="18"/>
        <v>5079.5542423799998</v>
      </c>
      <c r="AK19" s="39">
        <f t="shared" si="18"/>
        <v>5036.5145725100001</v>
      </c>
      <c r="AL19" s="39">
        <f t="shared" si="18"/>
        <v>4812.1131089500004</v>
      </c>
      <c r="AM19" s="39">
        <f t="shared" si="18"/>
        <v>4731.0227115899997</v>
      </c>
      <c r="AN19" s="39">
        <f t="shared" si="18"/>
        <v>4768.3603174</v>
      </c>
      <c r="AO19" s="39">
        <f t="shared" si="18"/>
        <v>5986.2075128700008</v>
      </c>
      <c r="AP19" s="39">
        <f t="shared" si="18"/>
        <v>6044.6448858100002</v>
      </c>
      <c r="AQ19" s="39">
        <f t="shared" si="18"/>
        <v>6045.7702401000006</v>
      </c>
      <c r="AR19" s="39">
        <f t="shared" si="18"/>
        <v>5926.7695325100003</v>
      </c>
      <c r="AS19" s="39">
        <f t="shared" si="18"/>
        <v>5882.32255386</v>
      </c>
      <c r="AT19" s="39">
        <f t="shared" si="18"/>
        <v>5835.1436684299997</v>
      </c>
      <c r="AU19" s="39">
        <f t="shared" si="18"/>
        <v>5640.1604881900003</v>
      </c>
      <c r="AV19" s="39">
        <f t="shared" si="18"/>
        <v>5519.7294128000003</v>
      </c>
      <c r="AW19" s="39">
        <f t="shared" si="18"/>
        <v>5479.7968201399999</v>
      </c>
      <c r="AX19" s="39">
        <f t="shared" si="18"/>
        <v>5343.1285972799997</v>
      </c>
      <c r="AY19" s="39">
        <f t="shared" ref="AY19:AZ19" si="19">+AY20+AY21</f>
        <v>5088.1409497799996</v>
      </c>
      <c r="AZ19" s="37">
        <f t="shared" si="19"/>
        <v>5004.2190848999999</v>
      </c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73"/>
      <c r="CJ19" s="73"/>
      <c r="CK19" s="73"/>
      <c r="CL19" s="73"/>
      <c r="CM19" s="73"/>
      <c r="CN19" s="73"/>
      <c r="CO19" s="73"/>
    </row>
    <row r="20" spans="1:93" x14ac:dyDescent="0.2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1.3160000000000001</v>
      </c>
      <c r="L20" s="39">
        <v>1.3160000000000001</v>
      </c>
      <c r="M20" s="39">
        <v>9.8160000000000007</v>
      </c>
      <c r="N20" s="22">
        <v>4.5069999999999997</v>
      </c>
      <c r="O20" s="22">
        <v>1.0069999999999999</v>
      </c>
      <c r="P20" s="22">
        <v>81.713999999999999</v>
      </c>
      <c r="Q20" s="22">
        <v>136.351</v>
      </c>
      <c r="R20" s="22">
        <v>136.845</v>
      </c>
      <c r="S20" s="22">
        <v>136.845</v>
      </c>
      <c r="T20" s="22">
        <v>1.5009999999999999</v>
      </c>
      <c r="U20" s="22">
        <v>336.50099999999998</v>
      </c>
      <c r="V20" s="22">
        <v>336.63200000000001</v>
      </c>
      <c r="W20" s="22">
        <v>1.6319999999999999</v>
      </c>
      <c r="X20" s="22">
        <v>1.6319999999999999</v>
      </c>
      <c r="Y20" s="22">
        <v>1.6319999999999999</v>
      </c>
      <c r="Z20" s="39">
        <v>3</v>
      </c>
      <c r="AA20" s="39">
        <v>3</v>
      </c>
      <c r="AB20" s="39">
        <v>3</v>
      </c>
      <c r="AC20" s="39">
        <v>3</v>
      </c>
      <c r="AD20" s="75">
        <v>1.786</v>
      </c>
      <c r="AE20" s="75">
        <v>1.786</v>
      </c>
      <c r="AF20" s="75">
        <v>1.786</v>
      </c>
      <c r="AG20" s="75">
        <v>3314.9110000000001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0.77700000000000002</v>
      </c>
      <c r="AM20" s="39">
        <v>2.4</v>
      </c>
      <c r="AN20" s="39">
        <v>2.577</v>
      </c>
      <c r="AO20" s="39">
        <v>73.965536880000002</v>
      </c>
      <c r="AP20" s="39">
        <v>40.077708399999999</v>
      </c>
      <c r="AQ20" s="39">
        <v>4.9024447799999997</v>
      </c>
      <c r="AR20" s="39">
        <v>0</v>
      </c>
      <c r="AS20" s="39">
        <v>8.7994913300000004</v>
      </c>
      <c r="AT20" s="39">
        <v>1.57588423</v>
      </c>
      <c r="AU20" s="39">
        <v>0</v>
      </c>
      <c r="AV20" s="39">
        <v>0</v>
      </c>
      <c r="AW20" s="39">
        <v>2.3729989999999999E-2</v>
      </c>
      <c r="AX20" s="39">
        <v>0.84845161000000002</v>
      </c>
      <c r="AY20" s="39">
        <v>1.02529816</v>
      </c>
      <c r="AZ20" s="37">
        <v>1.02769654</v>
      </c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73"/>
      <c r="CJ20" s="73"/>
      <c r="CK20" s="73"/>
      <c r="CL20" s="73"/>
      <c r="CM20" s="73"/>
      <c r="CN20" s="73"/>
      <c r="CO20" s="73"/>
    </row>
    <row r="21" spans="1:93" x14ac:dyDescent="0.2">
      <c r="A21" s="19" t="s">
        <v>11</v>
      </c>
      <c r="B21" s="32">
        <v>3994.4790000000003</v>
      </c>
      <c r="C21" s="32">
        <v>3748.2890000000002</v>
      </c>
      <c r="D21" s="32">
        <v>3743.6129190000001</v>
      </c>
      <c r="E21" s="39">
        <v>3624.6510000000003</v>
      </c>
      <c r="F21" s="39">
        <v>3066.0970000000002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3569.21847845</v>
      </c>
      <c r="L21" s="39">
        <v>3526.8888024500002</v>
      </c>
      <c r="M21" s="39">
        <v>3573.48801245</v>
      </c>
      <c r="N21" s="22">
        <v>3591.8887614499999</v>
      </c>
      <c r="O21" s="22">
        <v>3629.0667349999999</v>
      </c>
      <c r="P21" s="22">
        <v>3582.7500199999999</v>
      </c>
      <c r="Q21" s="22">
        <v>3748.513348</v>
      </c>
      <c r="R21" s="22">
        <v>3741.019953</v>
      </c>
      <c r="S21" s="22">
        <v>3654.1553650000001</v>
      </c>
      <c r="T21" s="22">
        <v>3567.1067900000003</v>
      </c>
      <c r="U21" s="22">
        <v>3784.9837649999999</v>
      </c>
      <c r="V21" s="22">
        <v>3837.8686160000002</v>
      </c>
      <c r="W21" s="22">
        <v>3849.3146650000003</v>
      </c>
      <c r="X21" s="22">
        <v>3916.3165680000002</v>
      </c>
      <c r="Y21" s="22">
        <v>3974.1049499700002</v>
      </c>
      <c r="Z21" s="39">
        <v>4219.7300417500001</v>
      </c>
      <c r="AA21" s="39">
        <v>4108.1627781899997</v>
      </c>
      <c r="AB21" s="39">
        <v>4063.52825549</v>
      </c>
      <c r="AC21" s="39">
        <v>4814.7003327100001</v>
      </c>
      <c r="AD21" s="75">
        <v>4848.6615177200001</v>
      </c>
      <c r="AE21" s="75">
        <v>4776.1065357500001</v>
      </c>
      <c r="AF21" s="75">
        <v>4719.36999741</v>
      </c>
      <c r="AG21" s="75">
        <v>4741.1228297099997</v>
      </c>
      <c r="AH21" s="39">
        <v>5034.63719812</v>
      </c>
      <c r="AI21" s="39">
        <v>4958.0842139200004</v>
      </c>
      <c r="AJ21" s="39">
        <v>4944.5170517500001</v>
      </c>
      <c r="AK21" s="39">
        <v>4898.7653094500001</v>
      </c>
      <c r="AL21" s="39">
        <v>4811.3361089500004</v>
      </c>
      <c r="AM21" s="39">
        <v>4728.6227115900001</v>
      </c>
      <c r="AN21" s="39">
        <v>4765.7833173999998</v>
      </c>
      <c r="AO21" s="39">
        <v>5912.2419759900004</v>
      </c>
      <c r="AP21" s="39">
        <v>6004.5671774100001</v>
      </c>
      <c r="AQ21" s="39">
        <v>6040.8677953200004</v>
      </c>
      <c r="AR21" s="39">
        <v>5926.7695325100003</v>
      </c>
      <c r="AS21" s="39">
        <v>5873.5230625300001</v>
      </c>
      <c r="AT21" s="39">
        <v>5833.5677841999996</v>
      </c>
      <c r="AU21" s="39">
        <v>5640.1604881900003</v>
      </c>
      <c r="AV21" s="39">
        <v>5519.7294128000003</v>
      </c>
      <c r="AW21" s="39">
        <v>5479.7730901499999</v>
      </c>
      <c r="AX21" s="39">
        <v>5342.2801456699999</v>
      </c>
      <c r="AY21" s="39">
        <v>5087.1156516199999</v>
      </c>
      <c r="AZ21" s="37">
        <v>5003.19138836</v>
      </c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73"/>
      <c r="CJ21" s="73"/>
      <c r="CK21" s="73"/>
      <c r="CL21" s="73"/>
      <c r="CM21" s="73"/>
      <c r="CN21" s="73"/>
      <c r="CO21" s="73"/>
    </row>
    <row r="22" spans="1:93" x14ac:dyDescent="0.2">
      <c r="A22" s="25"/>
      <c r="B22" s="34"/>
      <c r="C22" s="3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17"/>
      <c r="AX22" s="17"/>
      <c r="AY22" s="17"/>
      <c r="AZ22" s="71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73"/>
      <c r="CJ22" s="73"/>
      <c r="CK22" s="73"/>
      <c r="CL22" s="73"/>
      <c r="CM22" s="73"/>
      <c r="CN22" s="73"/>
      <c r="CO22" s="73"/>
    </row>
    <row r="23" spans="1:93" x14ac:dyDescent="0.2">
      <c r="A23" s="7" t="s">
        <v>14</v>
      </c>
      <c r="B23" s="8">
        <v>235.39196329000001</v>
      </c>
      <c r="C23" s="8">
        <v>259.29000000000002</v>
      </c>
      <c r="D23" s="8">
        <v>307.46707679999997</v>
      </c>
      <c r="E23" s="9">
        <v>348.47198156000002</v>
      </c>
      <c r="F23" s="9">
        <v>361.92813970000003</v>
      </c>
      <c r="G23" s="9">
        <v>358.81582499000001</v>
      </c>
      <c r="H23" s="9">
        <v>383.27940773</v>
      </c>
      <c r="I23" s="9">
        <v>437.83109999999999</v>
      </c>
      <c r="J23" s="9">
        <v>507.17329999999998</v>
      </c>
      <c r="K23" s="9">
        <f>+K24+K27</f>
        <v>541.45799134000004</v>
      </c>
      <c r="L23" s="9">
        <f t="shared" ref="L23:N23" si="20">+L24+L27</f>
        <v>568.05139482000004</v>
      </c>
      <c r="M23" s="9">
        <f t="shared" si="20"/>
        <v>650.61196837999989</v>
      </c>
      <c r="N23" s="9">
        <f t="shared" si="20"/>
        <v>661.18099127999994</v>
      </c>
      <c r="O23" s="9">
        <v>747.13542520999999</v>
      </c>
      <c r="P23" s="9">
        <v>748.11852999999996</v>
      </c>
      <c r="Q23" s="9">
        <v>840.89613769999994</v>
      </c>
      <c r="R23" s="9">
        <v>823.7192</v>
      </c>
      <c r="S23" s="9">
        <v>838.93320000000006</v>
      </c>
      <c r="T23" s="9">
        <v>870.94200000000001</v>
      </c>
      <c r="U23" s="9">
        <v>941.47876889999998</v>
      </c>
      <c r="V23" s="9">
        <v>905.85474091000003</v>
      </c>
      <c r="W23" s="9">
        <v>930.03650228999993</v>
      </c>
      <c r="X23" s="9">
        <v>971.58192908000001</v>
      </c>
      <c r="Y23" s="9">
        <f>+Y24+Y27</f>
        <v>982.77397600000006</v>
      </c>
      <c r="Z23" s="9">
        <f t="shared" ref="Z23:AX23" si="21">+Z24+Z27</f>
        <v>938.74601957999994</v>
      </c>
      <c r="AA23" s="9">
        <f t="shared" si="21"/>
        <v>900.57748070000002</v>
      </c>
      <c r="AB23" s="9">
        <f t="shared" si="21"/>
        <v>915.57701521000001</v>
      </c>
      <c r="AC23" s="9">
        <f t="shared" si="21"/>
        <v>929.33665837000001</v>
      </c>
      <c r="AD23" s="9">
        <f t="shared" si="21"/>
        <v>930.07187839000005</v>
      </c>
      <c r="AE23" s="9">
        <f t="shared" si="21"/>
        <v>948.24512902000004</v>
      </c>
      <c r="AF23" s="9">
        <f t="shared" si="21"/>
        <v>980.76097171000004</v>
      </c>
      <c r="AG23" s="9">
        <f t="shared" si="21"/>
        <v>1029.3432302699998</v>
      </c>
      <c r="AH23" s="9">
        <f t="shared" si="21"/>
        <v>1063.8890128099999</v>
      </c>
      <c r="AI23" s="9">
        <f t="shared" si="21"/>
        <v>1132.9107582699999</v>
      </c>
      <c r="AJ23" s="9">
        <f t="shared" si="21"/>
        <v>1161.53735203</v>
      </c>
      <c r="AK23" s="9">
        <f t="shared" si="21"/>
        <v>1224.47030279</v>
      </c>
      <c r="AL23" s="52">
        <f t="shared" si="21"/>
        <v>1156.5361372599998</v>
      </c>
      <c r="AM23" s="9">
        <f t="shared" si="21"/>
        <v>1152.0631010299999</v>
      </c>
      <c r="AN23" s="9">
        <f t="shared" si="21"/>
        <v>1160.96048744</v>
      </c>
      <c r="AO23" s="9">
        <f t="shared" si="21"/>
        <v>1164.57499861</v>
      </c>
      <c r="AP23" s="9">
        <f t="shared" si="21"/>
        <v>1140.6740756199999</v>
      </c>
      <c r="AQ23" s="9">
        <f t="shared" si="21"/>
        <v>1130.7669109599999</v>
      </c>
      <c r="AR23" s="9">
        <f t="shared" si="21"/>
        <v>1128.55372786</v>
      </c>
      <c r="AS23" s="9">
        <f t="shared" si="21"/>
        <v>1169.4718113500001</v>
      </c>
      <c r="AT23" s="9">
        <f t="shared" si="21"/>
        <v>1160.2406409</v>
      </c>
      <c r="AU23" s="9">
        <f t="shared" si="21"/>
        <v>1275.5674515699998</v>
      </c>
      <c r="AV23" s="9">
        <f t="shared" si="21"/>
        <v>1281.7513242999999</v>
      </c>
      <c r="AW23" s="9">
        <f t="shared" si="21"/>
        <v>1333.7393426800002</v>
      </c>
      <c r="AX23" s="9">
        <f t="shared" si="21"/>
        <v>1337.9878869899999</v>
      </c>
      <c r="AY23" s="9">
        <f t="shared" ref="AY23:AZ23" si="22">+AY24+AY27</f>
        <v>1327.8895308300002</v>
      </c>
      <c r="AZ23" s="10">
        <f t="shared" si="22"/>
        <v>1343.09885818</v>
      </c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73"/>
      <c r="CJ23" s="73"/>
      <c r="CK23" s="73"/>
      <c r="CL23" s="73"/>
      <c r="CM23" s="73"/>
      <c r="CN23" s="73"/>
      <c r="CO23" s="73"/>
    </row>
    <row r="24" spans="1:93" x14ac:dyDescent="0.2">
      <c r="A24" s="29" t="s">
        <v>21</v>
      </c>
      <c r="B24" s="32">
        <v>40.14217661</v>
      </c>
      <c r="C24" s="32">
        <v>45.68</v>
      </c>
      <c r="D24" s="32">
        <v>47.018529630000003</v>
      </c>
      <c r="E24" s="39">
        <v>56.720737719999995</v>
      </c>
      <c r="F24" s="39">
        <v>60.273424399999996</v>
      </c>
      <c r="G24" s="39">
        <v>59.13777967</v>
      </c>
      <c r="H24" s="39">
        <v>57.242948920000003</v>
      </c>
      <c r="I24" s="39">
        <v>59.607300000000002</v>
      </c>
      <c r="J24" s="39">
        <v>65.134799999999998</v>
      </c>
      <c r="K24" s="39">
        <f>+K25+K26</f>
        <v>64.256138620000002</v>
      </c>
      <c r="L24" s="39">
        <f t="shared" ref="L24:N24" si="23">+L25+L26</f>
        <v>72.51494237</v>
      </c>
      <c r="M24" s="39">
        <f t="shared" si="23"/>
        <v>75.488076640000003</v>
      </c>
      <c r="N24" s="39">
        <f t="shared" si="23"/>
        <v>78.726497249999994</v>
      </c>
      <c r="O24" s="22">
        <v>83.530708210000014</v>
      </c>
      <c r="P24" s="22">
        <v>91.305130000000005</v>
      </c>
      <c r="Q24" s="22">
        <v>89.936000000000007</v>
      </c>
      <c r="R24" s="22">
        <v>92.966571000000002</v>
      </c>
      <c r="S24" s="22">
        <v>104.50049300000001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t="shared" ref="Z24:AX24" si="24">+Z25+Z26</f>
        <v>109.95423056999999</v>
      </c>
      <c r="AA24" s="39">
        <f t="shared" si="24"/>
        <v>103.53824628</v>
      </c>
      <c r="AB24" s="39">
        <f>+AB25+AB26</f>
        <v>102.2053267</v>
      </c>
      <c r="AC24" s="39">
        <f t="shared" si="24"/>
        <v>98.110433040000004</v>
      </c>
      <c r="AD24" s="39">
        <f t="shared" si="24"/>
        <v>96.102881600000003</v>
      </c>
      <c r="AE24" s="39">
        <f t="shared" si="24"/>
        <v>92.235775919999995</v>
      </c>
      <c r="AF24" s="39">
        <f t="shared" si="24"/>
        <v>90.048719019999993</v>
      </c>
      <c r="AG24" s="39">
        <f t="shared" si="24"/>
        <v>85.99373027</v>
      </c>
      <c r="AH24" s="39">
        <f t="shared" si="24"/>
        <v>83.98661353</v>
      </c>
      <c r="AI24" s="39">
        <f t="shared" si="24"/>
        <v>92.714681920000004</v>
      </c>
      <c r="AJ24" s="39">
        <f t="shared" si="24"/>
        <v>100.15300000000001</v>
      </c>
      <c r="AK24" s="39">
        <f t="shared" si="24"/>
        <v>95.457575790000007</v>
      </c>
      <c r="AL24" s="39">
        <f t="shared" si="24"/>
        <v>94.055209510000012</v>
      </c>
      <c r="AM24" s="22">
        <f t="shared" si="24"/>
        <v>118.66817526999999</v>
      </c>
      <c r="AN24" s="22">
        <f t="shared" si="24"/>
        <v>126.40616342</v>
      </c>
      <c r="AO24" s="22">
        <f t="shared" si="24"/>
        <v>122.61219156999999</v>
      </c>
      <c r="AP24" s="22">
        <f t="shared" si="24"/>
        <v>121.56588076</v>
      </c>
      <c r="AQ24" s="22">
        <f t="shared" si="24"/>
        <v>109.88609443999999</v>
      </c>
      <c r="AR24" s="22">
        <f t="shared" si="24"/>
        <v>107.51728364</v>
      </c>
      <c r="AS24" s="22">
        <f t="shared" si="24"/>
        <v>122.17661369</v>
      </c>
      <c r="AT24" s="22">
        <f t="shared" si="24"/>
        <v>121.13030288</v>
      </c>
      <c r="AU24" s="22">
        <f t="shared" si="24"/>
        <v>117.78963293</v>
      </c>
      <c r="AV24" s="22">
        <f t="shared" si="24"/>
        <v>114.74006731999999</v>
      </c>
      <c r="AW24" s="22">
        <f t="shared" si="24"/>
        <v>110.14539738000001</v>
      </c>
      <c r="AX24" s="22">
        <f t="shared" si="24"/>
        <v>113.75583176000001</v>
      </c>
      <c r="AY24" s="22">
        <f t="shared" ref="AY24:AZ24" si="25">+AY25+AY26</f>
        <v>109.15940743</v>
      </c>
      <c r="AZ24" s="49">
        <f t="shared" si="25"/>
        <v>105.53939619000001</v>
      </c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73"/>
      <c r="CJ24" s="73"/>
      <c r="CK24" s="73"/>
      <c r="CL24" s="73"/>
      <c r="CM24" s="73"/>
      <c r="CN24" s="73"/>
      <c r="CO24" s="73"/>
    </row>
    <row r="25" spans="1:93" x14ac:dyDescent="0.2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75">
        <v>0</v>
      </c>
      <c r="AE25" s="75">
        <v>0</v>
      </c>
      <c r="AF25" s="75">
        <v>0</v>
      </c>
      <c r="AG25" s="75">
        <v>0</v>
      </c>
      <c r="AH25" s="39">
        <v>0</v>
      </c>
      <c r="AI25" s="39">
        <v>0</v>
      </c>
      <c r="AJ25" s="39">
        <v>0.48199999999999998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49">
        <v>0</v>
      </c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73"/>
      <c r="CJ25" s="73"/>
      <c r="CK25" s="73"/>
      <c r="CL25" s="73"/>
      <c r="CM25" s="73"/>
      <c r="CN25" s="73"/>
      <c r="CO25" s="73"/>
    </row>
    <row r="26" spans="1:93" x14ac:dyDescent="0.2">
      <c r="A26" s="19" t="s">
        <v>11</v>
      </c>
      <c r="B26" s="32">
        <v>40.14217661</v>
      </c>
      <c r="C26" s="32">
        <v>45.68</v>
      </c>
      <c r="D26" s="32">
        <v>47.018529630000003</v>
      </c>
      <c r="E26" s="39">
        <v>56.720737719999995</v>
      </c>
      <c r="F26" s="39">
        <v>60.273424399999996</v>
      </c>
      <c r="G26" s="39">
        <v>59.13777967</v>
      </c>
      <c r="H26" s="39">
        <v>57.242948920000003</v>
      </c>
      <c r="I26" s="39">
        <v>59.607300000000002</v>
      </c>
      <c r="J26" s="39">
        <v>65.134799999999998</v>
      </c>
      <c r="K26" s="39">
        <v>64.256138620000002</v>
      </c>
      <c r="L26" s="39">
        <v>72.51494237</v>
      </c>
      <c r="M26" s="39">
        <v>75.488076640000003</v>
      </c>
      <c r="N26" s="22">
        <v>78.726497249999994</v>
      </c>
      <c r="O26" s="22">
        <v>83.530708210000014</v>
      </c>
      <c r="P26" s="22">
        <v>91.305130000000005</v>
      </c>
      <c r="Q26" s="22">
        <v>89.936000000000007</v>
      </c>
      <c r="R26" s="22">
        <v>92.966571000000002</v>
      </c>
      <c r="S26" s="22">
        <v>104.50049300000001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109.95423056999999</v>
      </c>
      <c r="AA26" s="39">
        <v>103.53824628</v>
      </c>
      <c r="AB26" s="39">
        <v>102.2053267</v>
      </c>
      <c r="AC26" s="39">
        <v>98.110433040000004</v>
      </c>
      <c r="AD26" s="75">
        <v>96.102881600000003</v>
      </c>
      <c r="AE26" s="75">
        <v>92.235775919999995</v>
      </c>
      <c r="AF26" s="75">
        <v>90.048719019999993</v>
      </c>
      <c r="AG26" s="75">
        <v>85.99373027</v>
      </c>
      <c r="AH26" s="39">
        <v>83.98661353</v>
      </c>
      <c r="AI26" s="39">
        <v>92.714681920000004</v>
      </c>
      <c r="AJ26" s="39">
        <v>99.671000000000006</v>
      </c>
      <c r="AK26" s="39">
        <v>95.457575790000007</v>
      </c>
      <c r="AL26" s="39">
        <v>94.055209510000012</v>
      </c>
      <c r="AM26" s="22">
        <v>118.66817526999999</v>
      </c>
      <c r="AN26" s="22">
        <v>126.40616342</v>
      </c>
      <c r="AO26" s="22">
        <v>122.61219156999999</v>
      </c>
      <c r="AP26" s="22">
        <v>121.56588076</v>
      </c>
      <c r="AQ26" s="22">
        <v>109.88609443999999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114.74006731999999</v>
      </c>
      <c r="AW26" s="22">
        <v>110.14539738000001</v>
      </c>
      <c r="AX26" s="22">
        <v>113.75583176000001</v>
      </c>
      <c r="AY26" s="22">
        <v>109.15940743</v>
      </c>
      <c r="AZ26" s="49">
        <v>105.53939619000001</v>
      </c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73"/>
      <c r="CJ26" s="73"/>
      <c r="CK26" s="73"/>
      <c r="CL26" s="73"/>
      <c r="CM26" s="73"/>
      <c r="CN26" s="73"/>
      <c r="CO26" s="73"/>
    </row>
    <row r="27" spans="1:93" x14ac:dyDescent="0.2">
      <c r="A27" s="13" t="s">
        <v>12</v>
      </c>
      <c r="B27" s="32">
        <v>195.24978668</v>
      </c>
      <c r="C27" s="32">
        <v>213.61</v>
      </c>
      <c r="D27" s="32">
        <v>260.44854716999998</v>
      </c>
      <c r="E27" s="39">
        <v>291.75124384000003</v>
      </c>
      <c r="F27" s="39">
        <v>301.65471530000002</v>
      </c>
      <c r="G27" s="39">
        <v>299.67804532000002</v>
      </c>
      <c r="H27" s="39">
        <v>326.03645881</v>
      </c>
      <c r="I27" s="39">
        <v>378.22379999999998</v>
      </c>
      <c r="J27" s="39">
        <v>442.0385</v>
      </c>
      <c r="K27" s="39">
        <f>+K28+K29</f>
        <v>477.20185272000003</v>
      </c>
      <c r="L27" s="39">
        <f t="shared" ref="L27:N27" si="26">+L28+L29</f>
        <v>495.53645245000001</v>
      </c>
      <c r="M27" s="39">
        <f t="shared" si="26"/>
        <v>575.12389173999986</v>
      </c>
      <c r="N27" s="39">
        <f t="shared" si="26"/>
        <v>582.45449402999998</v>
      </c>
      <c r="O27" s="22">
        <v>663.60471699999994</v>
      </c>
      <c r="P27" s="22">
        <v>656.8134</v>
      </c>
      <c r="Q27" s="22">
        <v>750.9601376999999</v>
      </c>
      <c r="R27" s="22">
        <v>730.7527</v>
      </c>
      <c r="S27" s="22">
        <v>734.43269999999995</v>
      </c>
      <c r="T27" s="22">
        <v>753.93</v>
      </c>
      <c r="U27" s="22">
        <v>827.57424800000001</v>
      </c>
      <c r="V27" s="22">
        <v>792.19556900999999</v>
      </c>
      <c r="W27" s="22">
        <v>822.12101256999995</v>
      </c>
      <c r="X27" s="22">
        <v>856.03336926999998</v>
      </c>
      <c r="Y27" s="22">
        <f>+Y28+Y29</f>
        <v>871.27132600000004</v>
      </c>
      <c r="Z27" s="39">
        <f t="shared" ref="Z27:AX27" si="27">+Z28+Z29</f>
        <v>828.79178901</v>
      </c>
      <c r="AA27" s="39">
        <f t="shared" si="27"/>
        <v>797.03923442000007</v>
      </c>
      <c r="AB27" s="39">
        <f t="shared" si="27"/>
        <v>813.37168851000001</v>
      </c>
      <c r="AC27" s="39">
        <f t="shared" si="27"/>
        <v>831.22622533000003</v>
      </c>
      <c r="AD27" s="75">
        <f t="shared" si="27"/>
        <v>833.96899679000001</v>
      </c>
      <c r="AE27" s="75">
        <f t="shared" si="27"/>
        <v>856.0093531</v>
      </c>
      <c r="AF27" s="75">
        <f t="shared" si="27"/>
        <v>890.71225269000001</v>
      </c>
      <c r="AG27" s="75">
        <f t="shared" si="27"/>
        <v>943.34949999999992</v>
      </c>
      <c r="AH27" s="39">
        <f t="shared" si="27"/>
        <v>979.90239927999994</v>
      </c>
      <c r="AI27" s="39">
        <f t="shared" si="27"/>
        <v>1040.1960763499999</v>
      </c>
      <c r="AJ27" s="39">
        <f t="shared" si="27"/>
        <v>1061.3843520299999</v>
      </c>
      <c r="AK27" s="39">
        <f t="shared" si="27"/>
        <v>1129.012727</v>
      </c>
      <c r="AL27" s="39">
        <f t="shared" si="27"/>
        <v>1062.4809277499999</v>
      </c>
      <c r="AM27" s="22">
        <f t="shared" si="27"/>
        <v>1033.39492576</v>
      </c>
      <c r="AN27" s="22">
        <f t="shared" si="27"/>
        <v>1034.55432402</v>
      </c>
      <c r="AO27" s="22">
        <f t="shared" si="27"/>
        <v>1041.9628070399999</v>
      </c>
      <c r="AP27" s="22">
        <f t="shared" si="27"/>
        <v>1019.1081948599999</v>
      </c>
      <c r="AQ27" s="22">
        <f t="shared" si="27"/>
        <v>1020.8808165199999</v>
      </c>
      <c r="AR27" s="22">
        <f t="shared" si="27"/>
        <v>1021.03644422</v>
      </c>
      <c r="AS27" s="22">
        <f t="shared" si="27"/>
        <v>1047.29519766</v>
      </c>
      <c r="AT27" s="22">
        <f t="shared" si="27"/>
        <v>1039.11033802</v>
      </c>
      <c r="AU27" s="22">
        <f t="shared" si="27"/>
        <v>1157.7778186399999</v>
      </c>
      <c r="AV27" s="22">
        <f t="shared" si="27"/>
        <v>1167.0112569799999</v>
      </c>
      <c r="AW27" s="22">
        <f t="shared" si="27"/>
        <v>1223.5939453000001</v>
      </c>
      <c r="AX27" s="22">
        <f t="shared" si="27"/>
        <v>1224.2320552299998</v>
      </c>
      <c r="AY27" s="22">
        <f t="shared" ref="AY27:AZ27" si="28">+AY28+AY29</f>
        <v>1218.7301234000001</v>
      </c>
      <c r="AZ27" s="49">
        <f t="shared" si="28"/>
        <v>1237.55946199</v>
      </c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73"/>
      <c r="CJ27" s="73"/>
      <c r="CK27" s="73"/>
      <c r="CL27" s="73"/>
      <c r="CM27" s="73"/>
      <c r="CN27" s="73"/>
      <c r="CO27" s="73"/>
    </row>
    <row r="28" spans="1:93" x14ac:dyDescent="0.2">
      <c r="A28" s="19" t="s">
        <v>10</v>
      </c>
      <c r="B28" s="32">
        <v>1.4796760200000001</v>
      </c>
      <c r="C28" s="32">
        <v>2.0099999999999998</v>
      </c>
      <c r="D28" s="32">
        <v>2.7650234900000004</v>
      </c>
      <c r="E28" s="39">
        <v>3.58379717</v>
      </c>
      <c r="F28" s="39">
        <v>4.3659720000000002</v>
      </c>
      <c r="G28" s="39">
        <v>4.001328</v>
      </c>
      <c r="H28" s="39">
        <v>6.2806325899999997</v>
      </c>
      <c r="I28" s="39">
        <v>8.8549000000000007</v>
      </c>
      <c r="J28" s="39">
        <v>7.2407000000000004</v>
      </c>
      <c r="K28" s="39">
        <v>13.882581759999999</v>
      </c>
      <c r="L28" s="39">
        <v>7.5143194700000002</v>
      </c>
      <c r="M28" s="39">
        <v>11.338890939999999</v>
      </c>
      <c r="N28" s="22">
        <v>13.636867049999999</v>
      </c>
      <c r="O28" s="22">
        <v>13.962372</v>
      </c>
      <c r="P28" s="22">
        <v>15.884</v>
      </c>
      <c r="Q28" s="22">
        <v>16.583137700000002</v>
      </c>
      <c r="R28" s="22">
        <v>16.3567</v>
      </c>
      <c r="S28" s="22">
        <v>14.4292</v>
      </c>
      <c r="T28" s="22">
        <v>12.938000000000001</v>
      </c>
      <c r="U28" s="22">
        <v>11.727978</v>
      </c>
      <c r="V28" s="22">
        <v>9.7354179100000007</v>
      </c>
      <c r="W28" s="22">
        <v>8.4021089999999994</v>
      </c>
      <c r="X28" s="22">
        <v>10.491435730000001</v>
      </c>
      <c r="Y28" s="22">
        <v>15.234064</v>
      </c>
      <c r="Z28" s="39">
        <v>11.90419896</v>
      </c>
      <c r="AA28" s="39">
        <v>11.380924419999999</v>
      </c>
      <c r="AB28" s="39">
        <v>14.13222053</v>
      </c>
      <c r="AC28" s="39">
        <v>13.34839165</v>
      </c>
      <c r="AD28" s="75">
        <v>38.903380749999997</v>
      </c>
      <c r="AE28" s="75">
        <v>44.529595889999996</v>
      </c>
      <c r="AF28" s="75">
        <v>43.932426280000001</v>
      </c>
      <c r="AG28" s="75">
        <v>52.953499999999991</v>
      </c>
      <c r="AH28" s="39">
        <v>73.391153979999999</v>
      </c>
      <c r="AI28" s="39">
        <v>88.735993030000003</v>
      </c>
      <c r="AJ28" s="39">
        <v>85.203581259999993</v>
      </c>
      <c r="AK28" s="39">
        <v>153.6396</v>
      </c>
      <c r="AL28" s="39">
        <v>103.241416</v>
      </c>
      <c r="AM28" s="22">
        <v>68.686676000000006</v>
      </c>
      <c r="AN28" s="22">
        <v>39.679346000000002</v>
      </c>
      <c r="AO28" s="22">
        <v>31.433458999999999</v>
      </c>
      <c r="AP28" s="22">
        <v>23.038957</v>
      </c>
      <c r="AQ28" s="22">
        <v>22.134945000000002</v>
      </c>
      <c r="AR28" s="22">
        <v>23.584098000000001</v>
      </c>
      <c r="AS28" s="22">
        <v>32.503979000000001</v>
      </c>
      <c r="AT28" s="22">
        <v>21.29692</v>
      </c>
      <c r="AU28" s="22">
        <v>23.663523000000001</v>
      </c>
      <c r="AV28" s="22">
        <v>34.970475999999998</v>
      </c>
      <c r="AW28" s="22">
        <v>66.323783000000006</v>
      </c>
      <c r="AX28" s="22">
        <v>65.393147999999997</v>
      </c>
      <c r="AY28" s="22">
        <v>58.60445</v>
      </c>
      <c r="AZ28" s="49">
        <v>74.904623549999997</v>
      </c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73"/>
      <c r="CJ28" s="73"/>
      <c r="CK28" s="73"/>
      <c r="CL28" s="73"/>
      <c r="CM28" s="73"/>
      <c r="CN28" s="73"/>
      <c r="CO28" s="73"/>
    </row>
    <row r="29" spans="1:93" x14ac:dyDescent="0.2">
      <c r="A29" s="19" t="s">
        <v>11</v>
      </c>
      <c r="B29" s="32">
        <v>193.77011066</v>
      </c>
      <c r="C29" s="32">
        <v>211.6</v>
      </c>
      <c r="D29" s="32">
        <v>257.68352368000001</v>
      </c>
      <c r="E29" s="39">
        <v>288.16744667</v>
      </c>
      <c r="F29" s="39">
        <v>297.28874330000002</v>
      </c>
      <c r="G29" s="39">
        <v>295.67671732000002</v>
      </c>
      <c r="H29" s="39">
        <v>319.75582622000002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563.78500079999992</v>
      </c>
      <c r="N29" s="22">
        <v>568.81762698</v>
      </c>
      <c r="O29" s="22">
        <v>649.64234499999998</v>
      </c>
      <c r="P29" s="22">
        <v>640.92939999999999</v>
      </c>
      <c r="Q29" s="22">
        <v>734.37699999999995</v>
      </c>
      <c r="R29" s="22">
        <v>714.39599999999996</v>
      </c>
      <c r="S29" s="22">
        <v>720.00350000000003</v>
      </c>
      <c r="T29" s="22">
        <v>740.99199999999996</v>
      </c>
      <c r="U29" s="22">
        <v>815.84627</v>
      </c>
      <c r="V29" s="22">
        <v>782.46015109999996</v>
      </c>
      <c r="W29" s="22">
        <v>813.71890356999995</v>
      </c>
      <c r="X29" s="22">
        <v>845.54193353999995</v>
      </c>
      <c r="Y29" s="22">
        <v>856.03726200000006</v>
      </c>
      <c r="Z29" s="39">
        <v>816.88759004999997</v>
      </c>
      <c r="AA29" s="39">
        <v>785.65831000000003</v>
      </c>
      <c r="AB29" s="39">
        <v>799.23946797999997</v>
      </c>
      <c r="AC29" s="39">
        <v>817.87783367999998</v>
      </c>
      <c r="AD29" s="75">
        <v>795.06561604000001</v>
      </c>
      <c r="AE29" s="75">
        <v>811.47975721</v>
      </c>
      <c r="AF29" s="75">
        <v>846.77982641000006</v>
      </c>
      <c r="AG29" s="75">
        <v>890.39599999999996</v>
      </c>
      <c r="AH29" s="39">
        <v>906.51124529999993</v>
      </c>
      <c r="AI29" s="39">
        <v>951.46008331999997</v>
      </c>
      <c r="AJ29" s="18">
        <v>976.18077076999998</v>
      </c>
      <c r="AK29" s="39">
        <v>975.37312699999995</v>
      </c>
      <c r="AL29" s="39">
        <v>959.23951174999991</v>
      </c>
      <c r="AM29" s="22">
        <v>964.70824975999994</v>
      </c>
      <c r="AN29" s="22">
        <v>994.87497801999996</v>
      </c>
      <c r="AO29" s="22">
        <v>1010.5293480399999</v>
      </c>
      <c r="AP29" s="22">
        <v>996.06923785999993</v>
      </c>
      <c r="AQ29" s="22">
        <v>998.74587151999992</v>
      </c>
      <c r="AR29" s="22">
        <v>997.45234621999998</v>
      </c>
      <c r="AS29" s="22">
        <v>1014.79121866</v>
      </c>
      <c r="AT29" s="22">
        <v>1017.81341802</v>
      </c>
      <c r="AU29" s="22">
        <v>1134.1142956399999</v>
      </c>
      <c r="AV29" s="22">
        <v>1132.0407809799999</v>
      </c>
      <c r="AW29" s="22">
        <v>1157.2701623</v>
      </c>
      <c r="AX29" s="22">
        <v>1158.8389072299999</v>
      </c>
      <c r="AY29" s="22">
        <v>1160.1256734000001</v>
      </c>
      <c r="AZ29" s="49">
        <v>1162.65483844</v>
      </c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73"/>
      <c r="CJ29" s="73"/>
      <c r="CK29" s="73"/>
      <c r="CL29" s="73"/>
      <c r="CM29" s="73"/>
      <c r="CN29" s="73"/>
      <c r="CO29" s="73"/>
    </row>
    <row r="30" spans="1:93" x14ac:dyDescent="0.2">
      <c r="A30" s="25"/>
      <c r="B30" s="34"/>
      <c r="C30" s="34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17"/>
      <c r="AX30" s="17"/>
      <c r="AY30" s="17"/>
      <c r="AZ30" s="71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73"/>
      <c r="CJ30" s="73"/>
      <c r="CK30" s="73"/>
      <c r="CL30" s="73"/>
      <c r="CM30" s="73"/>
      <c r="CN30" s="73"/>
      <c r="CO30" s="73"/>
    </row>
    <row r="31" spans="1:93" x14ac:dyDescent="0.2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f>+K32+K35</f>
        <v>23.319500000000001</v>
      </c>
      <c r="L31" s="9">
        <f t="shared" ref="L31:N31" si="29">+L32+L35</f>
        <v>23.286000000000001</v>
      </c>
      <c r="M31" s="9">
        <f t="shared" si="29"/>
        <v>21.988600000000002</v>
      </c>
      <c r="N31" s="9">
        <f t="shared" si="29"/>
        <v>22.046087020000002</v>
      </c>
      <c r="O31" s="9">
        <v>20.77</v>
      </c>
      <c r="P31" s="9">
        <v>20.67</v>
      </c>
      <c r="Q31" s="9">
        <v>19.27</v>
      </c>
      <c r="R31" s="9">
        <v>19.22</v>
      </c>
      <c r="S31" s="9">
        <v>17.739999999999998</v>
      </c>
      <c r="T31" s="9">
        <v>17.791640000000001</v>
      </c>
      <c r="U31" s="9">
        <v>16.307759999999998</v>
      </c>
      <c r="V31" s="9">
        <v>16.28470192</v>
      </c>
      <c r="W31" s="9">
        <v>14.750999999999999</v>
      </c>
      <c r="X31" s="9">
        <v>14.733782</v>
      </c>
      <c r="Y31" s="9">
        <f>+Y32+Y35</f>
        <v>13.090999999999999</v>
      </c>
      <c r="Z31" s="9">
        <f t="shared" ref="Z31:AX31" si="30">+Z32+Z35</f>
        <v>13.108245889999999</v>
      </c>
      <c r="AA31" s="9">
        <f t="shared" si="30"/>
        <v>11.40834177</v>
      </c>
      <c r="AB31" s="9">
        <f t="shared" si="30"/>
        <v>11.392257000000001</v>
      </c>
      <c r="AC31" s="9">
        <f t="shared" si="30"/>
        <v>9.6421445899999991</v>
      </c>
      <c r="AD31" s="9">
        <f t="shared" si="30"/>
        <v>9.6419940000000004</v>
      </c>
      <c r="AE31" s="9">
        <f t="shared" si="30"/>
        <v>7.8483918899999994</v>
      </c>
      <c r="AF31" s="9">
        <f t="shared" si="30"/>
        <v>7.8772164099999991</v>
      </c>
      <c r="AG31" s="9">
        <f t="shared" si="30"/>
        <v>6.0179110400000004</v>
      </c>
      <c r="AH31" s="9">
        <f t="shared" si="30"/>
        <v>6.0555444899999999</v>
      </c>
      <c r="AI31" s="9">
        <f t="shared" si="30"/>
        <v>4.1107903800000001</v>
      </c>
      <c r="AJ31" s="9">
        <f t="shared" si="30"/>
        <v>4.1107903800000001</v>
      </c>
      <c r="AK31" s="9">
        <f t="shared" si="30"/>
        <v>2.0896610999999998</v>
      </c>
      <c r="AL31" s="52">
        <f t="shared" si="30"/>
        <v>2.0851864</v>
      </c>
      <c r="AM31" s="9">
        <f t="shared" si="30"/>
        <v>0</v>
      </c>
      <c r="AN31" s="9">
        <f t="shared" si="30"/>
        <v>0</v>
      </c>
      <c r="AO31" s="9">
        <f t="shared" si="30"/>
        <v>0</v>
      </c>
      <c r="AP31" s="9">
        <f t="shared" si="30"/>
        <v>0</v>
      </c>
      <c r="AQ31" s="9">
        <f t="shared" si="30"/>
        <v>0</v>
      </c>
      <c r="AR31" s="9">
        <f t="shared" si="30"/>
        <v>0</v>
      </c>
      <c r="AS31" s="9">
        <f t="shared" si="30"/>
        <v>0</v>
      </c>
      <c r="AT31" s="9">
        <f t="shared" si="30"/>
        <v>0</v>
      </c>
      <c r="AU31" s="9">
        <f t="shared" si="30"/>
        <v>0</v>
      </c>
      <c r="AV31" s="9">
        <f t="shared" si="30"/>
        <v>0</v>
      </c>
      <c r="AW31" s="9">
        <f t="shared" si="30"/>
        <v>0</v>
      </c>
      <c r="AX31" s="9">
        <f t="shared" si="30"/>
        <v>0</v>
      </c>
      <c r="AY31" s="9">
        <f t="shared" ref="AY31:AZ31" si="31">+AY32+AY35</f>
        <v>0</v>
      </c>
      <c r="AZ31" s="10">
        <f t="shared" si="31"/>
        <v>0</v>
      </c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73"/>
      <c r="CJ31" s="73"/>
      <c r="CK31" s="73"/>
      <c r="CL31" s="73"/>
      <c r="CM31" s="73"/>
      <c r="CN31" s="73"/>
      <c r="CO31" s="73"/>
    </row>
    <row r="32" spans="1:93" x14ac:dyDescent="0.2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>
        <f>+K33+K34</f>
        <v>0</v>
      </c>
      <c r="L32" s="39">
        <f t="shared" ref="L32:N32" si="32">+L33+L34</f>
        <v>0</v>
      </c>
      <c r="M32" s="39">
        <f t="shared" si="32"/>
        <v>0</v>
      </c>
      <c r="N32" s="39">
        <f t="shared" si="32"/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t="shared" ref="AA32:AX32" si="33">+AA33+AA34</f>
        <v>0</v>
      </c>
      <c r="AB32" s="39">
        <f t="shared" si="33"/>
        <v>0</v>
      </c>
      <c r="AC32" s="39">
        <f t="shared" si="33"/>
        <v>0</v>
      </c>
      <c r="AD32" s="39">
        <f t="shared" si="33"/>
        <v>0</v>
      </c>
      <c r="AE32" s="39">
        <f t="shared" si="33"/>
        <v>0</v>
      </c>
      <c r="AF32" s="39">
        <f t="shared" si="33"/>
        <v>0</v>
      </c>
      <c r="AG32" s="39">
        <f t="shared" si="33"/>
        <v>0</v>
      </c>
      <c r="AH32" s="39">
        <f t="shared" si="33"/>
        <v>0</v>
      </c>
      <c r="AI32" s="39">
        <f t="shared" si="33"/>
        <v>0</v>
      </c>
      <c r="AJ32" s="39">
        <f t="shared" si="33"/>
        <v>0</v>
      </c>
      <c r="AK32" s="39">
        <f t="shared" si="33"/>
        <v>0</v>
      </c>
      <c r="AL32" s="39">
        <f t="shared" si="33"/>
        <v>0</v>
      </c>
      <c r="AM32" s="39">
        <f t="shared" si="33"/>
        <v>0</v>
      </c>
      <c r="AN32" s="39">
        <f t="shared" si="33"/>
        <v>0</v>
      </c>
      <c r="AO32" s="39">
        <f t="shared" si="33"/>
        <v>0</v>
      </c>
      <c r="AP32" s="39">
        <f t="shared" si="33"/>
        <v>0</v>
      </c>
      <c r="AQ32" s="39">
        <f t="shared" si="33"/>
        <v>0</v>
      </c>
      <c r="AR32" s="39">
        <f t="shared" si="33"/>
        <v>0</v>
      </c>
      <c r="AS32" s="39">
        <f t="shared" si="33"/>
        <v>0</v>
      </c>
      <c r="AT32" s="39">
        <f t="shared" si="33"/>
        <v>0</v>
      </c>
      <c r="AU32" s="39">
        <f t="shared" si="33"/>
        <v>0</v>
      </c>
      <c r="AV32" s="39">
        <f t="shared" si="33"/>
        <v>0</v>
      </c>
      <c r="AW32" s="39">
        <f t="shared" si="33"/>
        <v>0</v>
      </c>
      <c r="AX32" s="39">
        <f t="shared" si="33"/>
        <v>0</v>
      </c>
      <c r="AY32" s="39">
        <f t="shared" ref="AY32:AZ32" si="34">+AY33+AY34</f>
        <v>0</v>
      </c>
      <c r="AZ32" s="37">
        <f t="shared" si="34"/>
        <v>0</v>
      </c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73"/>
      <c r="CJ32" s="73"/>
      <c r="CK32" s="73"/>
      <c r="CL32" s="73"/>
      <c r="CM32" s="73"/>
      <c r="CN32" s="73"/>
      <c r="CO32" s="73"/>
    </row>
    <row r="33" spans="1:93" x14ac:dyDescent="0.2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75">
        <v>0</v>
      </c>
      <c r="AE33" s="75">
        <v>0</v>
      </c>
      <c r="AF33" s="75">
        <v>0</v>
      </c>
      <c r="AG33" s="75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7">
        <v>0</v>
      </c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73"/>
      <c r="CJ33" s="73"/>
      <c r="CK33" s="73"/>
      <c r="CL33" s="73"/>
      <c r="CM33" s="73"/>
      <c r="CN33" s="73"/>
      <c r="CO33" s="73"/>
    </row>
    <row r="34" spans="1:93" x14ac:dyDescent="0.2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75">
        <v>0</v>
      </c>
      <c r="AE34" s="75">
        <v>0</v>
      </c>
      <c r="AF34" s="75">
        <v>0</v>
      </c>
      <c r="AG34" s="75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7">
        <v>0</v>
      </c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73"/>
      <c r="CJ34" s="73"/>
      <c r="CK34" s="73"/>
      <c r="CL34" s="73"/>
      <c r="CM34" s="73"/>
      <c r="CN34" s="73"/>
      <c r="CO34" s="73"/>
    </row>
    <row r="35" spans="1:93" x14ac:dyDescent="0.2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f>+K36+K37</f>
        <v>23.319500000000001</v>
      </c>
      <c r="L35" s="39">
        <f t="shared" ref="L35:N35" si="35">+L36+L37</f>
        <v>23.286000000000001</v>
      </c>
      <c r="M35" s="39">
        <f t="shared" si="35"/>
        <v>21.988600000000002</v>
      </c>
      <c r="N35" s="39">
        <f t="shared" si="35"/>
        <v>22.046087020000002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17.739999999999998</v>
      </c>
      <c r="T35" s="22">
        <v>17.791640000000001</v>
      </c>
      <c r="U35" s="22">
        <v>16.307759999999998</v>
      </c>
      <c r="V35" s="22">
        <v>16.28470192</v>
      </c>
      <c r="W35" s="22">
        <v>14.750999999999999</v>
      </c>
      <c r="X35" s="22">
        <v>14.733782</v>
      </c>
      <c r="Y35" s="22">
        <f>+Y36+Y37</f>
        <v>13.090999999999999</v>
      </c>
      <c r="Z35" s="22">
        <f t="shared" ref="Z35:AX35" si="36">+Z36+Z37</f>
        <v>13.108245889999999</v>
      </c>
      <c r="AA35" s="39">
        <f t="shared" si="36"/>
        <v>11.40834177</v>
      </c>
      <c r="AB35" s="22">
        <f t="shared" si="36"/>
        <v>11.392257000000001</v>
      </c>
      <c r="AC35" s="22">
        <f t="shared" si="36"/>
        <v>9.6421445899999991</v>
      </c>
      <c r="AD35" s="76">
        <f t="shared" si="36"/>
        <v>9.6419940000000004</v>
      </c>
      <c r="AE35" s="76">
        <f t="shared" si="36"/>
        <v>7.8483918899999994</v>
      </c>
      <c r="AF35" s="76">
        <f t="shared" si="36"/>
        <v>7.8772164099999991</v>
      </c>
      <c r="AG35" s="76">
        <f t="shared" si="36"/>
        <v>6.0179110400000004</v>
      </c>
      <c r="AH35" s="22">
        <f t="shared" si="36"/>
        <v>6.0555444899999999</v>
      </c>
      <c r="AI35" s="22">
        <f t="shared" si="36"/>
        <v>4.1107903800000001</v>
      </c>
      <c r="AJ35" s="22">
        <f t="shared" si="36"/>
        <v>4.1107903800000001</v>
      </c>
      <c r="AK35" s="22">
        <f t="shared" si="36"/>
        <v>2.0896610999999998</v>
      </c>
      <c r="AL35" s="39">
        <f t="shared" si="36"/>
        <v>2.0851864</v>
      </c>
      <c r="AM35" s="22">
        <f t="shared" si="36"/>
        <v>0</v>
      </c>
      <c r="AN35" s="22">
        <f t="shared" si="36"/>
        <v>0</v>
      </c>
      <c r="AO35" s="22">
        <f t="shared" si="36"/>
        <v>0</v>
      </c>
      <c r="AP35" s="22">
        <f t="shared" si="36"/>
        <v>0</v>
      </c>
      <c r="AQ35" s="22">
        <f t="shared" si="36"/>
        <v>0</v>
      </c>
      <c r="AR35" s="22">
        <f t="shared" si="36"/>
        <v>0</v>
      </c>
      <c r="AS35" s="22">
        <f t="shared" si="36"/>
        <v>0</v>
      </c>
      <c r="AT35" s="22">
        <f t="shared" si="36"/>
        <v>0</v>
      </c>
      <c r="AU35" s="22">
        <f t="shared" si="36"/>
        <v>0</v>
      </c>
      <c r="AV35" s="22">
        <f t="shared" si="36"/>
        <v>0</v>
      </c>
      <c r="AW35" s="22">
        <f t="shared" si="36"/>
        <v>0</v>
      </c>
      <c r="AX35" s="22">
        <f t="shared" si="36"/>
        <v>0</v>
      </c>
      <c r="AY35" s="22">
        <f t="shared" ref="AY35:AZ35" si="37">+AY36+AY37</f>
        <v>0</v>
      </c>
      <c r="AZ35" s="49">
        <f t="shared" si="37"/>
        <v>0</v>
      </c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73"/>
      <c r="CJ35" s="73"/>
      <c r="CK35" s="73"/>
      <c r="CL35" s="73"/>
      <c r="CM35" s="73"/>
      <c r="CN35" s="73"/>
      <c r="CO35" s="73"/>
    </row>
    <row r="36" spans="1:93" x14ac:dyDescent="0.2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75">
        <v>0</v>
      </c>
      <c r="AE36" s="75">
        <v>0</v>
      </c>
      <c r="AF36" s="75">
        <v>0</v>
      </c>
      <c r="AG36" s="75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7">
        <v>0</v>
      </c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73"/>
      <c r="CJ36" s="73"/>
      <c r="CK36" s="73"/>
      <c r="CL36" s="73"/>
      <c r="CM36" s="73"/>
      <c r="CN36" s="73"/>
      <c r="CO36" s="73"/>
    </row>
    <row r="37" spans="1:93" ht="13.5" thickBot="1" x14ac:dyDescent="0.25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23.319500000000001</v>
      </c>
      <c r="L37" s="40">
        <v>23.286000000000001</v>
      </c>
      <c r="M37" s="40">
        <v>21.988600000000002</v>
      </c>
      <c r="N37" s="28">
        <v>22.046087020000002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17.739999999999998</v>
      </c>
      <c r="T37" s="28">
        <v>17.791640000000001</v>
      </c>
      <c r="U37" s="28">
        <v>16.307759999999998</v>
      </c>
      <c r="V37" s="28">
        <v>16.28470192</v>
      </c>
      <c r="W37" s="28">
        <v>14.750999999999999</v>
      </c>
      <c r="X37" s="28">
        <v>14.733782</v>
      </c>
      <c r="Y37" s="28">
        <v>13.090999999999999</v>
      </c>
      <c r="Z37" s="40">
        <v>13.108245889999999</v>
      </c>
      <c r="AA37" s="40">
        <v>11.40834177</v>
      </c>
      <c r="AB37" s="40">
        <v>11.392257000000001</v>
      </c>
      <c r="AC37" s="40">
        <v>9.6421445899999991</v>
      </c>
      <c r="AD37" s="77">
        <v>9.6419940000000004</v>
      </c>
      <c r="AE37" s="77">
        <v>7.8483918899999994</v>
      </c>
      <c r="AF37" s="77">
        <v>7.8772164099999991</v>
      </c>
      <c r="AG37" s="77">
        <v>6.0179110400000004</v>
      </c>
      <c r="AH37" s="40">
        <v>6.0555444899999999</v>
      </c>
      <c r="AI37" s="40">
        <v>4.1107903800000001</v>
      </c>
      <c r="AJ37" s="40">
        <v>4.1107903800000001</v>
      </c>
      <c r="AK37" s="40">
        <v>2.0896610999999998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1">
        <v>0</v>
      </c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73"/>
      <c r="CJ37" s="73"/>
      <c r="CK37" s="73"/>
      <c r="CL37" s="73"/>
      <c r="CM37" s="73"/>
      <c r="CN37" s="73"/>
      <c r="CO37" s="73"/>
    </row>
    <row r="39" spans="1:93" x14ac:dyDescent="0.2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93" ht="56.25" x14ac:dyDescent="0.2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93" ht="46.5" customHeight="1" x14ac:dyDescent="0.2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spans="1:93" x14ac:dyDescent="0.2">
      <c r="A42" s="59"/>
    </row>
    <row r="43" spans="1:93" x14ac:dyDescent="0.2">
      <c r="B43" s="80"/>
      <c r="C43" s="80"/>
      <c r="D43" s="80"/>
      <c r="E43" s="80"/>
      <c r="F43" s="80"/>
      <c r="G43" s="80"/>
      <c r="H43" s="80"/>
      <c r="I43" s="85"/>
      <c r="J43" s="85"/>
      <c r="K43" s="85"/>
      <c r="L43" s="80"/>
      <c r="M43" s="80"/>
      <c r="N43" s="81"/>
      <c r="O43" s="80"/>
      <c r="P43" s="84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0"/>
      <c r="AD43" s="80"/>
      <c r="AE43" s="80"/>
      <c r="AF43" s="80"/>
      <c r="AG43" s="80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0"/>
      <c r="AZ43" s="80"/>
    </row>
    <row r="44" spans="1:93" x14ac:dyDescent="0.2">
      <c r="B44" s="80"/>
      <c r="C44" s="80"/>
      <c r="D44" s="80"/>
      <c r="E44" s="80"/>
      <c r="F44" s="80"/>
      <c r="G44" s="80"/>
      <c r="H44" s="80"/>
      <c r="I44" s="85"/>
      <c r="J44" s="85"/>
      <c r="K44" s="85"/>
      <c r="L44" s="80"/>
      <c r="M44" s="80"/>
      <c r="N44" s="81"/>
      <c r="O44" s="80"/>
      <c r="P44" s="84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0"/>
      <c r="AZ44" s="80"/>
    </row>
    <row r="45" spans="1:93" x14ac:dyDescent="0.2">
      <c r="B45" s="80"/>
      <c r="C45" s="80"/>
      <c r="D45" s="80"/>
      <c r="E45" s="80"/>
      <c r="F45" s="80"/>
      <c r="G45" s="80"/>
      <c r="H45" s="80"/>
      <c r="I45" s="85"/>
      <c r="J45" s="85"/>
      <c r="K45" s="85"/>
      <c r="L45" s="80"/>
      <c r="M45" s="80"/>
      <c r="N45" s="78"/>
      <c r="O45" s="80"/>
      <c r="P45" s="8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0"/>
      <c r="AZ45" s="80"/>
    </row>
    <row r="46" spans="1:93" x14ac:dyDescent="0.2">
      <c r="B46" s="80"/>
      <c r="C46" s="80"/>
      <c r="D46" s="80"/>
      <c r="E46" s="80"/>
      <c r="F46" s="80"/>
      <c r="G46" s="80"/>
      <c r="H46" s="80"/>
      <c r="I46" s="85"/>
      <c r="J46" s="85"/>
      <c r="K46" s="85"/>
      <c r="L46" s="80"/>
      <c r="M46" s="80"/>
      <c r="N46" s="78"/>
      <c r="O46" s="80"/>
      <c r="P46" s="84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0"/>
      <c r="AZ46" s="80"/>
    </row>
    <row r="47" spans="1:93" x14ac:dyDescent="0.2">
      <c r="B47" s="80"/>
      <c r="C47" s="80"/>
      <c r="D47" s="80"/>
      <c r="E47" s="80"/>
      <c r="F47" s="80"/>
      <c r="G47" s="80"/>
      <c r="H47" s="80"/>
      <c r="I47" s="85"/>
      <c r="J47" s="85"/>
      <c r="K47" s="85"/>
      <c r="L47" s="80"/>
      <c r="M47" s="80"/>
      <c r="N47" s="78"/>
      <c r="O47" s="80"/>
      <c r="P47" s="84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0"/>
      <c r="AZ47" s="80"/>
    </row>
    <row r="48" spans="1:93" x14ac:dyDescent="0.2">
      <c r="B48" s="80"/>
      <c r="C48" s="80"/>
      <c r="D48" s="80"/>
      <c r="E48" s="80"/>
      <c r="F48" s="80"/>
      <c r="G48" s="80"/>
      <c r="H48" s="80"/>
      <c r="I48" s="85"/>
      <c r="J48" s="85"/>
      <c r="K48" s="85"/>
      <c r="L48" s="80"/>
      <c r="M48" s="80"/>
      <c r="N48" s="78"/>
      <c r="O48" s="80"/>
      <c r="P48" s="84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0"/>
      <c r="AZ48" s="80"/>
    </row>
    <row r="49" spans="2:52" x14ac:dyDescent="0.2">
      <c r="B49" s="80"/>
      <c r="C49" s="80"/>
      <c r="D49" s="80"/>
      <c r="E49" s="80"/>
      <c r="F49" s="80"/>
      <c r="G49" s="80"/>
      <c r="H49" s="80"/>
      <c r="I49" s="85"/>
      <c r="J49" s="85"/>
      <c r="K49" s="85"/>
      <c r="L49" s="80"/>
      <c r="M49" s="80"/>
      <c r="N49" s="78"/>
      <c r="O49" s="80"/>
      <c r="P49" s="84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</row>
    <row r="50" spans="2:52" x14ac:dyDescent="0.2">
      <c r="B50" s="80"/>
      <c r="C50" s="80"/>
      <c r="D50" s="80"/>
      <c r="E50" s="80"/>
      <c r="F50" s="80"/>
      <c r="G50" s="80"/>
      <c r="H50" s="80"/>
      <c r="I50" s="85"/>
      <c r="J50" s="85"/>
      <c r="K50" s="85"/>
      <c r="M50" s="80"/>
      <c r="N50" s="78"/>
      <c r="O50" s="80"/>
      <c r="P50" s="81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0"/>
      <c r="AZ50" s="80"/>
    </row>
    <row r="51" spans="2:52" x14ac:dyDescent="0.2">
      <c r="B51" s="80"/>
      <c r="C51" s="80"/>
      <c r="D51" s="80"/>
      <c r="E51" s="80"/>
      <c r="F51" s="80"/>
      <c r="G51" s="80"/>
      <c r="H51" s="80"/>
      <c r="I51" s="85"/>
      <c r="J51" s="85"/>
      <c r="K51" s="85"/>
      <c r="L51" s="80"/>
      <c r="M51" s="80"/>
      <c r="N51" s="78"/>
      <c r="O51" s="80"/>
      <c r="P51" s="84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0"/>
      <c r="AZ51" s="80"/>
    </row>
    <row r="52" spans="2:52" x14ac:dyDescent="0.2">
      <c r="B52" s="80"/>
      <c r="C52" s="80"/>
      <c r="D52" s="80"/>
      <c r="E52" s="80"/>
      <c r="F52" s="80"/>
      <c r="G52" s="80"/>
      <c r="H52" s="80"/>
      <c r="I52" s="85"/>
      <c r="J52" s="85"/>
      <c r="K52" s="85"/>
      <c r="L52" s="80"/>
      <c r="M52" s="80"/>
      <c r="N52" s="78"/>
      <c r="O52" s="80"/>
      <c r="P52" s="84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0"/>
      <c r="AZ52" s="80"/>
    </row>
    <row r="53" spans="2:52" x14ac:dyDescent="0.2">
      <c r="B53" s="80"/>
      <c r="C53" s="80"/>
      <c r="D53" s="80"/>
      <c r="E53" s="80"/>
      <c r="F53" s="80"/>
      <c r="G53" s="80"/>
      <c r="H53" s="80"/>
      <c r="I53" s="85"/>
      <c r="J53" s="85"/>
      <c r="K53" s="85"/>
      <c r="L53" s="80"/>
      <c r="M53" s="80"/>
      <c r="N53" s="78"/>
      <c r="O53" s="80"/>
      <c r="P53" s="84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0"/>
      <c r="AZ53" s="80"/>
    </row>
    <row r="54" spans="2:52" x14ac:dyDescent="0.2">
      <c r="B54" s="80"/>
      <c r="C54" s="80"/>
      <c r="D54" s="80"/>
      <c r="E54" s="80"/>
      <c r="F54" s="80"/>
      <c r="G54" s="80"/>
      <c r="H54" s="80"/>
      <c r="I54" s="85"/>
      <c r="J54" s="85"/>
      <c r="K54" s="85"/>
      <c r="L54" s="80"/>
      <c r="M54" s="80"/>
      <c r="N54" s="78"/>
      <c r="O54" s="80"/>
      <c r="P54" s="84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0"/>
      <c r="AZ54" s="80"/>
    </row>
    <row r="55" spans="2:52" x14ac:dyDescent="0.2">
      <c r="B55" s="80"/>
      <c r="C55" s="80"/>
      <c r="D55" s="80"/>
      <c r="E55" s="80"/>
      <c r="F55" s="80"/>
      <c r="G55" s="80"/>
      <c r="H55" s="80"/>
      <c r="I55" s="85"/>
      <c r="J55" s="85"/>
      <c r="K55" s="85"/>
      <c r="L55" s="80"/>
      <c r="M55" s="80"/>
      <c r="N55" s="78"/>
      <c r="O55" s="80"/>
      <c r="P55" s="84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0"/>
      <c r="AZ55" s="80"/>
    </row>
    <row r="56" spans="2:52" ht="13.5" customHeight="1" x14ac:dyDescent="0.2">
      <c r="B56" s="80"/>
      <c r="C56" s="80"/>
      <c r="D56" s="80"/>
      <c r="E56" s="80"/>
      <c r="F56" s="80"/>
      <c r="G56" s="80"/>
      <c r="H56" s="80"/>
      <c r="I56" s="85"/>
      <c r="J56" s="85"/>
      <c r="K56" s="85"/>
      <c r="L56" s="80"/>
      <c r="M56" s="80"/>
      <c r="N56" s="78"/>
      <c r="O56" s="80"/>
      <c r="P56" s="84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0"/>
      <c r="AZ56" s="80"/>
    </row>
    <row r="57" spans="2:52" x14ac:dyDescent="0.2">
      <c r="B57" s="80"/>
      <c r="C57" s="80"/>
      <c r="D57" s="80"/>
      <c r="E57" s="80"/>
      <c r="F57" s="80"/>
      <c r="G57" s="80"/>
      <c r="H57" s="80"/>
      <c r="I57" s="85"/>
      <c r="J57" s="85"/>
      <c r="K57" s="85"/>
      <c r="L57" s="80"/>
      <c r="M57" s="80"/>
      <c r="N57" s="78"/>
      <c r="O57" s="80"/>
      <c r="P57" s="84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0"/>
      <c r="AZ57" s="80"/>
    </row>
    <row r="58" spans="2:52" x14ac:dyDescent="0.2">
      <c r="B58" s="80"/>
      <c r="C58" s="80"/>
      <c r="D58" s="80"/>
      <c r="E58" s="80"/>
      <c r="F58" s="80"/>
      <c r="G58" s="80"/>
      <c r="H58" s="80"/>
      <c r="I58" s="85"/>
      <c r="J58" s="85"/>
      <c r="K58" s="85"/>
      <c r="N58" s="78"/>
      <c r="O58" s="80"/>
      <c r="P58" s="84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0"/>
      <c r="AZ58" s="80"/>
    </row>
    <row r="59" spans="2:52" x14ac:dyDescent="0.2">
      <c r="B59" s="80"/>
      <c r="C59" s="80"/>
      <c r="D59" s="80"/>
      <c r="E59" s="80"/>
      <c r="F59" s="80"/>
      <c r="G59" s="80"/>
      <c r="H59" s="80"/>
      <c r="I59" s="85"/>
      <c r="J59" s="85"/>
      <c r="K59" s="85"/>
      <c r="L59" s="80"/>
      <c r="M59" s="80"/>
      <c r="N59" s="78"/>
      <c r="O59" s="80"/>
      <c r="P59" s="84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0"/>
      <c r="AZ59" s="80"/>
    </row>
    <row r="60" spans="2:52" x14ac:dyDescent="0.2">
      <c r="B60" s="80"/>
      <c r="C60" s="80"/>
      <c r="D60" s="80"/>
      <c r="E60" s="80"/>
      <c r="F60" s="80"/>
      <c r="G60" s="80"/>
      <c r="H60" s="80"/>
      <c r="I60" s="85"/>
      <c r="J60" s="85"/>
      <c r="K60" s="85"/>
      <c r="L60" s="80"/>
      <c r="M60" s="80"/>
      <c r="N60" s="78"/>
      <c r="O60" s="80"/>
      <c r="P60" s="84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0"/>
      <c r="AZ60" s="80"/>
    </row>
    <row r="61" spans="2:52" x14ac:dyDescent="0.2">
      <c r="B61" s="80"/>
      <c r="C61" s="80"/>
      <c r="D61" s="80"/>
      <c r="E61" s="80"/>
      <c r="F61" s="80"/>
      <c r="G61" s="80"/>
      <c r="H61" s="80"/>
      <c r="I61" s="85"/>
      <c r="J61" s="85"/>
      <c r="K61" s="85"/>
      <c r="N61" s="78"/>
      <c r="O61" s="80"/>
      <c r="P61" s="84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0"/>
      <c r="AZ61" s="80"/>
    </row>
    <row r="62" spans="2:52" x14ac:dyDescent="0.2">
      <c r="B62" s="80"/>
      <c r="C62" s="80"/>
      <c r="D62" s="80"/>
      <c r="E62" s="80"/>
      <c r="F62" s="80"/>
      <c r="G62" s="80"/>
      <c r="H62" s="80"/>
      <c r="I62" s="85"/>
      <c r="J62" s="85"/>
      <c r="K62" s="85"/>
      <c r="N62" s="78"/>
      <c r="O62" s="80"/>
      <c r="P62" s="84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</row>
    <row r="63" spans="2:52" x14ac:dyDescent="0.2">
      <c r="B63" s="80"/>
      <c r="C63" s="80"/>
      <c r="D63" s="80"/>
      <c r="E63" s="80"/>
      <c r="F63" s="80"/>
      <c r="G63" s="80"/>
      <c r="H63" s="80"/>
      <c r="I63" s="85"/>
      <c r="J63" s="85"/>
      <c r="K63" s="85"/>
      <c r="N63" s="78"/>
      <c r="O63" s="80"/>
      <c r="P63" s="84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</row>
    <row r="64" spans="2:52" x14ac:dyDescent="0.2">
      <c r="B64" s="80"/>
      <c r="C64" s="80"/>
      <c r="D64" s="80"/>
      <c r="E64" s="80"/>
      <c r="F64" s="80"/>
      <c r="G64" s="80"/>
      <c r="H64" s="80"/>
      <c r="I64" s="85"/>
      <c r="J64" s="85"/>
      <c r="K64" s="85"/>
      <c r="N64" s="78"/>
      <c r="O64" s="80"/>
      <c r="P64" s="84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</row>
    <row r="65" spans="2:52" x14ac:dyDescent="0.2">
      <c r="B65" s="80"/>
      <c r="C65" s="80"/>
      <c r="D65" s="80"/>
      <c r="E65" s="80"/>
      <c r="F65" s="80"/>
      <c r="G65" s="80"/>
      <c r="H65" s="80"/>
      <c r="I65" s="85"/>
      <c r="J65" s="85"/>
      <c r="K65" s="85"/>
      <c r="N65" s="78"/>
      <c r="O65" s="80"/>
      <c r="P65" s="84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</row>
    <row r="66" spans="2:52" x14ac:dyDescent="0.2">
      <c r="B66" s="80"/>
      <c r="C66" s="80"/>
      <c r="D66" s="80"/>
      <c r="E66" s="80"/>
      <c r="F66" s="80"/>
      <c r="G66" s="80"/>
      <c r="H66" s="80"/>
      <c r="I66" s="85"/>
      <c r="J66" s="85"/>
      <c r="K66" s="85"/>
      <c r="N66" s="78"/>
      <c r="O66" s="80"/>
      <c r="P66" s="84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</row>
    <row r="67" spans="2:52" x14ac:dyDescent="0.2">
      <c r="B67" s="80"/>
      <c r="C67" s="80"/>
      <c r="D67" s="80"/>
      <c r="E67" s="80"/>
      <c r="F67" s="80"/>
      <c r="G67" s="80"/>
      <c r="H67" s="80"/>
      <c r="I67" s="85"/>
      <c r="J67" s="85"/>
      <c r="K67" s="85"/>
      <c r="N67" s="78"/>
      <c r="O67" s="80"/>
      <c r="P67" s="84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</row>
    <row r="68" spans="2:52" x14ac:dyDescent="0.2">
      <c r="B68" s="80"/>
      <c r="C68" s="80"/>
      <c r="D68" s="80"/>
      <c r="E68" s="80"/>
      <c r="F68" s="80"/>
      <c r="G68" s="80"/>
      <c r="H68" s="80"/>
      <c r="I68" s="85"/>
      <c r="J68" s="85"/>
      <c r="K68" s="85"/>
      <c r="N68" s="78"/>
      <c r="O68" s="80"/>
      <c r="P68" s="84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</row>
    <row r="69" spans="2:52" x14ac:dyDescent="0.2">
      <c r="B69" s="80"/>
      <c r="C69" s="80"/>
      <c r="D69" s="80"/>
      <c r="E69" s="80"/>
      <c r="F69" s="80"/>
      <c r="G69" s="80"/>
      <c r="H69" s="80"/>
      <c r="I69" s="85"/>
      <c r="J69" s="85"/>
      <c r="K69" s="85"/>
      <c r="N69" s="78"/>
      <c r="O69" s="80"/>
      <c r="P69" s="84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</row>
    <row r="70" spans="2:52" x14ac:dyDescent="0.2">
      <c r="B70" s="80"/>
      <c r="C70" s="80"/>
      <c r="D70" s="80"/>
      <c r="E70" s="80"/>
      <c r="F70" s="80"/>
      <c r="G70" s="80"/>
      <c r="H70" s="80"/>
      <c r="I70" s="85"/>
      <c r="J70" s="85"/>
      <c r="K70" s="85"/>
      <c r="N70" s="78"/>
      <c r="O70" s="80"/>
      <c r="P70" s="84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</row>
    <row r="71" spans="2:52" x14ac:dyDescent="0.2">
      <c r="B71" s="80"/>
      <c r="C71" s="80"/>
      <c r="D71" s="80"/>
      <c r="E71" s="80"/>
      <c r="F71" s="80"/>
      <c r="G71" s="80"/>
      <c r="H71" s="80"/>
      <c r="I71" s="85"/>
      <c r="J71" s="85"/>
      <c r="K71" s="85"/>
      <c r="N71" s="78"/>
      <c r="O71" s="80"/>
      <c r="P71" s="82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</row>
    <row r="72" spans="2:52" x14ac:dyDescent="0.2">
      <c r="B72" s="80"/>
      <c r="C72" s="80"/>
      <c r="D72" s="80"/>
      <c r="E72" s="80"/>
      <c r="F72" s="80"/>
      <c r="G72" s="80"/>
      <c r="H72" s="80"/>
      <c r="I72" s="85"/>
      <c r="J72" s="85"/>
      <c r="K72" s="85"/>
      <c r="N72" s="78"/>
      <c r="O72" s="80"/>
      <c r="P72" s="82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</row>
    <row r="73" spans="2:52" x14ac:dyDescent="0.2">
      <c r="I73" s="85"/>
      <c r="J73" s="85"/>
      <c r="K73" s="85"/>
      <c r="N73" s="78"/>
      <c r="P73" s="82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</row>
    <row r="74" spans="2:52" x14ac:dyDescent="0.2">
      <c r="N74" s="78"/>
      <c r="P74" s="82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</row>
    <row r="75" spans="2:52" x14ac:dyDescent="0.2">
      <c r="P75" s="82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</row>
    <row r="76" spans="2:52" x14ac:dyDescent="0.2">
      <c r="P76" s="82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</row>
    <row r="77" spans="2:52" x14ac:dyDescent="0.2">
      <c r="P77" s="82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</row>
    <row r="78" spans="2:52" x14ac:dyDescent="0.2">
      <c r="P78" s="82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</row>
    <row r="79" spans="2:52" x14ac:dyDescent="0.2">
      <c r="P79" s="82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</row>
    <row r="80" spans="2:52" x14ac:dyDescent="0.2">
      <c r="P80" s="82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</row>
    <row r="81" spans="16:52" x14ac:dyDescent="0.2">
      <c r="P81" s="82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</row>
    <row r="82" spans="16:52" x14ac:dyDescent="0.2">
      <c r="P82" s="82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</row>
    <row r="83" spans="16:52" x14ac:dyDescent="0.2">
      <c r="P83" s="82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</row>
    <row r="84" spans="16:52" x14ac:dyDescent="0.2">
      <c r="P84" s="82"/>
    </row>
    <row r="85" spans="16:52" x14ac:dyDescent="0.2">
      <c r="P85" s="82"/>
    </row>
    <row r="86" spans="16:52" x14ac:dyDescent="0.2">
      <c r="P86" s="82"/>
    </row>
    <row r="87" spans="16:52" x14ac:dyDescent="0.2">
      <c r="P87" s="82"/>
    </row>
    <row r="88" spans="16:52" x14ac:dyDescent="0.2">
      <c r="P88" s="82"/>
    </row>
    <row r="89" spans="16:52" x14ac:dyDescent="0.2">
      <c r="P89" s="82"/>
    </row>
  </sheetData>
  <dataConsolidate/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4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Консолидиран дълг ДУ BG</vt:lpstr>
      <vt:lpstr>GG Consolidated Debt EN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D.Danailova</dc:creator>
  <cp:lastModifiedBy>Десислава Данаилова</cp:lastModifiedBy>
  <cp:lastPrinted>2018-07-20T06:34:34Z</cp:lastPrinted>
  <dcterms:created xsi:type="dcterms:W3CDTF">2014-01-02T09:23:50Z</dcterms:created>
  <dcterms:modified xsi:type="dcterms:W3CDTF">2020-01-21T14:06:37Z</dcterms:modified>
</cp:coreProperties>
</file>