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35" windowWidth="12120" windowHeight="8760" tabRatio="599"/>
  </bookViews>
  <sheets>
    <sheet name="титул" sheetId="25" r:id="rId1"/>
    <sheet name="Приходи" sheetId="7" r:id="rId2"/>
    <sheet name="Разходи" sheetId="18" r:id="rId3"/>
    <sheet name="Нефинансови-активи" sheetId="23" r:id="rId4"/>
    <sheet name="Суbсидии-Трансфери" sheetId="14" r:id="rId5"/>
    <sheet name="Финансови-активи-&amp;-пасиви" sheetId="10" r:id="rId6"/>
    <sheet name="Функции" sheetId="11" r:id="rId7"/>
    <sheet name="Central Government" sheetId="21" r:id="rId8"/>
    <sheet name="Social Security Funds" sheetId="24" r:id="rId9"/>
    <sheet name="Local Government" sheetId="16" r:id="rId10"/>
  </sheets>
  <definedNames>
    <definedName name="_xlnm._FilterDatabase" localSheetId="5" hidden="1">'Финансови-активи-&amp;-пасиви'!#REF!</definedName>
    <definedName name="_xlnm.Print_Area" localSheetId="7">'Central Government'!$A$1:$C$155</definedName>
    <definedName name="_xlnm.Print_Area" localSheetId="9">'Local Government'!$A$1:$D$356</definedName>
    <definedName name="_xlnm.Print_Area" localSheetId="8">'Social Security Funds'!$A$1:$D$13</definedName>
    <definedName name="_xlnm.Print_Area" localSheetId="3">'Нефинансови-активи'!$B$2:$E$52</definedName>
    <definedName name="_xlnm.Print_Area" localSheetId="1">Приходи!$B$1:$E$207</definedName>
    <definedName name="_xlnm.Print_Area" localSheetId="2">Разходи!$B$2:$E$399</definedName>
    <definedName name="_xlnm.Print_Area" localSheetId="4">'Суbсидии-Трансфери'!$B$2:$E$134</definedName>
    <definedName name="_xlnm.Print_Area" localSheetId="0">титул!$A$1:$A$41</definedName>
    <definedName name="_xlnm.Print_Area" localSheetId="5">'Финансови-активи-&amp;-пасиви'!$C$2:$F$194</definedName>
    <definedName name="_xlnm.Print_Area" localSheetId="6">Функции!$A$1:$F$408</definedName>
    <definedName name="_xlnm.Print_Titles" localSheetId="7">'Central Government'!$1:$2</definedName>
    <definedName name="_xlnm.Print_Titles" localSheetId="9">'Local Government'!$1:$4</definedName>
    <definedName name="_xlnm.Print_Titles" localSheetId="3">'Нефинансови-активи'!$E:$E,'Нефинансови-активи'!$1:$5</definedName>
    <definedName name="_xlnm.Print_Titles" localSheetId="1">Приходи!$B:$E,Приходи!$1:$5</definedName>
    <definedName name="_xlnm.Print_Titles" localSheetId="2">Разходи!$E:$E,Разходи!$1:$5</definedName>
    <definedName name="_xlnm.Print_Titles" localSheetId="4">'Суbсидии-Трансфери'!$E:$E,'Суbсидии-Трансфери'!$1:$2</definedName>
    <definedName name="_xlnm.Print_Titles" localSheetId="5">'Финансови-активи-&amp;-пасиви'!$F:$F,'Финансови-активи-&amp;-пасиви'!$1:$5</definedName>
    <definedName name="_xlnm.Print_Titles" localSheetId="6">Функции!$52:$53</definedName>
  </definedNames>
  <calcPr calcId="145621"/>
</workbook>
</file>

<file path=xl/calcChain.xml><?xml version="1.0" encoding="utf-8"?>
<calcChain xmlns="http://schemas.openxmlformats.org/spreadsheetml/2006/main">
  <c r="B1" i="16" l="1"/>
  <c r="B1" i="24"/>
  <c r="A52" i="11" l="1"/>
  <c r="O206" i="7" l="1"/>
  <c r="N206" i="7"/>
  <c r="O205" i="7"/>
  <c r="N205" i="7"/>
  <c r="O204" i="7"/>
  <c r="N204" i="7"/>
  <c r="O203" i="7"/>
  <c r="N203" i="7"/>
  <c r="O202" i="7"/>
  <c r="N202" i="7"/>
  <c r="O201" i="7"/>
  <c r="N201" i="7"/>
  <c r="O200" i="7"/>
  <c r="N200" i="7"/>
  <c r="O199" i="7"/>
  <c r="N199" i="7"/>
  <c r="O195" i="7"/>
  <c r="N195" i="7"/>
  <c r="O191" i="7"/>
  <c r="N191" i="7"/>
  <c r="O189" i="7"/>
  <c r="N189" i="7"/>
  <c r="AD812" i="23"/>
  <c r="AE812" i="23"/>
  <c r="AF812" i="23"/>
  <c r="AU812" i="23"/>
  <c r="BD812" i="23"/>
  <c r="U815" i="23"/>
  <c r="U816" i="23"/>
  <c r="U813" i="23"/>
  <c r="V815" i="23"/>
  <c r="V816" i="23"/>
  <c r="V813" i="23" s="1"/>
  <c r="W815" i="23"/>
  <c r="W816" i="23"/>
  <c r="W813" i="23" s="1"/>
  <c r="X815" i="23"/>
  <c r="X816" i="23"/>
  <c r="X813" i="23"/>
  <c r="Y815" i="23"/>
  <c r="Y816" i="23"/>
  <c r="Y813" i="23" s="1"/>
  <c r="Z815" i="23"/>
  <c r="Z816" i="23"/>
  <c r="Z813" i="23"/>
  <c r="AA815" i="23"/>
  <c r="AA816" i="23"/>
  <c r="AA813" i="23" s="1"/>
  <c r="AB815" i="23"/>
  <c r="AB816" i="23"/>
  <c r="AB813" i="23"/>
  <c r="AC815" i="23"/>
  <c r="AC816" i="23"/>
  <c r="AC813" i="23" s="1"/>
  <c r="AG815" i="23"/>
  <c r="AG816" i="23"/>
  <c r="AG813" i="23"/>
  <c r="AD813" i="23" s="1"/>
  <c r="AJ815" i="23"/>
  <c r="AJ816" i="23"/>
  <c r="AJ813" i="23"/>
  <c r="AH815" i="23"/>
  <c r="AH816" i="23"/>
  <c r="AH813" i="23" s="1"/>
  <c r="AE813" i="23" s="1"/>
  <c r="AK815" i="23"/>
  <c r="AK816" i="23"/>
  <c r="AK813" i="23"/>
  <c r="AI815" i="23"/>
  <c r="AI816" i="23"/>
  <c r="AI813" i="23"/>
  <c r="AF813" i="23" s="1"/>
  <c r="AL815" i="23"/>
  <c r="AL816" i="23"/>
  <c r="AL813" i="23"/>
  <c r="AM815" i="23"/>
  <c r="AM816" i="23"/>
  <c r="AM813" i="23" s="1"/>
  <c r="AN815" i="23"/>
  <c r="AN816" i="23"/>
  <c r="AN813" i="23"/>
  <c r="AO815" i="23"/>
  <c r="AO816" i="23"/>
  <c r="AO813" i="23" s="1"/>
  <c r="AP815" i="23"/>
  <c r="AP816" i="23"/>
  <c r="AP813" i="23"/>
  <c r="AQ815" i="23"/>
  <c r="AQ816" i="23"/>
  <c r="AQ813" i="23" s="1"/>
  <c r="AR815" i="23"/>
  <c r="AR816" i="23"/>
  <c r="AR813" i="23"/>
  <c r="AS815" i="23"/>
  <c r="AS816" i="23"/>
  <c r="AS813" i="23" s="1"/>
  <c r="AT815" i="23"/>
  <c r="AT816" i="23"/>
  <c r="AT813" i="23"/>
  <c r="AU815" i="23"/>
  <c r="AU816" i="23"/>
  <c r="AU821" i="23"/>
  <c r="AU813" i="23" s="1"/>
  <c r="AV815" i="23"/>
  <c r="AV816" i="23"/>
  <c r="AV813" i="23" s="1"/>
  <c r="AW815" i="23"/>
  <c r="AW816" i="23"/>
  <c r="AW813" i="23"/>
  <c r="AX815" i="23"/>
  <c r="AX816" i="23"/>
  <c r="AX813" i="23" s="1"/>
  <c r="AY815" i="23"/>
  <c r="AY816" i="23"/>
  <c r="AY813" i="23"/>
  <c r="AZ815" i="23"/>
  <c r="AZ816" i="23"/>
  <c r="AZ813" i="23" s="1"/>
  <c r="BA815" i="23"/>
  <c r="BA816" i="23"/>
  <c r="BA813" i="23"/>
  <c r="BB815" i="23"/>
  <c r="BB816" i="23"/>
  <c r="BB813" i="23" s="1"/>
  <c r="BC815" i="23"/>
  <c r="BC816" i="23"/>
  <c r="BC813" i="23"/>
  <c r="BE815" i="23"/>
  <c r="BD815" i="23"/>
  <c r="BE816" i="23"/>
  <c r="BE813" i="23"/>
  <c r="BF815" i="23"/>
  <c r="BF816" i="23"/>
  <c r="BF813" i="23" s="1"/>
  <c r="BD813" i="23" s="1"/>
  <c r="BG815" i="23"/>
  <c r="BG816" i="23"/>
  <c r="BG813" i="23" s="1"/>
  <c r="BH815" i="23"/>
  <c r="BH816" i="23"/>
  <c r="BH813" i="23"/>
  <c r="BI815" i="23"/>
  <c r="BI816" i="23"/>
  <c r="BI813" i="23" s="1"/>
  <c r="BL815" i="23"/>
  <c r="BL816" i="23"/>
  <c r="BL813" i="23"/>
  <c r="AD814" i="23"/>
  <c r="AE814" i="23"/>
  <c r="AF814" i="23"/>
  <c r="AU814" i="23"/>
  <c r="BD814" i="23"/>
  <c r="AD815" i="23"/>
  <c r="AE815" i="23"/>
  <c r="AF815" i="23"/>
  <c r="AD816" i="23"/>
  <c r="AE816" i="23"/>
  <c r="AF816" i="23"/>
  <c r="AD817" i="23"/>
  <c r="AE817" i="23"/>
  <c r="AF817" i="23"/>
  <c r="AU817" i="23"/>
  <c r="BD817" i="23"/>
  <c r="U818" i="23"/>
  <c r="V818" i="23"/>
  <c r="W818" i="23"/>
  <c r="X818" i="23"/>
  <c r="Y818" i="23"/>
  <c r="Z818" i="23"/>
  <c r="AA818" i="23"/>
  <c r="AB818" i="23"/>
  <c r="AC818" i="23"/>
  <c r="AJ818" i="23"/>
  <c r="AD818" i="23" s="1"/>
  <c r="AK818" i="23"/>
  <c r="AE818" i="23" s="1"/>
  <c r="AI818" i="23"/>
  <c r="AL818" i="23"/>
  <c r="AF818" i="23"/>
  <c r="AM818" i="23"/>
  <c r="AN818" i="23"/>
  <c r="AO818" i="23"/>
  <c r="AP818" i="23"/>
  <c r="AQ818" i="23"/>
  <c r="AR818" i="23"/>
  <c r="AS818" i="23"/>
  <c r="AT818" i="23"/>
  <c r="AU818" i="23"/>
  <c r="AV818" i="23"/>
  <c r="AW818" i="23"/>
  <c r="AX818" i="23"/>
  <c r="AY818" i="23"/>
  <c r="AZ818" i="23"/>
  <c r="BA818" i="23"/>
  <c r="BB818" i="23"/>
  <c r="BC818" i="23"/>
  <c r="BE818" i="23"/>
  <c r="BF818" i="23"/>
  <c r="BD818" i="23"/>
  <c r="BG818" i="23"/>
  <c r="BH818" i="23"/>
  <c r="BI818" i="23"/>
  <c r="BL818" i="23"/>
  <c r="AD819" i="23"/>
  <c r="AE819" i="23"/>
  <c r="AF819" i="23"/>
  <c r="AU819" i="23"/>
  <c r="BD819" i="23"/>
  <c r="U820" i="23"/>
  <c r="V820" i="23"/>
  <c r="W820" i="23"/>
  <c r="X820" i="23"/>
  <c r="Y820" i="23"/>
  <c r="Z820" i="23"/>
  <c r="AA820" i="23"/>
  <c r="AB820" i="23"/>
  <c r="AC820" i="23"/>
  <c r="AJ820" i="23"/>
  <c r="AD820" i="23"/>
  <c r="AK820" i="23"/>
  <c r="AE820" i="23"/>
  <c r="AI820" i="23"/>
  <c r="AL820" i="23"/>
  <c r="AF820" i="23" s="1"/>
  <c r="AM820" i="23"/>
  <c r="AN820" i="23"/>
  <c r="AO820" i="23"/>
  <c r="AP820" i="23"/>
  <c r="AQ820" i="23"/>
  <c r="AR820" i="23"/>
  <c r="AS820" i="23"/>
  <c r="AT820" i="23"/>
  <c r="AU820" i="23"/>
  <c r="AV820" i="23"/>
  <c r="AW820" i="23"/>
  <c r="AX820" i="23"/>
  <c r="AY820" i="23"/>
  <c r="AZ820" i="23"/>
  <c r="BA820" i="23"/>
  <c r="BB820" i="23"/>
  <c r="BC820" i="23"/>
  <c r="BE820" i="23"/>
  <c r="BF820" i="23"/>
  <c r="BD820" i="23" s="1"/>
  <c r="BG820" i="23"/>
  <c r="BH820" i="23"/>
  <c r="BI820" i="23"/>
  <c r="BL820" i="23"/>
  <c r="AD821" i="23"/>
  <c r="AE821" i="23"/>
  <c r="AF821" i="23"/>
  <c r="BD821" i="23"/>
  <c r="AD822" i="23"/>
  <c r="AE822" i="23"/>
  <c r="AF822" i="23"/>
  <c r="AU822" i="23"/>
  <c r="BD822" i="23"/>
  <c r="AD823" i="23"/>
  <c r="AE823" i="23"/>
  <c r="AF823" i="23"/>
  <c r="AU823" i="23"/>
  <c r="BD823" i="23"/>
  <c r="AD824" i="23"/>
  <c r="AE824" i="23"/>
  <c r="AF824" i="23"/>
  <c r="AU824" i="23"/>
  <c r="BD824" i="23"/>
  <c r="AD825" i="23"/>
  <c r="AE825" i="23"/>
  <c r="AF825" i="23"/>
  <c r="AU825" i="23"/>
  <c r="BD825" i="23"/>
  <c r="AD826" i="23"/>
  <c r="AE826" i="23"/>
  <c r="AF826" i="23"/>
  <c r="AU826" i="23"/>
  <c r="BD826" i="23"/>
  <c r="U827" i="23"/>
  <c r="V827" i="23"/>
  <c r="W827" i="23"/>
  <c r="X827" i="23"/>
  <c r="Y827" i="23"/>
  <c r="Z827" i="23"/>
  <c r="AA827" i="23"/>
  <c r="AB827" i="23"/>
  <c r="AC827" i="23"/>
  <c r="AG827" i="23"/>
  <c r="AJ827" i="23"/>
  <c r="AD827" i="23"/>
  <c r="AH827" i="23"/>
  <c r="AK827" i="23"/>
  <c r="AE827" i="23" s="1"/>
  <c r="AI827" i="23"/>
  <c r="AL827" i="23"/>
  <c r="AF827" i="23"/>
  <c r="AM827" i="23"/>
  <c r="AN827" i="23"/>
  <c r="AO827" i="23"/>
  <c r="AP827" i="23"/>
  <c r="AQ827" i="23"/>
  <c r="AR827" i="23"/>
  <c r="AS827" i="23"/>
  <c r="AT827" i="23"/>
  <c r="AU827" i="23"/>
  <c r="AV827" i="23"/>
  <c r="AW827" i="23"/>
  <c r="AX827" i="23"/>
  <c r="AY827" i="23"/>
  <c r="AZ827" i="23"/>
  <c r="BA827" i="23"/>
  <c r="BB827" i="23"/>
  <c r="BC827" i="23"/>
  <c r="BE827" i="23"/>
  <c r="BF827" i="23"/>
  <c r="BD827" i="23"/>
  <c r="BG827" i="23"/>
  <c r="BH827" i="23"/>
  <c r="BI827" i="23"/>
  <c r="BL827" i="23"/>
  <c r="AD828" i="23"/>
  <c r="AE828" i="23"/>
  <c r="AF828" i="23"/>
  <c r="AU828" i="23"/>
  <c r="BD828" i="23"/>
  <c r="U829" i="23"/>
  <c r="V829" i="23"/>
  <c r="W829" i="23"/>
  <c r="X829" i="23"/>
  <c r="Y829" i="23"/>
  <c r="Z829" i="23"/>
  <c r="AA829" i="23"/>
  <c r="AB829" i="23"/>
  <c r="AC829" i="23"/>
  <c r="AG829" i="23"/>
  <c r="AJ829" i="23"/>
  <c r="AD829" i="23" s="1"/>
  <c r="AH829" i="23"/>
  <c r="AK829" i="23"/>
  <c r="AE829" i="23"/>
  <c r="AI829" i="23"/>
  <c r="AL829" i="23"/>
  <c r="AF829" i="23" s="1"/>
  <c r="AM829" i="23"/>
  <c r="AN829" i="23"/>
  <c r="AO829" i="23"/>
  <c r="AP829" i="23"/>
  <c r="AQ829" i="23"/>
  <c r="AR829" i="23"/>
  <c r="AS829" i="23"/>
  <c r="AT829" i="23"/>
  <c r="AU829" i="23"/>
  <c r="AV829" i="23"/>
  <c r="AW829" i="23"/>
  <c r="AX829" i="23"/>
  <c r="AY829" i="23"/>
  <c r="AZ829" i="23"/>
  <c r="BA829" i="23"/>
  <c r="BB829" i="23"/>
  <c r="BC829" i="23"/>
  <c r="BE829" i="23"/>
  <c r="BF829" i="23"/>
  <c r="BD829" i="23" s="1"/>
  <c r="BG829" i="23"/>
  <c r="BH829" i="23"/>
  <c r="BI829" i="23"/>
  <c r="BL829" i="23"/>
  <c r="AD830" i="23"/>
  <c r="AE830" i="23"/>
  <c r="AF830" i="23"/>
  <c r="AU830" i="23"/>
  <c r="BD830" i="23"/>
  <c r="U834" i="23"/>
  <c r="U835" i="23"/>
  <c r="U836" i="23"/>
  <c r="U837" i="23"/>
  <c r="U838" i="23"/>
  <c r="U848" i="23"/>
  <c r="U850" i="23"/>
  <c r="U832" i="23" s="1"/>
  <c r="U831" i="23" s="1"/>
  <c r="U851" i="23"/>
  <c r="U852" i="23"/>
  <c r="U853" i="23"/>
  <c r="U854" i="23"/>
  <c r="U855" i="23"/>
  <c r="U856" i="23"/>
  <c r="U857" i="23"/>
  <c r="U858" i="23"/>
  <c r="U863" i="23"/>
  <c r="V834" i="23"/>
  <c r="V832" i="23" s="1"/>
  <c r="V831" i="23" s="1"/>
  <c r="V835" i="23"/>
  <c r="V836" i="23"/>
  <c r="V837" i="23"/>
  <c r="V838" i="23"/>
  <c r="V848" i="23"/>
  <c r="V850" i="23"/>
  <c r="V851" i="23"/>
  <c r="V852" i="23"/>
  <c r="V853" i="23"/>
  <c r="V854" i="23"/>
  <c r="V855" i="23"/>
  <c r="V856" i="23"/>
  <c r="V857" i="23"/>
  <c r="V858" i="23"/>
  <c r="V863" i="23"/>
  <c r="W834" i="23"/>
  <c r="W832" i="23" s="1"/>
  <c r="W831" i="23" s="1"/>
  <c r="W835" i="23"/>
  <c r="W836" i="23"/>
  <c r="W837" i="23"/>
  <c r="W838" i="23"/>
  <c r="W848" i="23"/>
  <c r="W850" i="23"/>
  <c r="W851" i="23"/>
  <c r="W852" i="23"/>
  <c r="W853" i="23"/>
  <c r="W854" i="23"/>
  <c r="W855" i="23"/>
  <c r="W856" i="23"/>
  <c r="W857" i="23"/>
  <c r="W858" i="23"/>
  <c r="W863" i="23"/>
  <c r="X834" i="23"/>
  <c r="X832" i="23" s="1"/>
  <c r="X831" i="23" s="1"/>
  <c r="X835" i="23"/>
  <c r="X836" i="23"/>
  <c r="X837" i="23"/>
  <c r="X838" i="23"/>
  <c r="X848" i="23"/>
  <c r="X850" i="23"/>
  <c r="X851" i="23"/>
  <c r="X852" i="23"/>
  <c r="X853" i="23"/>
  <c r="X854" i="23"/>
  <c r="X855" i="23"/>
  <c r="X856" i="23"/>
  <c r="X857" i="23"/>
  <c r="X858" i="23"/>
  <c r="X863" i="23"/>
  <c r="Y834" i="23"/>
  <c r="Y832" i="23" s="1"/>
  <c r="Y831" i="23" s="1"/>
  <c r="Y835" i="23"/>
  <c r="Y836" i="23"/>
  <c r="Y837" i="23"/>
  <c r="Y838" i="23"/>
  <c r="Y848" i="23"/>
  <c r="Y850" i="23"/>
  <c r="Y851" i="23"/>
  <c r="Y852" i="23"/>
  <c r="Y853" i="23"/>
  <c r="Y854" i="23"/>
  <c r="Y855" i="23"/>
  <c r="Y856" i="23"/>
  <c r="Y857" i="23"/>
  <c r="Y858" i="23"/>
  <c r="Y863" i="23"/>
  <c r="Z834" i="23"/>
  <c r="Z832" i="23" s="1"/>
  <c r="Z831" i="23" s="1"/>
  <c r="Z835" i="23"/>
  <c r="Z836" i="23"/>
  <c r="Z837" i="23"/>
  <c r="Z838" i="23"/>
  <c r="Z848" i="23"/>
  <c r="Z850" i="23"/>
  <c r="Z851" i="23"/>
  <c r="Z852" i="23"/>
  <c r="Z853" i="23"/>
  <c r="Z854" i="23"/>
  <c r="Z855" i="23"/>
  <c r="Z856" i="23"/>
  <c r="Z857" i="23"/>
  <c r="Z858" i="23"/>
  <c r="Z863" i="23"/>
  <c r="AA834" i="23"/>
  <c r="AA832" i="23" s="1"/>
  <c r="AA831" i="23" s="1"/>
  <c r="AA835" i="23"/>
  <c r="AA836" i="23"/>
  <c r="AA837" i="23"/>
  <c r="AA838" i="23"/>
  <c r="AA848" i="23"/>
  <c r="AA850" i="23"/>
  <c r="AA851" i="23"/>
  <c r="AA852" i="23"/>
  <c r="AA853" i="23"/>
  <c r="AA854" i="23"/>
  <c r="AA855" i="23"/>
  <c r="AA856" i="23"/>
  <c r="AA857" i="23"/>
  <c r="AA858" i="23"/>
  <c r="AA863" i="23"/>
  <c r="AB834" i="23"/>
  <c r="AB832" i="23" s="1"/>
  <c r="AB831" i="23" s="1"/>
  <c r="AB835" i="23"/>
  <c r="AB836" i="23"/>
  <c r="AB837" i="23"/>
  <c r="AB838" i="23"/>
  <c r="AB848" i="23"/>
  <c r="AB850" i="23"/>
  <c r="AB851" i="23"/>
  <c r="AB852" i="23"/>
  <c r="AB853" i="23"/>
  <c r="AB854" i="23"/>
  <c r="AB855" i="23"/>
  <c r="AB856" i="23"/>
  <c r="AB857" i="23"/>
  <c r="AB858" i="23"/>
  <c r="AB863" i="23"/>
  <c r="AC834" i="23"/>
  <c r="AC835" i="23"/>
  <c r="AC832" i="23" s="1"/>
  <c r="AC831" i="23" s="1"/>
  <c r="AC836" i="23"/>
  <c r="AC837" i="23"/>
  <c r="AC838" i="23"/>
  <c r="AC848" i="23"/>
  <c r="AC850" i="23"/>
  <c r="AC851" i="23"/>
  <c r="AC852" i="23"/>
  <c r="AC853" i="23"/>
  <c r="AC854" i="23"/>
  <c r="AC855" i="23"/>
  <c r="AC856" i="23"/>
  <c r="AC857" i="23"/>
  <c r="AC858" i="23"/>
  <c r="AC863" i="23"/>
  <c r="AG834" i="23"/>
  <c r="AG832" i="23" s="1"/>
  <c r="AG835" i="23"/>
  <c r="AG836" i="23"/>
  <c r="AG837" i="23"/>
  <c r="AG838" i="23"/>
  <c r="AG848" i="23"/>
  <c r="AG850" i="23"/>
  <c r="AG851" i="23"/>
  <c r="AG852" i="23"/>
  <c r="AG853" i="23"/>
  <c r="AG854" i="23"/>
  <c r="AG855" i="23"/>
  <c r="AG856" i="23"/>
  <c r="AG857" i="23"/>
  <c r="AG858" i="23"/>
  <c r="AG863" i="23"/>
  <c r="AJ834" i="23"/>
  <c r="AJ832" i="23" s="1"/>
  <c r="AJ831" i="23" s="1"/>
  <c r="AJ835" i="23"/>
  <c r="AJ836" i="23"/>
  <c r="AJ837" i="23"/>
  <c r="AJ838" i="23"/>
  <c r="AJ848" i="23"/>
  <c r="AJ850" i="23"/>
  <c r="AJ851" i="23"/>
  <c r="AJ852" i="23"/>
  <c r="AJ853" i="23"/>
  <c r="AJ854" i="23"/>
  <c r="AJ855" i="23"/>
  <c r="AJ856" i="23"/>
  <c r="AJ857" i="23"/>
  <c r="AJ858" i="23"/>
  <c r="AJ863" i="23"/>
  <c r="AH834" i="23"/>
  <c r="AH832" i="23" s="1"/>
  <c r="AH835" i="23"/>
  <c r="AH836" i="23"/>
  <c r="AH837" i="23"/>
  <c r="AH838" i="23"/>
  <c r="AH848" i="23"/>
  <c r="AH850" i="23"/>
  <c r="AH851" i="23"/>
  <c r="AH852" i="23"/>
  <c r="AH853" i="23"/>
  <c r="AH854" i="23"/>
  <c r="AH855" i="23"/>
  <c r="AH856" i="23"/>
  <c r="AH857" i="23"/>
  <c r="AH858" i="23"/>
  <c r="AH863" i="23"/>
  <c r="AK834" i="23"/>
  <c r="AK835" i="23"/>
  <c r="AK836" i="23"/>
  <c r="AK837" i="23"/>
  <c r="AK838" i="23"/>
  <c r="AK848" i="23"/>
  <c r="AK850" i="23"/>
  <c r="AK851" i="23"/>
  <c r="AK852" i="23"/>
  <c r="AK853" i="23"/>
  <c r="AK854" i="23"/>
  <c r="AK855" i="23"/>
  <c r="AK856" i="23"/>
  <c r="AK832" i="23"/>
  <c r="AK857" i="23"/>
  <c r="AK858" i="23"/>
  <c r="AK863" i="23"/>
  <c r="AK831" i="23"/>
  <c r="AI834" i="23"/>
  <c r="AI835" i="23"/>
  <c r="AI836" i="23"/>
  <c r="AI832" i="23" s="1"/>
  <c r="AI837" i="23"/>
  <c r="AI838" i="23"/>
  <c r="AI848" i="23"/>
  <c r="AI850" i="23"/>
  <c r="AI851" i="23"/>
  <c r="AI852" i="23"/>
  <c r="AI853" i="23"/>
  <c r="AI854" i="23"/>
  <c r="AI855" i="23"/>
  <c r="AI856" i="23"/>
  <c r="AI857" i="23"/>
  <c r="AI858" i="23"/>
  <c r="AI863" i="23"/>
  <c r="AL834" i="23"/>
  <c r="AL832" i="23" s="1"/>
  <c r="AL831" i="23" s="1"/>
  <c r="AL835" i="23"/>
  <c r="AL836" i="23"/>
  <c r="AL837" i="23"/>
  <c r="AL838" i="23"/>
  <c r="AL848" i="23"/>
  <c r="AL850" i="23"/>
  <c r="AL851" i="23"/>
  <c r="AL852" i="23"/>
  <c r="AL853" i="23"/>
  <c r="AL854" i="23"/>
  <c r="AL855" i="23"/>
  <c r="AL856" i="23"/>
  <c r="AL857" i="23"/>
  <c r="AL858" i="23"/>
  <c r="AL863" i="23"/>
  <c r="AM834" i="23"/>
  <c r="AM832" i="23" s="1"/>
  <c r="AM831" i="23" s="1"/>
  <c r="AM835" i="23"/>
  <c r="AM836" i="23"/>
  <c r="AM837" i="23"/>
  <c r="AM838" i="23"/>
  <c r="AM848" i="23"/>
  <c r="AM850" i="23"/>
  <c r="AM851" i="23"/>
  <c r="AM852" i="23"/>
  <c r="AM853" i="23"/>
  <c r="AM854" i="23"/>
  <c r="AM855" i="23"/>
  <c r="AM856" i="23"/>
  <c r="AM857" i="23"/>
  <c r="AM858" i="23"/>
  <c r="AM863" i="23"/>
  <c r="AN834" i="23"/>
  <c r="AN832" i="23" s="1"/>
  <c r="AN831" i="23" s="1"/>
  <c r="AN835" i="23"/>
  <c r="AN836" i="23"/>
  <c r="AN837" i="23"/>
  <c r="AN838" i="23"/>
  <c r="AN848" i="23"/>
  <c r="AN850" i="23"/>
  <c r="AN851" i="23"/>
  <c r="AN852" i="23"/>
  <c r="AN853" i="23"/>
  <c r="AN854" i="23"/>
  <c r="AN855" i="23"/>
  <c r="AN856" i="23"/>
  <c r="AN857" i="23"/>
  <c r="AN858" i="23"/>
  <c r="AN863" i="23"/>
  <c r="AO834" i="23"/>
  <c r="AO832" i="23" s="1"/>
  <c r="AO831" i="23" s="1"/>
  <c r="AO835" i="23"/>
  <c r="AO836" i="23"/>
  <c r="AO837" i="23"/>
  <c r="AO838" i="23"/>
  <c r="AO848" i="23"/>
  <c r="AO850" i="23"/>
  <c r="AO851" i="23"/>
  <c r="AO852" i="23"/>
  <c r="AO853" i="23"/>
  <c r="AO854" i="23"/>
  <c r="AO855" i="23"/>
  <c r="AO856" i="23"/>
  <c r="AO857" i="23"/>
  <c r="AO858" i="23"/>
  <c r="AO863" i="23"/>
  <c r="AP834" i="23"/>
  <c r="AP832" i="23" s="1"/>
  <c r="AP831" i="23" s="1"/>
  <c r="AP835" i="23"/>
  <c r="AP836" i="23"/>
  <c r="AP837" i="23"/>
  <c r="AP838" i="23"/>
  <c r="AP848" i="23"/>
  <c r="AP850" i="23"/>
  <c r="AP851" i="23"/>
  <c r="AP852" i="23"/>
  <c r="AP853" i="23"/>
  <c r="AP854" i="23"/>
  <c r="AP855" i="23"/>
  <c r="AP856" i="23"/>
  <c r="AP857" i="23"/>
  <c r="AP858" i="23"/>
  <c r="AP863" i="23"/>
  <c r="AQ834" i="23"/>
  <c r="AQ832" i="23" s="1"/>
  <c r="AQ831" i="23" s="1"/>
  <c r="AQ835" i="23"/>
  <c r="AQ836" i="23"/>
  <c r="AQ837" i="23"/>
  <c r="AQ838" i="23"/>
  <c r="AQ848" i="23"/>
  <c r="AQ850" i="23"/>
  <c r="AQ851" i="23"/>
  <c r="AQ852" i="23"/>
  <c r="AQ853" i="23"/>
  <c r="AQ854" i="23"/>
  <c r="AQ855" i="23"/>
  <c r="AQ856" i="23"/>
  <c r="AQ857" i="23"/>
  <c r="AQ858" i="23"/>
  <c r="AQ863" i="23"/>
  <c r="AR834" i="23"/>
  <c r="AR832" i="23" s="1"/>
  <c r="AR831" i="23" s="1"/>
  <c r="AR835" i="23"/>
  <c r="AR836" i="23"/>
  <c r="AR837" i="23"/>
  <c r="AR838" i="23"/>
  <c r="AR848" i="23"/>
  <c r="AR850" i="23"/>
  <c r="AR851" i="23"/>
  <c r="AR852" i="23"/>
  <c r="AR853" i="23"/>
  <c r="AR854" i="23"/>
  <c r="AR855" i="23"/>
  <c r="AR856" i="23"/>
  <c r="AR857" i="23"/>
  <c r="AR858" i="23"/>
  <c r="AR863" i="23"/>
  <c r="AS834" i="23"/>
  <c r="AS832" i="23" s="1"/>
  <c r="AS831" i="23" s="1"/>
  <c r="AS835" i="23"/>
  <c r="AS836" i="23"/>
  <c r="AS837" i="23"/>
  <c r="AS838" i="23"/>
  <c r="AS848" i="23"/>
  <c r="AS850" i="23"/>
  <c r="AS851" i="23"/>
  <c r="AS852" i="23"/>
  <c r="AS853" i="23"/>
  <c r="AS854" i="23"/>
  <c r="AS855" i="23"/>
  <c r="AS856" i="23"/>
  <c r="AS857" i="23"/>
  <c r="AS858" i="23"/>
  <c r="AS863" i="23"/>
  <c r="AT834" i="23"/>
  <c r="AT832" i="23" s="1"/>
  <c r="AT831" i="23" s="1"/>
  <c r="AT835" i="23"/>
  <c r="AT836" i="23"/>
  <c r="AT837" i="23"/>
  <c r="AT838" i="23"/>
  <c r="AT848" i="23"/>
  <c r="AT850" i="23"/>
  <c r="AT851" i="23"/>
  <c r="AT852" i="23"/>
  <c r="AT853" i="23"/>
  <c r="AT854" i="23"/>
  <c r="AT855" i="23"/>
  <c r="AT856" i="23"/>
  <c r="AT857" i="23"/>
  <c r="AT858" i="23"/>
  <c r="AT863" i="23"/>
  <c r="AU834" i="23"/>
  <c r="AU832" i="23" s="1"/>
  <c r="AU831" i="23" s="1"/>
  <c r="AU835" i="23"/>
  <c r="AU836" i="23"/>
  <c r="AU837" i="23"/>
  <c r="AU838" i="23"/>
  <c r="AU848" i="23"/>
  <c r="AU850" i="23"/>
  <c r="AU851" i="23"/>
  <c r="AU852" i="23"/>
  <c r="AU853" i="23"/>
  <c r="AU854" i="23"/>
  <c r="AU855" i="23"/>
  <c r="AU856" i="23"/>
  <c r="AU857" i="23"/>
  <c r="AU858" i="23"/>
  <c r="AU863" i="23"/>
  <c r="AV834" i="23"/>
  <c r="AV832" i="23" s="1"/>
  <c r="AV831" i="23" s="1"/>
  <c r="AV835" i="23"/>
  <c r="AV836" i="23"/>
  <c r="AV837" i="23"/>
  <c r="AV838" i="23"/>
  <c r="AV848" i="23"/>
  <c r="AV850" i="23"/>
  <c r="AV851" i="23"/>
  <c r="AV852" i="23"/>
  <c r="AV853" i="23"/>
  <c r="AV854" i="23"/>
  <c r="AV855" i="23"/>
  <c r="AV856" i="23"/>
  <c r="AV857" i="23"/>
  <c r="AV858" i="23"/>
  <c r="AV863" i="23"/>
  <c r="AW834" i="23"/>
  <c r="AW832" i="23" s="1"/>
  <c r="AW831" i="23" s="1"/>
  <c r="AW835" i="23"/>
  <c r="AW836" i="23"/>
  <c r="AW837" i="23"/>
  <c r="AW838" i="23"/>
  <c r="AW848" i="23"/>
  <c r="AW850" i="23"/>
  <c r="AW851" i="23"/>
  <c r="AW852" i="23"/>
  <c r="AW853" i="23"/>
  <c r="AW854" i="23"/>
  <c r="AW855" i="23"/>
  <c r="AW856" i="23"/>
  <c r="AW857" i="23"/>
  <c r="AW858" i="23"/>
  <c r="AW863" i="23"/>
  <c r="AX834" i="23"/>
  <c r="AX832" i="23" s="1"/>
  <c r="AX831" i="23" s="1"/>
  <c r="AX835" i="23"/>
  <c r="AX836" i="23"/>
  <c r="AX837" i="23"/>
  <c r="AX838" i="23"/>
  <c r="AX848" i="23"/>
  <c r="AX850" i="23"/>
  <c r="AX851" i="23"/>
  <c r="AX852" i="23"/>
  <c r="AX853" i="23"/>
  <c r="AX854" i="23"/>
  <c r="AX855" i="23"/>
  <c r="AX856" i="23"/>
  <c r="AX857" i="23"/>
  <c r="AX858" i="23"/>
  <c r="AX863" i="23"/>
  <c r="AY834" i="23"/>
  <c r="AY832" i="23" s="1"/>
  <c r="AY831" i="23" s="1"/>
  <c r="AY835" i="23"/>
  <c r="AY836" i="23"/>
  <c r="AY837" i="23"/>
  <c r="AY838" i="23"/>
  <c r="AY848" i="23"/>
  <c r="AY850" i="23"/>
  <c r="AY851" i="23"/>
  <c r="AY852" i="23"/>
  <c r="AY853" i="23"/>
  <c r="AY854" i="23"/>
  <c r="AY855" i="23"/>
  <c r="AY856" i="23"/>
  <c r="AY857" i="23"/>
  <c r="AY858" i="23"/>
  <c r="AY863" i="23"/>
  <c r="AZ834" i="23"/>
  <c r="AZ832" i="23" s="1"/>
  <c r="AZ831" i="23" s="1"/>
  <c r="AZ835" i="23"/>
  <c r="AZ836" i="23"/>
  <c r="AZ837" i="23"/>
  <c r="AZ838" i="23"/>
  <c r="AZ848" i="23"/>
  <c r="AZ850" i="23"/>
  <c r="AZ851" i="23"/>
  <c r="AZ852" i="23"/>
  <c r="AZ853" i="23"/>
  <c r="AZ854" i="23"/>
  <c r="AZ855" i="23"/>
  <c r="AZ856" i="23"/>
  <c r="AZ857" i="23"/>
  <c r="AZ858" i="23"/>
  <c r="AZ863" i="23"/>
  <c r="BA834" i="23"/>
  <c r="BA832" i="23" s="1"/>
  <c r="BA831" i="23" s="1"/>
  <c r="BA835" i="23"/>
  <c r="BA836" i="23"/>
  <c r="BA837" i="23"/>
  <c r="BA838" i="23"/>
  <c r="BA848" i="23"/>
  <c r="BA850" i="23"/>
  <c r="BA851" i="23"/>
  <c r="BA852" i="23"/>
  <c r="BA853" i="23"/>
  <c r="BA854" i="23"/>
  <c r="BA855" i="23"/>
  <c r="BA856" i="23"/>
  <c r="BA857" i="23"/>
  <c r="BA858" i="23"/>
  <c r="BA863" i="23"/>
  <c r="BB834" i="23"/>
  <c r="BB832" i="23" s="1"/>
  <c r="BB831" i="23" s="1"/>
  <c r="BB835" i="23"/>
  <c r="BB836" i="23"/>
  <c r="BB837" i="23"/>
  <c r="BB838" i="23"/>
  <c r="BB848" i="23"/>
  <c r="BB850" i="23"/>
  <c r="BB851" i="23"/>
  <c r="BB852" i="23"/>
  <c r="BB853" i="23"/>
  <c r="BB854" i="23"/>
  <c r="BB855" i="23"/>
  <c r="BB856" i="23"/>
  <c r="BB857" i="23"/>
  <c r="BB858" i="23"/>
  <c r="BB863" i="23"/>
  <c r="BC834" i="23"/>
  <c r="BC832" i="23" s="1"/>
  <c r="BC831" i="23" s="1"/>
  <c r="BC835" i="23"/>
  <c r="BC836" i="23"/>
  <c r="BC837" i="23"/>
  <c r="BC838" i="23"/>
  <c r="BC848" i="23"/>
  <c r="BC850" i="23"/>
  <c r="BC851" i="23"/>
  <c r="BC852" i="23"/>
  <c r="BC853" i="23"/>
  <c r="BC854" i="23"/>
  <c r="BC855" i="23"/>
  <c r="BC856" i="23"/>
  <c r="BC857" i="23"/>
  <c r="BC858" i="23"/>
  <c r="BC863" i="23"/>
  <c r="BE834" i="23"/>
  <c r="BE832" i="23" s="1"/>
  <c r="BE831" i="23" s="1"/>
  <c r="BD831" i="23" s="1"/>
  <c r="BE835" i="23"/>
  <c r="BE836" i="23"/>
  <c r="BE837" i="23"/>
  <c r="BE838" i="23"/>
  <c r="BE848" i="23"/>
  <c r="BE850" i="23"/>
  <c r="BE851" i="23"/>
  <c r="BE852" i="23"/>
  <c r="BE853" i="23"/>
  <c r="BE854" i="23"/>
  <c r="BE855" i="23"/>
  <c r="BE856" i="23"/>
  <c r="BE857" i="23"/>
  <c r="BE858" i="23"/>
  <c r="BE863" i="23"/>
  <c r="BF834" i="23"/>
  <c r="BF835" i="23"/>
  <c r="BD835" i="23" s="1"/>
  <c r="BF836" i="23"/>
  <c r="BF837" i="23"/>
  <c r="BD837" i="23" s="1"/>
  <c r="BF838" i="23"/>
  <c r="BF848" i="23"/>
  <c r="BF850" i="23"/>
  <c r="BF851" i="23"/>
  <c r="BF852" i="23"/>
  <c r="BF853" i="23"/>
  <c r="BF854" i="23"/>
  <c r="BF855" i="23"/>
  <c r="BF856" i="23"/>
  <c r="BF832" i="23"/>
  <c r="BF857" i="23"/>
  <c r="BF858" i="23"/>
  <c r="BF863" i="23"/>
  <c r="BF831" i="23"/>
  <c r="BG834" i="23"/>
  <c r="BG835" i="23"/>
  <c r="BG832" i="23" s="1"/>
  <c r="BG831" i="23" s="1"/>
  <c r="BG836" i="23"/>
  <c r="BG837" i="23"/>
  <c r="BG838" i="23"/>
  <c r="BG848" i="23"/>
  <c r="BG850" i="23"/>
  <c r="BG851" i="23"/>
  <c r="BG852" i="23"/>
  <c r="BG853" i="23"/>
  <c r="BG854" i="23"/>
  <c r="BG855" i="23"/>
  <c r="BG856" i="23"/>
  <c r="BG857" i="23"/>
  <c r="BG858" i="23"/>
  <c r="BG863" i="23"/>
  <c r="BH834" i="23"/>
  <c r="BH835" i="23"/>
  <c r="BH836" i="23"/>
  <c r="BH837" i="23"/>
  <c r="BH838" i="23"/>
  <c r="BH848" i="23"/>
  <c r="BH850" i="23"/>
  <c r="BH851" i="23"/>
  <c r="BH852" i="23"/>
  <c r="BH853" i="23"/>
  <c r="BH854" i="23"/>
  <c r="BH855" i="23"/>
  <c r="BH856" i="23"/>
  <c r="BH857" i="23"/>
  <c r="BH858" i="23"/>
  <c r="BH863" i="23"/>
  <c r="BI834" i="23"/>
  <c r="BI835" i="23"/>
  <c r="BI832" i="23" s="1"/>
  <c r="BI831" i="23" s="1"/>
  <c r="BI836" i="23"/>
  <c r="BI837" i="23"/>
  <c r="BI838" i="23"/>
  <c r="BI848" i="23"/>
  <c r="BI850" i="23"/>
  <c r="BI851" i="23"/>
  <c r="BI852" i="23"/>
  <c r="BI853" i="23"/>
  <c r="BI854" i="23"/>
  <c r="BI855" i="23"/>
  <c r="BI856" i="23"/>
  <c r="BI857" i="23"/>
  <c r="BI858" i="23"/>
  <c r="BI863" i="23"/>
  <c r="BL834" i="23"/>
  <c r="BL832" i="23"/>
  <c r="BL831" i="23" s="1"/>
  <c r="BL835" i="23"/>
  <c r="BL836" i="23"/>
  <c r="BL837" i="23"/>
  <c r="BL838" i="23"/>
  <c r="BL848" i="23"/>
  <c r="BL850" i="23"/>
  <c r="BL851" i="23"/>
  <c r="BL852" i="23"/>
  <c r="BL853" i="23"/>
  <c r="BL854" i="23"/>
  <c r="BL855" i="23"/>
  <c r="BL856" i="23"/>
  <c r="BL857" i="23"/>
  <c r="BL858" i="23"/>
  <c r="BL863" i="23"/>
  <c r="BD832" i="23"/>
  <c r="AD833" i="23"/>
  <c r="AE833" i="23"/>
  <c r="AF833" i="23"/>
  <c r="AU833" i="23"/>
  <c r="BD833" i="23"/>
  <c r="AD834" i="23"/>
  <c r="AE834" i="23"/>
  <c r="AF834" i="23"/>
  <c r="BD834" i="23"/>
  <c r="AD835" i="23"/>
  <c r="AE835" i="23"/>
  <c r="AF835" i="23"/>
  <c r="AD836" i="23"/>
  <c r="AE836" i="23"/>
  <c r="AF836" i="23"/>
  <c r="BD836" i="23"/>
  <c r="AD837" i="23"/>
  <c r="AE837" i="23"/>
  <c r="AF837" i="23"/>
  <c r="AD838" i="23"/>
  <c r="AE838" i="23"/>
  <c r="AF838" i="23"/>
  <c r="BD838" i="23"/>
  <c r="U839" i="23"/>
  <c r="V839" i="23"/>
  <c r="W839" i="23"/>
  <c r="X839" i="23"/>
  <c r="Y839" i="23"/>
  <c r="Z839" i="23"/>
  <c r="AA839" i="23"/>
  <c r="AB839" i="23"/>
  <c r="AC839" i="23"/>
  <c r="AG839" i="23"/>
  <c r="AJ839" i="23"/>
  <c r="AD839" i="23" s="1"/>
  <c r="AH839" i="23"/>
  <c r="AK839" i="23"/>
  <c r="AE839" i="23"/>
  <c r="AI839" i="23"/>
  <c r="AL839" i="23"/>
  <c r="AF839" i="23" s="1"/>
  <c r="AM839" i="23"/>
  <c r="AN839" i="23"/>
  <c r="AO839" i="23"/>
  <c r="AP839" i="23"/>
  <c r="AQ839" i="23"/>
  <c r="AR839" i="23"/>
  <c r="AS839" i="23"/>
  <c r="AT839" i="23"/>
  <c r="AU839" i="23"/>
  <c r="AV839" i="23"/>
  <c r="AW839" i="23"/>
  <c r="AX839" i="23"/>
  <c r="AY839" i="23"/>
  <c r="AZ839" i="23"/>
  <c r="BA839" i="23"/>
  <c r="BB839" i="23"/>
  <c r="BC839" i="23"/>
  <c r="BE839" i="23"/>
  <c r="BF839" i="23"/>
  <c r="BD839" i="23" s="1"/>
  <c r="BG839" i="23"/>
  <c r="BH839" i="23"/>
  <c r="BI839" i="23"/>
  <c r="BL839" i="23"/>
  <c r="U840" i="23"/>
  <c r="V840" i="23"/>
  <c r="W840" i="23"/>
  <c r="X840" i="23"/>
  <c r="Y840" i="23"/>
  <c r="Z840" i="23"/>
  <c r="AA840" i="23"/>
  <c r="AB840" i="23"/>
  <c r="AC840" i="23"/>
  <c r="AG840" i="23"/>
  <c r="AJ840" i="23"/>
  <c r="AD840" i="23" s="1"/>
  <c r="AH840" i="23"/>
  <c r="AK840" i="23"/>
  <c r="AE840" i="23"/>
  <c r="AI840" i="23"/>
  <c r="AL840" i="23"/>
  <c r="AF840" i="23" s="1"/>
  <c r="AM840" i="23"/>
  <c r="AN840" i="23"/>
  <c r="AO840" i="23"/>
  <c r="AP840" i="23"/>
  <c r="AQ840" i="23"/>
  <c r="AR840" i="23"/>
  <c r="AS840" i="23"/>
  <c r="AT840" i="23"/>
  <c r="AU840" i="23"/>
  <c r="AV840" i="23"/>
  <c r="AW840" i="23"/>
  <c r="AX840" i="23"/>
  <c r="AY840" i="23"/>
  <c r="AZ840" i="23"/>
  <c r="BA840" i="23"/>
  <c r="BB840" i="23"/>
  <c r="BC840" i="23"/>
  <c r="BE840" i="23"/>
  <c r="BF840" i="23"/>
  <c r="BD840" i="23" s="1"/>
  <c r="BG840" i="23"/>
  <c r="BH840" i="23"/>
  <c r="BI840" i="23"/>
  <c r="BL840" i="23"/>
  <c r="U841" i="23"/>
  <c r="V841" i="23"/>
  <c r="W841" i="23"/>
  <c r="X841" i="23"/>
  <c r="Y841" i="23"/>
  <c r="Z841" i="23"/>
  <c r="AA841" i="23"/>
  <c r="AB841" i="23"/>
  <c r="AC841" i="23"/>
  <c r="AG841" i="23"/>
  <c r="AJ841" i="23"/>
  <c r="AD841" i="23" s="1"/>
  <c r="AH841" i="23"/>
  <c r="AK841" i="23"/>
  <c r="AE841" i="23"/>
  <c r="AI841" i="23"/>
  <c r="AL841" i="23"/>
  <c r="AF841" i="23" s="1"/>
  <c r="AM841" i="23"/>
  <c r="AN841" i="23"/>
  <c r="AO841" i="23"/>
  <c r="AP841" i="23"/>
  <c r="AQ841" i="23"/>
  <c r="AR841" i="23"/>
  <c r="AS841" i="23"/>
  <c r="AT841" i="23"/>
  <c r="AU841" i="23"/>
  <c r="AV841" i="23"/>
  <c r="AW841" i="23"/>
  <c r="AX841" i="23"/>
  <c r="AY841" i="23"/>
  <c r="AZ841" i="23"/>
  <c r="BA841" i="23"/>
  <c r="BB841" i="23"/>
  <c r="BC841" i="23"/>
  <c r="BE841" i="23"/>
  <c r="BF841" i="23"/>
  <c r="BD841" i="23" s="1"/>
  <c r="BG841" i="23"/>
  <c r="BH841" i="23"/>
  <c r="BI841" i="23"/>
  <c r="BL841" i="23"/>
  <c r="U842" i="23"/>
  <c r="V842" i="23"/>
  <c r="W842" i="23"/>
  <c r="X842" i="23"/>
  <c r="Y842" i="23"/>
  <c r="Z842" i="23"/>
  <c r="AA842" i="23"/>
  <c r="AB842" i="23"/>
  <c r="AC842" i="23"/>
  <c r="AG842" i="23"/>
  <c r="AJ842" i="23"/>
  <c r="AD842" i="23" s="1"/>
  <c r="AH842" i="23"/>
  <c r="AK842" i="23"/>
  <c r="AE842" i="23"/>
  <c r="AI842" i="23"/>
  <c r="AL842" i="23"/>
  <c r="AF842" i="23" s="1"/>
  <c r="AM842" i="23"/>
  <c r="AN842" i="23"/>
  <c r="AO842" i="23"/>
  <c r="AP842" i="23"/>
  <c r="AQ842" i="23"/>
  <c r="AR842" i="23"/>
  <c r="AS842" i="23"/>
  <c r="AT842" i="23"/>
  <c r="AU842" i="23"/>
  <c r="AV842" i="23"/>
  <c r="AW842" i="23"/>
  <c r="AX842" i="23"/>
  <c r="AY842" i="23"/>
  <c r="AZ842" i="23"/>
  <c r="BA842" i="23"/>
  <c r="BB842" i="23"/>
  <c r="BC842" i="23"/>
  <c r="BE842" i="23"/>
  <c r="BF842" i="23"/>
  <c r="BD842" i="23" s="1"/>
  <c r="BG842" i="23"/>
  <c r="BH842" i="23"/>
  <c r="BI842" i="23"/>
  <c r="BL842" i="23"/>
  <c r="U843" i="23"/>
  <c r="V843" i="23"/>
  <c r="W843" i="23"/>
  <c r="X843" i="23"/>
  <c r="Y843" i="23"/>
  <c r="Z843" i="23"/>
  <c r="AA843" i="23"/>
  <c r="AB843" i="23"/>
  <c r="AC843" i="23"/>
  <c r="AG843" i="23"/>
  <c r="AJ843" i="23"/>
  <c r="AD843" i="23" s="1"/>
  <c r="AH843" i="23"/>
  <c r="AK843" i="23"/>
  <c r="AE843" i="23"/>
  <c r="AI843" i="23"/>
  <c r="AL843" i="23"/>
  <c r="AF843" i="23" s="1"/>
  <c r="AM843" i="23"/>
  <c r="AN843" i="23"/>
  <c r="AO843" i="23"/>
  <c r="AP843" i="23"/>
  <c r="AQ843" i="23"/>
  <c r="AR843" i="23"/>
  <c r="AS843" i="23"/>
  <c r="AT843" i="23"/>
  <c r="AU843" i="23"/>
  <c r="AV843" i="23"/>
  <c r="AW843" i="23"/>
  <c r="AX843" i="23"/>
  <c r="AY843" i="23"/>
  <c r="AZ843" i="23"/>
  <c r="BA843" i="23"/>
  <c r="BB843" i="23"/>
  <c r="BC843" i="23"/>
  <c r="BE843" i="23"/>
  <c r="BF843" i="23"/>
  <c r="BD843" i="23" s="1"/>
  <c r="BG843" i="23"/>
  <c r="BH843" i="23"/>
  <c r="BI843" i="23"/>
  <c r="BL843" i="23"/>
  <c r="U844" i="23"/>
  <c r="V844" i="23"/>
  <c r="W844" i="23"/>
  <c r="X844" i="23"/>
  <c r="Y844" i="23"/>
  <c r="Z844" i="23"/>
  <c r="AA844" i="23"/>
  <c r="AB844" i="23"/>
  <c r="AC844" i="23"/>
  <c r="AG844" i="23"/>
  <c r="AJ844" i="23"/>
  <c r="AD844" i="23" s="1"/>
  <c r="AH844" i="23"/>
  <c r="AK844" i="23"/>
  <c r="AE844" i="23"/>
  <c r="AI844" i="23"/>
  <c r="AL844" i="23"/>
  <c r="AF844" i="23" s="1"/>
  <c r="AM844" i="23"/>
  <c r="AN844" i="23"/>
  <c r="AO844" i="23"/>
  <c r="AP844" i="23"/>
  <c r="AQ844" i="23"/>
  <c r="AR844" i="23"/>
  <c r="AS844" i="23"/>
  <c r="AT844" i="23"/>
  <c r="AU844" i="23"/>
  <c r="AV844" i="23"/>
  <c r="AW844" i="23"/>
  <c r="AX844" i="23"/>
  <c r="AY844" i="23"/>
  <c r="AZ844" i="23"/>
  <c r="BA844" i="23"/>
  <c r="BB844" i="23"/>
  <c r="BC844" i="23"/>
  <c r="BE844" i="23"/>
  <c r="BF844" i="23"/>
  <c r="BD844" i="23" s="1"/>
  <c r="BG844" i="23"/>
  <c r="BH844" i="23"/>
  <c r="BI844" i="23"/>
  <c r="BL844" i="23"/>
  <c r="U845" i="23"/>
  <c r="V845" i="23"/>
  <c r="W845" i="23"/>
  <c r="X845" i="23"/>
  <c r="Y845" i="23"/>
  <c r="Z845" i="23"/>
  <c r="AA845" i="23"/>
  <c r="AB845" i="23"/>
  <c r="AC845" i="23"/>
  <c r="AG845" i="23"/>
  <c r="AJ845" i="23"/>
  <c r="AD845" i="23" s="1"/>
  <c r="AH845" i="23"/>
  <c r="AK845" i="23"/>
  <c r="AE845" i="23"/>
  <c r="AI845" i="23"/>
  <c r="AL845" i="23"/>
  <c r="AF845" i="23" s="1"/>
  <c r="AM845" i="23"/>
  <c r="AN845" i="23"/>
  <c r="AO845" i="23"/>
  <c r="AP845" i="23"/>
  <c r="AQ845" i="23"/>
  <c r="AR845" i="23"/>
  <c r="AS845" i="23"/>
  <c r="AT845" i="23"/>
  <c r="AU845" i="23"/>
  <c r="AV845" i="23"/>
  <c r="AW845" i="23"/>
  <c r="AX845" i="23"/>
  <c r="AY845" i="23"/>
  <c r="AZ845" i="23"/>
  <c r="BA845" i="23"/>
  <c r="BB845" i="23"/>
  <c r="BC845" i="23"/>
  <c r="BE845" i="23"/>
  <c r="BF845" i="23"/>
  <c r="BD845" i="23" s="1"/>
  <c r="BG845" i="23"/>
  <c r="BH845" i="23"/>
  <c r="BI845" i="23"/>
  <c r="BL845" i="23"/>
  <c r="U846" i="23"/>
  <c r="V846" i="23"/>
  <c r="W846" i="23"/>
  <c r="X846" i="23"/>
  <c r="Y846" i="23"/>
  <c r="Z846" i="23"/>
  <c r="AA846" i="23"/>
  <c r="AB846" i="23"/>
  <c r="AC846" i="23"/>
  <c r="AG846" i="23"/>
  <c r="AJ846" i="23"/>
  <c r="AD846" i="23" s="1"/>
  <c r="AH846" i="23"/>
  <c r="AK846" i="23"/>
  <c r="AE846" i="23"/>
  <c r="AI846" i="23"/>
  <c r="AL846" i="23"/>
  <c r="AF846" i="23" s="1"/>
  <c r="AM846" i="23"/>
  <c r="AN846" i="23"/>
  <c r="AO846" i="23"/>
  <c r="AP846" i="23"/>
  <c r="AQ846" i="23"/>
  <c r="AR846" i="23"/>
  <c r="AS846" i="23"/>
  <c r="AT846" i="23"/>
  <c r="AU846" i="23"/>
  <c r="AV846" i="23"/>
  <c r="AW846" i="23"/>
  <c r="AX846" i="23"/>
  <c r="AY846" i="23"/>
  <c r="AZ846" i="23"/>
  <c r="BA846" i="23"/>
  <c r="BB846" i="23"/>
  <c r="BC846" i="23"/>
  <c r="BE846" i="23"/>
  <c r="BF846" i="23"/>
  <c r="BD846" i="23" s="1"/>
  <c r="BG846" i="23"/>
  <c r="BH846" i="23"/>
  <c r="BI846" i="23"/>
  <c r="BL846" i="23"/>
  <c r="U847" i="23"/>
  <c r="V847" i="23"/>
  <c r="W847" i="23"/>
  <c r="X847" i="23"/>
  <c r="Y847" i="23"/>
  <c r="Z847" i="23"/>
  <c r="AA847" i="23"/>
  <c r="AB847" i="23"/>
  <c r="AC847" i="23"/>
  <c r="AG847" i="23"/>
  <c r="AJ847" i="23"/>
  <c r="AD847" i="23" s="1"/>
  <c r="AH847" i="23"/>
  <c r="AK847" i="23"/>
  <c r="AE847" i="23"/>
  <c r="AI847" i="23"/>
  <c r="AL847" i="23"/>
  <c r="AF847" i="23" s="1"/>
  <c r="AM847" i="23"/>
  <c r="AN847" i="23"/>
  <c r="AO847" i="23"/>
  <c r="AP847" i="23"/>
  <c r="AQ847" i="23"/>
  <c r="AR847" i="23"/>
  <c r="AS847" i="23"/>
  <c r="AT847" i="23"/>
  <c r="AU847" i="23"/>
  <c r="AV847" i="23"/>
  <c r="AW847" i="23"/>
  <c r="AX847" i="23"/>
  <c r="AY847" i="23"/>
  <c r="AZ847" i="23"/>
  <c r="BA847" i="23"/>
  <c r="BB847" i="23"/>
  <c r="BC847" i="23"/>
  <c r="BE847" i="23"/>
  <c r="BF847" i="23"/>
  <c r="BD847" i="23" s="1"/>
  <c r="BG847" i="23"/>
  <c r="BH847" i="23"/>
  <c r="BI847" i="23"/>
  <c r="BL847" i="23"/>
  <c r="AD848" i="23"/>
  <c r="AE848" i="23"/>
  <c r="AF848" i="23"/>
  <c r="BD848" i="23"/>
  <c r="AD849" i="23"/>
  <c r="AE849" i="23"/>
  <c r="AF849" i="23"/>
  <c r="AU849" i="23"/>
  <c r="BD849" i="23"/>
  <c r="AD850" i="23"/>
  <c r="AE850" i="23"/>
  <c r="AF850" i="23"/>
  <c r="BD850" i="23"/>
  <c r="AD851" i="23"/>
  <c r="AE851" i="23"/>
  <c r="AF851" i="23"/>
  <c r="BD851" i="23"/>
  <c r="AD852" i="23"/>
  <c r="AE852" i="23"/>
  <c r="AF852" i="23"/>
  <c r="BD852" i="23"/>
  <c r="AD853" i="23"/>
  <c r="AE853" i="23"/>
  <c r="AF853" i="23"/>
  <c r="BD853" i="23"/>
  <c r="AD854" i="23"/>
  <c r="AE854" i="23"/>
  <c r="AF854" i="23"/>
  <c r="BD854" i="23"/>
  <c r="AD855" i="23"/>
  <c r="AE855" i="23"/>
  <c r="AF855" i="23"/>
  <c r="BD855" i="23"/>
  <c r="AD856" i="23"/>
  <c r="AE856" i="23"/>
  <c r="AF856" i="23"/>
  <c r="BD856" i="23"/>
  <c r="AD857" i="23"/>
  <c r="AE857" i="23"/>
  <c r="AF857" i="23"/>
  <c r="BD857" i="23"/>
  <c r="AD858" i="23"/>
  <c r="AE858" i="23"/>
  <c r="AF858" i="23"/>
  <c r="BD858" i="23"/>
  <c r="U859" i="23"/>
  <c r="V859" i="23"/>
  <c r="W859" i="23"/>
  <c r="X859" i="23"/>
  <c r="Y859" i="23"/>
  <c r="Z859" i="23"/>
  <c r="AA859" i="23"/>
  <c r="AB859" i="23"/>
  <c r="AC859" i="23"/>
  <c r="AD859" i="23"/>
  <c r="AE859" i="23"/>
  <c r="AI859" i="23"/>
  <c r="AL859" i="23"/>
  <c r="AF859" i="23"/>
  <c r="AG859" i="23"/>
  <c r="AH859" i="23"/>
  <c r="AJ859" i="23"/>
  <c r="AK859" i="23"/>
  <c r="AM859" i="23"/>
  <c r="AN859" i="23"/>
  <c r="AO859" i="23"/>
  <c r="AP859" i="23"/>
  <c r="AQ859" i="23"/>
  <c r="AR859" i="23"/>
  <c r="AS859" i="23"/>
  <c r="AT859" i="23"/>
  <c r="AU859" i="23"/>
  <c r="AV859" i="23"/>
  <c r="AW859" i="23"/>
  <c r="AX859" i="23"/>
  <c r="AY859" i="23"/>
  <c r="AZ859" i="23"/>
  <c r="BA859" i="23"/>
  <c r="BB859" i="23"/>
  <c r="BC859" i="23"/>
  <c r="BE859" i="23"/>
  <c r="BF859" i="23"/>
  <c r="BD859" i="23"/>
  <c r="BG859" i="23"/>
  <c r="BH859" i="23"/>
  <c r="BI859" i="23"/>
  <c r="BL859" i="23"/>
  <c r="U860" i="23"/>
  <c r="V860" i="23"/>
  <c r="W860" i="23"/>
  <c r="X860" i="23"/>
  <c r="Y860" i="23"/>
  <c r="Z860" i="23"/>
  <c r="AA860" i="23"/>
  <c r="AB860" i="23"/>
  <c r="AC860" i="23"/>
  <c r="AD860" i="23"/>
  <c r="AE860" i="23"/>
  <c r="AI860" i="23"/>
  <c r="AL860" i="23"/>
  <c r="AF860" i="23"/>
  <c r="AG860" i="23"/>
  <c r="AH860" i="23"/>
  <c r="AJ860" i="23"/>
  <c r="AK860" i="23"/>
  <c r="AM860" i="23"/>
  <c r="AN860" i="23"/>
  <c r="AO860" i="23"/>
  <c r="AP860" i="23"/>
  <c r="AQ860" i="23"/>
  <c r="AR860" i="23"/>
  <c r="AS860" i="23"/>
  <c r="AT860" i="23"/>
  <c r="AU860" i="23"/>
  <c r="AV860" i="23"/>
  <c r="AW860" i="23"/>
  <c r="AX860" i="23"/>
  <c r="AY860" i="23"/>
  <c r="AZ860" i="23"/>
  <c r="BA860" i="23"/>
  <c r="BB860" i="23"/>
  <c r="BC860" i="23"/>
  <c r="BE860" i="23"/>
  <c r="BF860" i="23"/>
  <c r="BD860" i="23"/>
  <c r="BG860" i="23"/>
  <c r="BH860" i="23"/>
  <c r="BI860" i="23"/>
  <c r="BL860" i="23"/>
  <c r="U861" i="23"/>
  <c r="V861" i="23"/>
  <c r="W861" i="23"/>
  <c r="X861" i="23"/>
  <c r="Y861" i="23"/>
  <c r="Z861" i="23"/>
  <c r="AA861" i="23"/>
  <c r="AB861" i="23"/>
  <c r="AC861" i="23"/>
  <c r="AD861" i="23"/>
  <c r="AE861" i="23"/>
  <c r="AI861" i="23"/>
  <c r="AL861" i="23"/>
  <c r="AF861" i="23" s="1"/>
  <c r="AG861" i="23"/>
  <c r="AH861" i="23"/>
  <c r="AJ861" i="23"/>
  <c r="AK861" i="23"/>
  <c r="AM861" i="23"/>
  <c r="AN861" i="23"/>
  <c r="AO861" i="23"/>
  <c r="AP861" i="23"/>
  <c r="AQ861" i="23"/>
  <c r="AR861" i="23"/>
  <c r="AS861" i="23"/>
  <c r="AT861" i="23"/>
  <c r="AU861" i="23"/>
  <c r="AV861" i="23"/>
  <c r="AW861" i="23"/>
  <c r="AX861" i="23"/>
  <c r="AY861" i="23"/>
  <c r="AZ861" i="23"/>
  <c r="BA861" i="23"/>
  <c r="BB861" i="23"/>
  <c r="BC861" i="23"/>
  <c r="BE861" i="23"/>
  <c r="BF861" i="23"/>
  <c r="BD861" i="23" s="1"/>
  <c r="BG861" i="23"/>
  <c r="BH861" i="23"/>
  <c r="BI861" i="23"/>
  <c r="BL861" i="23"/>
  <c r="U862" i="23"/>
  <c r="V862" i="23"/>
  <c r="W862" i="23"/>
  <c r="X862" i="23"/>
  <c r="Y862" i="23"/>
  <c r="Z862" i="23"/>
  <c r="AA862" i="23"/>
  <c r="AB862" i="23"/>
  <c r="AC862" i="23"/>
  <c r="AD862" i="23"/>
  <c r="AE862" i="23"/>
  <c r="AI862" i="23"/>
  <c r="AL862" i="23"/>
  <c r="AF862" i="23" s="1"/>
  <c r="AG862" i="23"/>
  <c r="AH862" i="23"/>
  <c r="AJ862" i="23"/>
  <c r="AK862" i="23"/>
  <c r="AM862" i="23"/>
  <c r="AN862" i="23"/>
  <c r="AO862" i="23"/>
  <c r="AP862" i="23"/>
  <c r="AQ862" i="23"/>
  <c r="AR862" i="23"/>
  <c r="AS862" i="23"/>
  <c r="AT862" i="23"/>
  <c r="AU862" i="23"/>
  <c r="AV862" i="23"/>
  <c r="AW862" i="23"/>
  <c r="AX862" i="23"/>
  <c r="AY862" i="23"/>
  <c r="AZ862" i="23"/>
  <c r="BA862" i="23"/>
  <c r="BB862" i="23"/>
  <c r="BC862" i="23"/>
  <c r="BE862" i="23"/>
  <c r="BF862" i="23"/>
  <c r="BD862" i="23" s="1"/>
  <c r="BG862" i="23"/>
  <c r="BH862" i="23"/>
  <c r="BI862" i="23"/>
  <c r="BL862" i="23"/>
  <c r="AD863" i="23"/>
  <c r="AE863" i="23"/>
  <c r="AF863" i="23"/>
  <c r="BD863" i="23"/>
  <c r="O181" i="7"/>
  <c r="N181" i="7"/>
  <c r="O185" i="7"/>
  <c r="N185" i="7"/>
  <c r="O179" i="7"/>
  <c r="N179" i="7"/>
  <c r="C28" i="18"/>
  <c r="O155" i="7"/>
  <c r="N155" i="7"/>
  <c r="H94" i="7"/>
  <c r="G94" i="7"/>
  <c r="O95" i="7"/>
  <c r="O173" i="7"/>
  <c r="N173" i="7"/>
  <c r="O158" i="7"/>
  <c r="N158" i="7"/>
  <c r="O156" i="7"/>
  <c r="N156" i="7"/>
  <c r="O153" i="7"/>
  <c r="N153" i="7"/>
  <c r="O144" i="7"/>
  <c r="N144" i="7"/>
  <c r="O112" i="7"/>
  <c r="N112" i="7"/>
  <c r="O107" i="7"/>
  <c r="N107" i="7"/>
  <c r="O102" i="7"/>
  <c r="N102" i="7"/>
  <c r="O101" i="7"/>
  <c r="N101" i="7"/>
  <c r="O100" i="7"/>
  <c r="N100" i="7"/>
  <c r="N95" i="7"/>
  <c r="C46" i="18"/>
  <c r="C47" i="18" s="1"/>
  <c r="BL1208" i="18"/>
  <c r="BI1208" i="18"/>
  <c r="BH1208" i="18"/>
  <c r="BG1208" i="18"/>
  <c r="BF1208" i="18"/>
  <c r="BE1208" i="18"/>
  <c r="BC1208" i="18"/>
  <c r="BB1208" i="18"/>
  <c r="BA1208" i="18"/>
  <c r="AZ1208" i="18"/>
  <c r="AY1208" i="18"/>
  <c r="AX1208" i="18"/>
  <c r="AW1208" i="18"/>
  <c r="AV1208" i="18"/>
  <c r="AU1208" i="18"/>
  <c r="AT1208" i="18"/>
  <c r="AS1208" i="18"/>
  <c r="AR1208" i="18"/>
  <c r="AQ1208" i="18"/>
  <c r="AP1208" i="18"/>
  <c r="AO1208" i="18"/>
  <c r="AN1208" i="18"/>
  <c r="AM1208" i="18"/>
  <c r="AL1208" i="18"/>
  <c r="AF1208" i="18" s="1"/>
  <c r="AK1208" i="18"/>
  <c r="AJ1208" i="18"/>
  <c r="AI1208" i="18"/>
  <c r="AH1208" i="18"/>
  <c r="AG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BL1197" i="18"/>
  <c r="BI1197" i="18"/>
  <c r="BH1197" i="18"/>
  <c r="BG1197" i="18"/>
  <c r="BF1197" i="18"/>
  <c r="BE1197" i="18"/>
  <c r="BD1197" i="18" s="1"/>
  <c r="BC1197" i="18"/>
  <c r="BB1197" i="18"/>
  <c r="BA1197" i="18"/>
  <c r="AZ1197" i="18"/>
  <c r="AY1197" i="18"/>
  <c r="AX1197" i="18"/>
  <c r="AW1197" i="18"/>
  <c r="AV1197" i="18"/>
  <c r="AU1197" i="18"/>
  <c r="AT1197" i="18"/>
  <c r="AS1197" i="18"/>
  <c r="AR1197" i="18"/>
  <c r="AQ1197" i="18"/>
  <c r="AP1197" i="18"/>
  <c r="AO1197" i="18"/>
  <c r="AN1197" i="18"/>
  <c r="AM1197" i="18"/>
  <c r="AL1197" i="18"/>
  <c r="AK1197" i="18"/>
  <c r="AJ1197" i="18"/>
  <c r="AI1197" i="18"/>
  <c r="AH1197" i="18"/>
  <c r="AE1197" i="18" s="1"/>
  <c r="AG1197" i="18"/>
  <c r="AC1197" i="18"/>
  <c r="AB1197" i="18"/>
  <c r="AA1197" i="18"/>
  <c r="Z1197" i="18"/>
  <c r="Y1197" i="18"/>
  <c r="X1197" i="18"/>
  <c r="W1197" i="18"/>
  <c r="V1197" i="18"/>
  <c r="U1197" i="18"/>
  <c r="BL1196" i="18"/>
  <c r="BI1196" i="18"/>
  <c r="BH1196" i="18"/>
  <c r="BG1196" i="18"/>
  <c r="BF1196" i="18"/>
  <c r="BE1196" i="18"/>
  <c r="BD1196" i="18" s="1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L1196" i="18"/>
  <c r="AK1196" i="18"/>
  <c r="AJ1196" i="18"/>
  <c r="AI1196" i="18"/>
  <c r="AH1196" i="18"/>
  <c r="AE1196" i="18" s="1"/>
  <c r="AG1196" i="18"/>
  <c r="AC1196" i="18"/>
  <c r="AB1196" i="18"/>
  <c r="AA1196" i="18"/>
  <c r="Z1196" i="18"/>
  <c r="Y1196" i="18"/>
  <c r="X1196" i="18"/>
  <c r="W1196" i="18"/>
  <c r="V1196" i="18"/>
  <c r="U1196" i="18"/>
  <c r="BL1195" i="18"/>
  <c r="BI1195" i="18"/>
  <c r="BH1195" i="18"/>
  <c r="BG1195" i="18"/>
  <c r="BF1195" i="18"/>
  <c r="BE1195" i="18"/>
  <c r="BD1195" i="18" s="1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L1195" i="18"/>
  <c r="AK1195" i="18"/>
  <c r="AJ1195" i="18"/>
  <c r="AI1195" i="18"/>
  <c r="AH1195" i="18"/>
  <c r="AE1195" i="18" s="1"/>
  <c r="AG1195" i="18"/>
  <c r="AC1195" i="18"/>
  <c r="AB1195" i="18"/>
  <c r="AA1195" i="18"/>
  <c r="Z1195" i="18"/>
  <c r="Y1195" i="18"/>
  <c r="X1195" i="18"/>
  <c r="W1195" i="18"/>
  <c r="V1195" i="18"/>
  <c r="U1195" i="18"/>
  <c r="BL1194" i="18"/>
  <c r="BI1194" i="18"/>
  <c r="BH1194" i="18"/>
  <c r="BG1194" i="18"/>
  <c r="BF1194" i="18"/>
  <c r="BE1194" i="18"/>
  <c r="BD1194" i="18" s="1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L1194" i="18"/>
  <c r="AK1194" i="18"/>
  <c r="AJ1194" i="18"/>
  <c r="AI1194" i="18"/>
  <c r="AH1194" i="18"/>
  <c r="AE1194" i="18" s="1"/>
  <c r="AG1194" i="18"/>
  <c r="AC1194" i="18"/>
  <c r="AB1194" i="18"/>
  <c r="AA1194" i="18"/>
  <c r="Z1194" i="18"/>
  <c r="Y1194" i="18"/>
  <c r="X1194" i="18"/>
  <c r="W1194" i="18"/>
  <c r="V1194" i="18"/>
  <c r="U1194" i="18"/>
  <c r="BL1193" i="18"/>
  <c r="BI1193" i="18"/>
  <c r="BH1193" i="18"/>
  <c r="BG1193" i="18"/>
  <c r="BF1193" i="18"/>
  <c r="BE1193" i="18"/>
  <c r="BD1193" i="18" s="1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L1193" i="18"/>
  <c r="AK1193" i="18"/>
  <c r="AJ1193" i="18"/>
  <c r="AI1193" i="18"/>
  <c r="AH1193" i="18"/>
  <c r="AE1193" i="18" s="1"/>
  <c r="AG1193" i="18"/>
  <c r="AC1193" i="18"/>
  <c r="AB1193" i="18"/>
  <c r="AA1193" i="18"/>
  <c r="Z1193" i="18"/>
  <c r="Y1193" i="18"/>
  <c r="X1193" i="18"/>
  <c r="W1193" i="18"/>
  <c r="V1193" i="18"/>
  <c r="U1193" i="18"/>
  <c r="BL1192" i="18"/>
  <c r="BI1192" i="18"/>
  <c r="BH1192" i="18"/>
  <c r="BG1192" i="18"/>
  <c r="BF1192" i="18"/>
  <c r="BE1192" i="18"/>
  <c r="BD1192" i="18" s="1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L1192" i="18"/>
  <c r="AK1192" i="18"/>
  <c r="AJ1192" i="18"/>
  <c r="AI1192" i="18"/>
  <c r="AH1192" i="18"/>
  <c r="AE1192" i="18" s="1"/>
  <c r="AG1192" i="18"/>
  <c r="AC1192" i="18"/>
  <c r="AB1192" i="18"/>
  <c r="AA1192" i="18"/>
  <c r="Z1192" i="18"/>
  <c r="Y1192" i="18"/>
  <c r="X1192" i="18"/>
  <c r="W1192" i="18"/>
  <c r="V1192" i="18"/>
  <c r="U1192" i="18"/>
  <c r="BL1191" i="18"/>
  <c r="BI1191" i="18"/>
  <c r="BH1191" i="18"/>
  <c r="BG1191" i="18"/>
  <c r="BF1191" i="18"/>
  <c r="BE1191" i="18"/>
  <c r="BD1191" i="18" s="1"/>
  <c r="BC1191" i="18"/>
  <c r="BB1191" i="18"/>
  <c r="BA1191" i="18"/>
  <c r="AZ1191" i="18"/>
  <c r="AY1191" i="18"/>
  <c r="AX1191" i="18"/>
  <c r="AW1191" i="18"/>
  <c r="AV1191" i="18"/>
  <c r="AU1191" i="18"/>
  <c r="AT1191" i="18"/>
  <c r="AS1191" i="18"/>
  <c r="AR1191" i="18"/>
  <c r="AQ1191" i="18"/>
  <c r="AP1191" i="18"/>
  <c r="AO1191" i="18"/>
  <c r="AN1191" i="18"/>
  <c r="AM1191" i="18"/>
  <c r="AL1191" i="18"/>
  <c r="AK1191" i="18"/>
  <c r="AJ1191" i="18"/>
  <c r="AI1191" i="18"/>
  <c r="AH1191" i="18"/>
  <c r="AE1191" i="18" s="1"/>
  <c r="AG1191" i="18"/>
  <c r="AC1191" i="18"/>
  <c r="AB1191" i="18"/>
  <c r="AA1191" i="18"/>
  <c r="Z1191" i="18"/>
  <c r="Y1191" i="18"/>
  <c r="X1191" i="18"/>
  <c r="W1191" i="18"/>
  <c r="V1191" i="18"/>
  <c r="U1191" i="18"/>
  <c r="BL1190" i="18"/>
  <c r="BI1190" i="18"/>
  <c r="BH1190" i="18"/>
  <c r="BG1190" i="18"/>
  <c r="BF1190" i="18"/>
  <c r="BE1190" i="18"/>
  <c r="BD1190" i="18" s="1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L1190" i="18"/>
  <c r="AK1190" i="18"/>
  <c r="AJ1190" i="18"/>
  <c r="AI1190" i="18"/>
  <c r="AH1190" i="18"/>
  <c r="AE1190" i="18" s="1"/>
  <c r="AG1190" i="18"/>
  <c r="AC1190" i="18"/>
  <c r="AB1190" i="18"/>
  <c r="AA1190" i="18"/>
  <c r="Z1190" i="18"/>
  <c r="Y1190" i="18"/>
  <c r="X1190" i="18"/>
  <c r="W1190" i="18"/>
  <c r="V1190" i="18"/>
  <c r="U1190" i="18"/>
  <c r="BL1189" i="18"/>
  <c r="BI1189" i="18"/>
  <c r="BH1189" i="18"/>
  <c r="BG1189" i="18"/>
  <c r="BF1189" i="18"/>
  <c r="BE1189" i="18"/>
  <c r="BD1189" i="18" s="1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L1189" i="18"/>
  <c r="AK1189" i="18"/>
  <c r="AJ1189" i="18"/>
  <c r="AI1189" i="18"/>
  <c r="AH1189" i="18"/>
  <c r="AE1189" i="18" s="1"/>
  <c r="AG1189" i="18"/>
  <c r="AC1189" i="18"/>
  <c r="AB1189" i="18"/>
  <c r="AA1189" i="18"/>
  <c r="Z1189" i="18"/>
  <c r="Y1189" i="18"/>
  <c r="X1189" i="18"/>
  <c r="W1189" i="18"/>
  <c r="V1189" i="18"/>
  <c r="U1189" i="18"/>
  <c r="BL1188" i="18"/>
  <c r="BI1188" i="18"/>
  <c r="BH1188" i="18"/>
  <c r="BG1188" i="18"/>
  <c r="BF1188" i="18"/>
  <c r="BE1188" i="18"/>
  <c r="BD1188" i="18" s="1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L1188" i="18"/>
  <c r="AK1188" i="18"/>
  <c r="AJ1188" i="18"/>
  <c r="AI1188" i="18"/>
  <c r="AH1188" i="18"/>
  <c r="AE1188" i="18" s="1"/>
  <c r="AG1188" i="18"/>
  <c r="AC1188" i="18"/>
  <c r="AB1188" i="18"/>
  <c r="AA1188" i="18"/>
  <c r="Z1188" i="18"/>
  <c r="Y1188" i="18"/>
  <c r="X1188" i="18"/>
  <c r="W1188" i="18"/>
  <c r="V1188" i="18"/>
  <c r="U1188" i="18"/>
  <c r="BL1184" i="18"/>
  <c r="BI1184" i="18"/>
  <c r="BH1184" i="18"/>
  <c r="BG1184" i="18"/>
  <c r="BF1184" i="18"/>
  <c r="BE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L1184" i="18"/>
  <c r="AF1184" i="18" s="1"/>
  <c r="AK1184" i="18"/>
  <c r="AJ1184" i="18"/>
  <c r="AD1184" i="18" s="1"/>
  <c r="AI1184" i="18"/>
  <c r="AH1184" i="18"/>
  <c r="AG1184" i="18"/>
  <c r="AC1184" i="18"/>
  <c r="AB1184" i="18"/>
  <c r="AA1184" i="18"/>
  <c r="Z1184" i="18"/>
  <c r="Y1184" i="18"/>
  <c r="X1184" i="18"/>
  <c r="W1184" i="18"/>
  <c r="V1184" i="18"/>
  <c r="U1184" i="18"/>
  <c r="BD1183" i="18"/>
  <c r="AU1183" i="18"/>
  <c r="AF1183" i="18"/>
  <c r="AE1183" i="18"/>
  <c r="AD1183" i="18"/>
  <c r="BL1213" i="18"/>
  <c r="BI1213" i="18"/>
  <c r="BH1213" i="18"/>
  <c r="BG1213" i="18"/>
  <c r="BF1213" i="18"/>
  <c r="BE1213" i="18"/>
  <c r="BD1213" i="18"/>
  <c r="BC1213" i="18"/>
  <c r="BB1213" i="18"/>
  <c r="BA1213" i="18"/>
  <c r="AZ1213" i="18"/>
  <c r="AY1213" i="18"/>
  <c r="AX1213" i="18"/>
  <c r="AW1213" i="18"/>
  <c r="AV1213" i="18"/>
  <c r="AU1213" i="18"/>
  <c r="AT1213" i="18"/>
  <c r="AS1213" i="18"/>
  <c r="AR1213" i="18"/>
  <c r="AQ1213" i="18"/>
  <c r="AP1213" i="18"/>
  <c r="AO1213" i="18"/>
  <c r="AN1213" i="18"/>
  <c r="AM1213" i="18"/>
  <c r="AL1213" i="18"/>
  <c r="AK1213" i="18"/>
  <c r="AJ1213" i="18"/>
  <c r="AI1213" i="18"/>
  <c r="AH1213" i="18"/>
  <c r="AG1213" i="18"/>
  <c r="AF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BL1212" i="18"/>
  <c r="BI1212" i="18"/>
  <c r="BH1212" i="18"/>
  <c r="BG1212" i="18"/>
  <c r="BF1212" i="18"/>
  <c r="BE1212" i="18"/>
  <c r="BD1212" i="18"/>
  <c r="BC1212" i="18"/>
  <c r="BB1212" i="18"/>
  <c r="BA1212" i="18"/>
  <c r="AZ1212" i="18"/>
  <c r="AY1212" i="18"/>
  <c r="AX1212" i="18"/>
  <c r="AW1212" i="18"/>
  <c r="AV1212" i="18"/>
  <c r="AU1212" i="18"/>
  <c r="AT1212" i="18"/>
  <c r="AS1212" i="18"/>
  <c r="AR1212" i="18"/>
  <c r="AQ1212" i="18"/>
  <c r="AP1212" i="18"/>
  <c r="AO1212" i="18"/>
  <c r="AN1212" i="18"/>
  <c r="AM1212" i="18"/>
  <c r="AL1212" i="18"/>
  <c r="AK1212" i="18"/>
  <c r="AJ1212" i="18"/>
  <c r="AI1212" i="18"/>
  <c r="AH1212" i="18"/>
  <c r="AG1212" i="18"/>
  <c r="AF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BL1211" i="18"/>
  <c r="BI1211" i="18"/>
  <c r="BH1211" i="18"/>
  <c r="BG1211" i="18"/>
  <c r="BF1211" i="18"/>
  <c r="BE1211" i="18"/>
  <c r="BD1211" i="18"/>
  <c r="BC1211" i="18"/>
  <c r="BB1211" i="18"/>
  <c r="BA1211" i="18"/>
  <c r="AZ1211" i="18"/>
  <c r="AY1211" i="18"/>
  <c r="AX1211" i="18"/>
  <c r="AW1211" i="18"/>
  <c r="AV1211" i="18"/>
  <c r="AU1211" i="18"/>
  <c r="AT1211" i="18"/>
  <c r="AS1211" i="18"/>
  <c r="AR1211" i="18"/>
  <c r="AQ1211" i="18"/>
  <c r="AP1211" i="18"/>
  <c r="AO1211" i="18"/>
  <c r="AN1211" i="18"/>
  <c r="AM1211" i="18"/>
  <c r="AL1211" i="18"/>
  <c r="AK1211" i="18"/>
  <c r="AJ1211" i="18"/>
  <c r="AI1211" i="18"/>
  <c r="AH1211" i="18"/>
  <c r="AG1211" i="18"/>
  <c r="AF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BL1210" i="18"/>
  <c r="BI1210" i="18"/>
  <c r="BH1210" i="18"/>
  <c r="BG1210" i="18"/>
  <c r="BF1210" i="18"/>
  <c r="BE1210" i="18"/>
  <c r="BC1210" i="18"/>
  <c r="BB1210" i="18"/>
  <c r="BA1210" i="18"/>
  <c r="AZ1210" i="18"/>
  <c r="AY1210" i="18"/>
  <c r="AX1210" i="18"/>
  <c r="AW1210" i="18"/>
  <c r="AV1210" i="18"/>
  <c r="AU1210" i="18"/>
  <c r="AT1210" i="18"/>
  <c r="AS1210" i="18"/>
  <c r="AR1210" i="18"/>
  <c r="AQ1210" i="18"/>
  <c r="AP1210" i="18"/>
  <c r="AO1210" i="18"/>
  <c r="AN1210" i="18"/>
  <c r="AM1210" i="18"/>
  <c r="AL1210" i="18"/>
  <c r="AK1210" i="18"/>
  <c r="AJ1210" i="18"/>
  <c r="AI1210" i="18"/>
  <c r="AF1210" i="18" s="1"/>
  <c r="AH1210" i="18"/>
  <c r="AG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BL1209" i="18"/>
  <c r="BI1209" i="18"/>
  <c r="BH1209" i="18"/>
  <c r="BG1209" i="18"/>
  <c r="BF1209" i="18"/>
  <c r="BE1209" i="18"/>
  <c r="BD1209" i="18" s="1"/>
  <c r="BC1209" i="18"/>
  <c r="BB1209" i="18"/>
  <c r="BA1209" i="18"/>
  <c r="AZ1209" i="18"/>
  <c r="AY1209" i="18"/>
  <c r="AX1209" i="18"/>
  <c r="AW1209" i="18"/>
  <c r="AV1209" i="18"/>
  <c r="AU1209" i="18"/>
  <c r="AT1209" i="18"/>
  <c r="AS1209" i="18"/>
  <c r="AR1209" i="18"/>
  <c r="AQ1209" i="18"/>
  <c r="AP1209" i="18"/>
  <c r="AO1209" i="18"/>
  <c r="AN1209" i="18"/>
  <c r="AM1209" i="18"/>
  <c r="AL1209" i="18"/>
  <c r="AK1209" i="18"/>
  <c r="AJ1209" i="18"/>
  <c r="AI1209" i="18"/>
  <c r="AH1209" i="18"/>
  <c r="AG1209" i="18"/>
  <c r="AF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BD1208" i="18"/>
  <c r="BL1166" i="18"/>
  <c r="BL1207" i="18" s="1"/>
  <c r="BI1166" i="18"/>
  <c r="BI1207" i="18" s="1"/>
  <c r="BH1166" i="18"/>
  <c r="BH1207" i="18" s="1"/>
  <c r="BG1166" i="18"/>
  <c r="BF1166" i="18"/>
  <c r="BF1207" i="18" s="1"/>
  <c r="BE1166" i="18"/>
  <c r="BE1207" i="18" s="1"/>
  <c r="BD1207" i="18" s="1"/>
  <c r="BC1166" i="18"/>
  <c r="BC1207" i="18" s="1"/>
  <c r="BB1166" i="18"/>
  <c r="BB1207" i="18" s="1"/>
  <c r="BA1166" i="18"/>
  <c r="BA1207" i="18" s="1"/>
  <c r="AZ1166" i="18"/>
  <c r="AZ1207" i="18" s="1"/>
  <c r="AY1166" i="18"/>
  <c r="AY1207" i="18" s="1"/>
  <c r="AX1166" i="18"/>
  <c r="AX1207" i="18" s="1"/>
  <c r="AW1166" i="18"/>
  <c r="AW1207" i="18" s="1"/>
  <c r="AV1166" i="18"/>
  <c r="AV1207" i="18" s="1"/>
  <c r="AU1166" i="18"/>
  <c r="AU1207" i="18" s="1"/>
  <c r="AT1166" i="18"/>
  <c r="AT1207" i="18" s="1"/>
  <c r="AS1166" i="18"/>
  <c r="AS1207" i="18" s="1"/>
  <c r="AR1166" i="18"/>
  <c r="AR1207" i="18" s="1"/>
  <c r="AQ1166" i="18"/>
  <c r="AQ1207" i="18" s="1"/>
  <c r="AP1166" i="18"/>
  <c r="AP1207" i="18" s="1"/>
  <c r="AO1166" i="18"/>
  <c r="AO1207" i="18" s="1"/>
  <c r="AN1166" i="18"/>
  <c r="AN1207" i="18" s="1"/>
  <c r="AM1166" i="18"/>
  <c r="AM1207" i="18" s="1"/>
  <c r="AL1166" i="18"/>
  <c r="AL1207" i="18" s="1"/>
  <c r="AK1166" i="18"/>
  <c r="AK1207" i="18" s="1"/>
  <c r="AJ1166" i="18"/>
  <c r="AJ1207" i="18" s="1"/>
  <c r="AI1166" i="18"/>
  <c r="AI1207" i="18" s="1"/>
  <c r="AH1166" i="18"/>
  <c r="AH1207" i="18" s="1"/>
  <c r="AG1166" i="18"/>
  <c r="AG1207" i="18" s="1"/>
  <c r="AC1166" i="18"/>
  <c r="AC1207" i="18" s="1"/>
  <c r="AB1166" i="18"/>
  <c r="AA1166" i="18"/>
  <c r="AA1207" i="18" s="1"/>
  <c r="Z1166" i="18"/>
  <c r="Y1166" i="18"/>
  <c r="Y1207" i="18" s="1"/>
  <c r="X1166" i="18"/>
  <c r="W1166" i="18"/>
  <c r="W1207" i="18" s="1"/>
  <c r="V1166" i="18"/>
  <c r="U1166" i="18"/>
  <c r="U1207" i="18" s="1"/>
  <c r="BL1206" i="18"/>
  <c r="BI1206" i="18"/>
  <c r="BH1206" i="18"/>
  <c r="BG1206" i="18"/>
  <c r="BF1206" i="18"/>
  <c r="BE1206" i="18"/>
  <c r="BC1206" i="18"/>
  <c r="BB1206" i="18"/>
  <c r="BA1206" i="18"/>
  <c r="AZ1206" i="18"/>
  <c r="AY1206" i="18"/>
  <c r="AX1206" i="18"/>
  <c r="AW1206" i="18"/>
  <c r="AV1206" i="18"/>
  <c r="AU1171" i="18"/>
  <c r="AU1206" i="18" s="1"/>
  <c r="AT1206" i="18"/>
  <c r="AS1206" i="18"/>
  <c r="AR1206" i="18"/>
  <c r="AQ1206" i="18"/>
  <c r="AP1206" i="18"/>
  <c r="AO1206" i="18"/>
  <c r="AN1206" i="18"/>
  <c r="AM1206" i="18"/>
  <c r="AL1206" i="18"/>
  <c r="AK1206" i="18"/>
  <c r="AJ1206" i="18"/>
  <c r="AI1206" i="18"/>
  <c r="AF1206" i="18" s="1"/>
  <c r="AH1206" i="18"/>
  <c r="AG1206" i="18"/>
  <c r="AE1171" i="18"/>
  <c r="AE1206" i="18" s="1"/>
  <c r="AD1171" i="18"/>
  <c r="AD1206" i="18" s="1"/>
  <c r="AC1206" i="18"/>
  <c r="AB1206" i="18"/>
  <c r="AA1206" i="18"/>
  <c r="Z1206" i="18"/>
  <c r="Y1206" i="18"/>
  <c r="X1206" i="18"/>
  <c r="W1206" i="18"/>
  <c r="V1206" i="18"/>
  <c r="U1206" i="18"/>
  <c r="BL1165" i="18"/>
  <c r="BI1165" i="18"/>
  <c r="BI1205" i="18" s="1"/>
  <c r="BH1165" i="18"/>
  <c r="BG1165" i="18"/>
  <c r="BG1205" i="18" s="1"/>
  <c r="BF1165" i="18"/>
  <c r="BE1165" i="18"/>
  <c r="BE1205" i="18" s="1"/>
  <c r="BC1165" i="18"/>
  <c r="BB1165" i="18"/>
  <c r="BB1205" i="18" s="1"/>
  <c r="BA1165" i="18"/>
  <c r="AZ1165" i="18"/>
  <c r="AZ1205" i="18" s="1"/>
  <c r="AY1165" i="18"/>
  <c r="AY1205" i="18" s="1"/>
  <c r="AX1165" i="18"/>
  <c r="AX1205" i="18" s="1"/>
  <c r="AW1165" i="18"/>
  <c r="AV1165" i="18"/>
  <c r="AV1205" i="18" s="1"/>
  <c r="AU1165" i="18"/>
  <c r="AT1165" i="18"/>
  <c r="AT1205" i="18" s="1"/>
  <c r="AS1165" i="18"/>
  <c r="AR1165" i="18"/>
  <c r="AR1205" i="18" s="1"/>
  <c r="AQ1165" i="18"/>
  <c r="AP1165" i="18"/>
  <c r="AP1205" i="18" s="1"/>
  <c r="AO1165" i="18"/>
  <c r="AN1165" i="18"/>
  <c r="AN1205" i="18" s="1"/>
  <c r="AM1165" i="18"/>
  <c r="AM1205" i="18" s="1"/>
  <c r="AL1165" i="18"/>
  <c r="AL1205" i="18" s="1"/>
  <c r="AK1165" i="18"/>
  <c r="AJ1165" i="18"/>
  <c r="AJ1205" i="18" s="1"/>
  <c r="AI1165" i="18"/>
  <c r="AH1165" i="18"/>
  <c r="AH1205" i="18" s="1"/>
  <c r="AG1165" i="18"/>
  <c r="AC1165" i="18"/>
  <c r="AC1205" i="18" s="1"/>
  <c r="AB1165" i="18"/>
  <c r="AB1205" i="18" s="1"/>
  <c r="AA1165" i="18"/>
  <c r="Z1165" i="18"/>
  <c r="Z1205" i="18" s="1"/>
  <c r="Y1165" i="18"/>
  <c r="Y1205" i="18" s="1"/>
  <c r="X1165" i="18"/>
  <c r="X1205" i="18" s="1"/>
  <c r="W1165" i="18"/>
  <c r="W1205" i="18" s="1"/>
  <c r="V1165" i="18"/>
  <c r="V1205" i="18" s="1"/>
  <c r="U1165" i="18"/>
  <c r="BL1204" i="18"/>
  <c r="BI1204" i="18"/>
  <c r="BH1204" i="18"/>
  <c r="BG1204" i="18"/>
  <c r="BF1204" i="18"/>
  <c r="BE1204" i="18"/>
  <c r="BD1204" i="18" s="1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L1204" i="18"/>
  <c r="AK1204" i="18"/>
  <c r="AJ1204" i="18"/>
  <c r="AI1204" i="18"/>
  <c r="AF1204" i="18" s="1"/>
  <c r="AH1204" i="18"/>
  <c r="AG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BL1203" i="18"/>
  <c r="BI1203" i="18"/>
  <c r="BH1203" i="18"/>
  <c r="BG1203" i="18"/>
  <c r="BF1203" i="18"/>
  <c r="BE1203" i="18"/>
  <c r="BD1203" i="18" s="1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L1203" i="18"/>
  <c r="AK1203" i="18"/>
  <c r="AJ1203" i="18"/>
  <c r="AI1203" i="18"/>
  <c r="AF1203" i="18" s="1"/>
  <c r="AH1203" i="18"/>
  <c r="AG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BL1202" i="18"/>
  <c r="BI1202" i="18"/>
  <c r="BH1202" i="18"/>
  <c r="BG1202" i="18"/>
  <c r="BF1202" i="18"/>
  <c r="BE1202" i="18"/>
  <c r="BD1202" i="18" s="1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L1202" i="18"/>
  <c r="AK1202" i="18"/>
  <c r="AJ1202" i="18"/>
  <c r="AI1202" i="18"/>
  <c r="AF1202" i="18" s="1"/>
  <c r="AH1202" i="18"/>
  <c r="AG1202" i="18"/>
  <c r="AD1202" i="18"/>
  <c r="AC1202" i="18"/>
  <c r="AB1202" i="18"/>
  <c r="AA1202" i="18"/>
  <c r="Z1202" i="18"/>
  <c r="Y1202" i="18"/>
  <c r="X1202" i="18"/>
  <c r="W1202" i="18"/>
  <c r="V1202" i="18"/>
  <c r="U1202" i="18"/>
  <c r="BL1201" i="18"/>
  <c r="BI1201" i="18"/>
  <c r="BH1201" i="18"/>
  <c r="BG1201" i="18"/>
  <c r="BF1201" i="18"/>
  <c r="BE1201" i="18"/>
  <c r="BD1201" i="18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L1201" i="18"/>
  <c r="AK1201" i="18"/>
  <c r="AJ1201" i="18"/>
  <c r="AD1201" i="18" s="1"/>
  <c r="AI1201" i="18"/>
  <c r="AH1201" i="18"/>
  <c r="AE1201" i="18" s="1"/>
  <c r="AG1201" i="18"/>
  <c r="AF1201" i="18"/>
  <c r="AC1201" i="18"/>
  <c r="AB1201" i="18"/>
  <c r="AA1201" i="18"/>
  <c r="Z1201" i="18"/>
  <c r="Y1201" i="18"/>
  <c r="X1201" i="18"/>
  <c r="W1201" i="18"/>
  <c r="V1201" i="18"/>
  <c r="U1201" i="18"/>
  <c r="BL1200" i="18"/>
  <c r="BI1200" i="18"/>
  <c r="BH1200" i="18"/>
  <c r="BG1200" i="18"/>
  <c r="BF1200" i="18"/>
  <c r="BE1200" i="18"/>
  <c r="BD1200" i="18" s="1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L1200" i="18"/>
  <c r="AK1200" i="18"/>
  <c r="AJ1200" i="18"/>
  <c r="AD1200" i="18" s="1"/>
  <c r="AI1200" i="18"/>
  <c r="AH1200" i="18"/>
  <c r="AE1200" i="18" s="1"/>
  <c r="AG1200" i="18"/>
  <c r="AF1200" i="18"/>
  <c r="AC1200" i="18"/>
  <c r="AB1200" i="18"/>
  <c r="AA1200" i="18"/>
  <c r="Z1200" i="18"/>
  <c r="Y1200" i="18"/>
  <c r="X1200" i="18"/>
  <c r="W1200" i="18"/>
  <c r="V1200" i="18"/>
  <c r="U1200" i="18"/>
  <c r="BD1199" i="18"/>
  <c r="AU1199" i="18"/>
  <c r="AF1199" i="18"/>
  <c r="AE1199" i="18"/>
  <c r="AD1199" i="18"/>
  <c r="BL1198" i="18"/>
  <c r="BI1198" i="18"/>
  <c r="BH1198" i="18"/>
  <c r="BG1198" i="18"/>
  <c r="BF1198" i="18"/>
  <c r="BE1198" i="18"/>
  <c r="BD1198" i="18"/>
  <c r="BC1198" i="18"/>
  <c r="BB1198" i="18"/>
  <c r="BA1198" i="18"/>
  <c r="AZ1198" i="18"/>
  <c r="AY1198" i="18"/>
  <c r="AX1198" i="18"/>
  <c r="AW1198" i="18"/>
  <c r="AV1198" i="18"/>
  <c r="AU1198" i="18"/>
  <c r="AT1198" i="18"/>
  <c r="AS1198" i="18"/>
  <c r="AR1198" i="18"/>
  <c r="AQ1198" i="18"/>
  <c r="AP1198" i="18"/>
  <c r="AO1198" i="18"/>
  <c r="AN1198" i="18"/>
  <c r="AM1198" i="18"/>
  <c r="AL1198" i="18"/>
  <c r="AK1198" i="18"/>
  <c r="AJ1198" i="18"/>
  <c r="AI1198" i="18"/>
  <c r="AF1198" i="18"/>
  <c r="AH1198" i="18"/>
  <c r="AG1198" i="18"/>
  <c r="AD1198" i="18" s="1"/>
  <c r="AE1198" i="18"/>
  <c r="AC1198" i="18"/>
  <c r="AB1198" i="18"/>
  <c r="AA1198" i="18"/>
  <c r="Z1198" i="18"/>
  <c r="Y1198" i="18"/>
  <c r="X1198" i="18"/>
  <c r="W1198" i="18"/>
  <c r="V1198" i="18"/>
  <c r="U1198" i="18"/>
  <c r="AF1197" i="18"/>
  <c r="AD1197" i="18"/>
  <c r="AF1196" i="18"/>
  <c r="AD1196" i="18"/>
  <c r="AF1195" i="18"/>
  <c r="AD1195" i="18"/>
  <c r="AF1194" i="18"/>
  <c r="AD1194" i="18"/>
  <c r="AF1193" i="18"/>
  <c r="AD1193" i="18"/>
  <c r="AF1192" i="18"/>
  <c r="AD1192" i="18"/>
  <c r="AF1191" i="18"/>
  <c r="AD1191" i="18"/>
  <c r="AF1190" i="18"/>
  <c r="AD1190" i="18"/>
  <c r="AF1189" i="18"/>
  <c r="AD1189" i="18"/>
  <c r="AF1188" i="18"/>
  <c r="AD1188" i="18"/>
  <c r="BL1187" i="18"/>
  <c r="BI1187" i="18"/>
  <c r="BH1187" i="18"/>
  <c r="BG1187" i="18"/>
  <c r="BF1187" i="18"/>
  <c r="BE1187" i="18"/>
  <c r="BD1187" i="18" s="1"/>
  <c r="BC1187" i="18"/>
  <c r="BB1187" i="18"/>
  <c r="BA1187" i="18"/>
  <c r="AZ1187" i="18"/>
  <c r="AY1187" i="18"/>
  <c r="AX1187" i="18"/>
  <c r="AX1182" i="18" s="1"/>
  <c r="AX1181" i="18" s="1"/>
  <c r="AW1187" i="18"/>
  <c r="AV1187" i="18"/>
  <c r="AU1187" i="18"/>
  <c r="AT1187" i="18"/>
  <c r="AT1182" i="18" s="1"/>
  <c r="AT1181" i="18" s="1"/>
  <c r="AS1187" i="18"/>
  <c r="AR1187" i="18"/>
  <c r="AQ1187" i="18"/>
  <c r="AP1187" i="18"/>
  <c r="AO1187" i="18"/>
  <c r="AN1187" i="18"/>
  <c r="AM1187" i="18"/>
  <c r="AL1187" i="18"/>
  <c r="AK1187" i="18"/>
  <c r="AJ1187" i="18"/>
  <c r="AI1187" i="18"/>
  <c r="AH1187" i="18"/>
  <c r="AE1187" i="18" s="1"/>
  <c r="AG1187" i="18"/>
  <c r="AC1187" i="18"/>
  <c r="AB1187" i="18"/>
  <c r="AA1187" i="18"/>
  <c r="Z1187" i="18"/>
  <c r="Y1187" i="18"/>
  <c r="X1187" i="18"/>
  <c r="W1187" i="18"/>
  <c r="V1187" i="18"/>
  <c r="U1187" i="18"/>
  <c r="BL1186" i="18"/>
  <c r="BI1186" i="18"/>
  <c r="BH1186" i="18"/>
  <c r="BG1186" i="18"/>
  <c r="BF1186" i="18"/>
  <c r="BE1186" i="18"/>
  <c r="BD1186" i="18" s="1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L1186" i="18"/>
  <c r="AK1186" i="18"/>
  <c r="AJ1186" i="18"/>
  <c r="AI1186" i="18"/>
  <c r="AF1186" i="18" s="1"/>
  <c r="AH1186" i="18"/>
  <c r="AG1186" i="18"/>
  <c r="AD1186" i="18" s="1"/>
  <c r="AE1186" i="18"/>
  <c r="AC1186" i="18"/>
  <c r="AB1186" i="18"/>
  <c r="AA1186" i="18"/>
  <c r="Z1186" i="18"/>
  <c r="Y1186" i="18"/>
  <c r="X1186" i="18"/>
  <c r="W1186" i="18"/>
  <c r="V1186" i="18"/>
  <c r="U1186" i="18"/>
  <c r="BL1185" i="18"/>
  <c r="BI1185" i="18"/>
  <c r="BH1185" i="18"/>
  <c r="BG1185" i="18"/>
  <c r="BF1185" i="18"/>
  <c r="BE1185" i="18"/>
  <c r="BC1185" i="18"/>
  <c r="BB1185" i="18"/>
  <c r="BA1185" i="18"/>
  <c r="AZ1185" i="18"/>
  <c r="AY1185" i="18"/>
  <c r="AY1182" i="18" s="1"/>
  <c r="AY1181" i="18" s="1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L1185" i="18"/>
  <c r="AK1185" i="18"/>
  <c r="AE1185" i="18" s="1"/>
  <c r="AJ1185" i="18"/>
  <c r="AI1185" i="18"/>
  <c r="AF1185" i="18" s="1"/>
  <c r="AH1185" i="18"/>
  <c r="AG1185" i="18"/>
  <c r="AC1185" i="18"/>
  <c r="AB1185" i="18"/>
  <c r="AA1185" i="18"/>
  <c r="Z1185" i="18"/>
  <c r="Y1185" i="18"/>
  <c r="X1185" i="18"/>
  <c r="W1185" i="18"/>
  <c r="V1185" i="18"/>
  <c r="U1185" i="18"/>
  <c r="BD1184" i="18"/>
  <c r="AE1184" i="18"/>
  <c r="AZ1182" i="18"/>
  <c r="AV1182" i="18"/>
  <c r="AH1182" i="18"/>
  <c r="AZ1181" i="18"/>
  <c r="AV1181" i="18"/>
  <c r="BD1180" i="18"/>
  <c r="AU1180" i="18"/>
  <c r="AF1180" i="18"/>
  <c r="AE1180" i="18"/>
  <c r="AD1180" i="18"/>
  <c r="BH1179" i="18"/>
  <c r="BG1179" i="18"/>
  <c r="BE1163" i="18"/>
  <c r="BB1163" i="18"/>
  <c r="AZ1163" i="18"/>
  <c r="AZ1179" i="18"/>
  <c r="AY1163" i="18"/>
  <c r="AY1179" i="18"/>
  <c r="AX1163" i="18"/>
  <c r="AV1163" i="18"/>
  <c r="AT1163" i="18"/>
  <c r="AR1163" i="18"/>
  <c r="AQ1179" i="18"/>
  <c r="AP1163" i="18"/>
  <c r="AP1179" i="18"/>
  <c r="AN1163" i="18"/>
  <c r="AN1179" i="18"/>
  <c r="AM1163" i="18"/>
  <c r="AM1179" i="18"/>
  <c r="AL1163" i="18"/>
  <c r="AK1179" i="18"/>
  <c r="AJ1163" i="18"/>
  <c r="AJ1179" i="18"/>
  <c r="AH1163" i="18"/>
  <c r="AC1163" i="18"/>
  <c r="AB1179" i="18"/>
  <c r="AA1179" i="18"/>
  <c r="W1163" i="18"/>
  <c r="V1179" i="18"/>
  <c r="U1179" i="18"/>
  <c r="BD1178" i="18"/>
  <c r="AU1178" i="18"/>
  <c r="AF1178" i="18"/>
  <c r="AE1178" i="18"/>
  <c r="AD1178" i="18"/>
  <c r="BL1177" i="18"/>
  <c r="BI1177" i="18"/>
  <c r="BH1177" i="18"/>
  <c r="BG1177" i="18"/>
  <c r="BF1177" i="18"/>
  <c r="BE1177" i="18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L1177" i="18"/>
  <c r="AK1177" i="18"/>
  <c r="AJ1177" i="18"/>
  <c r="AI1177" i="18"/>
  <c r="AH1177" i="18"/>
  <c r="AG1177" i="18"/>
  <c r="AD1177" i="18" s="1"/>
  <c r="AC1177" i="18"/>
  <c r="AB1177" i="18"/>
  <c r="AA1177" i="18"/>
  <c r="Z1177" i="18"/>
  <c r="Y1177" i="18"/>
  <c r="X1177" i="18"/>
  <c r="W1177" i="18"/>
  <c r="V1177" i="18"/>
  <c r="U1177" i="18"/>
  <c r="BD1176" i="18"/>
  <c r="AU1176" i="18"/>
  <c r="AF1176" i="18"/>
  <c r="AE1176" i="18"/>
  <c r="AD1176" i="18"/>
  <c r="BD1175" i="18"/>
  <c r="AU1175" i="18"/>
  <c r="AF1175" i="18"/>
  <c r="AE1175" i="18"/>
  <c r="AD1175" i="18"/>
  <c r="BD1174" i="18"/>
  <c r="AU1174" i="18"/>
  <c r="AF1174" i="18"/>
  <c r="AE1174" i="18"/>
  <c r="AD1174" i="18"/>
  <c r="BD1173" i="18"/>
  <c r="AU1173" i="18"/>
  <c r="AF1173" i="18"/>
  <c r="AE1173" i="18"/>
  <c r="AD1173" i="18"/>
  <c r="BD1172" i="18"/>
  <c r="AU1172" i="18"/>
  <c r="AF1172" i="18"/>
  <c r="AE1172" i="18"/>
  <c r="AD1172" i="18"/>
  <c r="BD1171" i="18"/>
  <c r="AF1171" i="18"/>
  <c r="BL1170" i="18"/>
  <c r="BI1170" i="18"/>
  <c r="BH1170" i="18"/>
  <c r="BG1170" i="18"/>
  <c r="BF1170" i="18"/>
  <c r="BE1170" i="18"/>
  <c r="BC1170" i="18"/>
  <c r="BB1170" i="18"/>
  <c r="BA1170" i="18"/>
  <c r="AZ1170" i="18"/>
  <c r="AY1170" i="18"/>
  <c r="AX1170" i="18"/>
  <c r="AW1170" i="18"/>
  <c r="AV1170" i="18"/>
  <c r="AU1170" i="18"/>
  <c r="AT1170" i="18"/>
  <c r="AS1170" i="18"/>
  <c r="AR1170" i="18"/>
  <c r="AQ1170" i="18"/>
  <c r="AP1170" i="18"/>
  <c r="AO1170" i="18"/>
  <c r="AN1170" i="18"/>
  <c r="AM1170" i="18"/>
  <c r="AL1170" i="18"/>
  <c r="AK1170" i="18"/>
  <c r="AE1170" i="18" s="1"/>
  <c r="AJ1170" i="18"/>
  <c r="AD1170" i="18" s="1"/>
  <c r="AI1170" i="18"/>
  <c r="AC1170" i="18"/>
  <c r="AB1170" i="18"/>
  <c r="AA1170" i="18"/>
  <c r="Z1170" i="18"/>
  <c r="Y1170" i="18"/>
  <c r="X1170" i="18"/>
  <c r="W1170" i="18"/>
  <c r="V1170" i="18"/>
  <c r="U1170" i="18"/>
  <c r="BD1169" i="18"/>
  <c r="AU1169" i="18"/>
  <c r="AF1169" i="18"/>
  <c r="AE1169" i="18"/>
  <c r="AD1169" i="18"/>
  <c r="BL1168" i="18"/>
  <c r="BI1168" i="18"/>
  <c r="BH1168" i="18"/>
  <c r="BG1168" i="18"/>
  <c r="BF1168" i="18"/>
  <c r="BE1168" i="18"/>
  <c r="BC1168" i="18"/>
  <c r="BB1168" i="18"/>
  <c r="BA1168" i="18"/>
  <c r="AZ1168" i="18"/>
  <c r="AY1168" i="18"/>
  <c r="AX1168" i="18"/>
  <c r="AW1168" i="18"/>
  <c r="AV1168" i="18"/>
  <c r="AU1168" i="18"/>
  <c r="AT1168" i="18"/>
  <c r="AS1168" i="18"/>
  <c r="AR1168" i="18"/>
  <c r="AQ1168" i="18"/>
  <c r="AP1168" i="18"/>
  <c r="AO1168" i="18"/>
  <c r="AN1168" i="18"/>
  <c r="AM1168" i="18"/>
  <c r="AL1168" i="18"/>
  <c r="AK1168" i="18"/>
  <c r="AE1168" i="18" s="1"/>
  <c r="AJ1168" i="18"/>
  <c r="AI1168" i="18"/>
  <c r="AD1168" i="18"/>
  <c r="AC1168" i="18"/>
  <c r="AB1168" i="18"/>
  <c r="AA1168" i="18"/>
  <c r="Z1168" i="18"/>
  <c r="Y1168" i="18"/>
  <c r="X1168" i="18"/>
  <c r="W1168" i="18"/>
  <c r="V1168" i="18"/>
  <c r="U1168" i="18"/>
  <c r="BD1167" i="18"/>
  <c r="AU1167" i="18"/>
  <c r="AF1167" i="18"/>
  <c r="AE1167" i="18"/>
  <c r="AD1167" i="18"/>
  <c r="BD1166" i="18"/>
  <c r="AF1166" i="18"/>
  <c r="BD1165" i="18"/>
  <c r="AF1165" i="18"/>
  <c r="BD1164" i="18"/>
  <c r="AU1164" i="18"/>
  <c r="AF1164" i="18"/>
  <c r="AE1164" i="18"/>
  <c r="AD1164" i="18"/>
  <c r="BD1162" i="18"/>
  <c r="AU1162" i="18"/>
  <c r="AF1162" i="18"/>
  <c r="AE1162" i="18"/>
  <c r="AD1162" i="18"/>
  <c r="Z1179" i="18"/>
  <c r="AC1179" i="18"/>
  <c r="AI1179" i="18"/>
  <c r="AL1179" i="18"/>
  <c r="AO1179" i="18"/>
  <c r="AR1179" i="18"/>
  <c r="AU1179" i="18"/>
  <c r="BC1179" i="18"/>
  <c r="BI1179" i="18"/>
  <c r="BE1179" i="18"/>
  <c r="BF1179" i="18"/>
  <c r="BD1179" i="18" s="1"/>
  <c r="X1179" i="18"/>
  <c r="W1179" i="18"/>
  <c r="Y1179" i="18"/>
  <c r="AG1179" i="18"/>
  <c r="AD1179" i="18" s="1"/>
  <c r="AH1179" i="18"/>
  <c r="AS1179" i="18"/>
  <c r="AT1179" i="18"/>
  <c r="AV1179" i="18"/>
  <c r="AW1179" i="18"/>
  <c r="AX1179" i="18"/>
  <c r="BA1179" i="18"/>
  <c r="BB1179" i="18"/>
  <c r="BL1179" i="18"/>
  <c r="AF832" i="23"/>
  <c r="AI831" i="23"/>
  <c r="AF831" i="23"/>
  <c r="AD832" i="23"/>
  <c r="AG831" i="23"/>
  <c r="AD831" i="23" s="1"/>
  <c r="AD1166" i="18"/>
  <c r="AD1207" i="18" s="1"/>
  <c r="AE1166" i="18"/>
  <c r="AE1207" i="18" s="1"/>
  <c r="BD816" i="23"/>
  <c r="AD1185" i="18" l="1"/>
  <c r="AS1182" i="18"/>
  <c r="AS1181" i="18" s="1"/>
  <c r="AW1182" i="18"/>
  <c r="AW1181" i="18" s="1"/>
  <c r="U1205" i="18"/>
  <c r="U1163" i="18"/>
  <c r="AA1205" i="18"/>
  <c r="AA1182" i="18" s="1"/>
  <c r="AA1181" i="18" s="1"/>
  <c r="AA1163" i="18"/>
  <c r="BG1207" i="18"/>
  <c r="BG1163" i="18"/>
  <c r="AE1179" i="18"/>
  <c r="AF1179" i="18"/>
  <c r="BD1170" i="18"/>
  <c r="AE1177" i="18"/>
  <c r="Y1163" i="18"/>
  <c r="BI1163" i="18"/>
  <c r="V1182" i="18"/>
  <c r="V1181" i="18" s="1"/>
  <c r="X1182" i="18"/>
  <c r="Z1182" i="18"/>
  <c r="Z1181" i="18" s="1"/>
  <c r="AB1182" i="18"/>
  <c r="AG1205" i="18"/>
  <c r="AG1182" i="18" s="1"/>
  <c r="AD1165" i="18"/>
  <c r="AD1205" i="18" s="1"/>
  <c r="AG1163" i="18"/>
  <c r="AD1163" i="18" s="1"/>
  <c r="AI1205" i="18"/>
  <c r="AI1163" i="18"/>
  <c r="AF1163" i="18" s="1"/>
  <c r="AK1205" i="18"/>
  <c r="AK1163" i="18"/>
  <c r="AE1163" i="18" s="1"/>
  <c r="AO1205" i="18"/>
  <c r="AO1163" i="18"/>
  <c r="AQ1205" i="18"/>
  <c r="AQ1163" i="18"/>
  <c r="AS1205" i="18"/>
  <c r="AS1163" i="18"/>
  <c r="AU1205" i="18"/>
  <c r="AU1182" i="18" s="1"/>
  <c r="AU1181" i="18" s="1"/>
  <c r="AU1163" i="18"/>
  <c r="AW1205" i="18"/>
  <c r="AW1163" i="18"/>
  <c r="BA1205" i="18"/>
  <c r="BA1182" i="18" s="1"/>
  <c r="BA1181" i="18" s="1"/>
  <c r="BA1163" i="18"/>
  <c r="BC1205" i="18"/>
  <c r="BC1182" i="18" s="1"/>
  <c r="BC1181" i="18" s="1"/>
  <c r="BC1163" i="18"/>
  <c r="BF1205" i="18"/>
  <c r="BD1205" i="18" s="1"/>
  <c r="BF1163" i="18"/>
  <c r="BD1163" i="18" s="1"/>
  <c r="BH1205" i="18"/>
  <c r="BH1163" i="18"/>
  <c r="BL1205" i="18"/>
  <c r="BL1163" i="18"/>
  <c r="V1207" i="18"/>
  <c r="V1163" i="18"/>
  <c r="X1207" i="18"/>
  <c r="X1163" i="18"/>
  <c r="Z1207" i="18"/>
  <c r="Z1163" i="18"/>
  <c r="AB1207" i="18"/>
  <c r="AB1163" i="18"/>
  <c r="BD1177" i="18"/>
  <c r="U1182" i="18"/>
  <c r="U1181" i="18" s="1"/>
  <c r="W1182" i="18"/>
  <c r="Y1182" i="18"/>
  <c r="Y1181" i="18" s="1"/>
  <c r="AC1182" i="18"/>
  <c r="AC1181" i="18" s="1"/>
  <c r="BD1185" i="18"/>
  <c r="AD1187" i="18"/>
  <c r="AF1187" i="18"/>
  <c r="AE1202" i="18"/>
  <c r="BD1206" i="18"/>
  <c r="BD1210" i="18"/>
  <c r="AF1168" i="18"/>
  <c r="AE1165" i="18"/>
  <c r="AE1205" i="18" s="1"/>
  <c r="AK1182" i="18"/>
  <c r="AM1182" i="18"/>
  <c r="AM1181" i="18" s="1"/>
  <c r="AO1182" i="18"/>
  <c r="AO1181" i="18" s="1"/>
  <c r="AQ1182" i="18"/>
  <c r="AQ1181" i="18" s="1"/>
  <c r="BD1168" i="18"/>
  <c r="AF1170" i="18"/>
  <c r="AF1177" i="18"/>
  <c r="AJ1182" i="18"/>
  <c r="AJ1181" i="18" s="1"/>
  <c r="AL1182" i="18"/>
  <c r="AL1181" i="18" s="1"/>
  <c r="AN1182" i="18"/>
  <c r="AN1181" i="18" s="1"/>
  <c r="AP1182" i="18"/>
  <c r="AP1181" i="18" s="1"/>
  <c r="AR1182" i="18"/>
  <c r="AR1181" i="18" s="1"/>
  <c r="AH1181" i="18"/>
  <c r="AF1205" i="18"/>
  <c r="AI1182" i="18"/>
  <c r="AE1182" i="18"/>
  <c r="AK1181" i="18"/>
  <c r="AE1181" i="18"/>
  <c r="X1181" i="18"/>
  <c r="AB1181" i="18"/>
  <c r="BF1182" i="18"/>
  <c r="BF1181" i="18" s="1"/>
  <c r="BH1182" i="18"/>
  <c r="BH1181" i="18" s="1"/>
  <c r="BL1182" i="18"/>
  <c r="BL1181" i="18" s="1"/>
  <c r="W1181" i="18"/>
  <c r="BB1182" i="18"/>
  <c r="BB1181" i="18" s="1"/>
  <c r="BE1182" i="18"/>
  <c r="BG1182" i="18"/>
  <c r="BG1181" i="18" s="1"/>
  <c r="BI1182" i="18"/>
  <c r="BI1181" i="18" s="1"/>
  <c r="AF1207" i="18"/>
  <c r="AH831" i="23"/>
  <c r="AE831" i="23" s="1"/>
  <c r="AE832" i="23"/>
  <c r="BH832" i="23"/>
  <c r="BH831" i="23" s="1"/>
  <c r="AG1181" i="18" l="1"/>
  <c r="AD1181" i="18" s="1"/>
  <c r="AD1182" i="18"/>
  <c r="AF1182" i="18"/>
  <c r="AI1181" i="18"/>
  <c r="AF1181" i="18" s="1"/>
  <c r="BD1182" i="18"/>
  <c r="BE1181" i="18"/>
  <c r="BD1181" i="18" s="1"/>
</calcChain>
</file>

<file path=xl/comments1.xml><?xml version="1.0" encoding="utf-8"?>
<comments xmlns="http://schemas.openxmlformats.org/spreadsheetml/2006/main">
  <authors>
    <author>npavlov</author>
  </authors>
  <commentList>
    <comment ref="B2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25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  <comment ref="B2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28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28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C31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3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  <comment ref="C12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02/2018 г.</t>
        </r>
      </text>
    </comment>
    <comment ref="C13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05/2018 г.</t>
        </r>
      </text>
    </comment>
    <comment ref="C134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02/2018 г.</t>
        </r>
      </text>
    </comment>
  </commentList>
</comments>
</file>

<file path=xl/comments2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<sst xmlns="http://schemas.openxmlformats.org/spreadsheetml/2006/main" count="2696" uniqueCount="1640">
  <si>
    <t>Район Нови Искър</t>
  </si>
  <si>
    <t>Български културни институти в чужбина</t>
  </si>
  <si>
    <t>Театри</t>
  </si>
  <si>
    <t>Оперно - филхармонични дружества и опери</t>
  </si>
  <si>
    <t>Оркестри и ансамбли</t>
  </si>
  <si>
    <t>Радиотранслационни възли</t>
  </si>
  <si>
    <t>Радио</t>
  </si>
  <si>
    <t>Телевизия</t>
  </si>
  <si>
    <t>Обредни домове и зали</t>
  </si>
  <si>
    <t>Зоопаркове</t>
  </si>
  <si>
    <t>Държавен архив и териториални архиви</t>
  </si>
  <si>
    <t>Контрол и регулиране на дейностите по религиозно дело</t>
  </si>
  <si>
    <t>Субсидии и други разходи за дейности по религиозно дело</t>
  </si>
  <si>
    <t>Държавни и общински служби и дейности по изборите</t>
  </si>
  <si>
    <t>Машинно-изпитателни центрове и контролно технически инспекции</t>
  </si>
  <si>
    <t xml:space="preserve">          За поземлената реформа</t>
  </si>
  <si>
    <t>материали</t>
  </si>
  <si>
    <t>вода, горива и енергия</t>
  </si>
  <si>
    <t>Разходи за лихви по заеми от банки и други финансови институции от чужбина</t>
  </si>
  <si>
    <t>Получени/предоставени временни безлихвени заеми от/за ЦБ (нето)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</si>
  <si>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</si>
  <si>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</si>
  <si>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Други служби по поземлената реформа</t>
  </si>
  <si>
    <t>Комисия за предотвратяване и установяване на конфликт на интереси</t>
  </si>
  <si>
    <t>Придобиване на нематериални дълготрайни активи</t>
  </si>
  <si>
    <t>Придобиване на земя</t>
  </si>
  <si>
    <t>Получени държавни инвестиционни заеми - нето (+/-)</t>
  </si>
  <si>
    <t>Получени държавни инвестиционни заеми (+)</t>
  </si>
  <si>
    <t>Погашения към ЕИБ (-)</t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</si>
  <si>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</si>
  <si>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</si>
  <si>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</si>
  <si>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</si>
  <si>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</si>
  <si>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</si>
  <si>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</si>
  <si>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</si>
  <si>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</si>
  <si>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</si>
  <si>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</si>
  <si>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Здравно-осигурителни вноски от работодатели</t>
  </si>
  <si>
    <t>Храна</t>
  </si>
  <si>
    <t>27-08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</si>
  <si>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</si>
  <si>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</si>
  <si>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</si>
  <si>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</si>
  <si>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</si>
  <si>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</si>
  <si>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</si>
  <si>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</si>
  <si>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разходи за застраховки</t>
  </si>
  <si>
    <t>такса ангажимент по заеми</t>
  </si>
  <si>
    <t>други финансови услуги</t>
  </si>
  <si>
    <t>трансфери (субсидии) от ЦБ за специални ведомства</t>
  </si>
  <si>
    <t>Други разходи за лихви</t>
  </si>
  <si>
    <t>допълнителни възнаграждения за постигнати резултати и други подобни плащания</t>
  </si>
  <si>
    <t>закрива се</t>
  </si>
  <si>
    <t>27-09</t>
  </si>
  <si>
    <t>27-10</t>
  </si>
  <si>
    <t>платени съдебни такси в чужбина</t>
  </si>
  <si>
    <t xml:space="preserve">                                                                                                      МИНИСТЪР НА ФИНАНСИТЕ</t>
  </si>
  <si>
    <t>Други дейности по промишлеността</t>
  </si>
  <si>
    <t>Други дейности по строителството</t>
  </si>
  <si>
    <t>трансфери  за здравно осигуряване (+/-)</t>
  </si>
  <si>
    <t>Държавна агенция "Държавен резерв и военновременни запаси"</t>
  </si>
  <si>
    <t>Болници за белодробни болести</t>
  </si>
  <si>
    <t>Акушеро-гинекологични болници</t>
  </si>
  <si>
    <t>Психиатрични болници</t>
  </si>
  <si>
    <t>Организация и управление на научните изследвания и дейности</t>
  </si>
  <si>
    <t>Научноизследователско дело</t>
  </si>
  <si>
    <t>Научноизследователски институти и центрове</t>
  </si>
  <si>
    <t>Други дейности на науката</t>
  </si>
  <si>
    <t>Дейности по отбраната</t>
  </si>
  <si>
    <t xml:space="preserve">                      и подлежат на класифициране по съответните функции, групи и дейности  в раздел VІ от ЕБК</t>
  </si>
  <si>
    <t>Участие на Република България в НАТО</t>
  </si>
  <si>
    <t>Ликвидиране на последици от стихийни бедствия и производствени аварии</t>
  </si>
  <si>
    <r>
      <t>Други дейности по жилищното строителство, благоустройството и регионалното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развитие</t>
    </r>
  </si>
  <si>
    <t>Други дейности по опазване на околната среда</t>
  </si>
  <si>
    <t>Група Е)</t>
  </si>
  <si>
    <t xml:space="preserve"> Туризъм</t>
  </si>
  <si>
    <t>Приложни и научни изследвания  в областта на транспорта и съобщенията</t>
  </si>
  <si>
    <t>Приложни и научни изследвания  в областта на промишлеността и строителството</t>
  </si>
  <si>
    <t>Приложни и научни изследвания  в други дейности по икономиката</t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</si>
  <si>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</si>
  <si>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</si>
  <si>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</si>
  <si>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</si>
  <si>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</si>
  <si>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</si>
  <si>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</si>
  <si>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</si>
  <si>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</si>
  <si>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</si>
  <si>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</si>
  <si>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</si>
  <si>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t>(57хх)</t>
  </si>
  <si>
    <t>Габрово</t>
  </si>
  <si>
    <t>Годеч</t>
  </si>
  <si>
    <t>Горна Малина</t>
  </si>
  <si>
    <t>Долна Баня</t>
  </si>
  <si>
    <t xml:space="preserve">Драгоман </t>
  </si>
  <si>
    <t>Елин Пелин</t>
  </si>
  <si>
    <t>промяна</t>
  </si>
  <si>
    <t>Българска телеграфна агенция</t>
  </si>
  <si>
    <t>Геозащита</t>
  </si>
  <si>
    <t>Дейности по почивното дело и социалния отдих</t>
  </si>
  <si>
    <t>Детски и специализирани спортни школи</t>
  </si>
  <si>
    <t>Приходи от лицензии за ползване на държавни/общински активи</t>
  </si>
  <si>
    <t>Национална следствена служба</t>
  </si>
  <si>
    <t>Окръжни следствени служби</t>
  </si>
  <si>
    <t>Сезонни детски градини</t>
  </si>
  <si>
    <t>Домове за отглеждане и възпитание на деца, лишени от родителска грижаа</t>
  </si>
  <si>
    <t>Агенция за ядрено регулиране</t>
  </si>
  <si>
    <t>Комисия за финансов надзор</t>
  </si>
  <si>
    <t>Държавна агенция  "Национална сигурност"</t>
  </si>
  <si>
    <t>Национални доплащания и съфинансиране към директните плащания за земеделски производители</t>
  </si>
  <si>
    <t>Защитени жилища</t>
  </si>
  <si>
    <t>целеви помощи за ученици</t>
  </si>
  <si>
    <t>Омбудсман</t>
  </si>
  <si>
    <t>Отбранително-мобилизационна подготовка</t>
  </si>
  <si>
    <t>Програми за временна заетост</t>
  </si>
  <si>
    <t>Други програми и дейности за осигуряване на заетост</t>
  </si>
  <si>
    <t>Център за работа с деца на улицата</t>
  </si>
  <si>
    <t>Кризисен център</t>
  </si>
  <si>
    <t>Център за настаняване от семеен тип</t>
  </si>
  <si>
    <t>Безопасност и съхраняване на радиоактивни отпадъци</t>
  </si>
  <si>
    <t>Други дейности по минното дело</t>
  </si>
  <si>
    <t>Други дейности по горивата и енергията</t>
  </si>
  <si>
    <t>Областни земеделски служби</t>
  </si>
  <si>
    <t xml:space="preserve"> ДЕФИЦИТ / ИЗЛИШЪК = (раздел І.) - (раздел ІІ.) + (раздел ІІІ.)</t>
  </si>
  <si>
    <t>Музеи, худ. галерии, паметници на културата и етногр. комплекси с национален и регионален харакер</t>
  </si>
  <si>
    <t>Музеи, художествени галерии, паметници на културата и етнографски комплекси с местен харакер</t>
  </si>
  <si>
    <t>Управление, контрол и регулиране на външните работи</t>
  </si>
  <si>
    <t>Посолства, консулства, представителства и мисии в чужбина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</si>
  <si>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</si>
  <si>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</si>
  <si>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t>събрани средства и извършени плащания от/за общински бюджети (+/-)</t>
  </si>
  <si>
    <t xml:space="preserve">                  Ф И Н А Н С И Р А Н Е   Н А   Б Ю Д Ж Е Т Н О Т  О    С А Л Д О  -  П О З И Ц И И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</si>
  <si>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</si>
  <si>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</si>
  <si>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Централен бюджет</t>
  </si>
  <si>
    <t>Чавдар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</si>
  <si>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</si>
  <si>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</si>
  <si>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</si>
  <si>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</si>
  <si>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</si>
  <si>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</si>
  <si>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</si>
  <si>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Министерство на инвестиционното проектиране</t>
  </si>
  <si>
    <t>27-16</t>
  </si>
  <si>
    <t>Челопеч</t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</si>
  <si>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</si>
  <si>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</si>
  <si>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</si>
  <si>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</si>
  <si>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</si>
  <si>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</si>
  <si>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</si>
  <si>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</si>
  <si>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</si>
  <si>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</si>
  <si>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</si>
  <si>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</si>
  <si>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t>(75хх)</t>
  </si>
  <si>
    <t>Антоново</t>
  </si>
  <si>
    <t>Омуртаг</t>
  </si>
  <si>
    <t>Опака</t>
  </si>
  <si>
    <t>Попово</t>
  </si>
  <si>
    <t>Търговище</t>
  </si>
  <si>
    <t>(76хх)</t>
  </si>
  <si>
    <t>Димитровград</t>
  </si>
  <si>
    <t>Капиталови трансфери</t>
  </si>
  <si>
    <t>Национален институт на правосъдието</t>
  </si>
  <si>
    <t>Превантивна дейност за намаляване на вредните последствия от бедствия и аварии</t>
  </si>
  <si>
    <t>Други дейности за защита на населението при стихийни бедствия и аварии</t>
  </si>
  <si>
    <t>х х х</t>
  </si>
  <si>
    <t>Приходи от продажба на държавно и общинско имущество</t>
  </si>
  <si>
    <t>Приходи от концесии</t>
  </si>
  <si>
    <t>от § 42 до § 44 -  ххх</t>
  </si>
  <si>
    <t>45-00</t>
  </si>
  <si>
    <t>Ветеринарно-медицински служби</t>
  </si>
  <si>
    <t>Разходи за лихви по заеми от страната</t>
  </si>
  <si>
    <t>Медицински центрове/специализирани болници за пневмо-фтизиатрични заболявания</t>
  </si>
  <si>
    <t>Центрове за кожно-венерически заболявания</t>
  </si>
  <si>
    <t>Комплексни онкологични центрове/специализирани болници за онкологични заболявания</t>
  </si>
  <si>
    <t>Приюти за безстопанствени животни</t>
  </si>
  <si>
    <t>Подготвителна група в училище</t>
  </si>
  <si>
    <t>Домашен социален патронаж</t>
  </si>
  <si>
    <t>Дневни центрове за лица с увреждания</t>
  </si>
  <si>
    <t>Добричка</t>
  </si>
  <si>
    <t>Район Овча Купел</t>
  </si>
  <si>
    <t>Комисия за защита на личните данни</t>
  </si>
  <si>
    <t>Министерство на транспорта, информационните технологии и съобщенията</t>
  </si>
  <si>
    <t>от § 34 до § 35 -  ххх</t>
  </si>
  <si>
    <t xml:space="preserve">                                                от § 35 до § 38 -  ххх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</si>
  <si>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</si>
  <si>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</si>
  <si>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</si>
  <si>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</si>
  <si>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</si>
  <si>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</si>
  <si>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</si>
  <si>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</si>
  <si>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</si>
  <si>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</si>
  <si>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</si>
  <si>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</si>
  <si>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</si>
  <si>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Помощи по Закона за закрила на детето</t>
  </si>
  <si>
    <t>Програми за закрила на детето</t>
  </si>
  <si>
    <t>Район Триадица</t>
  </si>
  <si>
    <t>Столична община</t>
  </si>
  <si>
    <t>(73хх)</t>
  </si>
  <si>
    <t>Антон</t>
  </si>
  <si>
    <t>получени кредити от БНБ (+)</t>
  </si>
  <si>
    <t>погашения по кредити от БНБ (-)</t>
  </si>
  <si>
    <t>погашения по ГДЦК (-)</t>
  </si>
  <si>
    <t>погашения по Брейди облигации (-)</t>
  </si>
  <si>
    <t>получени/възстановени временни безлихвени заеми от набирателни сметки (+/-)</t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</si>
  <si>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</si>
  <si>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</si>
  <si>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преводи между набирателни сметки (+/-) - тази позиция следва да е на нула</t>
  </si>
  <si>
    <t>придобиване на дялове и акции и увеличение на капитала и капиталовите резерви (-)</t>
  </si>
  <si>
    <t>участия в съвместни предприятия, активи и стопански дейности (-)</t>
  </si>
  <si>
    <t>постъпления от продажби на дялове, акции и съучастия, и от ликвидационни дялове (+)</t>
  </si>
  <si>
    <t>предоставени средства по лихвени заеми (-)</t>
  </si>
  <si>
    <t>възстановени главници по предоставени лихвени заеми (+)</t>
  </si>
  <si>
    <t>предоставени заеми на крайни бенефициенти (-)</t>
  </si>
  <si>
    <t>възстановени суми по предоставени заеми на крайни бенефициенти (+)</t>
  </si>
  <si>
    <t>получени краткосрочни заеми от други държави (+)</t>
  </si>
  <si>
    <t>получени дългосрочни заеми от други държави (+)</t>
  </si>
  <si>
    <t>погашения по краткосрочни заеми от други държави (-)</t>
  </si>
  <si>
    <t>погашения по дългосрочни заеми от други държави (-)</t>
  </si>
  <si>
    <t>получени краткосрочни заеми от международни организации(+)</t>
  </si>
  <si>
    <t>получени дългосрочни заеми от международни организации (+)</t>
  </si>
  <si>
    <t>погашения по краткосрочни заеми от международни организации (-)</t>
  </si>
  <si>
    <t>погашения по дългосрочни заеми от международни организации(-)</t>
  </si>
  <si>
    <t>получени краткосрочни заеми от банки и финансови институции от чужбина (+)</t>
  </si>
  <si>
    <t>получени дългосрочни заеми от банки и финансови институции от чужбина (+)</t>
  </si>
  <si>
    <t>погашения по краткосрочни заеми от банки и финансови институции от чужбина (-)</t>
  </si>
  <si>
    <t>погашения по дългосрочни заеми от банки и финансови институции от чужбина (-)</t>
  </si>
  <si>
    <t>клирингови разчети - пасивни и активни салда (-/+)</t>
  </si>
  <si>
    <t>друго финансиране от чужбина (+)</t>
  </si>
  <si>
    <t>други погашения и плащания по финансиране от чужбина (-)</t>
  </si>
  <si>
    <t>краткосрочни  ДЦК (ОбЦК) емитирани на международните капиталови пазари (+)</t>
  </si>
  <si>
    <t>дългосрочни ДЦК (ОбЦК) емитирани на международните капиталови пазари (+)</t>
  </si>
  <si>
    <t>погашения по краткосрочни ДЦК (ОбЦК) емитирани на международните капиталови пазари (-)</t>
  </si>
  <si>
    <t>погашения по дългосрочни ДЦК (ОбЦК) емитирани на международните капиталови пазари (-)</t>
  </si>
  <si>
    <t>получени краткосрочни заеми от банки в страната (+)</t>
  </si>
  <si>
    <t>получени дългосрочни заеми от банки в страната (+)</t>
  </si>
  <si>
    <t>погашения по краткосрочни заеми от банки в страната (-)</t>
  </si>
  <si>
    <t>погашения по дългосрочни заеми от банки в страната (-)</t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</si>
  <si>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</si>
  <si>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</si>
  <si>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</si>
  <si>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</si>
  <si>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краткосрочни държавни (общински) ценни книжа (+)</t>
  </si>
  <si>
    <t>емисии на дългосрочни държавни (общински) ценни книжа (+)</t>
  </si>
  <si>
    <t>целеви емисии на дългосрочни държавни (общински) ценни книжа (+)</t>
  </si>
  <si>
    <t>погашения по краткосрочни държавни (общински) ценни книжа (-)</t>
  </si>
  <si>
    <t>погашения по дългосрочни държавни (общински) ценни книжа (-)</t>
  </si>
  <si>
    <t>погашения по целеви емисии на дългосрочни държавни (общински) ценни книжа (-)</t>
  </si>
  <si>
    <t>погашения по ДЦК, емитирани за структурната реформа (-)</t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</si>
  <si>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</si>
  <si>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</si>
  <si>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</si>
  <si>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</si>
  <si>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събрани средства и извършени плащания от/за сметки за средствата от Европейския съюз (+/-)</t>
  </si>
  <si>
    <t>суми по разчети м/у ЦБ, НОИ, НЗОК и НАП за поети осигурителни вноски</t>
  </si>
  <si>
    <t>покупка на държавни (общински) ценни книжа на първичния пазар (-)</t>
  </si>
  <si>
    <t>покупка на държавни (общински) ценни книжа на вторичния пазар (-)</t>
  </si>
  <si>
    <t>продажба на държавни (общински) ценни книжа (+)</t>
  </si>
  <si>
    <t>получени погашения по държавни (общински) ценни книжа (+)</t>
  </si>
  <si>
    <t>с чуждестранни ценни книжа и финасови активи (+/-)</t>
  </si>
  <si>
    <t>с ценни книжа и финансови активи на местни лица /резиденти/ (+/-)</t>
  </si>
  <si>
    <t>чужди средства от държавни/общински предприятия (+/-)</t>
  </si>
  <si>
    <t>чужди средства от други лица (небюджетни предприятия и физически лица) (+/-)</t>
  </si>
  <si>
    <r>
      <t>задължения по финансов лизинг и търговски кредит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(+)</t>
    </r>
  </si>
  <si>
    <t>погашения по финансов лизинг и търговски кредит (-)</t>
  </si>
  <si>
    <t>плащания за сметка на Европейския съюз - директни плащания на земеделски производители (-)</t>
  </si>
  <si>
    <t>възстановени суми от Европейския съюз - директни плащания на земеделски производители (+)</t>
  </si>
  <si>
    <t>плащания за сметка на Европейския съюз - средства от ЕЗФРСР, прехвърлени към директни плащания (-)</t>
  </si>
  <si>
    <t>възстановени суми от Европейския съюз - средства от ЕЗФРСР, прехвърлени към директни плащания (+)</t>
  </si>
  <si>
    <t>плащания за сметка на Европейския съюз - пазарни мерки  (-)</t>
  </si>
  <si>
    <t>възстановени суми от Европейския съюз - пазарни мерки (+)</t>
  </si>
  <si>
    <r>
      <t xml:space="preserve">плащания за сметка на средства </t>
    </r>
    <r>
      <rPr>
        <sz val="11"/>
        <rFont val="Times New Roman CYR"/>
      </rPr>
      <t>на</t>
    </r>
    <r>
      <rPr>
        <sz val="12"/>
        <rFont val="Times New Roman CYR"/>
      </rPr>
      <t xml:space="preserve"> Европейския съюз </t>
    </r>
    <r>
      <rPr>
        <sz val="11"/>
        <rFont val="Times New Roman CYR"/>
      </rPr>
      <t>от</t>
    </r>
    <r>
      <rPr>
        <sz val="12"/>
        <rFont val="Times New Roman CYR"/>
      </rPr>
      <t xml:space="preserve"> суми за преструктуриране(-)</t>
    </r>
  </si>
  <si>
    <t>постъпления от Европейския съюз - суми за преструктуриране (+)</t>
  </si>
  <si>
    <r>
      <t xml:space="preserve">суми по разчети с централния бюджет за финансиране на плащания при недостиг на средства по сметки </t>
    </r>
    <r>
      <rPr>
        <sz val="10"/>
        <rFont val="Times New Roman CYR"/>
      </rPr>
      <t>(+/-)</t>
    </r>
  </si>
  <si>
    <t>друго финансиране - операции с активи (+/-)</t>
  </si>
  <si>
    <t>друго финансиране - операции с пасиви (+/-)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</si>
  <si>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</si>
  <si>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</si>
  <si>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остатък в левове по сметки от предходния период (+)</t>
  </si>
  <si>
    <t>остатък в левова равностойност по валутни сметки от предходния период (+)</t>
  </si>
  <si>
    <t>остатък в касата в  левове от предходния период (+)</t>
  </si>
  <si>
    <t>остътък  в касата във валута от предходния период (+)</t>
  </si>
  <si>
    <t>наличност в левове по сметки в края на периода (-)</t>
  </si>
  <si>
    <t>наличност в левова равностойност по валутни сметки в края на периода (-)</t>
  </si>
  <si>
    <t>Средец</t>
  </si>
  <si>
    <t>Сунгурларе</t>
  </si>
  <si>
    <t>Царево</t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</si>
  <si>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</si>
  <si>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</si>
  <si>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</si>
  <si>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</si>
  <si>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</si>
  <si>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</si>
  <si>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</si>
  <si>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Субституиращи и поддържащи програми</t>
  </si>
  <si>
    <t>Детски ясли за деца лишени от родителски грижи</t>
  </si>
  <si>
    <t>Доброволни формирования за защита при бедствия</t>
  </si>
  <si>
    <t>Домове за възрастни хора с увреждания</t>
  </si>
  <si>
    <t>Социален учебно-професионален център</t>
  </si>
  <si>
    <t>Домове за деца</t>
  </si>
  <si>
    <t>Център за временно настаняване</t>
  </si>
  <si>
    <t xml:space="preserve">Многопрофилни болници за активно лечение </t>
  </si>
  <si>
    <t xml:space="preserve">Домове за медико-социални грижи </t>
  </si>
  <si>
    <t xml:space="preserve">  Отбрана и сигурност</t>
  </si>
  <si>
    <t>Функция Общи държавни служби</t>
  </si>
  <si>
    <t>Функция Отбрана и сигурност</t>
  </si>
  <si>
    <t xml:space="preserve">   ІІ.</t>
  </si>
  <si>
    <t xml:space="preserve">     І.</t>
  </si>
  <si>
    <t>Национална агенция "Пътна инфраструктура"</t>
  </si>
  <si>
    <t>Транспорт и съобщения</t>
  </si>
  <si>
    <t>Промишленост и строителство</t>
  </si>
  <si>
    <t xml:space="preserve"> Други дейности по икономиката</t>
  </si>
  <si>
    <t>Функция Образование</t>
  </si>
  <si>
    <t xml:space="preserve">  ІІІ.</t>
  </si>
  <si>
    <t>Функция Здравеопазване</t>
  </si>
  <si>
    <t xml:space="preserve">  ІV.</t>
  </si>
  <si>
    <t>Контролни органи</t>
  </si>
  <si>
    <t>Министерство на извънредните ситуации</t>
  </si>
  <si>
    <t>Хитрино</t>
  </si>
  <si>
    <t>Шумен</t>
  </si>
  <si>
    <t>(78хх)</t>
  </si>
  <si>
    <t>Болярово</t>
  </si>
  <si>
    <t>Елхово</t>
  </si>
  <si>
    <t>Стралджа</t>
  </si>
  <si>
    <t>Тунджа</t>
  </si>
  <si>
    <t>Ямбол</t>
  </si>
  <si>
    <t>Мита и митнически такси</t>
  </si>
  <si>
    <t>Сапарева баня</t>
  </si>
  <si>
    <t>(61хх)</t>
  </si>
  <si>
    <t>Разходи за банково обслужване и други финансови услуги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</si>
  <si>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</si>
  <si>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</si>
  <si>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</si>
  <si>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</si>
  <si>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</si>
  <si>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</si>
  <si>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</si>
  <si>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</si>
  <si>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</si>
  <si>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</si>
  <si>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</si>
  <si>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</si>
  <si>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</si>
  <si>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</si>
  <si>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</si>
  <si>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</si>
  <si>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(67хх)</t>
  </si>
  <si>
    <t>Завет</t>
  </si>
  <si>
    <t>Исперих</t>
  </si>
  <si>
    <t>Дългопол</t>
  </si>
  <si>
    <t>Провадия</t>
  </si>
  <si>
    <t>Суворово</t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</si>
  <si>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</si>
  <si>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</si>
  <si>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</si>
  <si>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</si>
  <si>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</si>
  <si>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</si>
  <si>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</si>
  <si>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</si>
  <si>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</si>
  <si>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</si>
  <si>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</si>
  <si>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t>(55хх)</t>
  </si>
  <si>
    <t>Заплати и възнаграждения за персонала, нает по трудови и служебни правоотношения</t>
  </si>
  <si>
    <t>Други възнаграждения и плащания за персонала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</si>
  <si>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</si>
  <si>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</si>
  <si>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</si>
  <si>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</si>
  <si>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</si>
  <si>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</si>
  <si>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</si>
  <si>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</si>
  <si>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</si>
  <si>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</si>
  <si>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</si>
  <si>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</si>
  <si>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</si>
  <si>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</si>
  <si>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</si>
  <si>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</si>
  <si>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</si>
  <si>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</si>
  <si>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</si>
  <si>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</si>
  <si>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t>(63хх)</t>
  </si>
  <si>
    <t>Куклен</t>
  </si>
  <si>
    <t>Батак</t>
  </si>
  <si>
    <t>Белово</t>
  </si>
  <si>
    <t>Брацигово</t>
  </si>
  <si>
    <t>Членове на Европейския парламент от Република България</t>
  </si>
  <si>
    <t>Пречистване на отпадъчните води от населените места</t>
  </si>
  <si>
    <t>Министерство на държавната администрация и административната реформа</t>
  </si>
  <si>
    <t>Текущи трансфери, обезщетения и помощи за домакинствата</t>
  </si>
  <si>
    <t>такси и лицензии с данъчен характер</t>
  </si>
  <si>
    <t>Държавна агенция за младежта и спорта</t>
  </si>
  <si>
    <t>Прираст на държавния резерв и изкупуване на земеделска продукция</t>
  </si>
  <si>
    <t>Подпомагане развитието на културата</t>
  </si>
  <si>
    <t>Българско национално радио</t>
  </si>
  <si>
    <t>Други данъци</t>
  </si>
  <si>
    <t>от § 21 до § 23 -  ххх</t>
  </si>
  <si>
    <t>Забележка:</t>
  </si>
  <si>
    <t>Балчик</t>
  </si>
  <si>
    <t>Генерал Тошево</t>
  </si>
  <si>
    <t>Добрич</t>
  </si>
  <si>
    <t>Каварна</t>
  </si>
  <si>
    <t>Крушари</t>
  </si>
  <si>
    <t>Тервел</t>
  </si>
  <si>
    <t>Шабла</t>
  </si>
  <si>
    <t>Неотложна дейност по защита на населението и националното стопанство</t>
  </si>
  <si>
    <t>27-11</t>
  </si>
  <si>
    <t>27-15</t>
  </si>
  <si>
    <t>Осигурителни вноски</t>
  </si>
  <si>
    <t xml:space="preserve">                                                от § 58 до § 59 -  ххх</t>
  </si>
  <si>
    <t>електроенергия</t>
  </si>
  <si>
    <t>отбранително мобилизационна подготовка</t>
  </si>
  <si>
    <t>изплатени суми за чужда сметка</t>
  </si>
  <si>
    <t>други некласифицирани в другите параграфи и подпараграфи</t>
  </si>
  <si>
    <t>за текуща дейност</t>
  </si>
  <si>
    <t>разходи за храна</t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</si>
  <si>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</si>
  <si>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</si>
  <si>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</si>
  <si>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</si>
  <si>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Държавен фонд "Земеделие" - Разплащателна агенция</t>
  </si>
  <si>
    <t>Други сметки за средствата от Европейския съюз</t>
  </si>
  <si>
    <t>код по А.1 и А.2</t>
  </si>
  <si>
    <t xml:space="preserve">                      за средствата от Европейския съюз не са определени от МФ други кодове.</t>
  </si>
  <si>
    <t>Национален осигрителен инститт - фонд "Гарантирани вземания на работници и служители"</t>
  </si>
  <si>
    <r>
      <t xml:space="preserve">Забележка: </t>
    </r>
    <r>
      <rPr>
        <sz val="12"/>
        <rFont val="Times New Roman CYR"/>
      </rPr>
      <t>за сметките за средствата от Европейския съюз на общините се прилага кодът</t>
    </r>
  </si>
  <si>
    <t xml:space="preserve">                      съюз не са определени от МФ други кодове.</t>
  </si>
  <si>
    <t>Резерв за непредвидени и неотложни разходи</t>
  </si>
  <si>
    <t>Издръжка</t>
  </si>
  <si>
    <t>Реклама и маркетинг</t>
  </si>
  <si>
    <t>Информационно-изчислителни центрове</t>
  </si>
  <si>
    <t>Издателска дейност и печатни бази</t>
  </si>
  <si>
    <t>Дворци, резиденции и стопанства</t>
  </si>
  <si>
    <t>Оздравителни програми за предприятия в изолация и ликвидация</t>
  </si>
  <si>
    <t>Тополовград</t>
  </si>
  <si>
    <t>Харманли</t>
  </si>
  <si>
    <t>Хасково</t>
  </si>
  <si>
    <t>(77хх)</t>
  </si>
  <si>
    <t>Велики Преслав</t>
  </si>
  <si>
    <t>Венец</t>
  </si>
  <si>
    <t>Върбица</t>
  </si>
  <si>
    <t>Каолиново</t>
  </si>
  <si>
    <t>Съвет за електронни медии</t>
  </si>
  <si>
    <t>Органи и дейности по приватизация</t>
  </si>
  <si>
    <t>Органи по стандартизация и метрология</t>
  </si>
  <si>
    <t>Патентно дело</t>
  </si>
  <si>
    <t>Общински пазари и тържища</t>
  </si>
  <si>
    <t>Изследвания, измервания и анализи на горивата и енергията</t>
  </si>
  <si>
    <t>Домове за отглеждане и възпитание на деца от 3 до 6 години, вкл. лишени от родителски грижи</t>
  </si>
  <si>
    <t>разпределени към чужбина капиталови трансфери по други чуждестранни дарения и помощи (-)</t>
  </si>
  <si>
    <t>Погашения към ЕБВР (-)</t>
  </si>
  <si>
    <t>други (-)</t>
  </si>
  <si>
    <t>Други дейности на съдебната власт</t>
  </si>
  <si>
    <t xml:space="preserve">IХ.ДРУГИ РАЗХОДИ </t>
  </si>
  <si>
    <t>Лихви - общо</t>
  </si>
  <si>
    <t>Белоградчик</t>
  </si>
  <si>
    <t>Домове за отглеждане и възпитание на деца от 1-ви до 13-ти клас вкл., лишени от родителски грижи</t>
  </si>
  <si>
    <t>Домове за възрастни хора с психични разстройства</t>
  </si>
  <si>
    <t>Домове за възрастни хора с физически увреждания</t>
  </si>
  <si>
    <t>Домове за възрастни хора със сетивни увреждания</t>
  </si>
  <si>
    <t>Район Банкя</t>
  </si>
  <si>
    <t>Други здравноосигурителни вноски - за пенсионери, безработни, деца и други ненаети лица.</t>
  </si>
  <si>
    <t>такси за административни и други услуги и дейности</t>
  </si>
  <si>
    <t>Регистрация и контрол на чуждестранните инвестиции</t>
  </si>
  <si>
    <t>Служби и дейности за връзки с българите в чужбина</t>
  </si>
  <si>
    <t>Служби по социалното осигуряване (ДОО и др.)</t>
  </si>
  <si>
    <t>Управление, контрол и регулиране на дейностите по опазване на околната среда</t>
  </si>
  <si>
    <t>Божурище</t>
  </si>
  <si>
    <t>Осигурителни вноски от работодатели за Държавното обществено осигуряване (ДОО)</t>
  </si>
  <si>
    <t>нов</t>
  </si>
  <si>
    <t xml:space="preserve"> - закрит код на разпоредител</t>
  </si>
  <si>
    <t>Кубрат</t>
  </si>
  <si>
    <t>Лозница</t>
  </si>
  <si>
    <t>Разград</t>
  </si>
  <si>
    <t>Самуил</t>
  </si>
  <si>
    <t>Ружинци</t>
  </si>
  <si>
    <t>Чупрене</t>
  </si>
  <si>
    <t>Общинска администрация</t>
  </si>
  <si>
    <t>Международни програми и споразумения, дарения и помощи от чужбина</t>
  </si>
  <si>
    <t>Други изпълнителни и законодателни органи</t>
  </si>
  <si>
    <t>Статистически институт,служби и дейности,социологически проучвания и анкети</t>
  </si>
  <si>
    <t>Общоикономическо и социално програмиране и прогнозиране</t>
  </si>
  <si>
    <t>операциите по закрития § 93-20 ще се отчитат по § 78-33</t>
  </si>
  <si>
    <t>прехвърля се за отчитане по приходен § 01-09</t>
  </si>
  <si>
    <t>прехвърля се за отчитане по приходен § 04-11</t>
  </si>
  <si>
    <t>Централни държавни органи</t>
  </si>
  <si>
    <t xml:space="preserve">                      и съответния бюджет</t>
  </si>
  <si>
    <r>
      <t>Предприятие за управление на дейностите по опазване на околната среда (ПУДООС)                                                   - ч</t>
    </r>
    <r>
      <rPr>
        <b/>
        <sz val="12"/>
        <rFont val="Times New Roman CYR"/>
      </rPr>
      <t>л. 60 от ЗООС</t>
    </r>
  </si>
  <si>
    <t xml:space="preserve">дългосрочни командировки в чужбина - използва се от разпоредители с представителства в чужбина  </t>
  </si>
  <si>
    <t>разходи за договорни санкции и неустойки, съдебни обезщетения и разноски</t>
  </si>
  <si>
    <t>материали                     - предложение на БДС</t>
  </si>
  <si>
    <t>вода, горива и енергия                     - предложение на БДС</t>
  </si>
  <si>
    <t>разходи за наеми</t>
  </si>
  <si>
    <t>разходи за транспортни услуги</t>
  </si>
  <si>
    <t>разходи за телекомуникационни и пощенски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</si>
  <si>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</si>
  <si>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</si>
  <si>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и ремонт на хардуер</t>
  </si>
  <si>
    <t>разходи за консултантски услуги</t>
  </si>
  <si>
    <t xml:space="preserve">разходи, свързани с пенсионното осигуряване </t>
  </si>
  <si>
    <t xml:space="preserve">разходи, свързани с осигуряването при трудови злополуки и професионална болест  </t>
  </si>
  <si>
    <t>други разходи за външни услуги</t>
  </si>
  <si>
    <r>
      <t>разходи за превоз на учители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</si>
  <si>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разходи за превоз на ученици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</si>
  <si>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кормуване на ученици от ХII клас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</si>
  <si>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други дейности по БКД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</si>
  <si>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режийни разноски за др. столове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</si>
  <si>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олимпиади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</si>
  <si>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национално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</si>
  <si>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обредни домове и зали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</si>
  <si>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етнографски комплекси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</si>
  <si>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стимулиране на безвъзмездно кръводаряване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</si>
  <si>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отчуждени имоти по регулация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</si>
  <si>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присъдени издръжки по чл. 4 от ПМС 54/1985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</si>
  <si>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местно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</si>
  <si>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t>лихви по държавни (общински) ценни книжа</t>
  </si>
  <si>
    <t>отстъпки по държавни (общински) ценни книжа</t>
  </si>
  <si>
    <t xml:space="preserve">лихви и отстъпки по целеви емисии на държавни ценни книжа  </t>
  </si>
  <si>
    <t xml:space="preserve">лихви по държавни ценни книжа, емитирани за структурната реформа </t>
  </si>
  <si>
    <t>премии над номинала от емисии на държавни (общински) ценни книжа (-)</t>
  </si>
  <si>
    <t>Разходи за лихви по заеми от банки в страната</t>
  </si>
  <si>
    <t>Разходи за лихви по други заеми от страната</t>
  </si>
  <si>
    <t>Платени лихви по активирани гаранции по заеми от Световна банка</t>
  </si>
  <si>
    <t>Платени лихви по активирани гаранции по заеми от ЕБВР</t>
  </si>
  <si>
    <t>Платени лихви по активирани гаранции по заеми от ЕИБ</t>
  </si>
  <si>
    <t>ресурс на база брутен национален доход</t>
  </si>
  <si>
    <t>ресурс на база данък върху добавената стойност</t>
  </si>
  <si>
    <t>корекция за Обединеното кралство</t>
  </si>
  <si>
    <t>традиционни собствени ресурси - мита</t>
  </si>
  <si>
    <t>традиционни собствени ресурси - такси върху производството на захар и изоглюкоза</t>
  </si>
  <si>
    <t>Платени лихви по активирани гаранции по заеми от  банки в страната</t>
  </si>
  <si>
    <t>Платени лихви по активирани гаранции по заеми от международни организации и институции</t>
  </si>
  <si>
    <t>Платени лихви по активирани гаранции по заеми от банки и финансови институции от чужбина</t>
  </si>
  <si>
    <t>Възстановени суми по платени лихви по активирани гаранции (-)</t>
  </si>
  <si>
    <t>Други разходи за лихви към  местни лица</t>
  </si>
  <si>
    <t>Други разходи за лихви към чуждестранни лица</t>
  </si>
  <si>
    <t xml:space="preserve">за осъществяване на болнична помощ </t>
  </si>
  <si>
    <t>други субсидии и плащания</t>
  </si>
  <si>
    <t>придобиване на компютри и хардуер</t>
  </si>
  <si>
    <t>придобиване на сгради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</si>
  <si>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</si>
  <si>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</si>
  <si>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</si>
  <si>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</si>
  <si>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</si>
  <si>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придобиване на програмни продукти</t>
  </si>
  <si>
    <t>придобиване на други нематериални дълготрайни активи</t>
  </si>
  <si>
    <t>обезщетения и помощи по социалното осигуряване</t>
  </si>
  <si>
    <r>
      <t>обезщетения и помощи по социалното подпомагане</t>
    </r>
    <r>
      <rPr>
        <sz val="12"/>
        <rFont val="Times New Roman CYR"/>
        <family val="1"/>
        <charset val="204"/>
      </rPr>
      <t/>
    </r>
  </si>
  <si>
    <t>обезщетения и помощи по решение на общинския съвет</t>
  </si>
  <si>
    <t>текущи трансфери за домакинства от средства на Европейския съюз</t>
  </si>
  <si>
    <t>текущи трансфери за домакинства по други международни програми и споразумения</t>
  </si>
  <si>
    <t>други текущи трансфери за домакинствата</t>
  </si>
  <si>
    <t>текущи трансфери за чужбина</t>
  </si>
  <si>
    <t>капиталови трансфери за чужбина</t>
  </si>
  <si>
    <t>капиталови трансфери за нефинансови предприятия</t>
  </si>
  <si>
    <t>капиталови трансфери за финансови институции</t>
  </si>
  <si>
    <t>капиталови трансфери за организации с нестопанска цел</t>
  </si>
  <si>
    <t>капиталови трансфери за домакинствата</t>
  </si>
  <si>
    <r>
      <t xml:space="preserve">Забележка: </t>
    </r>
    <r>
      <rPr>
        <sz val="12"/>
        <rFont val="Times New Roman CYR"/>
        <family val="1"/>
        <charset val="204"/>
      </rPr>
      <t xml:space="preserve">За целите на касовото изпълнение сумите по § 40-00 се представят като приходна позиция, </t>
    </r>
    <r>
      <rPr>
        <strike/>
        <sz val="12"/>
        <color indexed="10"/>
        <rFont val="Times New Roman Cyr"/>
      </rPr>
      <t/>
    </r>
  </si>
  <si>
    <t xml:space="preserve">                      с изключение на § 40-71, който се представя като намаление на съответната разходна позиция</t>
  </si>
  <si>
    <t xml:space="preserve">                     по бюджета на Държавната агенция "Държавен резерв и военновременни запаси".</t>
  </si>
  <si>
    <r>
      <t xml:space="preserve">Забележка: </t>
    </r>
    <r>
      <rPr>
        <sz val="12"/>
        <rFont val="Times New Roman CYR"/>
        <family val="1"/>
        <charset val="204"/>
      </rPr>
      <t>За целите на касовото изпълнение операциите по придобиване на</t>
    </r>
  </si>
  <si>
    <t xml:space="preserve">                      нефинансовите активи (§§ 51-00 - 57-00) се представят като разходна позиция</t>
  </si>
  <si>
    <t>постъпления от продажба на компютри и хардуер</t>
  </si>
  <si>
    <t>постъпления от продажба на сгради</t>
  </si>
  <si>
    <t>постъпления от продажба на друго оборудване, машини и съоръжения</t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</si>
  <si>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</si>
  <si>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</si>
  <si>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</si>
  <si>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</si>
  <si>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</si>
  <si>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квоти за емисии на парникови газове</t>
  </si>
  <si>
    <t>постъпления от продажба на земя</t>
  </si>
  <si>
    <t>постъпления от продажба на държавния резерв</t>
  </si>
  <si>
    <t>постъпления от продажба на земеделска продукция</t>
  </si>
  <si>
    <t>придобиване на програмни продукти и лицензи за програмни продукти</t>
  </si>
  <si>
    <t>плащания за попълване на държавния резерв</t>
  </si>
  <si>
    <t>плащания за изкупуване на земеделска продукция</t>
  </si>
  <si>
    <t xml:space="preserve">                              Н А И М Е Н О В А Н И Е    Н А    О П Е Р А Ц И И Т Е</t>
  </si>
  <si>
    <t>Трансфери от централния бюджет за други бюджети (нето)</t>
  </si>
  <si>
    <t>Трансфери за поети осигурителни вноски и данъци</t>
  </si>
  <si>
    <r>
      <t>Забележка:</t>
    </r>
    <r>
      <rPr>
        <sz val="12"/>
        <rFont val="Times New Roman CYR"/>
      </rPr>
      <t xml:space="preserve"> § 30-00 се ползва само от МФ за централния бюджет (ЦБ)</t>
    </r>
  </si>
  <si>
    <t>получени трансфери (+)</t>
  </si>
  <si>
    <t>предоставени трансфери (-)</t>
  </si>
  <si>
    <t>трансфери от МТСП по програми за осигуряване на заетост (+/-)</t>
  </si>
  <si>
    <t>вътрешни трансфери в системата на първостепенния разпоредител (+/-)</t>
  </si>
  <si>
    <t>трансфери между бюджети - предоставени трансфери (-)</t>
  </si>
  <si>
    <t>трансфери от/за ЦБ (+/-)</t>
  </si>
  <si>
    <t>трансфери между ЦБ и бюджети по държавния бюджет</t>
  </si>
  <si>
    <t>възстановени трансфери в ЦБ от бюджети на общини</t>
  </si>
  <si>
    <t>обща субсидия и други трансфери за държавни дейности от ЦБ за общини</t>
  </si>
  <si>
    <t>обща изравнителна субсидия и други трансфери за местни дейности от ЦБ за общини</t>
  </si>
  <si>
    <t>целеви субсидии от ЦБ за капиталови разходи за общини</t>
  </si>
  <si>
    <t>други целеви трансфери от ЦБ за общини</t>
  </si>
  <si>
    <t>държавен трансфер на преотстъпените данъци по ЗДДФЛ</t>
  </si>
  <si>
    <t>трансфери между ЦБ и Държавното обществено осигуряване</t>
  </si>
  <si>
    <t>трансфери от ЦБ за фонд "Пенсии" на база на осигурителни доходи на всички осигурени лица</t>
  </si>
  <si>
    <t>трансфери между ЦБ и НЗОК</t>
  </si>
  <si>
    <t>трансфери (субсидии) от ЦБ за бюджета на съдебната власт</t>
  </si>
  <si>
    <t xml:space="preserve">трансфери между ЦБ и БНТ </t>
  </si>
  <si>
    <t xml:space="preserve">трансфери между ЦБ и БНР </t>
  </si>
  <si>
    <t>трансфери между ЦБ и БТА</t>
  </si>
  <si>
    <t xml:space="preserve">трансфери  между ЦБ и други бюджети </t>
  </si>
  <si>
    <t xml:space="preserve">други възстановени в ЦБ трансфери от бюджети </t>
  </si>
  <si>
    <t>обща субсидия и други трансфери за държавни дейности от ЦБ за общини (+)</t>
  </si>
  <si>
    <t>обща изравнителна субсидия и други трансфери за местни дейности от ЦБ за общини (+)</t>
  </si>
  <si>
    <t>получени от общини целеви субсидии от ЦБ за капиталови разходи (+)</t>
  </si>
  <si>
    <t>държавен трансфер на преотстъпените данъци по ЗДДФЛ (+)</t>
  </si>
  <si>
    <t>вноски за ЦБ за текущата година - попълва се от първостепенните разпоредители и ЦБ (-/+)</t>
  </si>
  <si>
    <t>вноски за ЦБ за минали години - попълва се от първостепенните разпоредители и ЦБ (-/+)</t>
  </si>
  <si>
    <r>
      <t>предоставени трансфери от ДБ за държавните висши училища</t>
    </r>
    <r>
      <rPr>
        <sz val="12"/>
        <rFont val="Times New Roman Bold"/>
      </rPr>
      <t/>
    </r>
  </si>
  <si>
    <r>
      <t>предоставени трансфери от ДБ за БАН</t>
    </r>
    <r>
      <rPr>
        <sz val="12"/>
        <rFont val="Times New Roman CYR"/>
        <family val="1"/>
        <charset val="204"/>
      </rPr>
      <t/>
    </r>
  </si>
  <si>
    <t>получени от БАН трансфери от ДБ (+)</t>
  </si>
  <si>
    <t>трансфери между бюджети - получени трансфери (+)</t>
  </si>
  <si>
    <r>
      <t>Забележка:</t>
    </r>
    <r>
      <rPr>
        <sz val="12"/>
        <rFont val="Times New Roman CYR"/>
      </rPr>
      <t xml:space="preserve"> § 31-00 се ползва от бюджетните организации за отчитане на трансферите между ЦБ</t>
    </r>
  </si>
  <si>
    <r>
      <t>Забележка:</t>
    </r>
    <r>
      <rPr>
        <sz val="12"/>
        <rFont val="Times New Roman CYR"/>
      </rPr>
      <t xml:space="preserve"> § 32-10 се ползва само от МОН и МО, § 32-20 -  от МОН, § 32-30 от ДВУ, а § 32-40 - от БАН.</t>
    </r>
  </si>
  <si>
    <r>
      <t>Забележка:</t>
    </r>
    <r>
      <rPr>
        <sz val="12"/>
        <rFont val="Times New Roman CYR"/>
      </rPr>
      <t xml:space="preserve"> § 61-09 може да се използва за отчитане в системата на първостепенния разпоредител/ДВУ/БАН и на:</t>
    </r>
  </si>
  <si>
    <t>Трансфери между бюджети и сметки за средствата от Европейския съюз (нето)</t>
  </si>
  <si>
    <t>Трансфери между сметки за средствата от Европейския съюз (нето)</t>
  </si>
  <si>
    <t xml:space="preserve">Трансфери от/за държавни предприятия и други лица, включени в консолидираната фискална програма </t>
  </si>
  <si>
    <r>
      <t xml:space="preserve">Разчети за извършени плащания  в </t>
    </r>
    <r>
      <rPr>
        <b/>
        <i/>
        <sz val="12"/>
        <rFont val="Times New Roman CYR"/>
        <family val="1"/>
        <charset val="204"/>
      </rPr>
      <t>СЕБРА</t>
    </r>
    <r>
      <rPr>
        <b/>
        <sz val="12"/>
        <rFont val="Times New Roman CYR"/>
        <family val="1"/>
        <charset val="204"/>
      </rPr>
      <t xml:space="preserve"> (+/-)</t>
    </r>
  </si>
  <si>
    <t>данък върху дивидентите и ликвидационните дялове на чуждестранни физически лица</t>
  </si>
  <si>
    <t xml:space="preserve">вноски за лица, отслужили наборна военна служба и на неработещите майки </t>
  </si>
  <si>
    <t xml:space="preserve"> Н А И М Е Н О В А Н И Е    Н А    П Р И Х О Д И Т Е,   П О М О Щ И Т Е   И   Д А Р Е Н И Я Т А</t>
  </si>
  <si>
    <t>Управление на гражд.администрация и административнообслужване на населението</t>
  </si>
  <si>
    <t>Управление, контрол, регулиране и лицензиране на дейности по образованието</t>
  </si>
  <si>
    <t>Управление, контрол и регулиране на дейности по здравеопазването</t>
  </si>
  <si>
    <t>Управление, контрол и регулиране на дейностите по туризма</t>
  </si>
  <si>
    <t>Трансфери на отчислени постъпления</t>
  </si>
  <si>
    <t>Министерство на здравеопазването</t>
  </si>
  <si>
    <t>Министерство на културата</t>
  </si>
  <si>
    <t xml:space="preserve">  Вноски за членски внос и участия в нетърговски</t>
  </si>
  <si>
    <t xml:space="preserve">  организации и дейности  </t>
  </si>
  <si>
    <t xml:space="preserve">  Субсидии за нефинансови предприятия за текуща дейност</t>
  </si>
  <si>
    <t>Дневни центрове за деца с увреждания</t>
  </si>
  <si>
    <t xml:space="preserve">    Помощи  и обезщетения</t>
  </si>
  <si>
    <t xml:space="preserve">  Лихви - общо</t>
  </si>
  <si>
    <t xml:space="preserve">Резерв за неотложни и непредвидени разходи           </t>
  </si>
  <si>
    <t>(71хх)</t>
  </si>
  <si>
    <t>Баните</t>
  </si>
  <si>
    <t>Борино</t>
  </si>
  <si>
    <t>Структурни реформи</t>
  </si>
  <si>
    <t>Други дейности по икономиката</t>
  </si>
  <si>
    <t>Центрове за спешна медицинска помощ</t>
  </si>
  <si>
    <t>Рехабилитация</t>
  </si>
  <si>
    <t>Национални центрове</t>
  </si>
  <si>
    <t>Национална здравноосигурителна каса</t>
  </si>
  <si>
    <t>Център за наркомания</t>
  </si>
  <si>
    <t>Други дейности по здравеопазването</t>
  </si>
  <si>
    <t>Социални помощи и обезщетения</t>
  </si>
  <si>
    <t>Социални помощи и обезщетения по международни програми, помощи и дарения</t>
  </si>
  <si>
    <t>Други служби и дейности по социалното осигуряване, подпомагане и заетостта</t>
  </si>
  <si>
    <t>Служби по кадастър, геодезия и регистрация на недвижимата собственост</t>
  </si>
  <si>
    <t>Висш съдебен съвет</t>
  </si>
  <si>
    <t>Върховен административен съд</t>
  </si>
  <si>
    <t>Върховен касационен съд</t>
  </si>
  <si>
    <t>Прокуратура</t>
  </si>
  <si>
    <t>Съдилища</t>
  </si>
  <si>
    <t>Места за лишаване от свобода</t>
  </si>
  <si>
    <t>Други дейности на администрацията на затворите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</si>
  <si>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</si>
  <si>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</si>
  <si>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</si>
  <si>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</si>
  <si>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</si>
  <si>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от § 05 до § 07 -  ххх</t>
  </si>
  <si>
    <t>Други дейности по селско и горско стопанство, лов и риболов</t>
  </si>
  <si>
    <t>Управление,контрол и регулиране на дейностите по транспорта и пътищата</t>
  </si>
  <si>
    <t>Служби и дейности по поддържане, ремонт и изграждане на пътищата</t>
  </si>
  <si>
    <t>Проучвания, измервания и анализи на пътната мрежа</t>
  </si>
  <si>
    <t>Дейности по автомобилния транспорт</t>
  </si>
  <si>
    <t>Акцизи</t>
  </si>
  <si>
    <t>Дейности по железопътния транспорт</t>
  </si>
  <si>
    <t>Дейности по въздушния транспорт</t>
  </si>
  <si>
    <t>Дейности по водния транспорт</t>
  </si>
  <si>
    <t>Район Студентска</t>
  </si>
  <si>
    <t xml:space="preserve">  Субсидии за текуща дейност на организации с идеална цел</t>
  </si>
  <si>
    <t xml:space="preserve">    Пенсии</t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</si>
  <si>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</si>
  <si>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</si>
  <si>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</si>
  <si>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</si>
  <si>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</si>
  <si>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</si>
  <si>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</si>
  <si>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</si>
  <si>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</si>
  <si>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</si>
  <si>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</si>
  <si>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</si>
  <si>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</si>
  <si>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</si>
  <si>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</si>
  <si>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</si>
  <si>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Авиоотряд 28</t>
  </si>
  <si>
    <t>пътен данък</t>
  </si>
  <si>
    <t>(1)</t>
  </si>
  <si>
    <t>(2)</t>
  </si>
  <si>
    <t>глоби, неустойки, наказателни лихви и съдебни обезщетения</t>
  </si>
  <si>
    <t>Национални програми</t>
  </si>
  <si>
    <t>Градски библиотеки</t>
  </si>
  <si>
    <t xml:space="preserve"> Структурна реформа и програми за оздравяване и др.</t>
  </si>
  <si>
    <t xml:space="preserve">          в това число:</t>
  </si>
  <si>
    <t>Трансфери от/за сметки за чужди средства</t>
  </si>
  <si>
    <t>Лесичово</t>
  </si>
  <si>
    <t xml:space="preserve">                                 68-00 - ххх </t>
  </si>
  <si>
    <t>от § 38 до § 39 -  ххх</t>
  </si>
  <si>
    <t>Разходи за лихви по емисии на държавни (общински) ценни книжа</t>
  </si>
  <si>
    <t xml:space="preserve">                      2. § 96-00 не се прилага за банковите сметки 6301 на министерствата и ведомствата в БНБ.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</si>
  <si>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</si>
  <si>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платени данъци, мита и такси (без осигурителни вноски за ДОО и НЗОК)</t>
  </si>
  <si>
    <t>Национално бюро за контрол на специалните разузнавателни средства</t>
  </si>
  <si>
    <t>Държавна агенция „Технически операции”</t>
  </si>
  <si>
    <t xml:space="preserve">Министерство на образованието и науката </t>
  </si>
  <si>
    <t>Министерство на младежта и спорта</t>
  </si>
  <si>
    <t>Други дейности по културата</t>
  </si>
  <si>
    <t xml:space="preserve">Общински съвети </t>
  </si>
  <si>
    <t>Помощни стопанства, столове и други спомагателни дейности</t>
  </si>
  <si>
    <t>Платени данъци, мита и такси (без осигурителни вноски за ДОО и НЗОК)</t>
  </si>
  <si>
    <t>Здравноосигурителни плащания</t>
  </si>
  <si>
    <t>други разходи, некласифицирани в другите параграфи и подпараграфи</t>
  </si>
  <si>
    <t>Сметка към министъра на финансите за средствата от продажбата на предписани емисионни единици (§ 10, ал. 1 от ЗПФ)</t>
  </si>
  <si>
    <t>наказателни лихви за данъци, мита и осигурителни вноски</t>
  </si>
  <si>
    <r>
      <t>Забележки:</t>
    </r>
    <r>
      <rPr>
        <sz val="12"/>
        <rFont val="Times New Roman CYR"/>
        <charset val="204"/>
      </rPr>
      <t xml:space="preserve"> 1. В отчетите за касовото изпълнение на </t>
    </r>
    <r>
      <rPr>
        <b/>
        <sz val="12"/>
        <rFont val="Times New Roman CYR"/>
        <charset val="204"/>
      </rPr>
      <t>ЦБ</t>
    </r>
    <r>
      <rPr>
        <sz val="12"/>
        <rFont val="Times New Roman CYR"/>
        <charset val="204"/>
      </rPr>
      <t xml:space="preserve"> сумите по § 96-00 се посочват с </t>
    </r>
    <r>
      <rPr>
        <b/>
        <sz val="12"/>
        <rFont val="Times New Roman CYR"/>
        <charset val="204"/>
      </rPr>
      <t>обратен знак</t>
    </r>
    <r>
      <rPr>
        <sz val="12"/>
        <rFont val="Times New Roman CYR"/>
        <charset val="204"/>
      </rPr>
      <t>.</t>
    </r>
  </si>
  <si>
    <t>Други дейности по отбраната</t>
  </si>
  <si>
    <t>Национална служба за охрана</t>
  </si>
  <si>
    <t>Полиция и вътрешен ред</t>
  </si>
  <si>
    <t>Постъпления от продажба на нефинансови активи</t>
  </si>
  <si>
    <t>А) Постъпления от продажба на нефинансови активи</t>
  </si>
  <si>
    <t xml:space="preserve">    Храна</t>
  </si>
  <si>
    <t xml:space="preserve">    Медикаменти</t>
  </si>
  <si>
    <t xml:space="preserve">    Постелен инвентар и облекло</t>
  </si>
  <si>
    <t xml:space="preserve">    Командировки</t>
  </si>
  <si>
    <t xml:space="preserve">    Материали, горива и енергия</t>
  </si>
  <si>
    <t xml:space="preserve">    Външни услуги</t>
  </si>
  <si>
    <t xml:space="preserve">    Текущ ремонт</t>
  </si>
  <si>
    <t xml:space="preserve">    Учебни и научно-изследов. разходи и книги за библиотеки</t>
  </si>
  <si>
    <t xml:space="preserve">    Други разходи</t>
  </si>
  <si>
    <t>за сметка на поевтиняване на храната чрез предоставени средства от бюджета</t>
  </si>
  <si>
    <t>за сметка на заплащана храна от студенти/ученици</t>
  </si>
  <si>
    <t>канцеларски материали</t>
  </si>
  <si>
    <t>вода</t>
  </si>
  <si>
    <t>топлоенергия</t>
  </si>
  <si>
    <t>горива и смазочни материали</t>
  </si>
  <si>
    <t>въглища, дърва и др.</t>
  </si>
  <si>
    <t>консумативи и резервни части за хардуер</t>
  </si>
  <si>
    <t>други резервни части</t>
  </si>
  <si>
    <t>наличност в касата в левове в края на периода (-)</t>
  </si>
  <si>
    <t>наличност в касата във валута в края на периода (-)</t>
  </si>
  <si>
    <t>преводи в процес на сетълмент (-/+)</t>
  </si>
  <si>
    <r>
      <t xml:space="preserve"> преоценка на валутни наличности</t>
    </r>
    <r>
      <rPr>
        <sz val="11"/>
        <rFont val="Times New Roman CYR"/>
      </rPr>
      <t xml:space="preserve"> (нереализирани курсови разлики) </t>
    </r>
    <r>
      <rPr>
        <sz val="12"/>
        <rFont val="Times New Roman CYR"/>
      </rPr>
      <t>по сметки и средства в страната (+/-)</t>
    </r>
  </si>
  <si>
    <t>остатък в левова равностойност по валутни сметки  в чужбина от предходния период (+)</t>
  </si>
  <si>
    <t>остатък в касата във валута  в чужбина от предходния период (+)</t>
  </si>
  <si>
    <t>наличност в касата във валута  в чужбина в края на периода (-)</t>
  </si>
  <si>
    <t>наличност в левова равностойност по валутни сметки в чужбина в края на периода (-)</t>
  </si>
  <si>
    <r>
      <t xml:space="preserve"> преоценка на валутни наличности </t>
    </r>
    <r>
      <rPr>
        <sz val="11"/>
        <rFont val="Times New Roman CYR"/>
      </rPr>
      <t xml:space="preserve">(нереализирани курсови разлики) </t>
    </r>
    <r>
      <rPr>
        <sz val="12"/>
        <rFont val="Times New Roman CYR"/>
      </rPr>
      <t>по сметки и средства в чужбина (+/-)</t>
    </r>
  </si>
  <si>
    <t xml:space="preserve">остатък по левови текущи сметки на бюджетните организации в БНБ от предходния период (+) </t>
  </si>
  <si>
    <t xml:space="preserve">наличност по левови текущи сметки на бюджетните организации в БНБ в края на периода (-) </t>
  </si>
  <si>
    <t>операции в брой между банка и каса (+/-)</t>
  </si>
  <si>
    <t>предоставяне (възстановяване) на средства по срочни депозити (+/-)</t>
  </si>
  <si>
    <t>покупко-продажба на валута (+/-)</t>
  </si>
  <si>
    <t>операции СЕБРА - захранване на "сметки за наличности" (+/-)</t>
  </si>
  <si>
    <t>салдо по сметката на ЦБ за разпределение на преводи от системата за брутен сетълмент в реално време (+/-)</t>
  </si>
  <si>
    <r>
      <t>Събрани средства и извършени плащания за сметка на други бюджети, сметки и фондове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/-)</t>
    </r>
  </si>
  <si>
    <r>
      <t xml:space="preserve">Друго финансиране - </t>
    </r>
    <r>
      <rPr>
        <b/>
        <i/>
        <sz val="12"/>
        <rFont val="Times New Roman Bold"/>
      </rPr>
      <t>нето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</si>
  <si>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>Забележка:</t>
    </r>
    <r>
      <rPr>
        <sz val="12"/>
        <rFont val="Times New Roman CYR"/>
        <charset val="204"/>
      </rPr>
      <t xml:space="preserve"> § 93-55 и 93-56 се използва само от НАП.</t>
    </r>
  </si>
  <si>
    <r>
      <t xml:space="preserve">Депозити и средства по сметки - </t>
    </r>
    <r>
      <rPr>
        <b/>
        <i/>
        <sz val="12"/>
        <rFont val="Times New Roman CYR"/>
        <family val="1"/>
        <charset val="204"/>
      </rPr>
      <t>нето</t>
    </r>
    <r>
      <rPr>
        <b/>
        <sz val="12"/>
        <rFont val="Times New Roman CYR"/>
        <family val="1"/>
        <charset val="204"/>
      </rPr>
      <t xml:space="preserve"> (+/-)     (този параграф се използва и за наличностите на ЦБ в БНБ)</t>
    </r>
  </si>
  <si>
    <t>Плащания за първична извънболнична медицинска помощ</t>
  </si>
  <si>
    <t>Плащания за специализирана извънболнична медицинска помощ</t>
  </si>
  <si>
    <t>Плащания за дентална помощ</t>
  </si>
  <si>
    <t>Плащания за медико-диагностична дейност</t>
  </si>
  <si>
    <t>Плащания за болнична медицинска помощ</t>
  </si>
  <si>
    <r>
      <t xml:space="preserve">                                                          </t>
    </r>
    <r>
      <rPr>
        <b/>
        <i/>
        <sz val="12"/>
        <rFont val="Times New Roman Bold"/>
      </rPr>
      <t>ГРУПИ И ДЕЙНОСТИ</t>
    </r>
  </si>
  <si>
    <t xml:space="preserve">Разчети с подведомствени разпоредители за плащания в СЕБРА (-) </t>
  </si>
  <si>
    <t>Разчети с първостепенен разпоредител за плащания в СЕБРА (+)</t>
  </si>
  <si>
    <t>трансфери от/за сметки за чужди средства - получени трансфери (+)</t>
  </si>
  <si>
    <t>трансфери от/за сметки за чужди средства - предоставени трансфери (-)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</si>
  <si>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</si>
  <si>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</si>
  <si>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r>
      <t>Забележка:</t>
    </r>
    <r>
      <rPr>
        <sz val="12"/>
        <rFont val="Times New Roman CYR"/>
      </rPr>
      <t xml:space="preserve"> § 69-00 не се прилага от общините</t>
    </r>
  </si>
  <si>
    <t>Временни безлихвени заеми между бюджети (нето)</t>
  </si>
  <si>
    <r>
      <t xml:space="preserve">получени заеми </t>
    </r>
    <r>
      <rPr>
        <sz val="12"/>
        <rFont val="Times New Roman CYR"/>
        <family val="1"/>
        <charset val="204"/>
      </rPr>
      <t>(+)</t>
    </r>
  </si>
  <si>
    <r>
      <t xml:space="preserve">погасени заеми </t>
    </r>
    <r>
      <rPr>
        <sz val="12"/>
        <rFont val="Times New Roman CYR"/>
        <family val="1"/>
        <charset val="204"/>
      </rPr>
      <t>(-)</t>
    </r>
  </si>
  <si>
    <r>
      <t xml:space="preserve">предоставени заеми </t>
    </r>
    <r>
      <rPr>
        <sz val="12"/>
        <rFont val="Times New Roman CYR"/>
        <family val="1"/>
        <charset val="204"/>
      </rPr>
      <t>(-)</t>
    </r>
  </si>
  <si>
    <r>
      <t xml:space="preserve">възстановени заеми </t>
    </r>
    <r>
      <rPr>
        <sz val="12"/>
        <rFont val="Times New Roman CYR"/>
        <family val="1"/>
        <charset val="204"/>
      </rPr>
      <t>(+)</t>
    </r>
  </si>
  <si>
    <t>Временни безлихвени заеми между бюджети и сметки за средствата от Европейския съюз (нето)</t>
  </si>
  <si>
    <t>Временни безлихвени заеми между сметки за средствата от Европейския съюз (нето)</t>
  </si>
  <si>
    <t xml:space="preserve">Временни безлихвени заеми от/за държавни предприятия и други сметки, включени в консолидираната фискална програма (нето) </t>
  </si>
  <si>
    <r>
      <t>Забележка:</t>
    </r>
    <r>
      <rPr>
        <sz val="12"/>
        <rFont val="Times New Roman CYR"/>
        <charset val="204"/>
      </rPr>
      <t xml:space="preserve"> § 89-01 се използва само от ЦБ, НОИ, НЗОК и НАП.</t>
    </r>
  </si>
  <si>
    <r>
      <t>Забележка:</t>
    </r>
    <r>
      <rPr>
        <sz val="12"/>
        <rFont val="Times New Roman CYR"/>
        <family val="1"/>
        <charset val="204"/>
      </rPr>
      <t xml:space="preserve"> Всеки подпараграф на § 98-00 следва да е равен на нула, с изключение на § 98-90.</t>
    </r>
  </si>
  <si>
    <t>суми по разчети м/у ЦБ и бюджетните организации за поети осигурителни вноски и данъци</t>
  </si>
  <si>
    <t>разходи за придобиване на други ценни книжа (-)</t>
  </si>
  <si>
    <t>Погашения по активирани гаранции по заеми от Световна банка</t>
  </si>
  <si>
    <t>Погашения по активирани гаранции по заеми от ЕБВР</t>
  </si>
  <si>
    <t>Погашения по активирани гаранции по заеми от ЕИБ</t>
  </si>
  <si>
    <t>Погашения по активирани гаранции по заеми от  международни организации и институции</t>
  </si>
  <si>
    <t>възстановени средства по активирани гаранции и поръчителства (+)</t>
  </si>
  <si>
    <t>вноски от предприятия по преоформен държавен дълг (+)</t>
  </si>
  <si>
    <t>получени суми от банки в несъстоятелност (+)</t>
  </si>
  <si>
    <t>погашения по заеми към държави - кредитори от Парижкия клуб (-)</t>
  </si>
  <si>
    <t>погашения по заеми към държави от Г - 24 (-)</t>
  </si>
  <si>
    <t>погашения по заеми от Световната банка (-)</t>
  </si>
  <si>
    <t>погашения по заеми от Европейския съюз (-)</t>
  </si>
  <si>
    <t>погашения по заеми от ЕБВР (-)</t>
  </si>
  <si>
    <t>погашения по заеми от ЕИБ (-)</t>
  </si>
  <si>
    <t>заплати и възнаграждения на персонала нает по трудови правоотношения</t>
  </si>
  <si>
    <t>заплати и възнаграждения на персонала нает по служебни правоотношения</t>
  </si>
  <si>
    <t xml:space="preserve">за нещатен персонал нает по трудови правоотношения 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</si>
  <si>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</si>
  <si>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</si>
  <si>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</si>
  <si>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</si>
  <si>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осигурителни вноски от работодатели за Учителския пенсионен фонд (УчПФ)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</si>
  <si>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</si>
  <si>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</si>
  <si>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задължителни вноски за чуждестранни пенсионни фондове и  схеми за сметка на осигурителя</t>
  </si>
  <si>
    <t>командировки в страната</t>
  </si>
  <si>
    <t>краткосрочни командировки в чужбина</t>
  </si>
  <si>
    <t>текущи помощи и дарения от Европейския съюз</t>
  </si>
  <si>
    <t>Библиотеки с национален и регионален характер</t>
  </si>
  <si>
    <t>Предоставени заеми към крайни бенефициенти по държавни инвестиционни заеми (нето)</t>
  </si>
  <si>
    <t>Осигурителни вноски от работодатели за Учителския пенсионен фонд (УПФ)</t>
  </si>
  <si>
    <t>Дейности за предотвратяване на трудови злополуки и професионални болести</t>
  </si>
  <si>
    <t>Дирекции за социално подпомагане</t>
  </si>
  <si>
    <t>Читалища</t>
  </si>
  <si>
    <t>Функция Жилищно строителство, благоустройство, комунално стопанство и опазване на околната среда</t>
  </si>
  <si>
    <t>Трекляно</t>
  </si>
  <si>
    <t>О  Б  Щ  И  Н  И</t>
  </si>
  <si>
    <t>Служби и дейности за подпомагане на бежанците</t>
  </si>
  <si>
    <t>Управление и администриране на получена чуждестранна помощ</t>
  </si>
  <si>
    <t>Приложни научни изследвания в областта на отбраната</t>
  </si>
  <si>
    <t>Червен бряг</t>
  </si>
  <si>
    <t>(66хх)</t>
  </si>
  <si>
    <t>Медикаменти</t>
  </si>
  <si>
    <t>Постелен инвентар и облекло</t>
  </si>
  <si>
    <t>Командировки</t>
  </si>
  <si>
    <t>Материали, горива и енергия</t>
  </si>
  <si>
    <t>Външни услуги</t>
  </si>
  <si>
    <t>Текущ ремонт</t>
  </si>
  <si>
    <t>Учебни и научно-изследователски разходи и книги за библиотеките</t>
  </si>
  <si>
    <t>Други разходи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</si>
  <si>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</si>
  <si>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</si>
  <si>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</si>
  <si>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</si>
  <si>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</si>
  <si>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</si>
  <si>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</si>
  <si>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t>(72хх)</t>
  </si>
  <si>
    <t>Ботевград</t>
  </si>
  <si>
    <t>Стипендии</t>
  </si>
  <si>
    <t>Пенсии</t>
  </si>
  <si>
    <t>Обезщетения и помощи за домакинствата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</si>
  <si>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</si>
  <si>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</si>
  <si>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</si>
  <si>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</si>
  <si>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</si>
  <si>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</si>
  <si>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</si>
  <si>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 xml:space="preserve">          За ликвидиране на последиците от стихийни</t>
  </si>
  <si>
    <t xml:space="preserve">          бедствия и крупни производствени аварии</t>
  </si>
  <si>
    <t>Други некласифицирани разходи по дейности</t>
  </si>
  <si>
    <t xml:space="preserve"> П Р О В Е Р К И :</t>
  </si>
  <si>
    <t xml:space="preserve"> =================</t>
  </si>
  <si>
    <t xml:space="preserve"> ДЕФИЦИТ - ФИНАНСИРАНЕ</t>
  </si>
  <si>
    <t xml:space="preserve"> РАЗХОДИ II. (-) РАЗХОДИ ПО ФУНКЦИИ</t>
  </si>
  <si>
    <t xml:space="preserve"> ОБЩО РАЗХОДИ</t>
  </si>
  <si>
    <t>Текущи разходи</t>
  </si>
  <si>
    <t xml:space="preserve">  Заплати и възнаграждения за персонала, </t>
  </si>
  <si>
    <t xml:space="preserve">  нает по трудови правоотношения </t>
  </si>
  <si>
    <t xml:space="preserve">  Други възнаграждения и плащания за персонал</t>
  </si>
  <si>
    <t xml:space="preserve">  Социални осигуровки</t>
  </si>
  <si>
    <t xml:space="preserve">  Стипендии</t>
  </si>
  <si>
    <t xml:space="preserve">  Издръжка</t>
  </si>
  <si>
    <t xml:space="preserve"> Капиталови разходи и прираст на държ.резерви</t>
  </si>
  <si>
    <t xml:space="preserve">         - основен ремонт</t>
  </si>
  <si>
    <t xml:space="preserve">         - придобиване на дълготрайни активи</t>
  </si>
  <si>
    <t>Погашения към Световната банка (-)</t>
  </si>
  <si>
    <t>Туристически бази</t>
  </si>
  <si>
    <t>Общежития</t>
  </si>
  <si>
    <r>
      <t>Болница по офталмология</t>
    </r>
    <r>
      <rPr>
        <sz val="12"/>
        <rFont val="Times New Roman Cyr"/>
        <family val="1"/>
      </rPr>
      <t/>
    </r>
  </si>
  <si>
    <t>Клубове на пенсионера, инвалида и др.</t>
  </si>
  <si>
    <t>Дневни центрове за стари хора</t>
  </si>
  <si>
    <t>Спорт за всички</t>
  </si>
  <si>
    <t>Спортни бази за спорт за всички</t>
  </si>
  <si>
    <t>Пощи и далекосъобщения</t>
  </si>
  <si>
    <t>Други дейности по транспорта,пътищата,пощите и далекосъобщенията</t>
  </si>
  <si>
    <t>Мироопазващи мисии в чужбина</t>
  </si>
  <si>
    <t>получени заеми (+)</t>
  </si>
  <si>
    <t>погасени заеми (-)</t>
  </si>
  <si>
    <t>предоставени заеми (-)</t>
  </si>
  <si>
    <t>възстановени заеми (+)</t>
  </si>
  <si>
    <t>Държавна агенция по туризъм</t>
  </si>
  <si>
    <t>Държавна агенция по горите</t>
  </si>
  <si>
    <t>Академии, университети и висши училища</t>
  </si>
  <si>
    <t>Други помощи и обезщетения</t>
  </si>
  <si>
    <t>не</t>
  </si>
  <si>
    <t>Диспансери за психични заболявания</t>
  </si>
  <si>
    <t>Цар Калоян</t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</si>
  <si>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</si>
  <si>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</si>
  <si>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</si>
  <si>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</si>
  <si>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</si>
  <si>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</si>
  <si>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</si>
  <si>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</si>
  <si>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t>(69хх)</t>
  </si>
  <si>
    <t>Алфатар</t>
  </si>
  <si>
    <t>Главиница</t>
  </si>
  <si>
    <t>Дулово</t>
  </si>
  <si>
    <t>Центрове за социална рехабилитация и интеграция</t>
  </si>
  <si>
    <t>Домове за възрастни хора с деменция</t>
  </si>
  <si>
    <t>Разходи за лихви</t>
  </si>
  <si>
    <t>Други разходи некласифицирани по другите функции</t>
  </si>
  <si>
    <t xml:space="preserve">Резерв </t>
  </si>
  <si>
    <t>Народно събрание</t>
  </si>
  <si>
    <t>Администрация на президентството</t>
  </si>
  <si>
    <t xml:space="preserve">Министерски съвет </t>
  </si>
  <si>
    <t>Конституционен съд</t>
  </si>
  <si>
    <t>Сметна палата</t>
  </si>
  <si>
    <t>Министерство на финансите</t>
  </si>
  <si>
    <t>Министерство на външните работи</t>
  </si>
  <si>
    <t>Министерство на отбраната</t>
  </si>
  <si>
    <t>Министерство на вътрешните работи</t>
  </si>
  <si>
    <t>Министерство на правосъдието</t>
  </si>
  <si>
    <t>Министерство на труда и социалната политика</t>
  </si>
  <si>
    <t>Данък върху добавената стойност</t>
  </si>
  <si>
    <t>Българска национална телевизия</t>
  </si>
  <si>
    <t>Управление, контрол и регулиране на дейностите по горското стопанство</t>
  </si>
  <si>
    <t>Управление, контрол и регулиране на минното дело и дейностите по енергетиката</t>
  </si>
  <si>
    <t>закрита</t>
  </si>
  <si>
    <t>закрит</t>
  </si>
  <si>
    <t>Болница за долекуване и рехабилитация</t>
  </si>
  <si>
    <t>Домове за стари хора</t>
  </si>
  <si>
    <t xml:space="preserve">Временни безлихвени заеми от/за сметки за чужди средства (нето) </t>
  </si>
  <si>
    <t>Приложни и научни изследвания  в областта на минното дело, горивата и енергията</t>
  </si>
  <si>
    <t>Приложни и научни изследвания  в областта на земеделието и горите</t>
  </si>
  <si>
    <t>Водоснабдяване и канализация</t>
  </si>
  <si>
    <t>Осветление на улици и площади</t>
  </si>
  <si>
    <t>Бани и перални</t>
  </si>
  <si>
    <t>Комисия за публичен надзор над регистрираните одитори</t>
  </si>
  <si>
    <t xml:space="preserve">                          и негови подведомствени разпоредители.</t>
  </si>
  <si>
    <t>Комисия за регулиране на съобщенията</t>
  </si>
  <si>
    <t>окончателен данък  на местни и чуждестранни физически лица по чл. 37 и 38 от ЗДДФЛ</t>
  </si>
  <si>
    <t>Столове</t>
  </si>
  <si>
    <t>Други дейности за децата</t>
  </si>
  <si>
    <t>Други дейности за младежта</t>
  </si>
  <si>
    <t>Други дейности по образованието</t>
  </si>
  <si>
    <t>Общински болници</t>
  </si>
  <si>
    <t>Детски болници</t>
  </si>
  <si>
    <t>платени други данъци към държавата</t>
  </si>
  <si>
    <t>Управление, контрол и регулиране на дейностите по жил. строителство и териториално развитие</t>
  </si>
  <si>
    <t>Функция Социално осигуряване, подпомагане и грижи</t>
  </si>
  <si>
    <t xml:space="preserve">    V.</t>
  </si>
  <si>
    <t>Жилищно строителство, благоустройство, комунално стопанство и опазване на околната среда</t>
  </si>
  <si>
    <t xml:space="preserve">  VІ.</t>
  </si>
  <si>
    <t xml:space="preserve">         - капиталови трансфери </t>
  </si>
  <si>
    <t xml:space="preserve"> Предоставени заеми (лихвени и временна финансова помощ) </t>
  </si>
  <si>
    <t>Район Оборище</t>
  </si>
  <si>
    <t>Програми, дейности и служби по социалното осигуряване, подпомагане и заетостта</t>
  </si>
  <si>
    <t>Вноски за допълнително задължително осигуряване</t>
  </si>
  <si>
    <t>Развитие на селските райони</t>
  </si>
  <si>
    <t>Управление, контрол и регулиране на дейностите по спорта</t>
  </si>
  <si>
    <t>Управление, контрол и регулиране на дейностите по културата</t>
  </si>
  <si>
    <t xml:space="preserve"> Погашения по дълг в други облигации (-)</t>
  </si>
  <si>
    <t>Б) Придобиване на нефинансови активи</t>
  </si>
  <si>
    <t>Внесени ДДС и други данъци върху продажбите</t>
  </si>
  <si>
    <t>Управление, контрол и регулиране на дейностите по лова и риболова</t>
  </si>
  <si>
    <t>Управление, контрол и регулиране на дейностите по комуникациите</t>
  </si>
  <si>
    <t>Управление, контрол и регулиране на дейностите по промишлеността</t>
  </si>
  <si>
    <t>Управление, контрол и регулиране на дейностите по строителството</t>
  </si>
  <si>
    <t>Каспичан</t>
  </si>
  <si>
    <t>Никола Козлево</t>
  </si>
  <si>
    <t>Нови пазар</t>
  </si>
  <si>
    <t>Смядово</t>
  </si>
  <si>
    <t>посрещане на гости и представителни разходи</t>
  </si>
  <si>
    <t>платени данъци и осигурителни вноски в чужбина</t>
  </si>
  <si>
    <t>Инспекторат към Висшия съдебен съвет</t>
  </si>
  <si>
    <t>Дневни психо-рехабилитационни програми</t>
  </si>
  <si>
    <t>Управление на дейностите по отпадъците</t>
  </si>
  <si>
    <t>Национален статистически институт</t>
  </si>
  <si>
    <t>Комисия за защита на конкуренцията</t>
  </si>
  <si>
    <t>Фонд "Професионална квалификация и безработица"</t>
  </si>
  <si>
    <t>Разходи за лихви по заеми от други държави</t>
  </si>
  <si>
    <t>Дряново</t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</si>
  <si>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</si>
  <si>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</si>
  <si>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 xml:space="preserve">Код </t>
  </si>
  <si>
    <t>Разпределени към администратори от чужбина средства по международни програми и договори (-)</t>
  </si>
  <si>
    <t xml:space="preserve">                      2. вътрешни трансфери между сметки за чужди средства на първостепенния разпоредител/ДВУ/БАН</t>
  </si>
  <si>
    <t>Предоставени субсидии от държавния бюджет за БАН и държавните висши училища (нето)</t>
  </si>
  <si>
    <t>Глоби, санкции и наказателни лихви</t>
  </si>
  <si>
    <t>Симитли</t>
  </si>
  <si>
    <t>Струмяни</t>
  </si>
  <si>
    <t>Хаджидимово</t>
  </si>
  <si>
    <t>Якоруда</t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</si>
  <si>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</si>
  <si>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</si>
  <si>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</si>
  <si>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</si>
  <si>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</si>
  <si>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</si>
  <si>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</si>
  <si>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</si>
  <si>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</si>
  <si>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</si>
  <si>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</si>
  <si>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възстановени суми от трудови злополуки</t>
  </si>
  <si>
    <t>здравноосигурителни вноски  за пенсионери</t>
  </si>
  <si>
    <t>здравноосигурителни вноски  за безработни и социално слаби</t>
  </si>
  <si>
    <t>данък в/у дарения и спонсорство</t>
  </si>
  <si>
    <t xml:space="preserve">вносни мита </t>
  </si>
  <si>
    <t>митнически такси при внос</t>
  </si>
  <si>
    <t>митнически такси при износ</t>
  </si>
  <si>
    <t>вноски от Булгаргаз</t>
  </si>
  <si>
    <t>приходи от премии над номинала от емисии на държавни (общински) ценни книжа</t>
  </si>
  <si>
    <t>за добив на кариерни материали</t>
  </si>
  <si>
    <t>туристически такси</t>
  </si>
  <si>
    <t>приходи от продажба на изкупена продукция и държавни резерви</t>
  </si>
  <si>
    <t>приходи от продажби на дълготрайни материални активи</t>
  </si>
  <si>
    <t>приходи от продажби на нематериални дълготрайни активи</t>
  </si>
  <si>
    <t>приходи от продажби на земя</t>
  </si>
  <si>
    <t>текущи помощи и дарения от страната</t>
  </si>
  <si>
    <t>текущи дарения, помощи и други безвъзмездно получени суми от чужбина</t>
  </si>
  <si>
    <t>капиталови помощи и дарения от страната</t>
  </si>
  <si>
    <t>капиталови дарения, помощи и други безвъзмездно получени суми от чужбина</t>
  </si>
  <si>
    <t>капиталови помощи и дарения от Европейския съюз</t>
  </si>
  <si>
    <t>текущи помощи и дарения от други държави</t>
  </si>
  <si>
    <t>капиталови помощи и дарения от други държави</t>
  </si>
  <si>
    <t>текущи помощи и дарения от други международни организации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</si>
  <si>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</si>
  <si>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</si>
  <si>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от чужбина</t>
  </si>
  <si>
    <t>от доходи по трудови, служебни и приравнени на тях правоотношения</t>
  </si>
  <si>
    <t>корпоративен данък от нефинансови предприятия</t>
  </si>
  <si>
    <t>корпоративен данък от финансови институции</t>
  </si>
  <si>
    <t>корпоративен данък от юридически лица с нестопанска цел</t>
  </si>
  <si>
    <t>корпоративен данък от застрахователни дружества</t>
  </si>
  <si>
    <t>данък върху дивидентите и ликвидационните дялове на бюджетни предприятия</t>
  </si>
  <si>
    <t>данък върху дивидентите и ликвидационните дялове на чуждестранни юридически лица</t>
  </si>
  <si>
    <t xml:space="preserve">данък върху доходите на чуждестранни юридически лица </t>
  </si>
  <si>
    <t>данък върху дивидентите и ликвидационните дялове на физически лица</t>
  </si>
  <si>
    <t>вноски за работници и служители от работодатели</t>
  </si>
  <si>
    <t xml:space="preserve">вноски от работници и служители (лична вноска) </t>
  </si>
  <si>
    <t xml:space="preserve">вноски от самонаети лица (самоосигуряващи се лица) </t>
  </si>
  <si>
    <t>вноски  за други категории осигурени лица</t>
  </si>
  <si>
    <t>здравноосигурителни вноски за работници и служители от работодатели</t>
  </si>
  <si>
    <t xml:space="preserve">здравноосигурителни вноски от работници и служители (лична вноска) </t>
  </si>
  <si>
    <t xml:space="preserve">здравноосигурителни вноски от самонаети (самоосигуряващи се лица) </t>
  </si>
  <si>
    <t>здравноосигурителни вноски  за други категории осигурени лица</t>
  </si>
  <si>
    <t>данък върху недвижими имоти</t>
  </si>
  <si>
    <t>данък върху наследствата</t>
  </si>
  <si>
    <t>данък върху превозните средства</t>
  </si>
  <si>
    <t>данък при придобиване на имущество по дарения и възмезден начин</t>
  </si>
  <si>
    <t>туристически данък</t>
  </si>
  <si>
    <t>данък върху добавената стойност при сделки в страната</t>
  </si>
  <si>
    <t>данък върху добавената стойност при внос</t>
  </si>
  <si>
    <t>акциз при сделки в страната</t>
  </si>
  <si>
    <t>акциз при внос</t>
  </si>
  <si>
    <t>данък върху представителните разходи</t>
  </si>
  <si>
    <t>данък върху разходите за превозни средства</t>
  </si>
  <si>
    <t>окончателни данъци върху залози за хазартни игри и хазартни съоръжения</t>
  </si>
  <si>
    <t>данък върху дейността от опериране на кораби</t>
  </si>
  <si>
    <t>данък върху приходите на  бюджетните предприятия</t>
  </si>
  <si>
    <t>вноски от приходи на държавни (общински) предприятия и институции</t>
  </si>
  <si>
    <t>превишение на приходите над разходите на БНБ</t>
  </si>
  <si>
    <t>нетни приходи от продажби на услуги, стоки и продукция</t>
  </si>
  <si>
    <t>приходи от наеми на имущество</t>
  </si>
  <si>
    <t>приходи от наеми на земя</t>
  </si>
  <si>
    <t>приходи от дивиденти</t>
  </si>
  <si>
    <t>приходи от лихви по текущи банкови сметки</t>
  </si>
  <si>
    <t>приходи от лихви по срочни депозити</t>
  </si>
  <si>
    <t>приходи от лихви по предоставени заеми в страната и чужбина</t>
  </si>
  <si>
    <t>приходи от лихви от предприятия по преоформен държавен дълг</t>
  </si>
  <si>
    <t>приходи от лихви и отстъпки от държавни и общински ценни книжа</t>
  </si>
  <si>
    <t>приходи от лихви и отстъпки от дългови ценни книжа на местни и чуждестранни лица</t>
  </si>
  <si>
    <t>лихви по срочни депозити за сметка на централния бюджет (+/-)</t>
  </si>
  <si>
    <t>приходи от други лихви</t>
  </si>
  <si>
    <t>за ползване на детски градини</t>
  </si>
  <si>
    <t>за ползване на детски ясли и други по здравеопазването</t>
  </si>
  <si>
    <t>за ползване на лагери и други по социалния отдих</t>
  </si>
  <si>
    <t>за ползване на домашен социален патронаж и други общински социални услуги</t>
  </si>
  <si>
    <t>за ползване на пазари, тържища, панаири, тротоари, улични платна и др.</t>
  </si>
  <si>
    <t>за ползване на полудневни детски градини</t>
  </si>
  <si>
    <t>за битови отпадъци</t>
  </si>
  <si>
    <t>за ползване на общежития и други по образованието</t>
  </si>
  <si>
    <t>за технически услуги</t>
  </si>
  <si>
    <t>за административни услуги</t>
  </si>
  <si>
    <t>за откупуване на гробни места</t>
  </si>
  <si>
    <t>за притежаване на куче</t>
  </si>
  <si>
    <t>други общински такси</t>
  </si>
  <si>
    <t>конфискувани средства и приходи от продажби на конфискувани и придобити от залог вещи</t>
  </si>
  <si>
    <t>глоби, санкции, неустойки, наказателни лихви, обезщетения и начети</t>
  </si>
  <si>
    <t>реализирани курсови разлики от валутни операции (нето) (+/-)</t>
  </si>
  <si>
    <t>получени застрахователни обезщетения за ДМА</t>
  </si>
  <si>
    <t>получени други застрахователни обезщетения</t>
  </si>
  <si>
    <t>други неданъчни приходи</t>
  </si>
  <si>
    <t>внесен ДДС (-)</t>
  </si>
  <si>
    <t>внесен данък върху приходите от стопанска дейност на бюджетните предприятия (-)</t>
  </si>
  <si>
    <t>платени държавни данъци, такси, наказателни лихви и административни санкции</t>
  </si>
  <si>
    <r>
      <t>други разходи за СБКО (</t>
    </r>
    <r>
      <rPr>
        <sz val="11"/>
        <rFont val="Times New Roman CYR"/>
      </rPr>
      <t>тук се отчитат разходите за СБКО, неотчетени по други позиции на ЕБК)</t>
    </r>
  </si>
  <si>
    <t>заплати и възнаграждения на персонала по правоотношения приравнени към трудовите</t>
  </si>
  <si>
    <t>заплати и възнаграждения на персонала в политическия кабинет</t>
  </si>
  <si>
    <t xml:space="preserve">разходи за банково обслужване на сметки и плащания </t>
  </si>
  <si>
    <t>платени комисионни за обслужване на емисии на ценни книжа</t>
  </si>
  <si>
    <t xml:space="preserve">лихви по гаранционни държавни ценни книжа  </t>
  </si>
  <si>
    <t>Разходи за лихви по заеми от БНБ</t>
  </si>
  <si>
    <t>Задължителни осигурителни вноски от работодатели</t>
  </si>
  <si>
    <t>платен данък за общините</t>
  </si>
  <si>
    <t>платени други общински данъци</t>
  </si>
  <si>
    <t>платен ДДС за внос</t>
  </si>
  <si>
    <t>платен данък върху печалбата</t>
  </si>
  <si>
    <t>платени мита и митнически такси</t>
  </si>
  <si>
    <t>платен акциз за внос</t>
  </si>
  <si>
    <t>платени държавни такси</t>
  </si>
  <si>
    <t>платени общински такси</t>
  </si>
  <si>
    <t>платени съдебни такси</t>
  </si>
  <si>
    <t>платени такси в чужбина</t>
  </si>
  <si>
    <t xml:space="preserve"> VІІ.</t>
  </si>
  <si>
    <t>Функция Икономически дейности и услуги</t>
  </si>
  <si>
    <t>VІІІ.</t>
  </si>
  <si>
    <t>Функция Разходи некласифицирани в другите функции</t>
  </si>
  <si>
    <t xml:space="preserve">  ІХ.</t>
  </si>
  <si>
    <t>Изпълнителни и законодателни органи</t>
  </si>
  <si>
    <t>Група А)</t>
  </si>
  <si>
    <t>Общи служби</t>
  </si>
  <si>
    <t xml:space="preserve">Група Б) </t>
  </si>
  <si>
    <t>Наука</t>
  </si>
  <si>
    <t>Група В)</t>
  </si>
  <si>
    <t>Отбрана</t>
  </si>
  <si>
    <t>Полиция, вътрешен ред и сигурност</t>
  </si>
  <si>
    <t>Съдебна власт</t>
  </si>
  <si>
    <t xml:space="preserve">Група В) </t>
  </si>
  <si>
    <t>Администрация на затворите</t>
  </si>
  <si>
    <t>Група Г)</t>
  </si>
  <si>
    <t xml:space="preserve">Група А) </t>
  </si>
  <si>
    <t>ФО</t>
  </si>
  <si>
    <t>27-29</t>
  </si>
  <si>
    <t>Комисия за разкриване на документи и установяване на принадлежност към бившата Държавна сигурност или бившето Разузнавателно управление на Генералния щаб</t>
  </si>
  <si>
    <t>Физическа култура и спорт</t>
  </si>
  <si>
    <t>Група Б)</t>
  </si>
  <si>
    <t>Туризъм</t>
  </si>
  <si>
    <t>Култура</t>
  </si>
  <si>
    <t xml:space="preserve">Група Г) </t>
  </si>
  <si>
    <t>Религиозно дело</t>
  </si>
  <si>
    <t>Група Д)</t>
  </si>
  <si>
    <t>Минно дело, горива и енергия</t>
  </si>
  <si>
    <t>Селско стопанство, горско стопанство, лов и риболов</t>
  </si>
  <si>
    <t>Управление, контрол и регулиране на дейностите по растениевъдство</t>
  </si>
  <si>
    <t>Рибарство</t>
  </si>
  <si>
    <t xml:space="preserve">                      1. вътрешни трансфери между сметките за средствата от Европейския съюз</t>
  </si>
  <si>
    <t>Помощи по Закона за военноинвалидите и военнопострадалите</t>
  </si>
  <si>
    <t>Данък върху доходите на физически лица</t>
  </si>
  <si>
    <t>Корпоративен данък</t>
  </si>
  <si>
    <t>Данъци върху дивидентите, ликвидационните дялове и доходите на местни и чуждестранни лица</t>
  </si>
  <si>
    <t>Имуществени и други местни данъци</t>
  </si>
  <si>
    <t>Други данъци по Закона за корпоративното подоходно облагане</t>
  </si>
  <si>
    <t>данък върху дивидентите и ликвидационните дялове на местни юридически лица</t>
  </si>
  <si>
    <t>други плащания и възнаграждения</t>
  </si>
  <si>
    <t>Платени данъци, такси и административни санкции</t>
  </si>
  <si>
    <r>
      <t xml:space="preserve">Заеми от чужбина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</si>
  <si>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rFont val="Times New Roman Bold"/>
      </rPr>
      <t>нето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</si>
  <si>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t>Получени погашения по предоставени кредити на други държави (+)</t>
  </si>
  <si>
    <r>
      <t xml:space="preserve">Заеми от </t>
    </r>
    <r>
      <rPr>
        <b/>
        <sz val="12"/>
        <rFont val="Times New Roman CYR"/>
      </rPr>
      <t>банки и други лица</t>
    </r>
    <r>
      <rPr>
        <b/>
        <sz val="12"/>
        <rFont val="Times New Roman CYR"/>
        <family val="1"/>
        <charset val="204"/>
      </rPr>
      <t xml:space="preserve"> в страната -</t>
    </r>
    <r>
      <rPr>
        <b/>
        <sz val="12"/>
        <rFont val="Times New Roman CYR"/>
      </rPr>
      <t xml:space="preserve">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b/>
        <sz val="12"/>
        <rFont val="Times New Roman CYR"/>
        <family val="1"/>
        <charset val="204"/>
      </rPr>
      <t>/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</si>
  <si>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Емисии на държавни (общински) ценни книжа (+)</t>
  </si>
  <si>
    <t>Погашения на държавни (общински) ценни книжа (-)</t>
  </si>
  <si>
    <t>Суми по разчети за поети осигурителни вноски и данъци</t>
  </si>
  <si>
    <r>
      <t xml:space="preserve">Покупко-продажба на държавни (общински) ценни книжа от бюджетни </t>
    </r>
    <r>
      <rPr>
        <b/>
        <sz val="12"/>
        <rFont val="Times New Roman CYR"/>
      </rPr>
      <t>организации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</si>
  <si>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</t>
    </r>
    <r>
      <rPr>
        <b/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</si>
  <si>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r>
      <t xml:space="preserve">Депозити и сметки консолидирани в </t>
    </r>
    <r>
      <rPr>
        <b/>
        <i/>
        <sz val="12"/>
        <rFont val="Times New Roman Bold"/>
      </rPr>
      <t>системата на "Единната сметка"-</t>
    </r>
    <r>
      <rPr>
        <b/>
        <sz val="12"/>
        <rFont val="Times New Roman Bold"/>
      </rPr>
      <t xml:space="preserve">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</si>
  <si>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t>Такси върху производството на захар и изоглюкоза</t>
  </si>
  <si>
    <t>Здравен кабинет в детски градини и училища</t>
  </si>
  <si>
    <t>Наблюдавани жилища</t>
  </si>
  <si>
    <t>Преходни жилища</t>
  </si>
  <si>
    <t>Изграждане, ремонт и поддържане на уличната мрежа</t>
  </si>
  <si>
    <t>Вноски за доброволно осигуряване</t>
  </si>
  <si>
    <t>Централни държавни органи по културата и спорта</t>
  </si>
  <si>
    <t>Централни държавни органи по образованието</t>
  </si>
  <si>
    <t>Централни държавни органи по здравеопазването</t>
  </si>
  <si>
    <t>Централни държавни органи по социалното осигуряването</t>
  </si>
  <si>
    <t>Централни държавни органи по регионалното развитие и благоустройство</t>
  </si>
  <si>
    <t>Велинград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</si>
  <si>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</si>
  <si>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</si>
  <si>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</si>
  <si>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</si>
  <si>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</si>
  <si>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</si>
  <si>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(64хх)</t>
  </si>
  <si>
    <t>Брезник</t>
  </si>
  <si>
    <t>Земен</t>
  </si>
  <si>
    <t>Ковачевци</t>
  </si>
  <si>
    <t>Перник</t>
  </si>
  <si>
    <t>Приложни научни изследвания в областта на здравеопазването</t>
  </si>
  <si>
    <t>Приложни научни изследвания в областта на образованието</t>
  </si>
  <si>
    <t>Приложни научни изследвания в областта на социалното осигуряване и подпомагане</t>
  </si>
  <si>
    <t>Приложни и научни изследвания  в областта на опазване на околната среда</t>
  </si>
  <si>
    <t>Приложни и научни изследвания  в областта на опазване на културата</t>
  </si>
  <si>
    <t>разходи за външни услуги</t>
  </si>
  <si>
    <t>Жилищно строителство, благоустройство, комунално стопанство</t>
  </si>
  <si>
    <t>Опазване на околната среда</t>
  </si>
  <si>
    <t>Сопот</t>
  </si>
  <si>
    <t>Приюти</t>
  </si>
  <si>
    <t>Разчети между първостепенни разпоредители за централизация на средства и плащания в СЕБРА</t>
  </si>
  <si>
    <t>88-05</t>
  </si>
  <si>
    <t>суми по разчети м/у бюджети, сметки и фондове за поети осигурителни вноски и данъци</t>
  </si>
  <si>
    <t>други материали</t>
  </si>
  <si>
    <t>СБКО</t>
  </si>
  <si>
    <t>Трансфери за поети данъци върху доходите на физически лица</t>
  </si>
  <si>
    <t>Централна избирателна комисия</t>
  </si>
  <si>
    <t>Долни Чифлик</t>
  </si>
  <si>
    <t>Здравноосигурителни вноски</t>
  </si>
  <si>
    <t>Озеленяване</t>
  </si>
  <si>
    <t>Чистота</t>
  </si>
  <si>
    <t>Приложни научни изследвания в областта на вътрешния ред и сигурност</t>
  </si>
  <si>
    <t>Противопожарна охрана</t>
  </si>
  <si>
    <t>Отбранително-мобилизационна подготовка, поддържане на запаси и мощности</t>
  </si>
  <si>
    <t>Централни държавни органи по икономическите дейности и услуги</t>
  </si>
  <si>
    <t>Областни администрации</t>
  </si>
  <si>
    <t>Придобиване на дълготрайни материални активи</t>
  </si>
  <si>
    <t>възстановен данъчен кредит (-)</t>
  </si>
  <si>
    <t>възстановени суми от акциз (-)</t>
  </si>
  <si>
    <t>§§</t>
  </si>
  <si>
    <t>под-§§</t>
  </si>
  <si>
    <t>Радомир</t>
  </si>
  <si>
    <t>Трън</t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</si>
  <si>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</si>
  <si>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</si>
  <si>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</si>
  <si>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</si>
  <si>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</si>
  <si>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</si>
  <si>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</si>
  <si>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</si>
  <si>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</si>
  <si>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</si>
  <si>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Данък върху застрахователните премии</t>
  </si>
  <si>
    <t>Специализирани спортно-туристически школи</t>
  </si>
  <si>
    <t>Други дейности по туризма</t>
  </si>
  <si>
    <t>Спортни училища</t>
  </si>
  <si>
    <t xml:space="preserve">Регионални инспекции за опазване и контрол на общественото здравеопазване </t>
  </si>
  <si>
    <r>
      <t>Филмотечно и фонотечно дело</t>
    </r>
    <r>
      <rPr>
        <sz val="12"/>
        <rFont val="Times New Roman CYR"/>
        <family val="1"/>
        <charset val="204"/>
      </rPr>
      <t/>
    </r>
  </si>
  <si>
    <t>Девин</t>
  </si>
  <si>
    <t>Ликвидационна комисия за закрити бюджетни организации</t>
  </si>
  <si>
    <t>Преобразувани лечебни заведения</t>
  </si>
  <si>
    <t>текущ ремонт</t>
  </si>
  <si>
    <t>учебни и научно-изследователски разходи и книги за библиотеките</t>
  </si>
  <si>
    <t>постелен инвентар и облекло</t>
  </si>
  <si>
    <t>медикаменти</t>
  </si>
  <si>
    <t>храна</t>
  </si>
  <si>
    <t>Кайнарджа</t>
  </si>
  <si>
    <t>Силистра</t>
  </si>
  <si>
    <t>Ситово</t>
  </si>
  <si>
    <t>Тутракан</t>
  </si>
  <si>
    <t>(70хх)</t>
  </si>
  <si>
    <t>Котел</t>
  </si>
  <si>
    <t>Нова Загора</t>
  </si>
  <si>
    <t>Сливен</t>
  </si>
  <si>
    <t>Твърдица</t>
  </si>
  <si>
    <t>42-98</t>
  </si>
  <si>
    <t>Управление на държавния резерв и военновременните запаси</t>
  </si>
  <si>
    <t>Други общи служби</t>
  </si>
  <si>
    <t>-</t>
  </si>
  <si>
    <t>Комисия за защита от дискриминация</t>
  </si>
  <si>
    <t>Държавна комисия по сигурността на информацията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</si>
  <si>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</si>
  <si>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</si>
  <si>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осигуряване</t>
  </si>
  <si>
    <t>Полудневни детски градини</t>
  </si>
  <si>
    <t>Ученически почивни лагери</t>
  </si>
  <si>
    <t>Повишаване на квалификацията</t>
  </si>
  <si>
    <t>Ученически спортни школи</t>
  </si>
  <si>
    <t xml:space="preserve">                              Н А И М Е Н О В А Н И Е    Н А    Р А З Х О Д И Т Е</t>
  </si>
  <si>
    <t>Други дейности по спорта и физическата култура</t>
  </si>
  <si>
    <t>Национален фонд към Министерството на финансите</t>
  </si>
  <si>
    <t>Държавен фонд "Земеделие"</t>
  </si>
  <si>
    <t>Съдебни такси</t>
  </si>
  <si>
    <t>Общински такси</t>
  </si>
  <si>
    <t>27-02</t>
  </si>
  <si>
    <t>27-03</t>
  </si>
  <si>
    <t>27-05</t>
  </si>
  <si>
    <t>27-07</t>
  </si>
  <si>
    <t>Министерство на околната среда и водите</t>
  </si>
  <si>
    <t>Други дейности по вътрешната сигурност</t>
  </si>
  <si>
    <t>Предоставени кредити (нето)</t>
  </si>
  <si>
    <t>да</t>
  </si>
  <si>
    <t>Извеждане на ядрени съоръжения от експлоатация</t>
  </si>
  <si>
    <t>БДС</t>
  </si>
  <si>
    <t>Центрове за психично здраве</t>
  </si>
  <si>
    <t>Разходи за лихви по заеми от международни организации и институции</t>
  </si>
  <si>
    <t>Приходи и доходи от собственост</t>
  </si>
  <si>
    <t>Културни дейности</t>
  </si>
  <si>
    <t>Помощи за диагностика и лечение на социално слаби лица</t>
  </si>
  <si>
    <t>Центрове за обществена подкрепа</t>
  </si>
  <si>
    <t>Звена "Майка и бебе"</t>
  </si>
  <si>
    <t>Девня</t>
  </si>
  <si>
    <t>от § 11 до § 12 -  ххх</t>
  </si>
  <si>
    <t>Севлиево</t>
  </si>
  <si>
    <t>Трявна</t>
  </si>
  <si>
    <t>(58хх)</t>
  </si>
  <si>
    <t>28-10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</si>
  <si>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</si>
  <si>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</si>
  <si>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</si>
  <si>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</si>
  <si>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</si>
  <si>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</si>
  <si>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</si>
  <si>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</si>
  <si>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</si>
  <si>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</si>
  <si>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</si>
  <si>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</si>
  <si>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 xml:space="preserve">         - прираст на държавните резерви</t>
  </si>
  <si>
    <t>приходи от други вноски</t>
  </si>
  <si>
    <t xml:space="preserve">                 '                                                           УТВЪРДИЛ:</t>
  </si>
  <si>
    <t xml:space="preserve"> - нов първостепенен разпоредител</t>
  </si>
  <si>
    <t>Министерство на енергетиката</t>
  </si>
  <si>
    <t>Министерство на туризма</t>
  </si>
  <si>
    <t>остатък в левове по депозити от предходния период (+)</t>
  </si>
  <si>
    <t>остатък в левова равностойност по депозити във валута от предходния период(+)</t>
  </si>
  <si>
    <t>наличност в левова равностойност по депозити във валута в края на периода (-)</t>
  </si>
  <si>
    <r>
      <t>Министерство на икономиката</t>
    </r>
    <r>
      <rPr>
        <sz val="12"/>
        <color indexed="10"/>
        <rFont val="Times New Roman CYR"/>
        <charset val="204"/>
      </rPr>
      <t/>
    </r>
  </si>
  <si>
    <t>наличност  по левови депозити на бюджетните организации в БНБ в края на периода (-)</t>
  </si>
  <si>
    <t>остатък по левови депозити на бюджетните организации в БНБ от предходния период (+)</t>
  </si>
  <si>
    <t>Сърница</t>
  </si>
  <si>
    <t>Комисия за енергийно и водно регулиране</t>
  </si>
  <si>
    <t>Министерство на регионалното развитие и благоустройството</t>
  </si>
  <si>
    <t>внесени други данъци, такси и вноски върху продажбите (-)</t>
  </si>
  <si>
    <t>Фонд „Сигурност на електроенергийната система“</t>
  </si>
  <si>
    <t>вноски по чл. 4б и 4в от КСО за сметка на осигурителя</t>
  </si>
  <si>
    <t>вноски по чл. 4б от КСО за сметка на осигурените лица</t>
  </si>
  <si>
    <t>коректив на вноски за ДЗПО за сумите по чл. 4б и 4в от КСО за сметка на осигурителя</t>
  </si>
  <si>
    <t>Държавна агенция "Разузнаване"</t>
  </si>
  <si>
    <t xml:space="preserve">                          тивните санкции, които подлежат на отчитане по разходен § 19-00.</t>
  </si>
  <si>
    <r>
      <t xml:space="preserve">         По тази позиция </t>
    </r>
    <r>
      <rPr>
        <b/>
        <i/>
        <sz val="12"/>
        <rFont val="Times New Roman Bold"/>
      </rPr>
      <t>не може</t>
    </r>
    <r>
      <rPr>
        <sz val="12"/>
        <rFont val="Times New Roman Bold"/>
      </rPr>
      <t xml:space="preserve"> </t>
    </r>
    <r>
      <rPr>
        <sz val="12"/>
        <rFont val="Times New Roman CYR"/>
        <family val="1"/>
        <charset val="204"/>
      </rPr>
      <t>да има суми по отчет. Ползването на тези средства следва да се отчита</t>
    </r>
  </si>
  <si>
    <t xml:space="preserve"> УТВЪРДЕНА СЪГЛАСНО  ЧЛ. 14,  АЛ. 2  ОТ  ЗАКОНА ЗА ПУБЛИЧНИТЕ ФИНАНСИ</t>
  </si>
  <si>
    <t xml:space="preserve">                      2. § 10-53 се използва от разпоредители с представителства в чужбина.</t>
  </si>
  <si>
    <t>прехвърлени/възстановени акумулирани средства от осигурителни вноски</t>
  </si>
  <si>
    <t xml:space="preserve">                     фискална програма на отчетените по § 05-80 суми, представляващи увеличени вноски за фонд "Пенсии",</t>
  </si>
  <si>
    <t xml:space="preserve">                     съответно фонд "Пенсии за лицата по чл. 69"  на лицата по чл. 4б, ал. 1 и чл. 4в, ал. 1 от КСО .</t>
  </si>
  <si>
    <r>
      <t>дългосрочни командировки в чужбина</t>
    </r>
    <r>
      <rPr>
        <strike/>
        <sz val="12"/>
        <color indexed="10"/>
        <rFont val="Times New Roman CYR"/>
        <charset val="204"/>
      </rPr>
      <t/>
    </r>
  </si>
  <si>
    <t>Разходи за лихви и отстъпки по облигации, емитирани и търгувани на международните капиталови пазари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</si>
  <si>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</si>
  <si>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</si>
  <si>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</si>
  <si>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Забележка: </t>
    </r>
    <r>
      <rPr>
        <sz val="12"/>
        <rFont val="Times New Roman CYR"/>
        <charset val="204"/>
      </rPr>
      <t>Използва се само като планов показател от ЦБ, Народното събрание, ВСС, НОИ, НЗОК и общините.</t>
    </r>
  </si>
  <si>
    <r>
      <t xml:space="preserve">                     по съответните разходни параграфи и дейности в резултат на </t>
    </r>
    <r>
      <rPr>
        <sz val="12"/>
        <rFont val="Times New Roman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</si>
  <si>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</si>
  <si>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r>
      <t>наличност в левове по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депозити в края на периода (-)</t>
    </r>
  </si>
  <si>
    <t xml:space="preserve">вноски по чл. 4б от КСО от самонаети лица (самоосигуряващи се лица) </t>
  </si>
  <si>
    <r>
      <t>Забележка:</t>
    </r>
    <r>
      <rPr>
        <sz val="12"/>
        <rFont val="Times New Roman Cyr"/>
        <family val="1"/>
      </rPr>
      <t xml:space="preserve"> § 05-58 и § 05-88 се използват само за целите на прекласификация от МФ на ниво консолидирана </t>
    </r>
  </si>
  <si>
    <t>Други здравноосигурителни плащания</t>
  </si>
  <si>
    <t>Технически университет - София</t>
  </si>
  <si>
    <t>Технически университет - Габрово</t>
  </si>
  <si>
    <t>Университет по архитектура, строителство и геодезия - София</t>
  </si>
  <si>
    <t>Химико-технологичен и металургичен университет - София</t>
  </si>
  <si>
    <t>Аграрен университет - Пловдив</t>
  </si>
  <si>
    <t>Тракийски университет - Стара Загора</t>
  </si>
  <si>
    <t>Медицински университет - София</t>
  </si>
  <si>
    <t>Медицински университет - Пловдив</t>
  </si>
  <si>
    <t>Медицински университет "Проф. д-р Параскев Иванов Стоянов" - Варна</t>
  </si>
  <si>
    <t>Тракийски университет - Стара Загора - медицински факултет</t>
  </si>
  <si>
    <t>Медицински университет - Плевен</t>
  </si>
  <si>
    <t>Университет за национално и световно стопанство - София</t>
  </si>
  <si>
    <t>Икономически университет - Варна</t>
  </si>
  <si>
    <t>Стопанска академия "Димитър Ценов" - Свищов</t>
  </si>
  <si>
    <t>Национална спортна академия "Васил Левски" - София</t>
  </si>
  <si>
    <t>Висше строително училище "Любен Каравелов" - София</t>
  </si>
  <si>
    <t>Висше транспортно училище "Тодор Каблешков" - София</t>
  </si>
  <si>
    <t xml:space="preserve">Университет по библиотекознание и информационни технологии - София </t>
  </si>
  <si>
    <t xml:space="preserve">Висше училище по телекомуникации и пощи - София </t>
  </si>
  <si>
    <t>Българска академия на науките - София</t>
  </si>
  <si>
    <t>Национален военен университет "Васил Левски" - Велико Търново</t>
  </si>
  <si>
    <t>Висше военноморско училище "Н. Й. Вапцаров" - Варна</t>
  </si>
  <si>
    <r>
      <t xml:space="preserve">Университет </t>
    </r>
    <r>
      <rPr>
        <sz val="12"/>
        <rFont val="Times New Roman"/>
        <family val="1"/>
        <charset val="204"/>
      </rPr>
      <t>"Проф. д-р Асен Златаров" - Бургас</t>
    </r>
  </si>
  <si>
    <r>
      <t>Югозападен университет</t>
    </r>
    <r>
      <rPr>
        <sz val="12"/>
        <rFont val="Times New Roman"/>
        <family val="1"/>
        <charset val="204"/>
      </rPr>
      <t xml:space="preserve"> "Неофит Рилски" - Благоевград</t>
    </r>
  </si>
  <si>
    <r>
      <t>Технически</t>
    </r>
    <r>
      <rPr>
        <sz val="12"/>
        <rFont val="Times New Roman Cyr"/>
        <family val="1"/>
      </rPr>
      <t xml:space="preserve"> университет</t>
    </r>
    <r>
      <rPr>
        <sz val="12"/>
        <rFont val="Times New Roman"/>
        <family val="1"/>
        <charset val="204"/>
      </rPr>
      <t xml:space="preserve"> - Варна</t>
    </r>
  </si>
  <si>
    <r>
      <t>Лесотехнически</t>
    </r>
    <r>
      <rPr>
        <sz val="12"/>
        <rFont val="Times New Roman Cyr"/>
        <family val="1"/>
      </rPr>
      <t xml:space="preserve"> университ</t>
    </r>
    <r>
      <rPr>
        <sz val="12"/>
        <rFont val="Times New Roman"/>
        <family val="1"/>
        <charset val="204"/>
      </rPr>
      <t>ет - София</t>
    </r>
  </si>
  <si>
    <r>
      <t xml:space="preserve">Университет по </t>
    </r>
    <r>
      <rPr>
        <sz val="12"/>
        <rFont val="Times New Roman"/>
        <family val="1"/>
        <charset val="204"/>
      </rPr>
      <t>хранителни технологии - Пловдив</t>
    </r>
  </si>
  <si>
    <t>Национална художествена академия - София</t>
  </si>
  <si>
    <r>
      <t>Военна академия</t>
    </r>
    <r>
      <rPr>
        <sz val="12"/>
        <rFont val="Times New Roman"/>
        <family val="1"/>
        <charset val="204"/>
      </rPr>
      <t xml:space="preserve"> "Г. С. Раковски" - София</t>
    </r>
  </si>
  <si>
    <t>Платени лихви по финансов лизинг и търговски кредит</t>
  </si>
  <si>
    <t>Платени лихви по заеми, предоставени от централния бюджет и бюджетни организации</t>
  </si>
  <si>
    <t>`</t>
  </si>
  <si>
    <t xml:space="preserve">         от Европейския съюз.</t>
  </si>
  <si>
    <t xml:space="preserve">         организации по заеми, предоставени им от централния бюджет, други бюджети, и от сметки за средствата</t>
  </si>
  <si>
    <t>Държавна агенция "Електронно управление"</t>
  </si>
  <si>
    <t xml:space="preserve">Детски градини </t>
  </si>
  <si>
    <t>Неспециализирани училища, без професионални гимназии</t>
  </si>
  <si>
    <t>Училища по културата и училища по изкуствата</t>
  </si>
  <si>
    <t>Училища в места за лишаване от свобода</t>
  </si>
  <si>
    <t>Център за подкрепа за личностно развитие</t>
  </si>
  <si>
    <t>Ресурсно подпомагане</t>
  </si>
  <si>
    <t>Специални групи в детски градини за деца със СОП</t>
  </si>
  <si>
    <r>
      <t>Държавно предприятие „Единен системен оператор"                                                                                     - ч</t>
    </r>
    <r>
      <rPr>
        <b/>
        <sz val="12"/>
        <rFont val="Times New Roman CYR"/>
        <family val="1"/>
        <charset val="204"/>
      </rPr>
      <t>л. 7к от ЗЕУ</t>
    </r>
  </si>
  <si>
    <t>Придобиване на дялове, акции и съучастия (нето)</t>
  </si>
  <si>
    <t>Предоставена възмездна финансова помощ (нето)</t>
  </si>
  <si>
    <r>
      <t>предоставени средства по възмездна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финансова помощ  (-)</t>
    </r>
  </si>
  <si>
    <t>възстановени суми по възмездна финансова помощ (+)</t>
  </si>
  <si>
    <r>
      <t>Забележка:</t>
    </r>
    <r>
      <rPr>
        <sz val="12"/>
        <rFont val="Times New Roman CYR"/>
        <family val="1"/>
        <charset val="204"/>
      </rPr>
      <t xml:space="preserve"> § 72-00 включва и възмездна финансова помощ, при която не се дължи лихва.</t>
    </r>
  </si>
  <si>
    <r>
      <t xml:space="preserve">Специални училища </t>
    </r>
    <r>
      <rPr>
        <sz val="12"/>
        <rFont val="Times New Roman CYR"/>
        <charset val="204"/>
      </rPr>
      <t>и центрове за специална образователна подкрепа</t>
    </r>
  </si>
  <si>
    <r>
      <t>Български</t>
    </r>
    <r>
      <rPr>
        <sz val="12"/>
        <rFont val="Times New Roman CYR"/>
        <family val="1"/>
        <charset val="204"/>
      </rPr>
      <t xml:space="preserve"> училища в чужбина</t>
    </r>
  </si>
  <si>
    <r>
      <t xml:space="preserve">Професионални </t>
    </r>
    <r>
      <rPr>
        <sz val="12"/>
        <rFont val="Times New Roman CYR"/>
        <charset val="204"/>
      </rPr>
      <t>гимназии</t>
    </r>
    <r>
      <rPr>
        <sz val="12"/>
        <rFont val="Times New Roman CYR"/>
        <family val="1"/>
        <charset val="204"/>
      </rPr>
      <t xml:space="preserve"> и паралелки </t>
    </r>
    <r>
      <rPr>
        <sz val="12"/>
        <rFont val="Times New Roman CYR"/>
        <charset val="204"/>
      </rPr>
      <t>за професионална подготовка</t>
    </r>
  </si>
  <si>
    <r>
      <t xml:space="preserve">Забележка: </t>
    </r>
    <r>
      <rPr>
        <sz val="12"/>
        <rFont val="Times New Roman CYR"/>
        <charset val="204"/>
      </rPr>
      <t>По § 29-90 се отчитат всички лихви (включително и лихви за просрочие), дължими от бюджетните</t>
    </r>
  </si>
  <si>
    <t>от еднолични търговци, свободни професии, извънтрудови правоотношения и др.</t>
  </si>
  <si>
    <t>окончателен годишен (патентен) данък и данък върху таксиметров превоз на пътници</t>
  </si>
  <si>
    <t>окончателен данък върху приходите от лихви по банкови сметки на физическите лица</t>
  </si>
  <si>
    <t xml:space="preserve">получени чрез нефинансови предприятия текущи трансфери от КФП по международни и други програми </t>
  </si>
  <si>
    <t>получени чрез финансови институции текущи трансфери от КФП по международни и други програми</t>
  </si>
  <si>
    <t xml:space="preserve">получени чрез нестопански организации текущи трансфери от КФП по международни и други програми </t>
  </si>
  <si>
    <t>получени чрез предприятия от чужбина текущи трансфери от КФП по международни и други програми</t>
  </si>
  <si>
    <t xml:space="preserve">получени чрез нефинансови предприятия капиталови трансфери от КФП по международни и други програми </t>
  </si>
  <si>
    <t xml:space="preserve">получени чрез финансови институции капиталови трансфери от КФП по международни и други програми </t>
  </si>
  <si>
    <t>получени чрез нестопански организации капиталови трансфери от КФП по международни и други програми</t>
  </si>
  <si>
    <t>получени чрез предприятия от чужбина капиталови трансфери от КФП по международни и други програми</t>
  </si>
  <si>
    <t>Получени чрез небюджетни предприятия средства от КФП по международни и други програми</t>
  </si>
  <si>
    <t>приходи от лихви по заеми, предоставени на бюджетни организации</t>
  </si>
  <si>
    <t>заеми, предоставени на бюджетни организации.</t>
  </si>
  <si>
    <t>Министерство за Българското председателство на Съвета на Европейския съюз 2018</t>
  </si>
  <si>
    <t>Министерство на земеделието, храните и горите</t>
  </si>
  <si>
    <t>Технически университет - София - филиал Пловдив</t>
  </si>
  <si>
    <t xml:space="preserve">                                                                                                      ВЛАДИСЛАВ ГОРАНОВ</t>
  </si>
  <si>
    <t>вноски за фонд "ИЕЯС" и фонд "РАО"</t>
  </si>
  <si>
    <t xml:space="preserve">                          от Европейския съюз не са определени от МФ други кодове.</t>
  </si>
  <si>
    <t xml:space="preserve">                      2. В други сметки за средствата от Европейския съюз се включват и средствата по международни</t>
  </si>
  <si>
    <t xml:space="preserve">                          програми и проекти по чл. 8, ал. 4 от ЗПФ</t>
  </si>
  <si>
    <t>Почивни дейности</t>
  </si>
  <si>
    <t>Функция Култура, спорт, почивни дейности и религиозно дело</t>
  </si>
  <si>
    <t>Плащания за лекарствени продукти, медицински изделия и диетични храни за специални медицински цели за домашно лечение на територията на страната</t>
  </si>
  <si>
    <t>Плащания за медицински изделия прилагани в болничната медицинска помощ</t>
  </si>
  <si>
    <t>Детски ясли, детски кухни и яслени групи в детска градина</t>
  </si>
  <si>
    <r>
      <t xml:space="preserve">Забележки: </t>
    </r>
    <r>
      <rPr>
        <sz val="12"/>
        <rFont val="Times New Roman CYR"/>
        <family val="1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За другите сметки за средствата от Европейския съюз на бюджетните организации от подсектор</t>
    </r>
  </si>
  <si>
    <t xml:space="preserve"> Култура, спорт, почивни дейности и религиозно дело</t>
  </si>
  <si>
    <t>Комисия за противодействие на корупцията и за отнемане на незаконно придобитото имущество</t>
  </si>
  <si>
    <t>Селскостопанска академия</t>
  </si>
  <si>
    <t>Държавно предприятие „Научно-производствен център“                                                                                                                                  - чл. 6, ал. 2 и чл. 9, ал. 2 от Закона за Селскостопанската академия</t>
  </si>
  <si>
    <t>Държавно предприятие „Управление и стопанисване на язовири“                                                                                                                                 - чл. 139а, ал. 1 и чл. 139б, ал. 5 от Закона за водите</t>
  </si>
  <si>
    <t>участие във финансирането на брутното намаление за Нидерландия, Швеция, Дания и Австрия</t>
  </si>
  <si>
    <r>
      <t xml:space="preserve">   Забележка: </t>
    </r>
    <r>
      <rPr>
        <sz val="12"/>
        <rFont val="Times New Roman CYR"/>
        <charset val="204"/>
      </rPr>
      <t>По § 24-17 се отчитат всички приходи от лихви (включително и лихви за просрочие), получени от</t>
    </r>
  </si>
  <si>
    <t>Вълчи дол</t>
  </si>
  <si>
    <t>закриване</t>
  </si>
  <si>
    <t>Помощи по Закона за семейни помощи за деца</t>
  </si>
  <si>
    <t>Центрове за комплексно обслужване на деца с увреждания и хронични заболявания</t>
  </si>
  <si>
    <t>получени от държавните висши училища  трансфери от ДБ (+)</t>
  </si>
  <si>
    <t>Единна бюджетна класификация за 2020 г. - Раздел I.  Приходи, помощи и дарения</t>
  </si>
  <si>
    <t xml:space="preserve">       Единна бюджетна класификация за 2020 г. - Раздел II. Разходи по икономически тип</t>
  </si>
  <si>
    <t xml:space="preserve">    Единна бюджетна класификация за 2020 г. - Раздел III. Операции с нефинансови активи</t>
  </si>
  <si>
    <t>Единна бюджетна класификация за 2020 г. - Раздел VІ - Класификация на разходите по функции, групи и дейности</t>
  </si>
  <si>
    <t>получени от общини трансфери за други целеви разходи от ЦБ чрез  кодовете в СЕБРА 488 001 ххх-х</t>
  </si>
  <si>
    <t>получени от общини трансфери за други целеви разходи от ЦБ чрез  кодовете в СЕБРА 488 002 ххх-х</t>
  </si>
  <si>
    <t>Вноска в общия бюджет на Европейския съюз</t>
  </si>
  <si>
    <t xml:space="preserve">                      на съответната община  от този раздел, доколкото за целите на изготвяне на</t>
  </si>
  <si>
    <t xml:space="preserve">                      отчетите за касово изпълнение на сметките за средствата от Европейския</t>
  </si>
  <si>
    <t xml:space="preserve">                          доколкото за целите на изготвяне на отчетите за касовото изпълнение сметките за средствата</t>
  </si>
  <si>
    <t>Академия за музикално, танцово и изобразително изкуство „Проф. Асен Диамандиев“ - Пловдив</t>
  </si>
  <si>
    <t>Висше военновъздушно училище "Георги Бенковски" - Долна Митрополия</t>
  </si>
  <si>
    <t>Национална музикална академия "Проф. Панчо Владигеров" - София</t>
  </si>
  <si>
    <r>
      <t xml:space="preserve">Софийски университет </t>
    </r>
    <r>
      <rPr>
        <sz val="12"/>
        <rFont val="Times New Roman"/>
        <family val="1"/>
        <charset val="204"/>
      </rPr>
      <t>"Св. Климент Охридски"</t>
    </r>
  </si>
  <si>
    <r>
      <t xml:space="preserve">Пловдивски университет </t>
    </r>
    <r>
      <rPr>
        <sz val="12"/>
        <rFont val="Times New Roman"/>
        <family val="1"/>
        <charset val="204"/>
      </rPr>
      <t>"Паисий Хилендарски"</t>
    </r>
  </si>
  <si>
    <r>
      <t xml:space="preserve">Великотърновки университет </t>
    </r>
    <r>
      <rPr>
        <sz val="12"/>
        <rFont val="Times New Roman"/>
        <family val="1"/>
        <charset val="204"/>
      </rPr>
      <t>"Св. св . Кирил и Методий"</t>
    </r>
  </si>
  <si>
    <r>
      <t>Шуменски университет</t>
    </r>
    <r>
      <rPr>
        <sz val="12"/>
        <rFont val="Times New Roman"/>
        <family val="1"/>
        <charset val="204"/>
      </rPr>
      <t xml:space="preserve"> "Епископ Константин Преславски"</t>
    </r>
  </si>
  <si>
    <t>Национална академия за театрално и филмово изкуство "Кръстьо Сарафов" - София</t>
  </si>
  <si>
    <t>Минно-геоложки университет "Св. Иван Рилски" - София</t>
  </si>
  <si>
    <r>
      <t xml:space="preserve">Русенски университет </t>
    </r>
    <r>
      <rPr>
        <sz val="12"/>
        <rFont val="Times New Roman"/>
        <family val="1"/>
        <charset val="204"/>
      </rPr>
      <t>"Ангел Кънчев"</t>
    </r>
  </si>
  <si>
    <r>
      <rPr>
        <strike/>
        <sz val="12"/>
        <color rgb="FFFF0000"/>
        <rFont val="Times New Roman CYR"/>
        <charset val="204"/>
      </rPr>
      <t>Социален асистент</t>
    </r>
    <r>
      <rPr>
        <sz val="12"/>
        <rFont val="Times New Roman CYR"/>
      </rPr>
      <t xml:space="preserve"> </t>
    </r>
    <r>
      <rPr>
        <sz val="12"/>
        <color rgb="FF000099"/>
        <rFont val="Times New Roman CYR"/>
        <charset val="204"/>
      </rPr>
      <t>Социални услуги в домашна среда</t>
    </r>
  </si>
  <si>
    <r>
      <rPr>
        <strike/>
        <sz val="12"/>
        <color rgb="FFFF0000"/>
        <rFont val="Times New Roman CYR"/>
        <charset val="204"/>
      </rPr>
      <t>Личен асистент</t>
    </r>
    <r>
      <rPr>
        <sz val="12"/>
        <rFont val="Times New Roman CYR"/>
      </rPr>
      <t xml:space="preserve"> </t>
    </r>
    <r>
      <rPr>
        <sz val="12"/>
        <color rgb="FF000099"/>
        <rFont val="Times New Roman CYR"/>
        <charset val="204"/>
      </rPr>
      <t>Асистенти за лична помощ</t>
    </r>
  </si>
  <si>
    <t>Плащания по активирани гаранции, поръчителства и преоформен държавен дълг (нето)</t>
  </si>
  <si>
    <t>Погашения по активирани гаранции по заеми от  банки в страната</t>
  </si>
  <si>
    <t>Погашения по активирани гаранции по заеми от банки и финансови институции от чужбина</t>
  </si>
  <si>
    <r>
      <t xml:space="preserve">ЕДИННА БЮДЖЕТНА КЛАСИФИКАЦИЯ </t>
    </r>
    <r>
      <rPr>
        <b/>
        <i/>
        <sz val="16"/>
        <rFont val="Times New Roman BOLD"/>
      </rPr>
      <t>ЗА 2020 г.</t>
    </r>
  </si>
  <si>
    <r>
      <t xml:space="preserve">                                     РАЗДЕЛ I.  </t>
    </r>
    <r>
      <rPr>
        <b/>
        <i/>
        <sz val="12"/>
        <rFont val="Times New Roman Bold"/>
      </rPr>
      <t>ПРИХОДИ, ПОМОЩИ И ДАРЕНИЯ</t>
    </r>
  </si>
  <si>
    <r>
      <t xml:space="preserve">                                     </t>
    </r>
    <r>
      <rPr>
        <b/>
        <sz val="12"/>
        <rFont val="Times New Roman CYR"/>
      </rPr>
      <t>РАЗДЕЛ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РАЗХОДИ ПО ИКОНОМИЧЕСКИ  ТИП</t>
    </r>
  </si>
  <si>
    <r>
      <t xml:space="preserve">                                   </t>
    </r>
    <r>
      <rPr>
        <b/>
        <sz val="12"/>
        <rFont val="Times New Roman CYR"/>
      </rPr>
      <t xml:space="preserve">  РАЗДЕЛ III.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ОПЕРАЦИИ С НЕФИНАНСОВИ АКТИВИ</t>
    </r>
  </si>
  <si>
    <r>
      <t xml:space="preserve">                                    </t>
    </r>
    <r>
      <rPr>
        <b/>
        <sz val="12"/>
        <rFont val="Times New Roman CYR"/>
      </rPr>
      <t xml:space="preserve"> РАЗДЕЛ IV.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БЮДЖЕТНИ ВЗАИМООТНОШЕНИЯ</t>
    </r>
  </si>
  <si>
    <r>
      <t xml:space="preserve">                                     </t>
    </r>
    <r>
      <rPr>
        <b/>
        <sz val="12"/>
        <rFont val="Times New Roman CYR"/>
      </rPr>
      <t>РАЗДЕЛ 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ФИНАНСИРАНЕ НА БЮДЖЕТНОТО САЛДО</t>
    </r>
  </si>
  <si>
    <r>
      <t xml:space="preserve">                                     </t>
    </r>
    <r>
      <rPr>
        <b/>
        <sz val="12"/>
        <rFont val="Times New Roman CYR"/>
      </rPr>
      <t>РАЗДЕЛ VІ.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 xml:space="preserve">КЛАСИФИКАЦИЯ  НА РАЗХОДИТЕ ПО ФУНКЦИИ, </t>
    </r>
  </si>
  <si>
    <r>
      <t xml:space="preserve">                                </t>
    </r>
    <r>
      <rPr>
        <b/>
        <sz val="12"/>
        <rFont val="Times New Roman CYR"/>
      </rPr>
      <t xml:space="preserve">     РАЗДЕЛ VIІ.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КОДОВЕ НА БЮДЖЕТНИТЕ ОРГАНИЗАЦИИ</t>
    </r>
  </si>
  <si>
    <r>
      <t xml:space="preserve">данък върху доходите на чуждестранни физически лица </t>
    </r>
    <r>
      <rPr>
        <strike/>
        <sz val="11"/>
        <rFont val="Times New Roman CYR"/>
      </rPr>
      <t>(данъците по чл. 37, ал. 1, т.т. 1-9 от ЗДДФЛ)</t>
    </r>
  </si>
  <si>
    <t>данък върху разходи, предоставяни в натура</t>
  </si>
  <si>
    <t>Държавни такси</t>
  </si>
  <si>
    <r>
      <t xml:space="preserve">Приходи от </t>
    </r>
    <r>
      <rPr>
        <b/>
        <i/>
        <strike/>
        <sz val="12"/>
        <rFont val="Times New Roman Bold"/>
      </rPr>
      <t>чуждестранни осигурителни институти</t>
    </r>
    <r>
      <rPr>
        <b/>
        <strike/>
        <sz val="12"/>
        <rFont val="Times New Roman CYR"/>
      </rPr>
      <t xml:space="preserve"> </t>
    </r>
    <r>
      <rPr>
        <b/>
        <strike/>
        <sz val="12"/>
        <rFont val="Times New Roman CYR"/>
        <family val="1"/>
        <charset val="204"/>
      </rPr>
      <t xml:space="preserve">за пенсии по международни програми </t>
    </r>
  </si>
  <si>
    <t>Други приходи</t>
  </si>
  <si>
    <t xml:space="preserve">коректив за касови постъпления (-/+) </t>
  </si>
  <si>
    <r>
      <t xml:space="preserve">Помощи </t>
    </r>
    <r>
      <rPr>
        <b/>
        <sz val="12"/>
        <rFont val="Times New Roman CYR"/>
      </rPr>
      <t xml:space="preserve">и </t>
    </r>
    <r>
      <rPr>
        <b/>
        <sz val="12"/>
        <rFont val="Times New Roman CYR"/>
        <family val="1"/>
        <charset val="204"/>
      </rPr>
      <t xml:space="preserve">дарения </t>
    </r>
    <r>
      <rPr>
        <b/>
        <sz val="12"/>
        <rFont val="Times New Roman CYR"/>
      </rPr>
      <t>от страната</t>
    </r>
  </si>
  <si>
    <r>
      <t xml:space="preserve">Помощи </t>
    </r>
    <r>
      <rPr>
        <b/>
        <sz val="12"/>
        <rFont val="Times New Roman CYR"/>
      </rPr>
      <t>и</t>
    </r>
    <r>
      <rPr>
        <b/>
        <sz val="12"/>
        <rFont val="Times New Roman CYR"/>
        <family val="1"/>
        <charset val="204"/>
      </rPr>
      <t xml:space="preserve"> дарения </t>
    </r>
    <r>
      <rPr>
        <b/>
        <sz val="12"/>
        <rFont val="Times New Roman CYR"/>
      </rPr>
      <t>от чужбина</t>
    </r>
  </si>
  <si>
    <r>
      <t>Забележк</t>
    </r>
    <r>
      <rPr>
        <b/>
        <sz val="12"/>
        <rFont val="Times New Roman CYR"/>
        <charset val="204"/>
      </rPr>
      <t>и</t>
    </r>
    <r>
      <rPr>
        <b/>
        <sz val="12"/>
        <rFont val="Times New Roman CYR"/>
        <family val="1"/>
        <charset val="204"/>
      </rPr>
      <t xml:space="preserve">: </t>
    </r>
    <r>
      <rPr>
        <sz val="12"/>
        <rFont val="Times New Roman CYR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В § 10-92 не се включват наказателните лихви за данъци и осигурителни вноски, както и администра-</t>
    </r>
  </si>
  <si>
    <r>
      <t xml:space="preserve">лихви по заеми към държави - кредитори от </t>
    </r>
    <r>
      <rPr>
        <b/>
        <i/>
        <strike/>
        <sz val="12"/>
        <rFont val="Times New Roman Cyr"/>
        <family val="1"/>
        <charset val="204"/>
      </rPr>
      <t>Парижки клуб</t>
    </r>
  </si>
  <si>
    <r>
      <t xml:space="preserve">лихви по заеми към държави от  </t>
    </r>
    <r>
      <rPr>
        <b/>
        <i/>
        <strike/>
        <sz val="12"/>
        <rFont val="Times New Roman Cyr"/>
        <family val="1"/>
        <charset val="204"/>
      </rPr>
      <t>Г - 24</t>
    </r>
  </si>
  <si>
    <r>
      <t xml:space="preserve">лихви по други заеми и дългове към </t>
    </r>
    <r>
      <rPr>
        <b/>
        <i/>
        <strike/>
        <sz val="12"/>
        <rFont val="Times New Roman Cyr"/>
        <family val="1"/>
        <charset val="204"/>
      </rPr>
      <t>други държави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</si>
  <si>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Световна банка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</si>
  <si>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 xml:space="preserve">Европейски съюз 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</si>
  <si>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ЕБВР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</si>
  <si>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ЕИБ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</si>
  <si>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други международни организации и институции</t>
    </r>
  </si>
  <si>
    <r>
      <t>лихви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</si>
  <si>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>отстъпки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</si>
  <si>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 xml:space="preserve">лихви по </t>
    </r>
    <r>
      <rPr>
        <b/>
        <i/>
        <strike/>
        <sz val="12"/>
        <rFont val="Times New Roman Cyr"/>
        <family val="1"/>
        <charset val="204"/>
      </rPr>
      <t>брейди облигации</t>
    </r>
  </si>
  <si>
    <r>
      <t>премии над номинала</t>
    </r>
    <r>
      <rPr>
        <strike/>
        <sz val="12"/>
        <rFont val="Times New Roman CYR"/>
        <family val="1"/>
        <charset val="204"/>
      </rPr>
      <t xml:space="preserve">на облигации, емитирани и търгавани на международните капиталови пазари </t>
    </r>
    <r>
      <rPr>
        <b/>
        <i/>
        <strike/>
        <sz val="12"/>
        <rFont val="Times New Roman Cyr"/>
        <family val="1"/>
        <charset val="204"/>
      </rPr>
      <t>(-)</t>
    </r>
  </si>
  <si>
    <r>
      <t>допълнителни</t>
    </r>
    <r>
      <rPr>
        <strike/>
        <sz val="12"/>
        <rFont val="Times New Roman Cyr"/>
      </rPr>
      <t xml:space="preserve"> плащания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</si>
  <si>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първична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</si>
  <si>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специализирана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</si>
  <si>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стоматологина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</si>
  <si>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медико-диагностични дейности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</si>
  <si>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лекарства за домашно лечение и медицински издeлия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</si>
  <si>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болнична медицинска помощ</t>
    </r>
  </si>
  <si>
    <r>
      <t>други</t>
    </r>
    <r>
      <rPr>
        <strike/>
        <sz val="12"/>
        <rFont val="Times New Roman CYR"/>
        <family val="1"/>
        <charset val="204"/>
      </rPr>
      <t xml:space="preserve"> здравноосигурителни плащания</t>
    </r>
  </si>
  <si>
    <r>
      <t xml:space="preserve">пенсии  за сметка на </t>
    </r>
    <r>
      <rPr>
        <b/>
        <i/>
        <strike/>
        <sz val="12"/>
        <rFont val="Times New Roman Cyr"/>
        <family val="1"/>
        <charset val="204"/>
      </rPr>
      <t>ДОО</t>
    </r>
  </si>
  <si>
    <r>
      <t xml:space="preserve">пенсии  за </t>
    </r>
    <r>
      <rPr>
        <b/>
        <i/>
        <strike/>
        <sz val="12"/>
        <rFont val="Times New Roman Cyr"/>
        <family val="1"/>
        <charset val="204"/>
      </rPr>
      <t>трудова дейност</t>
    </r>
  </si>
  <si>
    <r>
      <t xml:space="preserve">пенсии  за кадрови военнослужещи по </t>
    </r>
    <r>
      <rPr>
        <b/>
        <i/>
        <strike/>
        <sz val="12"/>
        <rFont val="Times New Roman Cyr"/>
        <family val="1"/>
        <charset val="204"/>
      </rPr>
      <t>ЗОВС и ЗМВР</t>
    </r>
  </si>
  <si>
    <r>
      <t xml:space="preserve">пенсии за сметка на </t>
    </r>
    <r>
      <rPr>
        <b/>
        <i/>
        <strike/>
        <sz val="12"/>
        <rFont val="Times New Roman Cyr"/>
        <family val="1"/>
        <charset val="204"/>
      </rPr>
      <t>Републиканския бюджет</t>
    </r>
  </si>
  <si>
    <r>
      <t>социални</t>
    </r>
    <r>
      <rPr>
        <strike/>
        <sz val="12"/>
        <rFont val="Times New Roman CYR"/>
        <family val="1"/>
        <charset val="204"/>
      </rPr>
      <t xml:space="preserve"> пенсии, пенсии </t>
    </r>
    <r>
      <rPr>
        <b/>
        <i/>
        <strike/>
        <sz val="12"/>
        <rFont val="Times New Roman Cyr"/>
        <family val="1"/>
        <charset val="204"/>
      </rPr>
      <t>за особени заслуги</t>
    </r>
    <r>
      <rPr>
        <strike/>
        <sz val="12"/>
        <rFont val="Times New Roman CYR"/>
        <family val="1"/>
        <charset val="204"/>
      </rPr>
      <t xml:space="preserve"> и др.</t>
    </r>
  </si>
  <si>
    <r>
      <t>добавки</t>
    </r>
    <r>
      <rPr>
        <strike/>
        <sz val="12"/>
        <rFont val="Times New Roman CYR"/>
        <family val="1"/>
        <charset val="204"/>
      </rPr>
      <t xml:space="preserve"> към пенсиите на </t>
    </r>
    <r>
      <rPr>
        <b/>
        <i/>
        <strike/>
        <sz val="12"/>
        <rFont val="Times New Roman Cyr"/>
        <family val="1"/>
        <charset val="204"/>
      </rPr>
      <t>участници и пострадали от войните и на наследниците им</t>
    </r>
    <r>
      <rPr>
        <strike/>
        <sz val="12"/>
        <rFont val="Times New Roman CYR"/>
        <family val="1"/>
        <charset val="204"/>
      </rPr>
      <t xml:space="preserve"> и др.</t>
    </r>
  </si>
  <si>
    <r>
      <t xml:space="preserve">пенсии по </t>
    </r>
    <r>
      <rPr>
        <b/>
        <i/>
        <strike/>
        <sz val="12"/>
        <rFont val="Times New Roman Cyr"/>
        <family val="1"/>
        <charset val="204"/>
      </rPr>
      <t>международни спогодби</t>
    </r>
  </si>
  <si>
    <r>
      <t xml:space="preserve">пенсии  от </t>
    </r>
    <r>
      <rPr>
        <b/>
        <i/>
        <strike/>
        <sz val="12"/>
        <rFont val="Times New Roman Cyr"/>
        <family val="1"/>
        <charset val="204"/>
      </rPr>
      <t>Учителския Пенсионен Фонд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</si>
  <si>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общо заболяване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</si>
  <si>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гледане болен член</t>
    </r>
    <r>
      <rPr>
        <strike/>
        <sz val="12"/>
        <rFont val="Times New Roman CYR"/>
        <family val="1"/>
        <charset val="204"/>
      </rPr>
      <t>от семейство и</t>
    </r>
    <r>
      <rPr>
        <b/>
        <i/>
        <strike/>
        <sz val="12"/>
        <rFont val="Times New Roman Cyr"/>
        <family val="1"/>
        <charset val="204"/>
      </rPr>
      <t xml:space="preserve"> карантина</t>
    </r>
    <r>
      <rPr>
        <strike/>
        <sz val="12"/>
        <rFont val="Times New Roman CYR"/>
        <family val="1"/>
        <charset val="204"/>
      </rPr>
      <t xml:space="preserve"> </t>
    </r>
  </si>
  <si>
    <r>
      <t>обезщетения за временна неработоспособност поради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нетрудови злополуки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</si>
  <si>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трудова злополука и професионална болест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</si>
  <si>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трудоустрояване при </t>
    </r>
    <r>
      <rPr>
        <b/>
        <i/>
        <strike/>
        <sz val="12"/>
        <rFont val="Times New Roman Cyr"/>
        <family val="1"/>
        <charset val="204"/>
      </rPr>
      <t>временно намалена работоспособност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</si>
  <si>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бременност и раждане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</si>
  <si>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трудоустрояване поради бременност и кърмене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</si>
  <si>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отглеждане на малко дете</t>
    </r>
  </si>
  <si>
    <r>
      <t xml:space="preserve">еднократна </t>
    </r>
    <r>
      <rPr>
        <b/>
        <i/>
        <strike/>
        <sz val="12"/>
        <rFont val="Times New Roman Cyr"/>
        <family val="1"/>
        <charset val="204"/>
      </rPr>
      <t>помощ при смърт</t>
    </r>
  </si>
  <si>
    <r>
      <t xml:space="preserve">за </t>
    </r>
    <r>
      <rPr>
        <b/>
        <i/>
        <strike/>
        <sz val="12"/>
        <rFont val="Times New Roman Cyr"/>
        <family val="1"/>
        <charset val="204"/>
      </rPr>
      <t>протезни и ортопедични средства</t>
    </r>
  </si>
  <si>
    <r>
      <t xml:space="preserve">парични помощи за </t>
    </r>
    <r>
      <rPr>
        <b/>
        <i/>
        <strike/>
        <sz val="12"/>
        <rFont val="Times New Roman Cyr"/>
        <family val="1"/>
        <charset val="204"/>
      </rPr>
      <t>профилактика и рехабилитация</t>
    </r>
  </si>
  <si>
    <r>
      <t xml:space="preserve">еднократни помощи </t>
    </r>
    <r>
      <rPr>
        <b/>
        <i/>
        <strike/>
        <sz val="12"/>
        <rFont val="Times New Roman Cyr"/>
        <family val="1"/>
        <charset val="204"/>
      </rPr>
      <t>при раждане</t>
    </r>
  </si>
  <si>
    <r>
      <t xml:space="preserve">месечни помощи за отглеждане на дете до навършване на </t>
    </r>
    <r>
      <rPr>
        <b/>
        <i/>
        <strike/>
        <sz val="12"/>
        <rFont val="Times New Roman Cyr"/>
        <family val="1"/>
        <charset val="204"/>
      </rPr>
      <t>една година</t>
    </r>
  </si>
  <si>
    <r>
      <t xml:space="preserve">месечни помощи за дете до завършване на средно образование, но не повече от </t>
    </r>
    <r>
      <rPr>
        <b/>
        <i/>
        <strike/>
        <sz val="12"/>
        <rFont val="Times New Roman Cyr"/>
        <family val="1"/>
        <charset val="204"/>
      </rPr>
      <t>20 годишна възраст</t>
    </r>
  </si>
  <si>
    <r>
      <t xml:space="preserve">еднократни помощ </t>
    </r>
    <r>
      <rPr>
        <b/>
        <i/>
        <strike/>
        <sz val="12"/>
        <rFont val="Times New Roman Cyr"/>
        <family val="1"/>
        <charset val="204"/>
      </rPr>
      <t>при бременност</t>
    </r>
  </si>
  <si>
    <r>
      <t xml:space="preserve">месечни добавки </t>
    </r>
    <r>
      <rPr>
        <b/>
        <i/>
        <strike/>
        <sz val="12"/>
        <rFont val="Times New Roman Cyr"/>
        <family val="1"/>
        <charset val="204"/>
      </rPr>
      <t>за деца</t>
    </r>
    <r>
      <rPr>
        <strike/>
        <sz val="12"/>
        <rFont val="Times New Roman CYR"/>
        <family val="1"/>
        <charset val="204"/>
      </rPr>
      <t xml:space="preserve"> по </t>
    </r>
    <r>
      <rPr>
        <b/>
        <i/>
        <strike/>
        <sz val="12"/>
        <rFont val="Times New Roman Cyr"/>
        <family val="1"/>
        <charset val="204"/>
      </rPr>
      <t>ЗИХУ</t>
    </r>
  </si>
  <si>
    <r>
      <t>целеви помощи за хора с увреждания по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ЗИХУ</t>
    </r>
  </si>
  <si>
    <r>
      <t>месечни</t>
    </r>
    <r>
      <rPr>
        <strike/>
        <sz val="12"/>
        <rFont val="Times New Roman CYR"/>
        <family val="1"/>
        <charset val="204"/>
      </rPr>
      <t xml:space="preserve"> помощи по </t>
    </r>
    <r>
      <rPr>
        <b/>
        <i/>
        <strike/>
        <sz val="12"/>
        <rFont val="Times New Roman Cyr"/>
        <family val="1"/>
        <charset val="204"/>
      </rPr>
      <t>ЗСП</t>
    </r>
  </si>
  <si>
    <r>
      <t>еднократни</t>
    </r>
    <r>
      <rPr>
        <strike/>
        <sz val="12"/>
        <rFont val="Times New Roman CYR"/>
        <family val="1"/>
        <charset val="204"/>
      </rPr>
      <t xml:space="preserve"> помощи 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</si>
  <si>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наеми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</si>
  <si>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отопление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</si>
  <si>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помощи </t>
    </r>
    <r>
      <rPr>
        <b/>
        <i/>
        <strike/>
        <sz val="12"/>
        <rFont val="Times New Roman Cyr"/>
        <family val="1"/>
        <charset val="204"/>
      </rPr>
      <t xml:space="preserve">за инвалиди </t>
    </r>
    <r>
      <rPr>
        <strike/>
        <sz val="12"/>
        <rFont val="Times New Roman CYR"/>
        <family val="1"/>
        <charset val="204"/>
      </rPr>
      <t>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</si>
  <si>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други помощи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</si>
  <si>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обезщетения и помощи </t>
    </r>
    <r>
      <rPr>
        <b/>
        <i/>
        <strike/>
        <sz val="12"/>
        <rFont val="Times New Roman Cyr"/>
        <family val="1"/>
        <charset val="204"/>
      </rPr>
      <t>за безработни</t>
    </r>
  </si>
  <si>
    <r>
      <t xml:space="preserve">обезщетения при </t>
    </r>
    <r>
      <rPr>
        <b/>
        <i/>
        <strike/>
        <sz val="12"/>
        <rFont val="Times New Roman Cyr"/>
        <family val="1"/>
        <charset val="204"/>
      </rPr>
      <t>прекратяване на трудов договор</t>
    </r>
  </si>
  <si>
    <r>
      <t>плащания</t>
    </r>
    <r>
      <rPr>
        <strike/>
        <sz val="12"/>
        <rFont val="Times New Roman CYR"/>
        <family val="1"/>
        <charset val="204"/>
      </rPr>
      <t xml:space="preserve"> 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на вземания на работници и служители от предприятия в несъстоятелност</t>
    </r>
  </si>
  <si>
    <r>
      <t>възстановени</t>
    </r>
    <r>
      <rPr>
        <strike/>
        <sz val="12"/>
        <rFont val="Times New Roman CYR"/>
        <family val="1"/>
        <charset val="204"/>
      </rPr>
      <t xml:space="preserve"> разходи по изплатени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вземания на работници и служители </t>
    </r>
    <r>
      <rPr>
        <i/>
        <strike/>
        <sz val="12"/>
        <rFont val="Times New Roman Cyr"/>
        <family val="1"/>
        <charset val="204"/>
      </rPr>
      <t>(-)</t>
    </r>
  </si>
  <si>
    <r>
      <t xml:space="preserve">други помощи </t>
    </r>
    <r>
      <rPr>
        <b/>
        <i/>
        <strike/>
        <sz val="12"/>
        <rFont val="Times New Roman Cyr"/>
        <family val="1"/>
        <charset val="204"/>
      </rPr>
      <t>по решение на Общинския съвет</t>
    </r>
  </si>
  <si>
    <r>
      <t xml:space="preserve">помощи и обезщетения по </t>
    </r>
    <r>
      <rPr>
        <b/>
        <i/>
        <strike/>
        <sz val="12"/>
        <rFont val="Times New Roman Cyr"/>
        <family val="1"/>
        <charset val="204"/>
      </rPr>
      <t>международни програми</t>
    </r>
  </si>
  <si>
    <r>
      <t>други</t>
    </r>
    <r>
      <rPr>
        <strike/>
        <sz val="12"/>
        <rFont val="Times New Roman CYR"/>
        <family val="1"/>
        <charset val="204"/>
      </rPr>
      <t xml:space="preserve"> обезщетения и помощи</t>
    </r>
  </si>
  <si>
    <t>Предоставени текущи и капиталови трансфери за чужбина</t>
  </si>
  <si>
    <r>
      <t xml:space="preserve">капиталови разходи при </t>
    </r>
    <r>
      <rPr>
        <b/>
        <i/>
        <strike/>
        <sz val="12"/>
        <rFont val="Times New Roman Cyr"/>
        <family val="1"/>
        <charset val="204"/>
      </rPr>
      <t>стихийни бедствия и аварии</t>
    </r>
  </si>
  <si>
    <r>
      <t xml:space="preserve">разходи за попълване на </t>
    </r>
    <r>
      <rPr>
        <b/>
        <i/>
        <strike/>
        <sz val="12"/>
        <rFont val="Times New Roman Cyr"/>
        <family val="1"/>
        <charset val="204"/>
      </rPr>
      <t>държавния резерв</t>
    </r>
  </si>
  <si>
    <r>
      <t xml:space="preserve">разходи за изкупуване на </t>
    </r>
    <r>
      <rPr>
        <b/>
        <i/>
        <strike/>
        <sz val="12"/>
        <rFont val="Times New Roman Cyr"/>
        <family val="1"/>
        <charset val="204"/>
      </rPr>
      <t>земеделска продукция</t>
    </r>
  </si>
  <si>
    <r>
      <t xml:space="preserve">                  </t>
    </r>
    <r>
      <rPr>
        <sz val="12"/>
        <rFont val="Times New Roman CYR"/>
        <charset val="204"/>
      </rPr>
      <t xml:space="preserve">   По тази позиция не може да има суми по отчет. Ползването на тези средства следва да се отчита</t>
    </r>
  </si>
  <si>
    <t xml:space="preserve">   Единна бюджетна класификация  за 2020 г. - Раздел IV. Бюджетни взаимоотношения</t>
  </si>
  <si>
    <r>
      <t>А)</t>
    </r>
    <r>
      <rPr>
        <b/>
        <sz val="12"/>
        <rFont val="Times New Roman CYR"/>
      </rPr>
      <t xml:space="preserve"> Т Р А Н С Ф Е Р И</t>
    </r>
  </si>
  <si>
    <r>
      <t>Т</t>
    </r>
    <r>
      <rPr>
        <b/>
        <sz val="12"/>
        <rFont val="Times New Roman CYR"/>
        <family val="1"/>
        <charset val="204"/>
      </rPr>
      <t>рансфери между бюджета на бюджетната организация и ЦБ (нето)</t>
    </r>
  </si>
  <si>
    <t>възстановени трансфери за ЦБ (-)</t>
  </si>
  <si>
    <t>Трансфери между ЦБ и сметки за средствата от Европейския съюз (нето)</t>
  </si>
  <si>
    <r>
      <t xml:space="preserve">Трансфери между </t>
    </r>
    <r>
      <rPr>
        <b/>
        <sz val="12"/>
        <rFont val="Times New Roman CYR"/>
      </rPr>
      <t xml:space="preserve">бюджети </t>
    </r>
    <r>
      <rPr>
        <b/>
        <sz val="12"/>
        <rFont val="Times New Roman CYR"/>
        <family val="1"/>
        <charset val="204"/>
      </rPr>
      <t>(нето)</t>
    </r>
  </si>
  <si>
    <r>
      <t>Б)</t>
    </r>
    <r>
      <rPr>
        <b/>
        <sz val="14"/>
        <rFont val="Times New Roman CYR"/>
      </rPr>
      <t xml:space="preserve"> </t>
    </r>
    <r>
      <rPr>
        <b/>
        <sz val="12"/>
        <rFont val="Times New Roman CYR"/>
      </rPr>
      <t>В Р Е М Е Н Н И    Б Е З Л И Х В Е Н И   З А Е М И</t>
    </r>
  </si>
  <si>
    <r>
      <t xml:space="preserve">Временни безлихвени заеми от/за държавни предприятия, включени в консолидираната фискална програма </t>
    </r>
    <r>
      <rPr>
        <sz val="10"/>
        <rFont val="Times New Roman CYR"/>
      </rPr>
      <t xml:space="preserve">(нето) </t>
    </r>
  </si>
  <si>
    <r>
      <t xml:space="preserve">                                      </t>
    </r>
    <r>
      <rPr>
        <b/>
        <sz val="14"/>
        <rFont val="Times New Roman Cyr"/>
        <family val="1"/>
        <charset val="204"/>
      </rPr>
      <t>(код на дефицита / излишъка - 6)</t>
    </r>
  </si>
  <si>
    <r>
      <t xml:space="preserve">  Единна бюджетна класификация за 2020 г. - </t>
    </r>
    <r>
      <rPr>
        <b/>
        <i/>
        <sz val="13"/>
        <rFont val="Times New Roman Bold"/>
      </rPr>
      <t>Раздел V. ФИНАНСИРАНЕ НА БЮДЖЕТНОТО САЛДО</t>
    </r>
  </si>
  <si>
    <r>
      <t xml:space="preserve">Кредити от БНБ -  </t>
    </r>
    <r>
      <rPr>
        <b/>
        <i/>
        <strike/>
        <sz val="12"/>
        <rFont val="Times New Roman Bold"/>
      </rPr>
      <t xml:space="preserve">нето </t>
    </r>
    <r>
      <rPr>
        <b/>
        <strike/>
        <sz val="12"/>
        <rFont val="Times New Roman CYR"/>
        <family val="1"/>
        <charset val="204"/>
      </rPr>
      <t>(+/-)</t>
    </r>
  </si>
  <si>
    <r>
      <t>Касови операции, депозити, покупко-продажба на валута</t>
    </r>
    <r>
      <rPr>
        <b/>
        <sz val="12"/>
        <rFont val="Times New Roman CYR"/>
        <family val="1"/>
      </rPr>
      <t xml:space="preserve"> </t>
    </r>
    <r>
      <rPr>
        <b/>
        <sz val="12"/>
        <rFont val="Times New Roman CYR"/>
      </rPr>
      <t>и сетълмент операции</t>
    </r>
  </si>
  <si>
    <t xml:space="preserve">Защита на населението, управление и дейности при стихийни бедствия и аварии </t>
  </si>
  <si>
    <r>
      <t xml:space="preserve">  ІХ.</t>
    </r>
    <r>
      <rPr>
        <b/>
        <u/>
        <sz val="12"/>
        <rFont val="Times New Roman CYR"/>
        <family val="1"/>
        <charset val="204"/>
      </rPr>
      <t xml:space="preserve"> Функция Разходи некласифицирани в другите функции</t>
    </r>
  </si>
  <si>
    <t>Плащания за лекарствени продукти в условия на болнична медицинска помощ</t>
  </si>
  <si>
    <t>Помощи по Закона за социално подпомагане</t>
  </si>
  <si>
    <t>Помощи по Закона за хората с увреждания</t>
  </si>
  <si>
    <r>
      <t xml:space="preserve">Помощи по Закона за ветераните от войните </t>
    </r>
    <r>
      <rPr>
        <sz val="12"/>
        <rFont val="Times New Roman CYR"/>
        <charset val="204"/>
      </rPr>
      <t>на Република България</t>
    </r>
  </si>
  <si>
    <t xml:space="preserve">                             Единна бюджетна класификация за 2020 г.</t>
  </si>
  <si>
    <r>
      <t xml:space="preserve">                      </t>
    </r>
    <r>
      <rPr>
        <b/>
        <i/>
        <sz val="14"/>
        <rFont val="Times New Roman CYR"/>
      </rPr>
      <t>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</si>
  <si>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А )</t>
    </r>
    <r>
      <rPr>
        <b/>
        <sz val="12"/>
        <rFont val="Times New Roman CYR"/>
      </rPr>
      <t xml:space="preserve"> 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</si>
  <si>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rFont val="Times New Roman CYR"/>
      </rPr>
      <t>А.1)</t>
    </r>
    <r>
      <rPr>
        <b/>
        <sz val="12"/>
        <rFont val="Times New Roman CYR"/>
      </rPr>
      <t xml:space="preserve"> 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</si>
  <si>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rFont val="Times New Roman CYR"/>
      </rPr>
      <t xml:space="preserve"> А.2)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други бюджетни организации от подсектор "централно управление"</t>
    </r>
  </si>
  <si>
    <r>
      <t xml:space="preserve">    А.2.1)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държавните висши училища, БАН и Селскостопанската академия</t>
    </r>
  </si>
  <si>
    <r>
      <t xml:space="preserve">        А.2.1а)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Министерството на образованието и науката</t>
    </r>
  </si>
  <si>
    <r>
      <t xml:space="preserve">        А.2.1.б)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rFont val="Times New Roman Bold"/>
      </rPr>
      <t>Министерството на отбраната</t>
    </r>
  </si>
  <si>
    <r>
      <t xml:space="preserve">        А.2.1.в)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 на Селскостопанската академия</t>
    </r>
    <r>
      <rPr>
        <b/>
        <sz val="11"/>
        <rFont val="Times New Roman CYR"/>
        <charset val="204"/>
      </rPr>
      <t xml:space="preserve"> (бюджетна организация по чл. 13, ал. 4 от ЗПФ)</t>
    </r>
  </si>
  <si>
    <r>
      <t xml:space="preserve">    А.2.2)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</si>
  <si>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    А.2.3)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4 от ЗПФ</t>
    </r>
  </si>
  <si>
    <r>
      <t xml:space="preserve">Национална компания "Стратегически инфраструктурни проекти"                                                                            - </t>
    </r>
    <r>
      <rPr>
        <b/>
        <strike/>
        <sz val="12"/>
        <rFont val="Times New Roman Cyr"/>
        <family val="1"/>
      </rPr>
      <t>чл. 28a от Закона за пътищата</t>
    </r>
  </si>
  <si>
    <r>
      <t xml:space="preserve">    </t>
    </r>
    <r>
      <rPr>
        <b/>
        <i/>
        <sz val="14"/>
        <rFont val="Times New Roman CYR"/>
      </rPr>
      <t xml:space="preserve">  А.3)</t>
    </r>
    <r>
      <rPr>
        <b/>
        <sz val="12"/>
        <rFont val="Times New Roman CYR"/>
      </rPr>
      <t xml:space="preserve"> Кодове на сметки за средствата от Европейския съюз на бюджетни организации от подсектор "ЦУ"</t>
    </r>
  </si>
  <si>
    <r>
      <t xml:space="preserve">                          "държавно управление" се прилага съответният код на бюджетната организация по </t>
    </r>
    <r>
      <rPr>
        <b/>
        <sz val="12"/>
        <rFont val="Times New Roman CYR"/>
      </rPr>
      <t xml:space="preserve"> А.1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А.2</t>
    </r>
    <r>
      <rPr>
        <sz val="12"/>
        <rFont val="Times New Roman CYR"/>
      </rPr>
      <t>,</t>
    </r>
  </si>
  <si>
    <r>
      <t xml:space="preserve">                       </t>
    </r>
    <r>
      <rPr>
        <b/>
        <i/>
        <sz val="14"/>
        <rFont val="Times New Roman CYR"/>
      </rPr>
      <t xml:space="preserve"> 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</si>
  <si>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Б 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социалноосигурителни фондове</t>
    </r>
  </si>
  <si>
    <r>
      <t xml:space="preserve">Забележка: </t>
    </r>
    <r>
      <rPr>
        <sz val="12"/>
        <rFont val="Times New Roman CYR"/>
      </rPr>
      <t xml:space="preserve">за сметките за средствата от Европейския съюз на НОИ и НЗОК се прилагат код </t>
    </r>
    <r>
      <rPr>
        <b/>
        <sz val="12"/>
        <rFont val="Times New Roman CYR"/>
      </rPr>
      <t>5500</t>
    </r>
    <r>
      <rPr>
        <sz val="12"/>
        <rFont val="Times New Roman CYR"/>
      </rPr>
      <t>, съответно</t>
    </r>
  </si>
  <si>
    <r>
      <t xml:space="preserve">                      код </t>
    </r>
    <r>
      <rPr>
        <b/>
        <sz val="12"/>
        <rFont val="Times New Roman CYR"/>
      </rPr>
      <t>5600</t>
    </r>
    <r>
      <rPr>
        <sz val="12"/>
        <rFont val="Times New Roman CYR"/>
      </rPr>
      <t>, доколкото за целите на изготвяне на отчетите за касовото изпълнение на сметките</t>
    </r>
  </si>
  <si>
    <t xml:space="preserve">                          Раздел VІІ. Кодове на бюджетните организации</t>
  </si>
  <si>
    <r>
      <t>В )</t>
    </r>
    <r>
      <rPr>
        <b/>
        <sz val="12"/>
        <rFont val="Times New Roman CYR"/>
      </rPr>
      <t xml:space="preserve"> Кодове на общини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</si>
  <si>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</si>
  <si>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Бургас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</si>
  <si>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Варна</t>
    </r>
  </si>
  <si>
    <r>
      <t xml:space="preserve">Общини от област с адм. център - </t>
    </r>
    <r>
      <rPr>
        <b/>
        <i/>
        <sz val="12"/>
        <rFont val="Times New Roman CYR"/>
      </rPr>
      <t>Велико Търново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</si>
  <si>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Видин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</si>
  <si>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Враца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</si>
  <si>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Габрово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</si>
  <si>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Добрич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</si>
  <si>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Кърджали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</si>
  <si>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Кюстендил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</si>
  <si>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Ловеч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</si>
  <si>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Монтана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</si>
  <si>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Пазарджик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</si>
  <si>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Перник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</si>
  <si>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Плевен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</si>
  <si>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Пловдив</t>
    </r>
  </si>
  <si>
    <r>
      <t>Общини от област с администр. център -</t>
    </r>
    <r>
      <rPr>
        <b/>
        <sz val="12"/>
        <rFont val="Times New Roman CYR"/>
      </rPr>
      <t xml:space="preserve"> </t>
    </r>
    <r>
      <rPr>
        <b/>
        <i/>
        <sz val="12"/>
        <rFont val="Times New Roman CYR"/>
      </rPr>
      <t>Разград</t>
    </r>
  </si>
  <si>
    <r>
      <t xml:space="preserve">Общини от област с административен център - </t>
    </r>
    <r>
      <rPr>
        <b/>
        <i/>
        <sz val="12"/>
        <rFont val="Times New Roman CYR"/>
      </rPr>
      <t>Русе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</si>
  <si>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Силистра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</si>
  <si>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Сливен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</si>
  <si>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Смолян</t>
    </r>
  </si>
  <si>
    <r>
      <t xml:space="preserve">Област София - град - </t>
    </r>
    <r>
      <rPr>
        <b/>
        <i/>
        <sz val="12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</si>
  <si>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София</t>
    </r>
  </si>
  <si>
    <r>
      <t xml:space="preserve">Общини от област с админ. център - </t>
    </r>
    <r>
      <rPr>
        <b/>
        <i/>
        <sz val="12"/>
        <rFont val="Times New Roman CYR"/>
      </rPr>
      <t>Стара Загора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</si>
  <si>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Търговище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</si>
  <si>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Хасково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</si>
  <si>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Шумен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</si>
  <si>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Ямбол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</si>
</sst>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0&quot; &quot;#&quot; &quot;#"/>
    <numFmt numFmtId="167" formatCode="00#"/>
    <numFmt numFmtId="168" formatCode="0#&quot;-&quot;0#"/>
    <numFmt numFmtId="169" formatCode="0000"/>
    <numFmt numFmtId="170" formatCode="00"/>
    <numFmt numFmtId="171" formatCode="00&quot;-&quot;0#"/>
  </numFmts>
  <fonts count="110">
    <font>
      <sz val="10"/>
      <name val="Arial Cyr"/>
      <charset val="204"/>
    </font>
    <font>
      <sz val="10"/>
      <name val="Arial Cyr"/>
      <charset val="204"/>
    </font>
    <font>
      <sz val="10"/>
      <name val="Heba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0"/>
      <name val="Arial"/>
      <family val="2"/>
      <charset val="204"/>
    </font>
    <font>
      <b/>
      <i/>
      <u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trike/>
      <sz val="12"/>
      <color indexed="10"/>
      <name val="Times New Roman CYR"/>
      <family val="1"/>
      <charset val="204"/>
    </font>
    <font>
      <sz val="12"/>
      <color indexed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10"/>
      <name val="Times New Roman CYR"/>
      <family val="1"/>
      <charset val="204"/>
    </font>
    <font>
      <strike/>
      <sz val="12"/>
      <name val="Times New Roman CYR"/>
      <family val="1"/>
      <charset val="204"/>
    </font>
    <font>
      <b/>
      <strike/>
      <sz val="12"/>
      <name val="Times New Roman CYR"/>
      <family val="1"/>
      <charset val="204"/>
    </font>
    <font>
      <i/>
      <sz val="12"/>
      <name val="Times New Roman Cyr"/>
      <family val="1"/>
      <charset val="204"/>
    </font>
    <font>
      <b/>
      <sz val="13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b/>
      <i/>
      <sz val="13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name val="Times New Roman Cyr"/>
      <family val="1"/>
    </font>
    <font>
      <b/>
      <sz val="12"/>
      <name val="Times New Roman CYR"/>
      <family val="1"/>
    </font>
    <font>
      <i/>
      <sz val="12"/>
      <name val="Times New Roman Cyr"/>
      <family val="1"/>
    </font>
    <font>
      <b/>
      <sz val="11"/>
      <name val="Times New Roman CYR"/>
      <family val="1"/>
    </font>
    <font>
      <sz val="10"/>
      <name val="Times New Roman Cyr"/>
      <family val="1"/>
    </font>
    <font>
      <b/>
      <sz val="12"/>
      <color indexed="10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sz val="14"/>
      <name val="Times New Roman CYR"/>
      <charset val="204"/>
    </font>
    <font>
      <strike/>
      <sz val="12"/>
      <color indexed="10"/>
      <name val="Times New Roman Cyr"/>
    </font>
    <font>
      <b/>
      <sz val="12"/>
      <name val="Times New Roman CYR"/>
    </font>
    <font>
      <sz val="12"/>
      <name val="Times New Roman CYR"/>
    </font>
    <font>
      <sz val="11"/>
      <name val="Times New Roman CYR"/>
      <family val="1"/>
      <charset val="204"/>
    </font>
    <font>
      <i/>
      <strike/>
      <sz val="12"/>
      <name val="Times New Roman Cyr"/>
      <family val="1"/>
      <charset val="204"/>
    </font>
    <font>
      <sz val="11"/>
      <name val="Times New Roman CYR"/>
    </font>
    <font>
      <b/>
      <i/>
      <sz val="12"/>
      <color indexed="18"/>
      <name val="Times New Roman Bold"/>
    </font>
    <font>
      <sz val="12"/>
      <name val="Times New Roman Bold"/>
    </font>
    <font>
      <b/>
      <i/>
      <sz val="12"/>
      <name val="Times New Roman Bold"/>
    </font>
    <font>
      <b/>
      <i/>
      <sz val="14"/>
      <name val="Times New Roman Bold"/>
    </font>
    <font>
      <sz val="10"/>
      <name val="Times New Roman Bold"/>
    </font>
    <font>
      <b/>
      <sz val="12"/>
      <name val="Times New Roman Bold"/>
    </font>
    <font>
      <b/>
      <i/>
      <strike/>
      <sz val="12"/>
      <color indexed="10"/>
      <name val="Times New Roman Bold"/>
    </font>
    <font>
      <b/>
      <i/>
      <sz val="11"/>
      <name val="Times New Roman Bold"/>
    </font>
    <font>
      <b/>
      <i/>
      <u/>
      <sz val="12"/>
      <name val="Times New Roman Bold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trike/>
      <sz val="12"/>
      <name val="Times New Roman Cyr"/>
    </font>
    <font>
      <sz val="10"/>
      <name val="Times New Roman CYR"/>
    </font>
    <font>
      <i/>
      <sz val="12"/>
      <name val="Times New Roman CYR"/>
    </font>
    <font>
      <b/>
      <i/>
      <sz val="14"/>
      <name val="Times New Roman CYR"/>
    </font>
    <font>
      <sz val="12"/>
      <color indexed="10"/>
      <name val="Times New Roman CYR"/>
      <charset val="204"/>
    </font>
    <font>
      <i/>
      <strike/>
      <sz val="12"/>
      <name val="Times New Roman CYR"/>
    </font>
    <font>
      <strike/>
      <sz val="12"/>
      <color indexed="10"/>
      <name val="Times New Roman CYR"/>
      <charset val="204"/>
    </font>
    <font>
      <i/>
      <sz val="12"/>
      <name val="Times New Roman CYR"/>
      <charset val="204"/>
    </font>
    <font>
      <sz val="12"/>
      <name val="Times New Roman"/>
      <family val="1"/>
      <charset val="204"/>
    </font>
    <font>
      <strike/>
      <sz val="12"/>
      <color rgb="FFA50021"/>
      <name val="Times New Roman CYR"/>
      <family val="1"/>
      <charset val="204"/>
    </font>
    <font>
      <b/>
      <strike/>
      <sz val="13"/>
      <color rgb="FFA50021"/>
      <name val="Times New Roman CYR"/>
      <family val="1"/>
      <charset val="204"/>
    </font>
    <font>
      <sz val="12"/>
      <color rgb="FF000099"/>
      <name val="Times New Roman CYR"/>
      <charset val="204"/>
    </font>
    <font>
      <i/>
      <strike/>
      <sz val="12"/>
      <name val="Times New Roman CYR"/>
      <charset val="204"/>
    </font>
    <font>
      <strike/>
      <sz val="12"/>
      <name val="Times New Roman CYR"/>
      <charset val="204"/>
    </font>
    <font>
      <b/>
      <sz val="12"/>
      <color rgb="FF000099"/>
      <name val="Times New Roman CYR"/>
      <charset val="204"/>
    </font>
    <font>
      <b/>
      <sz val="13"/>
      <color rgb="FF000099"/>
      <name val="Times New Roman CYR"/>
      <family val="1"/>
      <charset val="204"/>
    </font>
    <font>
      <strike/>
      <sz val="12"/>
      <name val="Times New Roman"/>
      <family val="1"/>
      <charset val="204"/>
    </font>
    <font>
      <b/>
      <sz val="10"/>
      <name val="Times New Roman CYR"/>
    </font>
    <font>
      <strike/>
      <sz val="10"/>
      <name val="Times New Roman CYR"/>
    </font>
    <font>
      <strike/>
      <sz val="12"/>
      <color rgb="FFFF0000"/>
      <name val="Times New Roman CYR"/>
      <charset val="204"/>
    </font>
    <font>
      <b/>
      <sz val="12"/>
      <color rgb="FF000099"/>
      <name val="Times New Roman"/>
      <family val="1"/>
      <charset val="204"/>
    </font>
    <font>
      <sz val="16"/>
      <name val="Times New Roman CYR"/>
      <family val="1"/>
      <charset val="204"/>
    </font>
    <font>
      <b/>
      <i/>
      <sz val="16"/>
      <name val="Times New Roman CYR"/>
      <family val="1"/>
      <charset val="204"/>
    </font>
    <font>
      <b/>
      <i/>
      <sz val="16"/>
      <name val="Times New Roman BOLD"/>
    </font>
    <font>
      <sz val="9"/>
      <name val="Times New Roman CYR"/>
      <family val="1"/>
      <charset val="204"/>
    </font>
    <font>
      <strike/>
      <sz val="11"/>
      <name val="Times New Roman CYR"/>
    </font>
    <font>
      <i/>
      <strike/>
      <sz val="12"/>
      <name val="Times New Roman CYR"/>
      <family val="1"/>
    </font>
    <font>
      <strike/>
      <sz val="12"/>
      <name val="Times New Roman Cyr"/>
      <family val="1"/>
    </font>
    <font>
      <b/>
      <sz val="9"/>
      <name val="Times New Roman CYR"/>
      <family val="1"/>
      <charset val="204"/>
    </font>
    <font>
      <b/>
      <i/>
      <strike/>
      <sz val="12"/>
      <name val="Times New Roman Bold"/>
    </font>
    <font>
      <b/>
      <strike/>
      <sz val="12"/>
      <name val="Times New Roman CYR"/>
    </font>
    <font>
      <b/>
      <i/>
      <strike/>
      <sz val="12"/>
      <name val="Times New Roman Cyr"/>
      <family val="1"/>
      <charset val="204"/>
    </font>
    <font>
      <b/>
      <sz val="14"/>
      <name val="Times New Roman CYR"/>
    </font>
    <font>
      <sz val="9"/>
      <name val="Times New Roman Cyr"/>
      <family val="1"/>
    </font>
    <font>
      <b/>
      <i/>
      <sz val="13"/>
      <name val="Times New Roman Bold"/>
    </font>
    <font>
      <b/>
      <u/>
      <sz val="12"/>
      <name val="Times New Roman CYR"/>
      <family val="1"/>
      <charset val="204"/>
    </font>
    <font>
      <b/>
      <u/>
      <sz val="12"/>
      <name val="Times New Roman Bold"/>
    </font>
    <font>
      <b/>
      <i/>
      <strike/>
      <sz val="12"/>
      <name val="Times New Roman"/>
      <family val="1"/>
      <charset val="204"/>
    </font>
    <font>
      <strike/>
      <sz val="10"/>
      <name val="Times New Roman"/>
      <family val="1"/>
      <charset val="204"/>
    </font>
    <font>
      <b/>
      <sz val="10"/>
      <name val="Times New Roman CYR"/>
      <charset val="204"/>
    </font>
    <font>
      <strike/>
      <sz val="10"/>
      <name val="Times New Roman Cyr"/>
      <family val="1"/>
    </font>
    <font>
      <strike/>
      <sz val="10"/>
      <name val="Times New Roman Cyr"/>
      <family val="1"/>
      <charset val="204"/>
    </font>
    <font>
      <i/>
      <sz val="12"/>
      <name val="Times New Roman Bold"/>
    </font>
    <font>
      <strike/>
      <sz val="11"/>
      <name val="Times New Roman CYR"/>
      <family val="1"/>
      <charset val="204"/>
    </font>
    <font>
      <b/>
      <strike/>
      <sz val="13"/>
      <name val="Times New Roman CYR"/>
      <family val="1"/>
      <charset val="204"/>
    </font>
    <font>
      <b/>
      <sz val="13"/>
      <name val="Times New Roman CYR"/>
      <family val="1"/>
    </font>
    <font>
      <b/>
      <i/>
      <sz val="12"/>
      <name val="Times New Roman CYR"/>
    </font>
    <font>
      <strike/>
      <sz val="12"/>
      <name val="Cambria"/>
      <family val="1"/>
      <charset val="204"/>
    </font>
    <font>
      <b/>
      <strike/>
      <sz val="13"/>
      <name val="Cambria"/>
      <family val="1"/>
      <charset val="204"/>
    </font>
    <font>
      <b/>
      <sz val="11"/>
      <name val="Times New Roman CYR"/>
      <charset val="204"/>
    </font>
    <font>
      <b/>
      <strike/>
      <sz val="12"/>
      <name val="Times New Roman Cyr"/>
      <family val="1"/>
    </font>
    <font>
      <b/>
      <strike/>
      <sz val="13"/>
      <name val="Times New Roman Cyr"/>
      <family val="1"/>
    </font>
    <font>
      <strike/>
      <sz val="11"/>
      <name val="Times New Roman CYR"/>
      <family val="1"/>
    </font>
    <font>
      <strike/>
      <sz val="14"/>
      <name val="Times New Roman CYR"/>
      <family val="1"/>
      <charset val="204"/>
    </font>
    <font>
      <b/>
      <strike/>
      <sz val="14"/>
      <name val="Times New Roman Cyr"/>
      <family val="1"/>
      <charset val="204"/>
    </font>
    <font>
      <b/>
      <sz val="1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indexed="11"/>
        <bgColor indexed="42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29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42"/>
      </patternFill>
    </fill>
    <fill>
      <patternFill patternType="solid">
        <fgColor indexed="22"/>
        <bgColor indexed="29"/>
      </patternFill>
    </fill>
    <fill>
      <patternFill patternType="solid">
        <fgColor indexed="22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42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29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2"/>
      </patternFill>
    </fill>
    <fill>
      <patternFill patternType="solid">
        <fgColor theme="0" tint="-4.9989318521683403E-2"/>
        <bgColor indexed="29"/>
      </patternFill>
    </fill>
    <fill>
      <patternFill patternType="solid">
        <fgColor theme="0"/>
        <bgColor indexed="29"/>
      </patternFill>
    </fill>
    <fill>
      <patternFill patternType="solid">
        <fgColor theme="0" tint="-0.14999847407452621"/>
        <bgColor indexed="29"/>
      </patternFill>
    </fill>
  </fills>
  <borders count="95">
    <border>
      <left/>
      <right/>
      <top/>
      <bottom/>
      <diagonal/>
    </border>
    <border>
      <left/>
      <right/>
      <top/>
      <bottom style="medium">
        <color indexed="20"/>
      </bottom>
      <diagonal/>
    </border>
    <border>
      <left/>
      <right/>
      <top style="medium">
        <color indexed="20"/>
      </top>
      <bottom style="double">
        <color indexed="2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53"/>
      </top>
      <bottom style="medium">
        <color indexed="53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37"/>
      </top>
      <bottom style="medium">
        <color indexed="3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12"/>
      </top>
      <bottom/>
      <diagonal/>
    </border>
    <border>
      <left/>
      <right/>
      <top/>
      <bottom style="medium">
        <color indexed="10"/>
      </bottom>
      <diagonal/>
    </border>
    <border>
      <left/>
      <right/>
      <top style="double">
        <color indexed="20"/>
      </top>
      <bottom style="medium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20"/>
      </top>
      <bottom/>
      <diagonal/>
    </border>
    <border>
      <left/>
      <right/>
      <top style="double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uble">
        <color indexed="20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ouble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</cellStyleXfs>
  <cellXfs count="933">
    <xf numFmtId="0" fontId="0" fillId="0" borderId="0" xfId="0"/>
    <xf numFmtId="0" fontId="4" fillId="4" borderId="0" xfId="0" applyFont="1" applyFill="1" applyBorder="1"/>
    <xf numFmtId="0" fontId="5" fillId="4" borderId="0" xfId="3" applyFont="1" applyFill="1" applyBorder="1"/>
    <xf numFmtId="166" fontId="4" fillId="4" borderId="0" xfId="0" applyNumberFormat="1" applyFont="1" applyFill="1" applyBorder="1" applyAlignment="1">
      <alignment horizontal="right"/>
    </xf>
    <xf numFmtId="0" fontId="7" fillId="4" borderId="0" xfId="3" applyFont="1" applyFill="1" applyBorder="1"/>
    <xf numFmtId="0" fontId="4" fillId="4" borderId="0" xfId="3" applyFont="1" applyFill="1" applyBorder="1"/>
    <xf numFmtId="166" fontId="8" fillId="4" borderId="0" xfId="3" quotePrefix="1" applyNumberFormat="1" applyFont="1" applyFill="1" applyBorder="1" applyAlignment="1">
      <alignment horizontal="right"/>
    </xf>
    <xf numFmtId="0" fontId="4" fillId="4" borderId="0" xfId="3" quotePrefix="1" applyFont="1" applyFill="1" applyBorder="1" applyAlignment="1">
      <alignment horizontal="left"/>
    </xf>
    <xf numFmtId="0" fontId="4" fillId="4" borderId="0" xfId="3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 vertical="center"/>
    </xf>
    <xf numFmtId="0" fontId="4" fillId="3" borderId="2" xfId="0" applyFont="1" applyFill="1" applyBorder="1"/>
    <xf numFmtId="166" fontId="4" fillId="3" borderId="2" xfId="0" applyNumberFormat="1" applyFont="1" applyFill="1" applyBorder="1" applyAlignment="1">
      <alignment horizontal="right"/>
    </xf>
    <xf numFmtId="0" fontId="0" fillId="4" borderId="0" xfId="0" applyFill="1"/>
    <xf numFmtId="0" fontId="0" fillId="5" borderId="0" xfId="0" applyFill="1"/>
    <xf numFmtId="0" fontId="4" fillId="4" borderId="0" xfId="1" applyFont="1" applyFill="1"/>
    <xf numFmtId="0" fontId="4" fillId="4" borderId="0" xfId="1" applyFont="1" applyFill="1" applyBorder="1"/>
    <xf numFmtId="0" fontId="8" fillId="4" borderId="0" xfId="1" quotePrefix="1" applyFont="1" applyFill="1" applyBorder="1" applyAlignment="1">
      <alignment horizontal="left"/>
    </xf>
    <xf numFmtId="0" fontId="4" fillId="4" borderId="3" xfId="1" applyFont="1" applyFill="1" applyBorder="1"/>
    <xf numFmtId="0" fontId="5" fillId="4" borderId="0" xfId="1" quotePrefix="1" applyFont="1" applyFill="1" applyBorder="1" applyAlignment="1">
      <alignment horizontal="left"/>
    </xf>
    <xf numFmtId="0" fontId="5" fillId="4" borderId="0" xfId="1" quotePrefix="1" applyFont="1" applyFill="1" applyBorder="1" applyAlignment="1">
      <alignment horizontal="center"/>
    </xf>
    <xf numFmtId="0" fontId="5" fillId="4" borderId="4" xfId="1" quotePrefix="1" applyFont="1" applyFill="1" applyBorder="1" applyAlignment="1">
      <alignment horizontal="left"/>
    </xf>
    <xf numFmtId="164" fontId="4" fillId="4" borderId="5" xfId="1" applyNumberFormat="1" applyFont="1" applyFill="1" applyBorder="1" applyAlignment="1">
      <alignment horizontal="right"/>
    </xf>
    <xf numFmtId="164" fontId="4" fillId="4" borderId="6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4" borderId="6" xfId="1" applyNumberFormat="1" applyFont="1" applyFill="1" applyBorder="1" applyAlignment="1">
      <alignment horizontal="center"/>
    </xf>
    <xf numFmtId="164" fontId="4" fillId="4" borderId="5" xfId="1" applyNumberFormat="1" applyFont="1" applyFill="1" applyBorder="1" applyAlignment="1">
      <alignment horizontal="center"/>
    </xf>
    <xf numFmtId="0" fontId="4" fillId="4" borderId="8" xfId="1" applyFont="1" applyFill="1" applyBorder="1" applyAlignment="1">
      <alignment horizontal="left"/>
    </xf>
    <xf numFmtId="168" fontId="5" fillId="4" borderId="0" xfId="1" quotePrefix="1" applyNumberFormat="1" applyFont="1" applyFill="1" applyBorder="1" applyAlignment="1">
      <alignment horizontal="center"/>
    </xf>
    <xf numFmtId="0" fontId="4" fillId="5" borderId="0" xfId="1" applyFont="1" applyFill="1" applyBorder="1"/>
    <xf numFmtId="0" fontId="5" fillId="5" borderId="0" xfId="1" applyFont="1" applyFill="1"/>
    <xf numFmtId="0" fontId="4" fillId="5" borderId="0" xfId="1" applyFont="1" applyFill="1"/>
    <xf numFmtId="0" fontId="5" fillId="5" borderId="0" xfId="1" applyFont="1" applyFill="1" applyBorder="1"/>
    <xf numFmtId="164" fontId="5" fillId="6" borderId="0" xfId="1" applyNumberFormat="1" applyFont="1" applyFill="1" applyBorder="1"/>
    <xf numFmtId="0" fontId="4" fillId="5" borderId="3" xfId="1" applyFont="1" applyFill="1" applyBorder="1"/>
    <xf numFmtId="0" fontId="5" fillId="5" borderId="0" xfId="1" applyFont="1" applyFill="1" applyBorder="1" applyAlignment="1">
      <alignment horizontal="center"/>
    </xf>
    <xf numFmtId="164" fontId="5" fillId="5" borderId="0" xfId="1" applyNumberFormat="1" applyFont="1" applyFill="1" applyBorder="1"/>
    <xf numFmtId="164" fontId="4" fillId="5" borderId="0" xfId="1" applyNumberFormat="1" applyFont="1" applyFill="1" applyBorder="1"/>
    <xf numFmtId="164" fontId="4" fillId="6" borderId="0" xfId="1" applyNumberFormat="1" applyFont="1" applyFill="1" applyBorder="1"/>
    <xf numFmtId="165" fontId="4" fillId="5" borderId="0" xfId="1" applyNumberFormat="1" applyFont="1" applyFill="1" applyBorder="1"/>
    <xf numFmtId="164" fontId="4" fillId="2" borderId="0" xfId="1" applyNumberFormat="1" applyFont="1" applyFill="1" applyBorder="1" applyProtection="1">
      <protection locked="0"/>
    </xf>
    <xf numFmtId="164" fontId="4" fillId="6" borderId="0" xfId="1" applyNumberFormat="1" applyFont="1" applyFill="1" applyBorder="1" applyProtection="1">
      <protection locked="0"/>
    </xf>
    <xf numFmtId="164" fontId="4" fillId="5" borderId="0" xfId="1" applyNumberFormat="1" applyFont="1" applyFill="1"/>
    <xf numFmtId="164" fontId="5" fillId="5" borderId="0" xfId="1" applyNumberFormat="1" applyFont="1" applyFill="1"/>
    <xf numFmtId="164" fontId="4" fillId="2" borderId="0" xfId="1" applyNumberFormat="1" applyFont="1" applyFill="1" applyProtection="1">
      <protection locked="0"/>
    </xf>
    <xf numFmtId="164" fontId="4" fillId="6" borderId="0" xfId="1" applyNumberFormat="1" applyFont="1" applyFill="1"/>
    <xf numFmtId="164" fontId="4" fillId="6" borderId="0" xfId="4" applyNumberFormat="1" applyFont="1" applyFill="1" applyBorder="1"/>
    <xf numFmtId="164" fontId="5" fillId="2" borderId="0" xfId="1" applyNumberFormat="1" applyFont="1" applyFill="1" applyBorder="1" applyProtection="1">
      <protection locked="0"/>
    </xf>
    <xf numFmtId="2" fontId="4" fillId="5" borderId="0" xfId="1" applyNumberFormat="1" applyFont="1" applyFill="1" applyBorder="1"/>
    <xf numFmtId="0" fontId="4" fillId="5" borderId="9" xfId="1" applyFont="1" applyFill="1" applyBorder="1"/>
    <xf numFmtId="0" fontId="4" fillId="5" borderId="10" xfId="1" applyFont="1" applyFill="1" applyBorder="1"/>
    <xf numFmtId="0" fontId="4" fillId="5" borderId="11" xfId="1" applyFont="1" applyFill="1" applyBorder="1"/>
    <xf numFmtId="168" fontId="4" fillId="5" borderId="0" xfId="1" applyNumberFormat="1" applyFont="1" applyFill="1" applyBorder="1"/>
    <xf numFmtId="0" fontId="4" fillId="5" borderId="0" xfId="1" quotePrefix="1" applyFont="1" applyFill="1" applyBorder="1" applyAlignment="1">
      <alignment horizontal="left"/>
    </xf>
    <xf numFmtId="164" fontId="4" fillId="4" borderId="4" xfId="1" applyNumberFormat="1" applyFont="1" applyFill="1" applyBorder="1" applyAlignment="1">
      <alignment horizontal="center"/>
    </xf>
    <xf numFmtId="164" fontId="5" fillId="4" borderId="0" xfId="1" quotePrefix="1" applyNumberFormat="1" applyFont="1" applyFill="1" applyBorder="1" applyAlignment="1">
      <alignment horizontal="center"/>
    </xf>
    <xf numFmtId="164" fontId="4" fillId="4" borderId="12" xfId="1" applyNumberFormat="1" applyFont="1" applyFill="1" applyBorder="1" applyAlignment="1">
      <alignment horizontal="center"/>
    </xf>
    <xf numFmtId="164" fontId="4" fillId="4" borderId="0" xfId="1" applyNumberFormat="1" applyFont="1" applyFill="1" applyBorder="1" applyAlignment="1">
      <alignment horizontal="center"/>
    </xf>
    <xf numFmtId="0" fontId="5" fillId="4" borderId="0" xfId="1" quotePrefix="1" applyFont="1" applyFill="1" applyBorder="1" applyAlignment="1">
      <alignment horizontal="right"/>
    </xf>
    <xf numFmtId="168" fontId="4" fillId="5" borderId="0" xfId="1" applyNumberFormat="1" applyFont="1" applyFill="1" applyBorder="1" applyAlignment="1">
      <alignment horizontal="right"/>
    </xf>
    <xf numFmtId="164" fontId="4" fillId="5" borderId="0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right"/>
    </xf>
    <xf numFmtId="168" fontId="5" fillId="4" borderId="0" xfId="1" applyNumberFormat="1" applyFont="1" applyFill="1" applyBorder="1" applyAlignment="1">
      <alignment horizontal="right"/>
    </xf>
    <xf numFmtId="0" fontId="4" fillId="4" borderId="13" xfId="1" applyFont="1" applyFill="1" applyBorder="1"/>
    <xf numFmtId="0" fontId="5" fillId="4" borderId="0" xfId="1" applyFont="1" applyFill="1" applyBorder="1"/>
    <xf numFmtId="0" fontId="5" fillId="4" borderId="0" xfId="1" applyFont="1" applyFill="1" applyBorder="1" applyAlignment="1">
      <alignment horizontal="center"/>
    </xf>
    <xf numFmtId="0" fontId="5" fillId="4" borderId="0" xfId="1" applyFont="1" applyFill="1" applyBorder="1" applyAlignment="1">
      <alignment horizontal="left"/>
    </xf>
    <xf numFmtId="0" fontId="5" fillId="4" borderId="0" xfId="1" quotePrefix="1" applyFont="1" applyFill="1" applyBorder="1"/>
    <xf numFmtId="168" fontId="17" fillId="7" borderId="14" xfId="1" quotePrefix="1" applyNumberFormat="1" applyFont="1" applyFill="1" applyBorder="1" applyAlignment="1">
      <alignment horizontal="right"/>
    </xf>
    <xf numFmtId="168" fontId="17" fillId="7" borderId="15" xfId="1" quotePrefix="1" applyNumberFormat="1" applyFont="1" applyFill="1" applyBorder="1" applyAlignment="1">
      <alignment horizontal="right"/>
    </xf>
    <xf numFmtId="168" fontId="17" fillId="7" borderId="16" xfId="1" quotePrefix="1" applyNumberFormat="1" applyFont="1" applyFill="1" applyBorder="1" applyAlignment="1">
      <alignment horizontal="right"/>
    </xf>
    <xf numFmtId="0" fontId="8" fillId="4" borderId="17" xfId="1" applyFont="1" applyFill="1" applyBorder="1" applyAlignment="1">
      <alignment horizontal="center" wrapText="1"/>
    </xf>
    <xf numFmtId="164" fontId="4" fillId="4" borderId="0" xfId="1" applyNumberFormat="1" applyFont="1" applyFill="1" applyBorder="1" applyAlignment="1">
      <alignment horizontal="right"/>
    </xf>
    <xf numFmtId="0" fontId="4" fillId="4" borderId="18" xfId="1" applyFont="1" applyFill="1" applyBorder="1"/>
    <xf numFmtId="0" fontId="5" fillId="4" borderId="19" xfId="1" applyFont="1" applyFill="1" applyBorder="1"/>
    <xf numFmtId="164" fontId="5" fillId="5" borderId="0" xfId="1" quotePrefix="1" applyNumberFormat="1" applyFont="1" applyFill="1" applyBorder="1" applyAlignment="1">
      <alignment horizontal="center"/>
    </xf>
    <xf numFmtId="164" fontId="4" fillId="5" borderId="0" xfId="1" quotePrefix="1" applyNumberFormat="1" applyFont="1" applyFill="1" applyBorder="1" applyAlignment="1">
      <alignment horizontal="center"/>
    </xf>
    <xf numFmtId="164" fontId="4" fillId="6" borderId="0" xfId="1" applyNumberFormat="1" applyFont="1" applyFill="1" applyProtection="1">
      <protection locked="0"/>
    </xf>
    <xf numFmtId="164" fontId="4" fillId="5" borderId="0" xfId="1" applyNumberFormat="1" applyFont="1" applyFill="1" applyBorder="1" applyProtection="1">
      <protection locked="0"/>
    </xf>
    <xf numFmtId="164" fontId="4" fillId="5" borderId="0" xfId="1" applyNumberFormat="1" applyFont="1" applyFill="1" applyProtection="1">
      <protection locked="0"/>
    </xf>
    <xf numFmtId="0" fontId="5" fillId="4" borderId="4" xfId="1" applyFont="1" applyFill="1" applyBorder="1" applyAlignment="1">
      <alignment horizontal="left"/>
    </xf>
    <xf numFmtId="0" fontId="5" fillId="4" borderId="4" xfId="1" quotePrefix="1" applyFont="1" applyFill="1" applyBorder="1" applyAlignment="1">
      <alignment horizontal="center"/>
    </xf>
    <xf numFmtId="168" fontId="17" fillId="8" borderId="15" xfId="1" quotePrefix="1" applyNumberFormat="1" applyFont="1" applyFill="1" applyBorder="1" applyAlignment="1">
      <alignment horizontal="right"/>
    </xf>
    <xf numFmtId="168" fontId="17" fillId="8" borderId="16" xfId="1" quotePrefix="1" applyNumberFormat="1" applyFont="1" applyFill="1" applyBorder="1" applyAlignment="1">
      <alignment horizontal="right"/>
    </xf>
    <xf numFmtId="168" fontId="17" fillId="8" borderId="14" xfId="1" quotePrefix="1" applyNumberFormat="1" applyFont="1" applyFill="1" applyBorder="1" applyAlignment="1">
      <alignment horizontal="right"/>
    </xf>
    <xf numFmtId="0" fontId="5" fillId="4" borderId="12" xfId="1" quotePrefix="1" applyFont="1" applyFill="1" applyBorder="1" applyAlignment="1">
      <alignment horizontal="center"/>
    </xf>
    <xf numFmtId="0" fontId="5" fillId="4" borderId="4" xfId="1" applyFont="1" applyFill="1" applyBorder="1"/>
    <xf numFmtId="164" fontId="16" fillId="4" borderId="0" xfId="1" quotePrefix="1" applyNumberFormat="1" applyFont="1" applyFill="1" applyBorder="1" applyAlignment="1">
      <alignment horizontal="center"/>
    </xf>
    <xf numFmtId="168" fontId="16" fillId="4" borderId="0" xfId="1" quotePrefix="1" applyNumberFormat="1" applyFont="1" applyFill="1" applyBorder="1" applyAlignment="1">
      <alignment horizontal="center"/>
    </xf>
    <xf numFmtId="0" fontId="5" fillId="4" borderId="4" xfId="0" applyFont="1" applyFill="1" applyBorder="1"/>
    <xf numFmtId="0" fontId="5" fillId="4" borderId="0" xfId="0" applyFont="1" applyFill="1" applyBorder="1"/>
    <xf numFmtId="164" fontId="4" fillId="4" borderId="4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center"/>
    </xf>
    <xf numFmtId="168" fontId="17" fillId="9" borderId="14" xfId="1" quotePrefix="1" applyNumberFormat="1" applyFont="1" applyFill="1" applyBorder="1" applyAlignment="1">
      <alignment horizontal="right"/>
    </xf>
    <xf numFmtId="168" fontId="17" fillId="9" borderId="16" xfId="1" quotePrefix="1" applyNumberFormat="1" applyFont="1" applyFill="1" applyBorder="1" applyAlignment="1">
      <alignment horizontal="right"/>
    </xf>
    <xf numFmtId="168" fontId="17" fillId="9" borderId="15" xfId="1" quotePrefix="1" applyNumberFormat="1" applyFont="1" applyFill="1" applyBorder="1" applyAlignment="1">
      <alignment horizontal="right"/>
    </xf>
    <xf numFmtId="0" fontId="4" fillId="10" borderId="20" xfId="1" applyFont="1" applyFill="1" applyBorder="1"/>
    <xf numFmtId="164" fontId="4" fillId="4" borderId="12" xfId="1" applyNumberFormat="1" applyFont="1" applyFill="1" applyBorder="1" applyAlignment="1">
      <alignment horizontal="right"/>
    </xf>
    <xf numFmtId="0" fontId="4" fillId="4" borderId="0" xfId="1" quotePrefix="1" applyFont="1" applyFill="1" applyBorder="1" applyAlignment="1">
      <alignment horizontal="center"/>
    </xf>
    <xf numFmtId="0" fontId="4" fillId="4" borderId="4" xfId="1" applyFont="1" applyFill="1" applyBorder="1"/>
    <xf numFmtId="0" fontId="5" fillId="10" borderId="3" xfId="1" quotePrefix="1" applyFont="1" applyFill="1" applyBorder="1"/>
    <xf numFmtId="168" fontId="17" fillId="9" borderId="22" xfId="1" quotePrefix="1" applyNumberFormat="1" applyFont="1" applyFill="1" applyBorder="1" applyAlignment="1">
      <alignment horizontal="right"/>
    </xf>
    <xf numFmtId="164" fontId="4" fillId="4" borderId="23" xfId="1" applyNumberFormat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right"/>
    </xf>
    <xf numFmtId="164" fontId="4" fillId="4" borderId="26" xfId="1" applyNumberFormat="1" applyFont="1" applyFill="1" applyBorder="1" applyAlignment="1">
      <alignment horizontal="right"/>
    </xf>
    <xf numFmtId="164" fontId="4" fillId="4" borderId="27" xfId="1" applyNumberFormat="1" applyFont="1" applyFill="1" applyBorder="1" applyAlignment="1">
      <alignment horizontal="right"/>
    </xf>
    <xf numFmtId="0" fontId="5" fillId="10" borderId="3" xfId="1" applyFont="1" applyFill="1" applyBorder="1" applyAlignment="1">
      <alignment horizontal="left"/>
    </xf>
    <xf numFmtId="0" fontId="4" fillId="4" borderId="0" xfId="1" applyFont="1" applyFill="1" applyAlignment="1">
      <alignment wrapText="1"/>
    </xf>
    <xf numFmtId="0" fontId="5" fillId="5" borderId="0" xfId="1" quotePrefix="1" applyFont="1" applyFill="1" applyBorder="1" applyAlignment="1">
      <alignment horizontal="left"/>
    </xf>
    <xf numFmtId="0" fontId="4" fillId="5" borderId="0" xfId="1" applyFont="1" applyFill="1" applyBorder="1" applyAlignment="1">
      <alignment wrapText="1"/>
    </xf>
    <xf numFmtId="0" fontId="5" fillId="5" borderId="0" xfId="1" quotePrefix="1" applyFont="1" applyFill="1" applyBorder="1" applyAlignment="1">
      <alignment horizontal="left" wrapText="1"/>
    </xf>
    <xf numFmtId="0" fontId="15" fillId="5" borderId="0" xfId="1" applyFont="1" applyFill="1" applyBorder="1"/>
    <xf numFmtId="0" fontId="16" fillId="5" borderId="0" xfId="1" applyFont="1" applyFill="1" applyBorder="1"/>
    <xf numFmtId="0" fontId="15" fillId="5" borderId="0" xfId="1" applyFont="1" applyFill="1"/>
    <xf numFmtId="164" fontId="4" fillId="4" borderId="23" xfId="1" applyNumberFormat="1" applyFont="1" applyFill="1" applyBorder="1" applyAlignment="1">
      <alignment horizontal="right"/>
    </xf>
    <xf numFmtId="0" fontId="5" fillId="4" borderId="0" xfId="1" applyFont="1" applyFill="1" applyBorder="1" applyAlignment="1">
      <alignment horizontal="left" wrapText="1"/>
    </xf>
    <xf numFmtId="0" fontId="4" fillId="4" borderId="18" xfId="1" applyFont="1" applyFill="1" applyBorder="1" applyAlignment="1">
      <alignment wrapText="1"/>
    </xf>
    <xf numFmtId="0" fontId="3" fillId="4" borderId="0" xfId="1" applyFont="1" applyFill="1"/>
    <xf numFmtId="0" fontId="12" fillId="4" borderId="0" xfId="1" quotePrefix="1" applyFont="1" applyFill="1" applyBorder="1" applyAlignment="1">
      <alignment horizontal="left"/>
    </xf>
    <xf numFmtId="0" fontId="12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left"/>
    </xf>
    <xf numFmtId="0" fontId="20" fillId="4" borderId="0" xfId="1" applyFont="1" applyFill="1" applyBorder="1" applyAlignment="1">
      <alignment horizontal="left"/>
    </xf>
    <xf numFmtId="0" fontId="3" fillId="5" borderId="0" xfId="0" applyFont="1" applyFill="1"/>
    <xf numFmtId="0" fontId="3" fillId="4" borderId="0" xfId="0" applyFont="1" applyFill="1"/>
    <xf numFmtId="0" fontId="8" fillId="4" borderId="0" xfId="0" quotePrefix="1" applyFont="1" applyFill="1" applyBorder="1" applyAlignment="1">
      <alignment horizontal="left"/>
    </xf>
    <xf numFmtId="0" fontId="5" fillId="4" borderId="0" xfId="0" applyFont="1" applyFill="1"/>
    <xf numFmtId="0" fontId="4" fillId="4" borderId="32" xfId="0" applyFont="1" applyFill="1" applyBorder="1" applyAlignment="1">
      <alignment horizontal="center"/>
    </xf>
    <xf numFmtId="0" fontId="4" fillId="4" borderId="32" xfId="0" quotePrefix="1" applyFont="1" applyFill="1" applyBorder="1" applyAlignment="1">
      <alignment horizontal="center"/>
    </xf>
    <xf numFmtId="0" fontId="18" fillId="11" borderId="30" xfId="0" applyFont="1" applyFill="1" applyBorder="1" applyAlignment="1">
      <alignment horizontal="center" vertical="center"/>
    </xf>
    <xf numFmtId="0" fontId="4" fillId="4" borderId="0" xfId="0" applyFont="1" applyFill="1"/>
    <xf numFmtId="0" fontId="21" fillId="12" borderId="30" xfId="0" applyFont="1" applyFill="1" applyBorder="1" applyAlignment="1">
      <alignment horizontal="center" vertical="center"/>
    </xf>
    <xf numFmtId="0" fontId="4" fillId="4" borderId="0" xfId="0" quotePrefix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5" fillId="12" borderId="34" xfId="0" applyFont="1" applyFill="1" applyBorder="1" applyAlignment="1">
      <alignment horizontal="center"/>
    </xf>
    <xf numFmtId="0" fontId="4" fillId="4" borderId="35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21" fillId="4" borderId="3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 wrapText="1"/>
    </xf>
    <xf numFmtId="0" fontId="4" fillId="4" borderId="36" xfId="1" applyFont="1" applyFill="1" applyBorder="1"/>
    <xf numFmtId="0" fontId="3" fillId="4" borderId="37" xfId="1" applyFont="1" applyFill="1" applyBorder="1"/>
    <xf numFmtId="0" fontId="3" fillId="5" borderId="0" xfId="1" applyFont="1" applyFill="1"/>
    <xf numFmtId="0" fontId="3" fillId="5" borderId="0" xfId="1" applyFont="1" applyFill="1" applyBorder="1"/>
    <xf numFmtId="0" fontId="14" fillId="5" borderId="0" xfId="1" applyFont="1" applyFill="1" applyBorder="1" applyAlignment="1">
      <alignment horizontal="center"/>
    </xf>
    <xf numFmtId="164" fontId="5" fillId="3" borderId="38" xfId="0" applyNumberFormat="1" applyFont="1" applyFill="1" applyBorder="1"/>
    <xf numFmtId="0" fontId="10" fillId="4" borderId="0" xfId="0" applyFont="1" applyFill="1" applyBorder="1"/>
    <xf numFmtId="164" fontId="5" fillId="3" borderId="38" xfId="0" applyNumberFormat="1" applyFont="1" applyFill="1" applyBorder="1" applyAlignment="1">
      <alignment vertical="center"/>
    </xf>
    <xf numFmtId="0" fontId="5" fillId="4" borderId="42" xfId="1" quotePrefix="1" applyFont="1" applyFill="1" applyBorder="1" applyAlignment="1">
      <alignment horizontal="center"/>
    </xf>
    <xf numFmtId="0" fontId="4" fillId="4" borderId="42" xfId="1" applyFont="1" applyFill="1" applyBorder="1"/>
    <xf numFmtId="167" fontId="5" fillId="12" borderId="43" xfId="0" quotePrefix="1" applyNumberFormat="1" applyFont="1" applyFill="1" applyBorder="1" applyAlignment="1">
      <alignment horizontal="center" vertical="center"/>
    </xf>
    <xf numFmtId="0" fontId="3" fillId="4" borderId="0" xfId="0" applyFont="1" applyFill="1" applyBorder="1"/>
    <xf numFmtId="0" fontId="4" fillId="0" borderId="44" xfId="0" applyFont="1" applyBorder="1"/>
    <xf numFmtId="0" fontId="4" fillId="0" borderId="45" xfId="0" applyFont="1" applyBorder="1"/>
    <xf numFmtId="0" fontId="4" fillId="0" borderId="46" xfId="0" applyFont="1" applyBorder="1"/>
    <xf numFmtId="0" fontId="4" fillId="0" borderId="46" xfId="0" quotePrefix="1" applyFont="1" applyBorder="1" applyAlignment="1">
      <alignment horizontal="left"/>
    </xf>
    <xf numFmtId="0" fontId="4" fillId="0" borderId="46" xfId="0" applyFont="1" applyFill="1" applyBorder="1"/>
    <xf numFmtId="0" fontId="4" fillId="0" borderId="47" xfId="0" applyFont="1" applyBorder="1"/>
    <xf numFmtId="0" fontId="12" fillId="0" borderId="48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46" xfId="0" quotePrefix="1" applyFont="1" applyBorder="1" applyAlignment="1">
      <alignment horizontal="center"/>
    </xf>
    <xf numFmtId="0" fontId="12" fillId="0" borderId="46" xfId="0" quotePrefix="1" applyFont="1" applyFill="1" applyBorder="1" applyAlignment="1">
      <alignment horizontal="center"/>
    </xf>
    <xf numFmtId="0" fontId="12" fillId="0" borderId="46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/>
    </xf>
    <xf numFmtId="0" fontId="12" fillId="0" borderId="48" xfId="0" applyFont="1" applyFill="1" applyBorder="1" applyAlignment="1">
      <alignment horizontal="center"/>
    </xf>
    <xf numFmtId="0" fontId="12" fillId="0" borderId="50" xfId="0" applyFont="1" applyFill="1" applyBorder="1" applyAlignment="1">
      <alignment horizontal="center"/>
    </xf>
    <xf numFmtId="168" fontId="17" fillId="14" borderId="15" xfId="1" quotePrefix="1" applyNumberFormat="1" applyFont="1" applyFill="1" applyBorder="1" applyAlignment="1">
      <alignment horizontal="right"/>
    </xf>
    <xf numFmtId="164" fontId="4" fillId="11" borderId="6" xfId="1" applyNumberFormat="1" applyFont="1" applyFill="1" applyBorder="1" applyAlignment="1">
      <alignment horizontal="right"/>
    </xf>
    <xf numFmtId="168" fontId="17" fillId="14" borderId="14" xfId="1" quotePrefix="1" applyNumberFormat="1" applyFont="1" applyFill="1" applyBorder="1" applyAlignment="1">
      <alignment horizontal="right"/>
    </xf>
    <xf numFmtId="164" fontId="4" fillId="11" borderId="5" xfId="1" applyNumberFormat="1" applyFont="1" applyFill="1" applyBorder="1" applyAlignment="1">
      <alignment horizontal="right"/>
    </xf>
    <xf numFmtId="0" fontId="3" fillId="3" borderId="38" xfId="0" applyFont="1" applyFill="1" applyBorder="1"/>
    <xf numFmtId="0" fontId="5" fillId="4" borderId="15" xfId="1" quotePrefix="1" applyFont="1" applyFill="1" applyBorder="1" applyAlignment="1">
      <alignment horizontal="center"/>
    </xf>
    <xf numFmtId="164" fontId="4" fillId="4" borderId="51" xfId="1" applyNumberFormat="1" applyFont="1" applyFill="1" applyBorder="1" applyAlignment="1">
      <alignment horizontal="center"/>
    </xf>
    <xf numFmtId="0" fontId="1" fillId="4" borderId="0" xfId="0" applyFont="1" applyFill="1"/>
    <xf numFmtId="0" fontId="1" fillId="5" borderId="0" xfId="0" applyFont="1" applyFill="1"/>
    <xf numFmtId="0" fontId="4" fillId="4" borderId="0" xfId="2" applyFont="1" applyFill="1" applyBorder="1"/>
    <xf numFmtId="0" fontId="3" fillId="4" borderId="0" xfId="2" applyFont="1" applyFill="1"/>
    <xf numFmtId="0" fontId="8" fillId="4" borderId="0" xfId="2" quotePrefix="1" applyFont="1" applyFill="1" applyBorder="1" applyAlignment="1">
      <alignment horizontal="left"/>
    </xf>
    <xf numFmtId="0" fontId="4" fillId="4" borderId="32" xfId="2" applyFont="1" applyFill="1" applyBorder="1" applyAlignment="1">
      <alignment horizontal="center"/>
    </xf>
    <xf numFmtId="0" fontId="4" fillId="4" borderId="32" xfId="2" quotePrefix="1" applyFont="1" applyFill="1" applyBorder="1" applyAlignment="1">
      <alignment horizontal="center"/>
    </xf>
    <xf numFmtId="0" fontId="3" fillId="4" borderId="32" xfId="2" applyFont="1" applyFill="1" applyBorder="1"/>
    <xf numFmtId="0" fontId="27" fillId="4" borderId="46" xfId="0" applyFont="1" applyFill="1" applyBorder="1"/>
    <xf numFmtId="0" fontId="27" fillId="0" borderId="46" xfId="0" applyFont="1" applyBorder="1"/>
    <xf numFmtId="164" fontId="4" fillId="4" borderId="52" xfId="1" applyNumberFormat="1" applyFont="1" applyFill="1" applyBorder="1" applyAlignment="1">
      <alignment horizontal="right"/>
    </xf>
    <xf numFmtId="0" fontId="28" fillId="4" borderId="4" xfId="0" applyFont="1" applyFill="1" applyBorder="1"/>
    <xf numFmtId="0" fontId="28" fillId="4" borderId="0" xfId="0" applyFont="1" applyFill="1" applyBorder="1"/>
    <xf numFmtId="164" fontId="27" fillId="4" borderId="6" xfId="1" applyNumberFormat="1" applyFont="1" applyFill="1" applyBorder="1" applyAlignment="1">
      <alignment horizontal="right"/>
    </xf>
    <xf numFmtId="0" fontId="30" fillId="11" borderId="30" xfId="0" applyFont="1" applyFill="1" applyBorder="1" applyAlignment="1">
      <alignment horizontal="center" vertical="center" wrapText="1"/>
    </xf>
    <xf numFmtId="167" fontId="5" fillId="4" borderId="18" xfId="0" quotePrefix="1" applyNumberFormat="1" applyFont="1" applyFill="1" applyBorder="1" applyAlignment="1">
      <alignment horizontal="center" vertical="center"/>
    </xf>
    <xf numFmtId="167" fontId="5" fillId="4" borderId="54" xfId="0" quotePrefix="1" applyNumberFormat="1" applyFont="1" applyFill="1" applyBorder="1" applyAlignment="1">
      <alignment horizontal="center" vertical="center"/>
    </xf>
    <xf numFmtId="0" fontId="27" fillId="4" borderId="0" xfId="3" applyFont="1" applyFill="1" applyBorder="1"/>
    <xf numFmtId="164" fontId="27" fillId="4" borderId="7" xfId="1" applyNumberFormat="1" applyFont="1" applyFill="1" applyBorder="1" applyAlignment="1">
      <alignment horizontal="right"/>
    </xf>
    <xf numFmtId="164" fontId="27" fillId="4" borderId="5" xfId="1" applyNumberFormat="1" applyFont="1" applyFill="1" applyBorder="1" applyAlignment="1">
      <alignment horizontal="right"/>
    </xf>
    <xf numFmtId="0" fontId="27" fillId="4" borderId="0" xfId="3" applyFont="1" applyFill="1" applyBorder="1" applyAlignment="1">
      <alignment horizontal="left"/>
    </xf>
    <xf numFmtId="0" fontId="27" fillId="4" borderId="0" xfId="3" quotePrefix="1" applyFont="1" applyFill="1" applyBorder="1" applyAlignment="1">
      <alignment horizontal="left"/>
    </xf>
    <xf numFmtId="0" fontId="31" fillId="4" borderId="0" xfId="0" applyFont="1" applyFill="1"/>
    <xf numFmtId="164" fontId="4" fillId="4" borderId="5" xfId="1" applyNumberFormat="1" applyFont="1" applyFill="1" applyBorder="1" applyAlignment="1">
      <alignment horizontal="left"/>
    </xf>
    <xf numFmtId="164" fontId="4" fillId="4" borderId="55" xfId="1" applyNumberFormat="1" applyFont="1" applyFill="1" applyBorder="1" applyAlignment="1">
      <alignment horizontal="right"/>
    </xf>
    <xf numFmtId="0" fontId="4" fillId="4" borderId="46" xfId="0" applyFont="1" applyFill="1" applyBorder="1"/>
    <xf numFmtId="0" fontId="32" fillId="4" borderId="0" xfId="0" applyFont="1" applyFill="1" applyBorder="1"/>
    <xf numFmtId="0" fontId="33" fillId="4" borderId="0" xfId="3" applyFont="1" applyFill="1" applyBorder="1" applyAlignment="1">
      <alignment horizontal="left"/>
    </xf>
    <xf numFmtId="0" fontId="33" fillId="4" borderId="0" xfId="3" quotePrefix="1" applyFont="1" applyFill="1" applyBorder="1" applyAlignment="1">
      <alignment horizontal="left"/>
    </xf>
    <xf numFmtId="0" fontId="35" fillId="4" borderId="0" xfId="0" applyFont="1" applyFill="1"/>
    <xf numFmtId="0" fontId="38" fillId="4" borderId="4" xfId="1" applyFont="1" applyFill="1" applyBorder="1"/>
    <xf numFmtId="0" fontId="39" fillId="4" borderId="57" xfId="1" applyFont="1" applyFill="1" applyBorder="1" applyAlignment="1">
      <alignment horizontal="left"/>
    </xf>
    <xf numFmtId="164" fontId="4" fillId="4" borderId="58" xfId="1" applyNumberFormat="1" applyFont="1" applyFill="1" applyBorder="1" applyAlignment="1">
      <alignment horizontal="right"/>
    </xf>
    <xf numFmtId="0" fontId="36" fillId="4" borderId="47" xfId="0" applyFont="1" applyFill="1" applyBorder="1" applyAlignment="1">
      <alignment horizontal="center"/>
    </xf>
    <xf numFmtId="0" fontId="28" fillId="4" borderId="4" xfId="1" quotePrefix="1" applyFont="1" applyFill="1" applyBorder="1" applyAlignment="1">
      <alignment horizontal="left"/>
    </xf>
    <xf numFmtId="0" fontId="39" fillId="4" borderId="8" xfId="1" applyFont="1" applyFill="1" applyBorder="1" applyAlignment="1">
      <alignment horizontal="left"/>
    </xf>
    <xf numFmtId="0" fontId="39" fillId="4" borderId="57" xfId="1" applyFont="1" applyFill="1" applyBorder="1"/>
    <xf numFmtId="0" fontId="39" fillId="4" borderId="60" xfId="1" applyFont="1" applyFill="1" applyBorder="1" applyAlignment="1">
      <alignment horizontal="left"/>
    </xf>
    <xf numFmtId="0" fontId="39" fillId="4" borderId="59" xfId="1" applyFont="1" applyFill="1" applyBorder="1" applyAlignment="1">
      <alignment horizontal="left"/>
    </xf>
    <xf numFmtId="0" fontId="39" fillId="4" borderId="8" xfId="0" applyFont="1" applyFill="1" applyBorder="1"/>
    <xf numFmtId="0" fontId="39" fillId="4" borderId="59" xfId="0" applyFont="1" applyFill="1" applyBorder="1"/>
    <xf numFmtId="0" fontId="39" fillId="4" borderId="13" xfId="1" applyFont="1" applyFill="1" applyBorder="1"/>
    <xf numFmtId="0" fontId="5" fillId="11" borderId="35" xfId="1" applyFont="1" applyFill="1" applyBorder="1" applyAlignment="1">
      <alignment horizontal="left" vertical="center"/>
    </xf>
    <xf numFmtId="0" fontId="4" fillId="11" borderId="30" xfId="1" applyFont="1" applyFill="1" applyBorder="1"/>
    <xf numFmtId="168" fontId="17" fillId="14" borderId="16" xfId="1" quotePrefix="1" applyNumberFormat="1" applyFont="1" applyFill="1" applyBorder="1" applyAlignment="1">
      <alignment horizontal="right"/>
    </xf>
    <xf numFmtId="168" fontId="17" fillId="11" borderId="14" xfId="1" quotePrefix="1" applyNumberFormat="1" applyFont="1" applyFill="1" applyBorder="1" applyAlignment="1">
      <alignment horizontal="right"/>
    </xf>
    <xf numFmtId="168" fontId="17" fillId="11" borderId="16" xfId="1" quotePrefix="1" applyNumberFormat="1" applyFont="1" applyFill="1" applyBorder="1" applyAlignment="1">
      <alignment horizontal="right"/>
    </xf>
    <xf numFmtId="0" fontId="5" fillId="4" borderId="18" xfId="0" applyFont="1" applyFill="1" applyBorder="1"/>
    <xf numFmtId="168" fontId="17" fillId="13" borderId="15" xfId="1" quotePrefix="1" applyNumberFormat="1" applyFont="1" applyFill="1" applyBorder="1" applyAlignment="1">
      <alignment horizontal="center"/>
    </xf>
    <xf numFmtId="168" fontId="17" fillId="13" borderId="16" xfId="1" quotePrefix="1" applyNumberFormat="1" applyFont="1" applyFill="1" applyBorder="1" applyAlignment="1">
      <alignment horizontal="center"/>
    </xf>
    <xf numFmtId="0" fontId="39" fillId="4" borderId="0" xfId="3" applyFont="1" applyFill="1" applyBorder="1" applyAlignment="1">
      <alignment horizontal="left"/>
    </xf>
    <xf numFmtId="0" fontId="39" fillId="4" borderId="0" xfId="3" applyFont="1" applyFill="1" applyBorder="1"/>
    <xf numFmtId="0" fontId="9" fillId="5" borderId="0" xfId="3" quotePrefix="1" applyFont="1" applyFill="1" applyBorder="1" applyAlignment="1">
      <alignment horizontal="left"/>
    </xf>
    <xf numFmtId="164" fontId="4" fillId="3" borderId="38" xfId="0" applyNumberFormat="1" applyFont="1" applyFill="1" applyBorder="1"/>
    <xf numFmtId="0" fontId="39" fillId="4" borderId="0" xfId="3" quotePrefix="1" applyFont="1" applyFill="1" applyBorder="1" applyAlignment="1">
      <alignment horizontal="left"/>
    </xf>
    <xf numFmtId="0" fontId="39" fillId="4" borderId="8" xfId="1" applyFont="1" applyFill="1" applyBorder="1"/>
    <xf numFmtId="164" fontId="4" fillId="4" borderId="68" xfId="1" applyNumberFormat="1" applyFont="1" applyFill="1" applyBorder="1" applyAlignment="1">
      <alignment horizontal="center"/>
    </xf>
    <xf numFmtId="0" fontId="46" fillId="11" borderId="33" xfId="1" applyFont="1" applyFill="1" applyBorder="1" applyAlignment="1"/>
    <xf numFmtId="0" fontId="30" fillId="12" borderId="30" xfId="0" applyFont="1" applyFill="1" applyBorder="1" applyAlignment="1">
      <alignment horizontal="center" vertical="center" wrapText="1"/>
    </xf>
    <xf numFmtId="0" fontId="38" fillId="0" borderId="0" xfId="0" applyFont="1" applyFill="1" applyBorder="1"/>
    <xf numFmtId="0" fontId="46" fillId="12" borderId="33" xfId="1" applyFont="1" applyFill="1" applyBorder="1" applyAlignment="1"/>
    <xf numFmtId="0" fontId="47" fillId="11" borderId="33" xfId="0" applyFont="1" applyFill="1" applyBorder="1"/>
    <xf numFmtId="0" fontId="47" fillId="11" borderId="31" xfId="0" applyFont="1" applyFill="1" applyBorder="1"/>
    <xf numFmtId="0" fontId="46" fillId="10" borderId="21" xfId="1" applyFont="1" applyFill="1" applyBorder="1" applyAlignment="1"/>
    <xf numFmtId="0" fontId="50" fillId="4" borderId="0" xfId="1" applyFont="1" applyFill="1" applyBorder="1" applyAlignment="1">
      <alignment horizontal="left"/>
    </xf>
    <xf numFmtId="0" fontId="39" fillId="4" borderId="71" xfId="0" applyFont="1" applyFill="1" applyBorder="1"/>
    <xf numFmtId="0" fontId="39" fillId="4" borderId="57" xfId="1" applyFont="1" applyFill="1" applyBorder="1" applyAlignment="1">
      <alignment horizontal="left" wrapText="1"/>
    </xf>
    <xf numFmtId="0" fontId="39" fillId="4" borderId="59" xfId="1" applyFont="1" applyFill="1" applyBorder="1" applyAlignment="1">
      <alignment horizontal="left" wrapText="1"/>
    </xf>
    <xf numFmtId="0" fontId="39" fillId="4" borderId="60" xfId="1" applyFont="1" applyFill="1" applyBorder="1" applyAlignment="1">
      <alignment horizontal="left" wrapText="1"/>
    </xf>
    <xf numFmtId="0" fontId="39" fillId="4" borderId="8" xfId="1" applyFont="1" applyFill="1" applyBorder="1" applyAlignment="1">
      <alignment horizontal="left" wrapText="1"/>
    </xf>
    <xf numFmtId="0" fontId="15" fillId="5" borderId="0" xfId="3" applyFont="1" applyFill="1" applyBorder="1" applyAlignment="1">
      <alignment horizontal="left"/>
    </xf>
    <xf numFmtId="164" fontId="3" fillId="18" borderId="0" xfId="0" applyNumberFormat="1" applyFont="1" applyFill="1"/>
    <xf numFmtId="0" fontId="3" fillId="18" borderId="0" xfId="0" applyFont="1" applyFill="1"/>
    <xf numFmtId="0" fontId="4" fillId="18" borderId="72" xfId="0" applyFont="1" applyFill="1" applyBorder="1"/>
    <xf numFmtId="0" fontId="3" fillId="18" borderId="72" xfId="0" applyFont="1" applyFill="1" applyBorder="1"/>
    <xf numFmtId="166" fontId="4" fillId="18" borderId="72" xfId="0" applyNumberFormat="1" applyFont="1" applyFill="1" applyBorder="1" applyAlignment="1">
      <alignment horizontal="right"/>
    </xf>
    <xf numFmtId="0" fontId="4" fillId="18" borderId="0" xfId="0" applyFont="1" applyFill="1" applyBorder="1"/>
    <xf numFmtId="0" fontId="3" fillId="18" borderId="0" xfId="0" applyFont="1" applyFill="1" applyBorder="1"/>
    <xf numFmtId="0" fontId="51" fillId="18" borderId="0" xfId="3" applyFont="1" applyFill="1" applyBorder="1"/>
    <xf numFmtId="0" fontId="44" fillId="18" borderId="0" xfId="0" applyFont="1" applyFill="1" applyBorder="1"/>
    <xf numFmtId="0" fontId="44" fillId="18" borderId="0" xfId="3" applyFont="1" applyFill="1" applyBorder="1"/>
    <xf numFmtId="0" fontId="51" fillId="18" borderId="0" xfId="3" quotePrefix="1" applyFont="1" applyFill="1" applyBorder="1" applyAlignment="1">
      <alignment horizontal="left"/>
    </xf>
    <xf numFmtId="0" fontId="44" fillId="18" borderId="0" xfId="3" quotePrefix="1" applyFont="1" applyFill="1" applyBorder="1" applyAlignment="1">
      <alignment horizontal="left"/>
    </xf>
    <xf numFmtId="0" fontId="51" fillId="18" borderId="0" xfId="3" quotePrefix="1" applyFont="1" applyFill="1" applyBorder="1" applyAlignment="1">
      <alignment horizontal="left" vertical="center"/>
    </xf>
    <xf numFmtId="0" fontId="5" fillId="18" borderId="0" xfId="0" applyFont="1" applyFill="1" applyBorder="1"/>
    <xf numFmtId="0" fontId="4" fillId="18" borderId="0" xfId="3" quotePrefix="1" applyFont="1" applyFill="1" applyBorder="1" applyAlignment="1">
      <alignment horizontal="left"/>
    </xf>
    <xf numFmtId="166" fontId="5" fillId="18" borderId="0" xfId="3" applyNumberFormat="1" applyFont="1" applyFill="1" applyBorder="1" applyAlignment="1">
      <alignment horizontal="right"/>
    </xf>
    <xf numFmtId="0" fontId="7" fillId="18" borderId="0" xfId="3" quotePrefix="1" applyFont="1" applyFill="1" applyBorder="1" applyAlignment="1">
      <alignment horizontal="left"/>
    </xf>
    <xf numFmtId="166" fontId="43" fillId="4" borderId="0" xfId="3" quotePrefix="1" applyNumberFormat="1" applyFont="1" applyFill="1" applyBorder="1" applyAlignment="1">
      <alignment horizontal="right"/>
    </xf>
    <xf numFmtId="168" fontId="29" fillId="14" borderId="14" xfId="1" quotePrefix="1" applyNumberFormat="1" applyFont="1" applyFill="1" applyBorder="1" applyAlignment="1">
      <alignment horizontal="right"/>
    </xf>
    <xf numFmtId="168" fontId="29" fillId="14" borderId="15" xfId="1" quotePrefix="1" applyNumberFormat="1" applyFont="1" applyFill="1" applyBorder="1" applyAlignment="1">
      <alignment horizontal="right"/>
    </xf>
    <xf numFmtId="168" fontId="29" fillId="14" borderId="16" xfId="1" quotePrefix="1" applyNumberFormat="1" applyFont="1" applyFill="1" applyBorder="1" applyAlignment="1">
      <alignment horizontal="right"/>
    </xf>
    <xf numFmtId="168" fontId="17" fillId="14" borderId="22" xfId="1" quotePrefix="1" applyNumberFormat="1" applyFont="1" applyFill="1" applyBorder="1" applyAlignment="1">
      <alignment horizontal="right"/>
    </xf>
    <xf numFmtId="168" fontId="17" fillId="14" borderId="24" xfId="1" quotePrefix="1" applyNumberFormat="1" applyFont="1" applyFill="1" applyBorder="1" applyAlignment="1">
      <alignment horizontal="right"/>
    </xf>
    <xf numFmtId="168" fontId="41" fillId="14" borderId="15" xfId="1" quotePrefix="1" applyNumberFormat="1" applyFont="1" applyFill="1" applyBorder="1" applyAlignment="1">
      <alignment horizontal="right"/>
    </xf>
    <xf numFmtId="168" fontId="17" fillId="11" borderId="15" xfId="1" quotePrefix="1" applyNumberFormat="1" applyFont="1" applyFill="1" applyBorder="1" applyAlignment="1">
      <alignment horizontal="right"/>
    </xf>
    <xf numFmtId="168" fontId="17" fillId="11" borderId="24" xfId="1" quotePrefix="1" applyNumberFormat="1" applyFont="1" applyFill="1" applyBorder="1" applyAlignment="1">
      <alignment horizontal="right"/>
    </xf>
    <xf numFmtId="168" fontId="17" fillId="11" borderId="74" xfId="1" quotePrefix="1" applyNumberFormat="1" applyFont="1" applyFill="1" applyBorder="1" applyAlignment="1">
      <alignment horizontal="right"/>
    </xf>
    <xf numFmtId="0" fontId="5" fillId="13" borderId="28" xfId="1" quotePrefix="1" applyFont="1" applyFill="1" applyBorder="1" applyAlignment="1">
      <alignment horizontal="center"/>
    </xf>
    <xf numFmtId="0" fontId="5" fillId="13" borderId="20" xfId="1" applyFont="1" applyFill="1" applyBorder="1" applyAlignment="1">
      <alignment horizontal="left" vertical="center"/>
    </xf>
    <xf numFmtId="168" fontId="17" fillId="13" borderId="14" xfId="1" quotePrefix="1" applyNumberFormat="1" applyFont="1" applyFill="1" applyBorder="1" applyAlignment="1">
      <alignment horizontal="right"/>
    </xf>
    <xf numFmtId="168" fontId="17" fillId="13" borderId="15" xfId="1" quotePrefix="1" applyNumberFormat="1" applyFont="1" applyFill="1" applyBorder="1" applyAlignment="1">
      <alignment horizontal="right"/>
    </xf>
    <xf numFmtId="168" fontId="17" fillId="13" borderId="16" xfId="1" quotePrefix="1" applyNumberFormat="1" applyFont="1" applyFill="1" applyBorder="1" applyAlignment="1">
      <alignment horizontal="right"/>
    </xf>
    <xf numFmtId="168" fontId="17" fillId="13" borderId="14" xfId="1" quotePrefix="1" applyNumberFormat="1" applyFont="1" applyFill="1" applyBorder="1" applyAlignment="1">
      <alignment horizontal="center"/>
    </xf>
    <xf numFmtId="168" fontId="17" fillId="19" borderId="15" xfId="1" quotePrefix="1" applyNumberFormat="1" applyFont="1" applyFill="1" applyBorder="1" applyAlignment="1">
      <alignment horizontal="right"/>
    </xf>
    <xf numFmtId="0" fontId="39" fillId="4" borderId="13" xfId="1" applyFont="1" applyFill="1" applyBorder="1" applyAlignment="1">
      <alignment horizontal="left"/>
    </xf>
    <xf numFmtId="168" fontId="17" fillId="20" borderId="14" xfId="1" quotePrefix="1" applyNumberFormat="1" applyFont="1" applyFill="1" applyBorder="1" applyAlignment="1">
      <alignment horizontal="right"/>
    </xf>
    <xf numFmtId="168" fontId="17" fillId="20" borderId="15" xfId="1" quotePrefix="1" applyNumberFormat="1" applyFont="1" applyFill="1" applyBorder="1" applyAlignment="1">
      <alignment horizontal="right"/>
    </xf>
    <xf numFmtId="0" fontId="27" fillId="4" borderId="46" xfId="0" applyFont="1" applyFill="1" applyBorder="1" applyAlignment="1">
      <alignment wrapText="1"/>
    </xf>
    <xf numFmtId="0" fontId="4" fillId="18" borderId="77" xfId="0" applyFont="1" applyFill="1" applyBorder="1"/>
    <xf numFmtId="166" fontId="49" fillId="5" borderId="0" xfId="3" quotePrefix="1" applyNumberFormat="1" applyFont="1" applyFill="1" applyBorder="1" applyAlignment="1">
      <alignment horizontal="right"/>
    </xf>
    <xf numFmtId="168" fontId="5" fillId="4" borderId="0" xfId="1" quotePrefix="1" applyNumberFormat="1" applyFont="1" applyFill="1" applyBorder="1" applyAlignment="1">
      <alignment horizontal="right"/>
    </xf>
    <xf numFmtId="168" fontId="17" fillId="9" borderId="61" xfId="1" quotePrefix="1" applyNumberFormat="1" applyFont="1" applyFill="1" applyBorder="1" applyAlignment="1">
      <alignment horizontal="right"/>
    </xf>
    <xf numFmtId="164" fontId="34" fillId="4" borderId="0" xfId="1" applyNumberFormat="1" applyFont="1" applyFill="1" applyBorder="1"/>
    <xf numFmtId="0" fontId="34" fillId="4" borderId="0" xfId="1" quotePrefix="1" applyFont="1" applyFill="1" applyBorder="1" applyAlignment="1">
      <alignment horizontal="center"/>
    </xf>
    <xf numFmtId="164" fontId="33" fillId="4" borderId="0" xfId="1" applyNumberFormat="1" applyFont="1" applyFill="1" applyBorder="1"/>
    <xf numFmtId="0" fontId="5" fillId="0" borderId="0" xfId="1" quotePrefix="1" applyFont="1" applyFill="1" applyBorder="1" applyAlignment="1">
      <alignment horizontal="left"/>
    </xf>
    <xf numFmtId="0" fontId="5" fillId="0" borderId="0" xfId="1" quotePrefix="1" applyFont="1" applyFill="1" applyBorder="1" applyAlignment="1">
      <alignment horizontal="center"/>
    </xf>
    <xf numFmtId="168" fontId="17" fillId="20" borderId="16" xfId="1" quotePrefix="1" applyNumberFormat="1" applyFont="1" applyFill="1" applyBorder="1" applyAlignment="1">
      <alignment horizontal="right"/>
    </xf>
    <xf numFmtId="168" fontId="17" fillId="9" borderId="15" xfId="1" applyNumberFormat="1" applyFont="1" applyFill="1" applyBorder="1" applyAlignment="1">
      <alignment horizontal="right"/>
    </xf>
    <xf numFmtId="0" fontId="4" fillId="4" borderId="0" xfId="2" quotePrefix="1" applyFont="1" applyFill="1" applyBorder="1" applyAlignment="1">
      <alignment horizontal="center"/>
    </xf>
    <xf numFmtId="0" fontId="38" fillId="4" borderId="4" xfId="1" applyFont="1" applyFill="1" applyBorder="1" applyAlignment="1">
      <alignment horizontal="left"/>
    </xf>
    <xf numFmtId="0" fontId="12" fillId="4" borderId="46" xfId="0" applyFont="1" applyFill="1" applyBorder="1" applyAlignment="1">
      <alignment horizontal="center"/>
    </xf>
    <xf numFmtId="168" fontId="56" fillId="13" borderId="16" xfId="1" quotePrefix="1" applyNumberFormat="1" applyFont="1" applyFill="1" applyBorder="1" applyAlignment="1">
      <alignment horizontal="right"/>
    </xf>
    <xf numFmtId="0" fontId="4" fillId="13" borderId="0" xfId="1" applyFont="1" applyFill="1" applyBorder="1"/>
    <xf numFmtId="0" fontId="39" fillId="0" borderId="13" xfId="1" applyFont="1" applyFill="1" applyBorder="1" applyAlignment="1">
      <alignment horizontal="left"/>
    </xf>
    <xf numFmtId="164" fontId="27" fillId="4" borderId="12" xfId="1" applyNumberFormat="1" applyFont="1" applyFill="1" applyBorder="1" applyAlignment="1">
      <alignment horizontal="right"/>
    </xf>
    <xf numFmtId="0" fontId="27" fillId="4" borderId="0" xfId="1" applyFont="1" applyFill="1" applyBorder="1"/>
    <xf numFmtId="0" fontId="4" fillId="4" borderId="8" xfId="1" quotePrefix="1" applyFont="1" applyFill="1" applyBorder="1" applyAlignment="1">
      <alignment horizontal="left"/>
    </xf>
    <xf numFmtId="0" fontId="45" fillId="4" borderId="0" xfId="1" applyFont="1" applyFill="1" applyBorder="1" applyAlignment="1">
      <alignment horizontal="left"/>
    </xf>
    <xf numFmtId="0" fontId="33" fillId="4" borderId="0" xfId="3" applyFont="1" applyFill="1" applyBorder="1"/>
    <xf numFmtId="0" fontId="4" fillId="4" borderId="78" xfId="0" applyFont="1" applyFill="1" applyBorder="1"/>
    <xf numFmtId="168" fontId="56" fillId="9" borderId="14" xfId="1" quotePrefix="1" applyNumberFormat="1" applyFont="1" applyFill="1" applyBorder="1" applyAlignment="1">
      <alignment horizontal="right"/>
    </xf>
    <xf numFmtId="168" fontId="56" fillId="9" borderId="16" xfId="1" quotePrefix="1" applyNumberFormat="1" applyFont="1" applyFill="1" applyBorder="1" applyAlignment="1">
      <alignment horizontal="right"/>
    </xf>
    <xf numFmtId="0" fontId="40" fillId="4" borderId="13" xfId="1" quotePrefix="1" applyFont="1" applyFill="1" applyBorder="1" applyAlignment="1">
      <alignment horizontal="left"/>
    </xf>
    <xf numFmtId="0" fontId="4" fillId="0" borderId="50" xfId="0" applyFont="1" applyBorder="1"/>
    <xf numFmtId="167" fontId="5" fillId="11" borderId="30" xfId="0" quotePrefix="1" applyNumberFormat="1" applyFont="1" applyFill="1" applyBorder="1" applyAlignment="1">
      <alignment horizontal="center" vertical="center"/>
    </xf>
    <xf numFmtId="167" fontId="5" fillId="4" borderId="0" xfId="0" quotePrefix="1" applyNumberFormat="1" applyFont="1" applyFill="1" applyBorder="1" applyAlignment="1">
      <alignment horizontal="center" vertical="center"/>
    </xf>
    <xf numFmtId="167" fontId="5" fillId="4" borderId="32" xfId="0" quotePrefix="1" applyNumberFormat="1" applyFont="1" applyFill="1" applyBorder="1" applyAlignment="1">
      <alignment horizontal="center" vertical="center"/>
    </xf>
    <xf numFmtId="0" fontId="18" fillId="13" borderId="66" xfId="0" applyFont="1" applyFill="1" applyBorder="1" applyAlignment="1">
      <alignment horizontal="center" vertical="center"/>
    </xf>
    <xf numFmtId="0" fontId="30" fillId="13" borderId="66" xfId="0" applyFont="1" applyFill="1" applyBorder="1" applyAlignment="1">
      <alignment horizontal="center" vertical="center" wrapText="1"/>
    </xf>
    <xf numFmtId="167" fontId="5" fillId="13" borderId="82" xfId="0" quotePrefix="1" applyNumberFormat="1" applyFont="1" applyFill="1" applyBorder="1" applyAlignment="1">
      <alignment horizontal="center" vertical="center"/>
    </xf>
    <xf numFmtId="0" fontId="18" fillId="11" borderId="66" xfId="0" applyFont="1" applyFill="1" applyBorder="1" applyAlignment="1">
      <alignment horizontal="center" vertical="center"/>
    </xf>
    <xf numFmtId="0" fontId="30" fillId="11" borderId="66" xfId="0" applyFont="1" applyFill="1" applyBorder="1" applyAlignment="1">
      <alignment horizontal="center" vertical="center" wrapText="1"/>
    </xf>
    <xf numFmtId="167" fontId="5" fillId="11" borderId="82" xfId="0" quotePrefix="1" applyNumberFormat="1" applyFont="1" applyFill="1" applyBorder="1" applyAlignment="1">
      <alignment horizontal="center" vertical="center"/>
    </xf>
    <xf numFmtId="0" fontId="4" fillId="0" borderId="81" xfId="0" applyFont="1" applyBorder="1"/>
    <xf numFmtId="0" fontId="39" fillId="4" borderId="0" xfId="0" applyFont="1" applyFill="1"/>
    <xf numFmtId="0" fontId="4" fillId="4" borderId="50" xfId="0" applyFont="1" applyFill="1" applyBorder="1"/>
    <xf numFmtId="0" fontId="4" fillId="4" borderId="47" xfId="0" applyFont="1" applyFill="1" applyBorder="1" applyAlignment="1">
      <alignment horizontal="left" wrapText="1"/>
    </xf>
    <xf numFmtId="168" fontId="17" fillId="11" borderId="22" xfId="1" quotePrefix="1" applyNumberFormat="1" applyFont="1" applyFill="1" applyBorder="1" applyAlignment="1">
      <alignment horizontal="right"/>
    </xf>
    <xf numFmtId="0" fontId="39" fillId="4" borderId="0" xfId="1" applyFont="1" applyFill="1" applyBorder="1" applyAlignment="1">
      <alignment horizontal="left"/>
    </xf>
    <xf numFmtId="0" fontId="38" fillId="4" borderId="0" xfId="1" applyFont="1" applyFill="1" applyBorder="1" applyAlignment="1">
      <alignment horizontal="left"/>
    </xf>
    <xf numFmtId="0" fontId="5" fillId="4" borderId="0" xfId="1" applyFont="1" applyFill="1" applyBorder="1" applyAlignment="1">
      <alignment horizontal="right"/>
    </xf>
    <xf numFmtId="164" fontId="4" fillId="4" borderId="62" xfId="1" applyNumberFormat="1" applyFont="1" applyFill="1" applyBorder="1" applyAlignment="1">
      <alignment horizontal="center"/>
    </xf>
    <xf numFmtId="164" fontId="4" fillId="4" borderId="69" xfId="1" applyNumberFormat="1" applyFont="1" applyFill="1" applyBorder="1" applyAlignment="1">
      <alignment horizontal="center"/>
    </xf>
    <xf numFmtId="0" fontId="39" fillId="4" borderId="63" xfId="1" applyFont="1" applyFill="1" applyBorder="1" applyAlignment="1">
      <alignment horizontal="left"/>
    </xf>
    <xf numFmtId="0" fontId="39" fillId="4" borderId="83" xfId="1" applyFont="1" applyFill="1" applyBorder="1" applyAlignment="1">
      <alignment horizontal="left"/>
    </xf>
    <xf numFmtId="0" fontId="39" fillId="4" borderId="4" xfId="1" quotePrefix="1" applyFont="1" applyFill="1" applyBorder="1" applyAlignment="1">
      <alignment horizontal="left"/>
    </xf>
    <xf numFmtId="0" fontId="39" fillId="4" borderId="0" xfId="1" quotePrefix="1" applyFont="1" applyFill="1" applyBorder="1" applyAlignment="1">
      <alignment horizontal="center"/>
    </xf>
    <xf numFmtId="0" fontId="39" fillId="4" borderId="0" xfId="1" quotePrefix="1" applyFont="1" applyFill="1" applyBorder="1" applyAlignment="1">
      <alignment horizontal="left"/>
    </xf>
    <xf numFmtId="0" fontId="39" fillId="4" borderId="0" xfId="1" quotePrefix="1" applyFont="1" applyFill="1" applyBorder="1"/>
    <xf numFmtId="0" fontId="39" fillId="4" borderId="0" xfId="1" applyFont="1" applyFill="1" applyBorder="1"/>
    <xf numFmtId="0" fontId="39" fillId="4" borderId="84" xfId="1" applyFont="1" applyFill="1" applyBorder="1" applyAlignment="1">
      <alignment horizontal="left"/>
    </xf>
    <xf numFmtId="0" fontId="39" fillId="4" borderId="0" xfId="1" quotePrefix="1" applyFont="1" applyFill="1" applyBorder="1" applyAlignment="1">
      <alignment horizontal="right"/>
    </xf>
    <xf numFmtId="0" fontId="54" fillId="5" borderId="57" xfId="1" applyFont="1" applyFill="1" applyBorder="1" applyAlignment="1">
      <alignment horizontal="left"/>
    </xf>
    <xf numFmtId="0" fontId="54" fillId="5" borderId="57" xfId="1" applyFont="1" applyFill="1" applyBorder="1"/>
    <xf numFmtId="0" fontId="54" fillId="4" borderId="57" xfId="1" applyFont="1" applyFill="1" applyBorder="1" applyAlignment="1">
      <alignment horizontal="left"/>
    </xf>
    <xf numFmtId="164" fontId="54" fillId="4" borderId="6" xfId="1" applyNumberFormat="1" applyFont="1" applyFill="1" applyBorder="1" applyAlignment="1">
      <alignment horizontal="right"/>
    </xf>
    <xf numFmtId="0" fontId="54" fillId="4" borderId="57" xfId="1" applyFont="1" applyFill="1" applyBorder="1"/>
    <xf numFmtId="0" fontId="54" fillId="4" borderId="57" xfId="0" applyFont="1" applyFill="1" applyBorder="1"/>
    <xf numFmtId="164" fontId="39" fillId="4" borderId="5" xfId="1" applyNumberFormat="1" applyFont="1" applyFill="1" applyBorder="1" applyAlignment="1">
      <alignment horizontal="right"/>
    </xf>
    <xf numFmtId="0" fontId="39" fillId="4" borderId="8" xfId="1" applyFont="1" applyFill="1" applyBorder="1" applyAlignment="1"/>
    <xf numFmtId="164" fontId="39" fillId="4" borderId="6" xfId="1" applyNumberFormat="1" applyFont="1" applyFill="1" applyBorder="1" applyAlignment="1">
      <alignment horizontal="right"/>
    </xf>
    <xf numFmtId="0" fontId="39" fillId="4" borderId="57" xfId="1" applyFont="1" applyFill="1" applyBorder="1" applyAlignment="1"/>
    <xf numFmtId="164" fontId="39" fillId="4" borderId="7" xfId="1" applyNumberFormat="1" applyFont="1" applyFill="1" applyBorder="1" applyAlignment="1">
      <alignment horizontal="right"/>
    </xf>
    <xf numFmtId="0" fontId="39" fillId="4" borderId="13" xfId="1" applyFont="1" applyFill="1" applyBorder="1" applyAlignment="1"/>
    <xf numFmtId="0" fontId="39" fillId="4" borderId="60" xfId="1" applyFont="1" applyFill="1" applyBorder="1" applyAlignment="1"/>
    <xf numFmtId="0" fontId="39" fillId="4" borderId="12" xfId="1" applyFont="1" applyFill="1" applyBorder="1"/>
    <xf numFmtId="0" fontId="39" fillId="4" borderId="13" xfId="1" applyFont="1" applyFill="1" applyBorder="1" applyAlignment="1">
      <alignment horizontal="left" wrapText="1"/>
    </xf>
    <xf numFmtId="0" fontId="39" fillId="4" borderId="4" xfId="1" applyFont="1" applyFill="1" applyBorder="1" applyAlignment="1">
      <alignment horizontal="left"/>
    </xf>
    <xf numFmtId="0" fontId="39" fillId="4" borderId="4" xfId="1" applyFont="1" applyFill="1" applyBorder="1"/>
    <xf numFmtId="0" fontId="54" fillId="5" borderId="13" xfId="1" applyFont="1" applyFill="1" applyBorder="1" applyAlignment="1">
      <alignment horizontal="left" wrapText="1"/>
    </xf>
    <xf numFmtId="0" fontId="54" fillId="4" borderId="8" xfId="1" applyFont="1" applyFill="1" applyBorder="1" applyAlignment="1">
      <alignment horizontal="left"/>
    </xf>
    <xf numFmtId="0" fontId="54" fillId="4" borderId="8" xfId="0" applyFont="1" applyFill="1" applyBorder="1"/>
    <xf numFmtId="0" fontId="54" fillId="4" borderId="57" xfId="0" applyFont="1" applyFill="1" applyBorder="1" applyAlignment="1">
      <alignment horizontal="left"/>
    </xf>
    <xf numFmtId="0" fontId="54" fillId="4" borderId="13" xfId="0" applyFont="1" applyFill="1" applyBorder="1"/>
    <xf numFmtId="0" fontId="54" fillId="5" borderId="13" xfId="1" applyFont="1" applyFill="1" applyBorder="1" applyAlignment="1">
      <alignment horizontal="left"/>
    </xf>
    <xf numFmtId="0" fontId="39" fillId="4" borderId="4" xfId="0" applyFont="1" applyFill="1" applyBorder="1"/>
    <xf numFmtId="0" fontId="54" fillId="5" borderId="8" xfId="1" applyFont="1" applyFill="1" applyBorder="1" applyAlignment="1">
      <alignment horizontal="left" wrapText="1"/>
    </xf>
    <xf numFmtId="0" fontId="54" fillId="4" borderId="13" xfId="1" applyFont="1" applyFill="1" applyBorder="1" applyAlignment="1">
      <alignment horizontal="left" wrapText="1"/>
    </xf>
    <xf numFmtId="0" fontId="54" fillId="4" borderId="0" xfId="1" quotePrefix="1" applyFont="1" applyFill="1" applyBorder="1" applyAlignment="1">
      <alignment horizontal="left"/>
    </xf>
    <xf numFmtId="0" fontId="54" fillId="4" borderId="0" xfId="1" applyFont="1" applyFill="1" applyBorder="1"/>
    <xf numFmtId="0" fontId="54" fillId="4" borderId="60" xfId="1" applyFont="1" applyFill="1" applyBorder="1" applyAlignment="1"/>
    <xf numFmtId="0" fontId="39" fillId="4" borderId="57" xfId="0" applyFont="1" applyFill="1" applyBorder="1"/>
    <xf numFmtId="0" fontId="54" fillId="4" borderId="13" xfId="1" applyFont="1" applyFill="1" applyBorder="1" applyAlignment="1">
      <alignment horizontal="left"/>
    </xf>
    <xf numFmtId="0" fontId="54" fillId="4" borderId="4" xfId="1" applyFont="1" applyFill="1" applyBorder="1"/>
    <xf numFmtId="0" fontId="54" fillId="4" borderId="4" xfId="1" applyFont="1" applyFill="1" applyBorder="1" applyAlignment="1">
      <alignment horizontal="left"/>
    </xf>
    <xf numFmtId="0" fontId="54" fillId="4" borderId="8" xfId="1" applyFont="1" applyFill="1" applyBorder="1" applyAlignment="1"/>
    <xf numFmtId="0" fontId="54" fillId="4" borderId="8" xfId="1" applyFont="1" applyFill="1" applyBorder="1" applyAlignment="1">
      <alignment horizontal="left" wrapText="1"/>
    </xf>
    <xf numFmtId="0" fontId="39" fillId="4" borderId="60" xfId="0" applyFont="1" applyFill="1" applyBorder="1"/>
    <xf numFmtId="0" fontId="54" fillId="4" borderId="60" xfId="0" applyFont="1" applyFill="1" applyBorder="1"/>
    <xf numFmtId="0" fontId="39" fillId="4" borderId="0" xfId="0" applyFont="1" applyFill="1" applyBorder="1"/>
    <xf numFmtId="0" fontId="54" fillId="4" borderId="0" xfId="0" applyFont="1" applyFill="1" applyBorder="1"/>
    <xf numFmtId="0" fontId="54" fillId="4" borderId="4" xfId="0" applyFont="1" applyFill="1" applyBorder="1"/>
    <xf numFmtId="0" fontId="54" fillId="4" borderId="8" xfId="1" applyFont="1" applyFill="1" applyBorder="1"/>
    <xf numFmtId="0" fontId="54" fillId="4" borderId="13" xfId="1" applyFont="1" applyFill="1" applyBorder="1"/>
    <xf numFmtId="168" fontId="8" fillId="9" borderId="17" xfId="1" quotePrefix="1" applyNumberFormat="1" applyFont="1" applyFill="1" applyBorder="1" applyAlignment="1">
      <alignment horizontal="center"/>
    </xf>
    <xf numFmtId="164" fontId="38" fillId="4" borderId="0" xfId="1" applyNumberFormat="1" applyFont="1" applyFill="1" applyBorder="1"/>
    <xf numFmtId="0" fontId="54" fillId="4" borderId="63" xfId="1" applyFont="1" applyFill="1" applyBorder="1" applyAlignment="1">
      <alignment horizontal="left"/>
    </xf>
    <xf numFmtId="0" fontId="39" fillId="4" borderId="71" xfId="1" applyFont="1" applyFill="1" applyBorder="1" applyAlignment="1">
      <alignment horizontal="left"/>
    </xf>
    <xf numFmtId="0" fontId="54" fillId="5" borderId="57" xfId="1" applyFont="1" applyFill="1" applyBorder="1" applyAlignment="1">
      <alignment wrapText="1"/>
    </xf>
    <xf numFmtId="0" fontId="39" fillId="4" borderId="13" xfId="1" applyFont="1" applyFill="1" applyBorder="1" applyAlignment="1">
      <alignment wrapText="1"/>
    </xf>
    <xf numFmtId="164" fontId="39" fillId="4" borderId="0" xfId="1" applyNumberFormat="1" applyFont="1" applyFill="1" applyBorder="1"/>
    <xf numFmtId="168" fontId="41" fillId="21" borderId="0" xfId="1" quotePrefix="1" applyNumberFormat="1" applyFont="1" applyFill="1" applyBorder="1" applyAlignment="1">
      <alignment horizontal="right"/>
    </xf>
    <xf numFmtId="164" fontId="15" fillId="4" borderId="0" xfId="1" applyNumberFormat="1" applyFont="1" applyFill="1" applyBorder="1" applyAlignment="1">
      <alignment horizontal="right"/>
    </xf>
    <xf numFmtId="0" fontId="15" fillId="4" borderId="0" xfId="1" applyFont="1" applyFill="1" applyBorder="1" applyAlignment="1">
      <alignment horizontal="left"/>
    </xf>
    <xf numFmtId="0" fontId="15" fillId="4" borderId="0" xfId="1" applyFont="1" applyFill="1" applyBorder="1"/>
    <xf numFmtId="168" fontId="41" fillId="16" borderId="0" xfId="1" quotePrefix="1" applyNumberFormat="1" applyFont="1" applyFill="1" applyBorder="1" applyAlignment="1">
      <alignment horizontal="right"/>
    </xf>
    <xf numFmtId="164" fontId="15" fillId="5" borderId="0" xfId="1" applyNumberFormat="1" applyFont="1" applyFill="1" applyBorder="1" applyAlignment="1">
      <alignment horizontal="right"/>
    </xf>
    <xf numFmtId="0" fontId="15" fillId="5" borderId="0" xfId="1" applyFont="1" applyFill="1" applyBorder="1" applyAlignment="1">
      <alignment horizontal="left"/>
    </xf>
    <xf numFmtId="164" fontId="5" fillId="4" borderId="0" xfId="1" applyNumberFormat="1" applyFont="1" applyFill="1" applyBorder="1"/>
    <xf numFmtId="0" fontId="39" fillId="4" borderId="71" xfId="1" applyFont="1" applyFill="1" applyBorder="1" applyAlignment="1">
      <alignment horizontal="left" wrapText="1"/>
    </xf>
    <xf numFmtId="0" fontId="39" fillId="4" borderId="84" xfId="1" applyFont="1" applyFill="1" applyBorder="1" applyAlignment="1">
      <alignment horizontal="left" wrapText="1"/>
    </xf>
    <xf numFmtId="0" fontId="39" fillId="4" borderId="63" xfId="1" applyFont="1" applyFill="1" applyBorder="1" applyAlignment="1">
      <alignment horizontal="left" wrapText="1"/>
    </xf>
    <xf numFmtId="0" fontId="54" fillId="5" borderId="60" xfId="0" applyFont="1" applyFill="1" applyBorder="1"/>
    <xf numFmtId="0" fontId="54" fillId="5" borderId="57" xfId="0" applyFont="1" applyFill="1" applyBorder="1"/>
    <xf numFmtId="0" fontId="39" fillId="4" borderId="4" xfId="1" applyFont="1" applyFill="1" applyBorder="1" applyAlignment="1">
      <alignment horizontal="left" wrapText="1"/>
    </xf>
    <xf numFmtId="0" fontId="39" fillId="4" borderId="0" xfId="1" applyFont="1" applyFill="1" applyBorder="1" applyAlignment="1">
      <alignment horizontal="left" wrapText="1"/>
    </xf>
    <xf numFmtId="0" fontId="39" fillId="0" borderId="4" xfId="1" applyFont="1" applyFill="1" applyBorder="1" applyAlignment="1">
      <alignment horizontal="left" wrapText="1"/>
    </xf>
    <xf numFmtId="0" fontId="39" fillId="4" borderId="87" xfId="1" quotePrefix="1" applyFont="1" applyFill="1" applyBorder="1" applyAlignment="1">
      <alignment horizontal="left" wrapText="1"/>
    </xf>
    <xf numFmtId="0" fontId="54" fillId="5" borderId="57" xfId="1" applyFont="1" applyFill="1" applyBorder="1" applyAlignment="1">
      <alignment horizontal="left" wrapText="1"/>
    </xf>
    <xf numFmtId="0" fontId="39" fillId="4" borderId="88" xfId="1" applyFont="1" applyFill="1" applyBorder="1" applyAlignment="1">
      <alignment horizontal="left" wrapText="1"/>
    </xf>
    <xf numFmtId="0" fontId="54" fillId="4" borderId="89" xfId="1" quotePrefix="1" applyFont="1" applyFill="1" applyBorder="1" applyAlignment="1">
      <alignment horizontal="left" wrapText="1"/>
    </xf>
    <xf numFmtId="0" fontId="54" fillId="4" borderId="89" xfId="1" applyFont="1" applyFill="1" applyBorder="1" applyAlignment="1">
      <alignment horizontal="left" wrapText="1"/>
    </xf>
    <xf numFmtId="0" fontId="54" fillId="5" borderId="4" xfId="1" applyFont="1" applyFill="1" applyBorder="1" applyAlignment="1">
      <alignment horizontal="left" wrapText="1"/>
    </xf>
    <xf numFmtId="0" fontId="54" fillId="5" borderId="90" xfId="1" applyFont="1" applyFill="1" applyBorder="1" applyAlignment="1">
      <alignment horizontal="left"/>
    </xf>
    <xf numFmtId="0" fontId="54" fillId="5" borderId="40" xfId="1" applyFont="1" applyFill="1" applyBorder="1" applyAlignment="1">
      <alignment horizontal="left" wrapText="1"/>
    </xf>
    <xf numFmtId="0" fontId="54" fillId="5" borderId="71" xfId="1" applyFont="1" applyFill="1" applyBorder="1" applyAlignment="1">
      <alignment horizontal="left" wrapText="1"/>
    </xf>
    <xf numFmtId="0" fontId="39" fillId="4" borderId="60" xfId="1" applyFont="1" applyFill="1" applyBorder="1" applyAlignment="1">
      <alignment horizontal="left" vertical="center" wrapText="1"/>
    </xf>
    <xf numFmtId="0" fontId="39" fillId="4" borderId="57" xfId="1" applyFont="1" applyFill="1" applyBorder="1" applyAlignment="1">
      <alignment horizontal="left" vertical="center" wrapText="1"/>
    </xf>
    <xf numFmtId="0" fontId="39" fillId="4" borderId="83" xfId="1" applyFont="1" applyFill="1" applyBorder="1" applyAlignment="1">
      <alignment horizontal="left" wrapText="1"/>
    </xf>
    <xf numFmtId="0" fontId="54" fillId="4" borderId="57" xfId="1" applyFont="1" applyFill="1" applyBorder="1" applyAlignment="1">
      <alignment horizontal="left" wrapText="1"/>
    </xf>
    <xf numFmtId="0" fontId="8" fillId="4" borderId="0" xfId="1" applyFont="1" applyFill="1" applyBorder="1" applyAlignment="1">
      <alignment horizontal="left"/>
    </xf>
    <xf numFmtId="0" fontId="48" fillId="4" borderId="0" xfId="1" applyFont="1" applyFill="1" applyBorder="1" applyAlignment="1">
      <alignment horizontal="left"/>
    </xf>
    <xf numFmtId="0" fontId="13" fillId="4" borderId="0" xfId="1" applyFont="1" applyFill="1" applyBorder="1" applyAlignment="1">
      <alignment horizontal="center"/>
    </xf>
    <xf numFmtId="0" fontId="15" fillId="22" borderId="46" xfId="0" applyFont="1" applyFill="1" applyBorder="1"/>
    <xf numFmtId="0" fontId="5" fillId="24" borderId="0" xfId="1" applyFont="1" applyFill="1" applyBorder="1" applyAlignment="1">
      <alignment horizontal="left"/>
    </xf>
    <xf numFmtId="0" fontId="34" fillId="4" borderId="0" xfId="1" quotePrefix="1" applyFont="1" applyFill="1" applyBorder="1" applyAlignment="1">
      <alignment horizontal="left"/>
    </xf>
    <xf numFmtId="0" fontId="5" fillId="0" borderId="4" xfId="1" quotePrefix="1" applyFont="1" applyFill="1" applyBorder="1" applyAlignment="1">
      <alignment horizontal="left"/>
    </xf>
    <xf numFmtId="0" fontId="39" fillId="24" borderId="57" xfId="1" applyFont="1" applyFill="1" applyBorder="1" applyAlignment="1">
      <alignment horizontal="left" wrapText="1"/>
    </xf>
    <xf numFmtId="0" fontId="54" fillId="5" borderId="0" xfId="3" quotePrefix="1" applyFont="1" applyFill="1" applyBorder="1" applyAlignment="1">
      <alignment horizontal="left" wrapText="1"/>
    </xf>
    <xf numFmtId="0" fontId="12" fillId="24" borderId="47" xfId="0" applyFont="1" applyFill="1" applyBorder="1" applyAlignment="1">
      <alignment horizontal="center"/>
    </xf>
    <xf numFmtId="0" fontId="4" fillId="4" borderId="57" xfId="1" applyFont="1" applyFill="1" applyBorder="1" applyAlignment="1">
      <alignment horizontal="left"/>
    </xf>
    <xf numFmtId="168" fontId="17" fillId="13" borderId="24" xfId="1" quotePrefix="1" applyNumberFormat="1" applyFont="1" applyFill="1" applyBorder="1" applyAlignment="1"/>
    <xf numFmtId="168" fontId="56" fillId="13" borderId="15" xfId="1" quotePrefix="1" applyNumberFormat="1" applyFont="1" applyFill="1" applyBorder="1" applyAlignment="1">
      <alignment horizontal="right"/>
    </xf>
    <xf numFmtId="168" fontId="17" fillId="13" borderId="76" xfId="1" quotePrefix="1" applyNumberFormat="1" applyFont="1" applyFill="1" applyBorder="1" applyAlignment="1">
      <alignment horizontal="right"/>
    </xf>
    <xf numFmtId="168" fontId="17" fillId="13" borderId="85" xfId="1" quotePrefix="1" applyNumberFormat="1" applyFont="1" applyFill="1" applyBorder="1" applyAlignment="1">
      <alignment horizontal="right"/>
    </xf>
    <xf numFmtId="168" fontId="56" fillId="14" borderId="14" xfId="1" quotePrefix="1" applyNumberFormat="1" applyFont="1" applyFill="1" applyBorder="1" applyAlignment="1">
      <alignment horizontal="right"/>
    </xf>
    <xf numFmtId="168" fontId="59" fillId="14" borderId="15" xfId="1" quotePrefix="1" applyNumberFormat="1" applyFont="1" applyFill="1" applyBorder="1" applyAlignment="1">
      <alignment horizontal="right"/>
    </xf>
    <xf numFmtId="168" fontId="56" fillId="14" borderId="15" xfId="1" quotePrefix="1" applyNumberFormat="1" applyFont="1" applyFill="1" applyBorder="1" applyAlignment="1">
      <alignment horizontal="right"/>
    </xf>
    <xf numFmtId="168" fontId="56" fillId="14" borderId="16" xfId="1" quotePrefix="1" applyNumberFormat="1" applyFont="1" applyFill="1" applyBorder="1" applyAlignment="1">
      <alignment horizontal="right"/>
    </xf>
    <xf numFmtId="0" fontId="33" fillId="24" borderId="57" xfId="1" applyFont="1" applyFill="1" applyBorder="1" applyAlignment="1">
      <alignment horizontal="left"/>
    </xf>
    <xf numFmtId="164" fontId="27" fillId="24" borderId="6" xfId="1" applyNumberFormat="1" applyFont="1" applyFill="1" applyBorder="1" applyAlignment="1">
      <alignment horizontal="right"/>
    </xf>
    <xf numFmtId="0" fontId="39" fillId="24" borderId="0" xfId="1" applyFont="1" applyFill="1" applyBorder="1"/>
    <xf numFmtId="0" fontId="39" fillId="24" borderId="13" xfId="1" applyFont="1" applyFill="1" applyBorder="1" applyAlignment="1">
      <alignment horizontal="left"/>
    </xf>
    <xf numFmtId="0" fontId="5" fillId="24" borderId="0" xfId="0" applyFont="1" applyFill="1" applyBorder="1"/>
    <xf numFmtId="0" fontId="5" fillId="24" borderId="0" xfId="1" quotePrefix="1" applyFont="1" applyFill="1" applyBorder="1" applyAlignment="1">
      <alignment horizontal="left"/>
    </xf>
    <xf numFmtId="0" fontId="39" fillId="24" borderId="4" xfId="0" applyFont="1" applyFill="1" applyBorder="1"/>
    <xf numFmtId="0" fontId="39" fillId="24" borderId="0" xfId="0" applyFont="1" applyFill="1" applyBorder="1"/>
    <xf numFmtId="0" fontId="5" fillId="24" borderId="0" xfId="1" quotePrefix="1" applyFont="1" applyFill="1" applyBorder="1" applyAlignment="1">
      <alignment horizontal="center"/>
    </xf>
    <xf numFmtId="0" fontId="5" fillId="24" borderId="5" xfId="0" applyFont="1" applyFill="1" applyBorder="1"/>
    <xf numFmtId="0" fontId="5" fillId="24" borderId="12" xfId="1" quotePrefix="1" applyFont="1" applyFill="1" applyBorder="1" applyAlignment="1">
      <alignment horizontal="left"/>
    </xf>
    <xf numFmtId="0" fontId="5" fillId="24" borderId="8" xfId="0" applyFont="1" applyFill="1" applyBorder="1"/>
    <xf numFmtId="0" fontId="4" fillId="24" borderId="0" xfId="0" applyFont="1" applyFill="1" applyBorder="1"/>
    <xf numFmtId="0" fontId="61" fillId="24" borderId="0" xfId="0" applyFont="1" applyFill="1" applyBorder="1"/>
    <xf numFmtId="0" fontId="5" fillId="24" borderId="0" xfId="1" applyFont="1" applyFill="1" applyBorder="1" applyAlignment="1">
      <alignment horizontal="center"/>
    </xf>
    <xf numFmtId="0" fontId="4" fillId="24" borderId="0" xfId="1" applyFont="1" applyFill="1" applyBorder="1"/>
    <xf numFmtId="0" fontId="34" fillId="24" borderId="0" xfId="1" applyFont="1" applyFill="1" applyBorder="1" applyAlignment="1">
      <alignment horizontal="left"/>
    </xf>
    <xf numFmtId="0" fontId="4" fillId="24" borderId="0" xfId="1" applyFont="1" applyFill="1" applyBorder="1" applyAlignment="1">
      <alignment horizontal="left" wrapText="1"/>
    </xf>
    <xf numFmtId="168" fontId="61" fillId="25" borderId="15" xfId="1" quotePrefix="1" applyNumberFormat="1" applyFont="1" applyFill="1" applyBorder="1" applyAlignment="1">
      <alignment horizontal="right"/>
    </xf>
    <xf numFmtId="164" fontId="33" fillId="24" borderId="0" xfId="1" applyNumberFormat="1" applyFont="1" applyFill="1" applyBorder="1" applyAlignment="1">
      <alignment horizontal="center"/>
    </xf>
    <xf numFmtId="168" fontId="66" fillId="25" borderId="15" xfId="1" quotePrefix="1" applyNumberFormat="1" applyFont="1" applyFill="1" applyBorder="1" applyAlignment="1">
      <alignment horizontal="right"/>
    </xf>
    <xf numFmtId="164" fontId="67" fillId="24" borderId="0" xfId="1" applyNumberFormat="1" applyFont="1" applyFill="1" applyBorder="1" applyAlignment="1">
      <alignment horizontal="center"/>
    </xf>
    <xf numFmtId="0" fontId="67" fillId="24" borderId="57" xfId="1" applyFont="1" applyFill="1" applyBorder="1" applyAlignment="1">
      <alignment horizontal="left"/>
    </xf>
    <xf numFmtId="168" fontId="61" fillId="25" borderId="16" xfId="1" quotePrefix="1" applyNumberFormat="1" applyFont="1" applyFill="1" applyBorder="1" applyAlignment="1">
      <alignment horizontal="right"/>
    </xf>
    <xf numFmtId="164" fontId="33" fillId="24" borderId="4" xfId="1" applyNumberFormat="1" applyFont="1" applyFill="1" applyBorder="1" applyAlignment="1">
      <alignment horizontal="center"/>
    </xf>
    <xf numFmtId="0" fontId="33" fillId="24" borderId="13" xfId="1" applyFont="1" applyFill="1" applyBorder="1" applyAlignment="1">
      <alignment horizontal="left"/>
    </xf>
    <xf numFmtId="0" fontId="27" fillId="4" borderId="8" xfId="1" applyFont="1" applyFill="1" applyBorder="1" applyAlignment="1"/>
    <xf numFmtId="0" fontId="27" fillId="4" borderId="57" xfId="1" applyFont="1" applyFill="1" applyBorder="1" applyAlignment="1"/>
    <xf numFmtId="0" fontId="27" fillId="24" borderId="57" xfId="1" applyFont="1" applyFill="1" applyBorder="1" applyAlignment="1"/>
    <xf numFmtId="0" fontId="27" fillId="4" borderId="13" xfId="1" applyFont="1" applyFill="1" applyBorder="1" applyAlignment="1"/>
    <xf numFmtId="0" fontId="28" fillId="24" borderId="0" xfId="1" applyFont="1" applyFill="1" applyBorder="1" applyAlignment="1">
      <alignment horizontal="left"/>
    </xf>
    <xf numFmtId="0" fontId="28" fillId="24" borderId="0" xfId="1" quotePrefix="1" applyFont="1" applyFill="1" applyBorder="1" applyAlignment="1">
      <alignment horizontal="right"/>
    </xf>
    <xf numFmtId="0" fontId="27" fillId="24" borderId="0" xfId="1" applyFont="1" applyFill="1" applyBorder="1"/>
    <xf numFmtId="0" fontId="27" fillId="24" borderId="0" xfId="1" applyFont="1" applyFill="1" applyBorder="1" applyAlignment="1">
      <alignment horizontal="left"/>
    </xf>
    <xf numFmtId="0" fontId="39" fillId="24" borderId="59" xfId="1" applyFont="1" applyFill="1" applyBorder="1" applyAlignment="1"/>
    <xf numFmtId="0" fontId="39" fillId="24" borderId="0" xfId="1" applyFont="1" applyFill="1" applyBorder="1" applyAlignment="1">
      <alignment horizontal="left"/>
    </xf>
    <xf numFmtId="0" fontId="3" fillId="24" borderId="0" xfId="0" applyFont="1" applyFill="1"/>
    <xf numFmtId="0" fontId="4" fillId="24" borderId="46" xfId="0" applyFont="1" applyFill="1" applyBorder="1"/>
    <xf numFmtId="0" fontId="27" fillId="24" borderId="53" xfId="0" applyFont="1" applyFill="1" applyBorder="1"/>
    <xf numFmtId="0" fontId="27" fillId="24" borderId="45" xfId="0" applyFont="1" applyFill="1" applyBorder="1"/>
    <xf numFmtId="0" fontId="27" fillId="24" borderId="46" xfId="0" applyFont="1" applyFill="1" applyBorder="1"/>
    <xf numFmtId="0" fontId="62" fillId="24" borderId="46" xfId="0" applyFont="1" applyFill="1" applyBorder="1"/>
    <xf numFmtId="0" fontId="62" fillId="24" borderId="46" xfId="0" applyFont="1" applyFill="1" applyBorder="1" applyAlignment="1">
      <alignment horizontal="left"/>
    </xf>
    <xf numFmtId="0" fontId="62" fillId="24" borderId="46" xfId="0" applyFont="1" applyFill="1" applyBorder="1" applyAlignment="1">
      <alignment horizontal="left" wrapText="1"/>
    </xf>
    <xf numFmtId="0" fontId="62" fillId="24" borderId="78" xfId="0" applyFont="1" applyFill="1" applyBorder="1"/>
    <xf numFmtId="0" fontId="4" fillId="24" borderId="53" xfId="0" applyFont="1" applyFill="1" applyBorder="1"/>
    <xf numFmtId="0" fontId="54" fillId="4" borderId="71" xfId="0" applyFont="1" applyFill="1" applyBorder="1"/>
    <xf numFmtId="0" fontId="38" fillId="24" borderId="0" xfId="1" quotePrefix="1" applyFont="1" applyFill="1" applyBorder="1" applyAlignment="1">
      <alignment horizontal="left"/>
    </xf>
    <xf numFmtId="0" fontId="39" fillId="24" borderId="0" xfId="1" applyFont="1" applyFill="1" applyBorder="1" applyAlignment="1">
      <alignment horizontal="left" wrapText="1"/>
    </xf>
    <xf numFmtId="0" fontId="4" fillId="26" borderId="41" xfId="0" applyFont="1" applyFill="1" applyBorder="1"/>
    <xf numFmtId="0" fontId="5" fillId="24" borderId="41" xfId="0" applyFont="1" applyFill="1" applyBorder="1"/>
    <xf numFmtId="0" fontId="5" fillId="24" borderId="39" xfId="1" quotePrefix="1" applyFont="1" applyFill="1" applyBorder="1" applyAlignment="1">
      <alignment horizontal="left"/>
    </xf>
    <xf numFmtId="0" fontId="5" fillId="24" borderId="40" xfId="0" applyFont="1" applyFill="1" applyBorder="1"/>
    <xf numFmtId="0" fontId="4" fillId="0" borderId="47" xfId="0" applyFont="1" applyFill="1" applyBorder="1"/>
    <xf numFmtId="0" fontId="39" fillId="24" borderId="57" xfId="1" applyFont="1" applyFill="1" applyBorder="1" applyAlignment="1">
      <alignment horizontal="left"/>
    </xf>
    <xf numFmtId="0" fontId="39" fillId="24" borderId="4" xfId="1" quotePrefix="1" applyFont="1" applyFill="1" applyBorder="1" applyAlignment="1">
      <alignment horizontal="left"/>
    </xf>
    <xf numFmtId="0" fontId="39" fillId="24" borderId="8" xfId="1" applyFont="1" applyFill="1" applyBorder="1" applyAlignment="1">
      <alignment horizontal="left"/>
    </xf>
    <xf numFmtId="0" fontId="39" fillId="24" borderId="63" xfId="1" applyFont="1" applyFill="1" applyBorder="1" applyAlignment="1">
      <alignment horizontal="left"/>
    </xf>
    <xf numFmtId="0" fontId="42" fillId="24" borderId="83" xfId="1" applyFont="1" applyFill="1" applyBorder="1" applyAlignment="1">
      <alignment horizontal="left"/>
    </xf>
    <xf numFmtId="0" fontId="42" fillId="24" borderId="57" xfId="1" applyFont="1" applyFill="1" applyBorder="1" applyAlignment="1">
      <alignment horizontal="left"/>
    </xf>
    <xf numFmtId="0" fontId="42" fillId="24" borderId="13" xfId="1" applyFont="1" applyFill="1" applyBorder="1" applyAlignment="1">
      <alignment horizontal="left"/>
    </xf>
    <xf numFmtId="168" fontId="56" fillId="13" borderId="14" xfId="1" quotePrefix="1" applyNumberFormat="1" applyFont="1" applyFill="1" applyBorder="1" applyAlignment="1">
      <alignment horizontal="right"/>
    </xf>
    <xf numFmtId="168" fontId="56" fillId="13" borderId="61" xfId="1" quotePrefix="1" applyNumberFormat="1" applyFont="1" applyFill="1" applyBorder="1" applyAlignment="1">
      <alignment horizontal="right"/>
    </xf>
    <xf numFmtId="168" fontId="56" fillId="13" borderId="85" xfId="1" quotePrefix="1" applyNumberFormat="1" applyFont="1" applyFill="1" applyBorder="1" applyAlignment="1">
      <alignment horizontal="right"/>
    </xf>
    <xf numFmtId="0" fontId="38" fillId="4" borderId="0" xfId="1" quotePrefix="1" applyFont="1" applyFill="1" applyBorder="1" applyAlignment="1">
      <alignment horizontal="right"/>
    </xf>
    <xf numFmtId="0" fontId="38" fillId="4" borderId="4" xfId="1" quotePrefix="1" applyFont="1" applyFill="1" applyBorder="1" applyAlignment="1">
      <alignment horizontal="left"/>
    </xf>
    <xf numFmtId="168" fontId="61" fillId="11" borderId="92" xfId="1" quotePrefix="1" applyNumberFormat="1" applyFont="1" applyFill="1" applyBorder="1" applyAlignment="1">
      <alignment horizontal="right"/>
    </xf>
    <xf numFmtId="168" fontId="61" fillId="11" borderId="24" xfId="1" quotePrefix="1" applyNumberFormat="1" applyFont="1" applyFill="1" applyBorder="1" applyAlignment="1">
      <alignment horizontal="right"/>
    </xf>
    <xf numFmtId="0" fontId="4" fillId="24" borderId="0" xfId="3" applyFont="1" applyFill="1" applyBorder="1" applyAlignment="1">
      <alignment horizontal="left"/>
    </xf>
    <xf numFmtId="0" fontId="33" fillId="24" borderId="0" xfId="3" applyFont="1" applyFill="1" applyBorder="1"/>
    <xf numFmtId="0" fontId="4" fillId="24" borderId="0" xfId="3" quotePrefix="1" applyFont="1" applyFill="1" applyBorder="1" applyAlignment="1">
      <alignment horizontal="left"/>
    </xf>
    <xf numFmtId="0" fontId="54" fillId="24" borderId="0" xfId="3" applyFont="1" applyFill="1" applyBorder="1" applyAlignment="1">
      <alignment horizontal="left"/>
    </xf>
    <xf numFmtId="0" fontId="4" fillId="24" borderId="0" xfId="3" applyFont="1" applyFill="1" applyBorder="1"/>
    <xf numFmtId="0" fontId="15" fillId="24" borderId="0" xfId="3" applyFont="1" applyFill="1" applyBorder="1"/>
    <xf numFmtId="0" fontId="39" fillId="24" borderId="0" xfId="3" applyFont="1" applyFill="1" applyBorder="1"/>
    <xf numFmtId="0" fontId="39" fillId="24" borderId="0" xfId="3" applyFont="1" applyFill="1" applyBorder="1" applyAlignment="1">
      <alignment horizontal="left"/>
    </xf>
    <xf numFmtId="0" fontId="39" fillId="24" borderId="0" xfId="3" quotePrefix="1" applyFont="1" applyFill="1" applyBorder="1" applyAlignment="1">
      <alignment horizontal="left"/>
    </xf>
    <xf numFmtId="168" fontId="17" fillId="29" borderId="14" xfId="1" quotePrefix="1" applyNumberFormat="1" applyFont="1" applyFill="1" applyBorder="1" applyAlignment="1">
      <alignment horizontal="right"/>
    </xf>
    <xf numFmtId="168" fontId="17" fillId="29" borderId="15" xfId="1" quotePrefix="1" applyNumberFormat="1" applyFont="1" applyFill="1" applyBorder="1" applyAlignment="1">
      <alignment horizontal="right"/>
    </xf>
    <xf numFmtId="168" fontId="17" fillId="29" borderId="16" xfId="1" quotePrefix="1" applyNumberFormat="1" applyFont="1" applyFill="1" applyBorder="1" applyAlignment="1">
      <alignment horizontal="right"/>
    </xf>
    <xf numFmtId="168" fontId="17" fillId="28" borderId="14" xfId="1" quotePrefix="1" applyNumberFormat="1" applyFont="1" applyFill="1" applyBorder="1" applyAlignment="1">
      <alignment horizontal="right"/>
    </xf>
    <xf numFmtId="168" fontId="17" fillId="28" borderId="16" xfId="1" quotePrefix="1" applyNumberFormat="1" applyFont="1" applyFill="1" applyBorder="1" applyAlignment="1">
      <alignment horizontal="right"/>
    </xf>
    <xf numFmtId="168" fontId="17" fillId="28" borderId="24" xfId="1" quotePrefix="1" applyNumberFormat="1" applyFont="1" applyFill="1" applyBorder="1" applyAlignment="1">
      <alignment horizontal="right"/>
    </xf>
    <xf numFmtId="168" fontId="17" fillId="28" borderId="74" xfId="1" quotePrefix="1" applyNumberFormat="1" applyFont="1" applyFill="1" applyBorder="1" applyAlignment="1">
      <alignment horizontal="right"/>
    </xf>
    <xf numFmtId="168" fontId="17" fillId="30" borderId="14" xfId="1" quotePrefix="1" applyNumberFormat="1" applyFont="1" applyFill="1" applyBorder="1" applyAlignment="1">
      <alignment horizontal="right"/>
    </xf>
    <xf numFmtId="168" fontId="17" fillId="30" borderId="15" xfId="1" quotePrefix="1" applyNumberFormat="1" applyFont="1" applyFill="1" applyBorder="1" applyAlignment="1">
      <alignment horizontal="right"/>
    </xf>
    <xf numFmtId="168" fontId="17" fillId="30" borderId="24" xfId="1" quotePrefix="1" applyNumberFormat="1" applyFont="1" applyFill="1" applyBorder="1" applyAlignment="1">
      <alignment horizontal="right"/>
    </xf>
    <xf numFmtId="168" fontId="17" fillId="30" borderId="22" xfId="1" quotePrefix="1" applyNumberFormat="1" applyFont="1" applyFill="1" applyBorder="1" applyAlignment="1">
      <alignment horizontal="right"/>
    </xf>
    <xf numFmtId="168" fontId="17" fillId="30" borderId="74" xfId="1" quotePrefix="1" applyNumberFormat="1" applyFont="1" applyFill="1" applyBorder="1" applyAlignment="1">
      <alignment horizontal="right"/>
    </xf>
    <xf numFmtId="168" fontId="17" fillId="30" borderId="16" xfId="1" quotePrefix="1" applyNumberFormat="1" applyFont="1" applyFill="1" applyBorder="1" applyAlignment="1">
      <alignment horizontal="right"/>
    </xf>
    <xf numFmtId="168" fontId="17" fillId="28" borderId="15" xfId="1" quotePrefix="1" applyNumberFormat="1" applyFont="1" applyFill="1" applyBorder="1" applyAlignment="1">
      <alignment horizontal="right"/>
    </xf>
    <xf numFmtId="168" fontId="17" fillId="30" borderId="76" xfId="1" quotePrefix="1" applyNumberFormat="1" applyFont="1" applyFill="1" applyBorder="1" applyAlignment="1">
      <alignment horizontal="right"/>
    </xf>
    <xf numFmtId="168" fontId="56" fillId="30" borderId="14" xfId="1" quotePrefix="1" applyNumberFormat="1" applyFont="1" applyFill="1" applyBorder="1" applyAlignment="1">
      <alignment horizontal="right"/>
    </xf>
    <xf numFmtId="168" fontId="56" fillId="30" borderId="16" xfId="1" quotePrefix="1" applyNumberFormat="1" applyFont="1" applyFill="1" applyBorder="1" applyAlignment="1">
      <alignment horizontal="right"/>
    </xf>
    <xf numFmtId="168" fontId="56" fillId="30" borderId="15" xfId="1" quotePrefix="1" applyNumberFormat="1" applyFont="1" applyFill="1" applyBorder="1" applyAlignment="1">
      <alignment horizontal="right"/>
    </xf>
    <xf numFmtId="168" fontId="56" fillId="30" borderId="15" xfId="1" applyNumberFormat="1" applyFont="1" applyFill="1" applyBorder="1" applyAlignment="1">
      <alignment horizontal="right"/>
    </xf>
    <xf numFmtId="168" fontId="56" fillId="30" borderId="16" xfId="1" applyNumberFormat="1" applyFont="1" applyFill="1" applyBorder="1" applyAlignment="1">
      <alignment horizontal="right"/>
    </xf>
    <xf numFmtId="168" fontId="29" fillId="30" borderId="14" xfId="1" quotePrefix="1" applyNumberFormat="1" applyFont="1" applyFill="1" applyBorder="1" applyAlignment="1">
      <alignment horizontal="right"/>
    </xf>
    <xf numFmtId="168" fontId="29" fillId="30" borderId="15" xfId="1" quotePrefix="1" applyNumberFormat="1" applyFont="1" applyFill="1" applyBorder="1" applyAlignment="1">
      <alignment horizontal="right"/>
    </xf>
    <xf numFmtId="168" fontId="29" fillId="30" borderId="16" xfId="1" quotePrefix="1" applyNumberFormat="1" applyFont="1" applyFill="1" applyBorder="1" applyAlignment="1">
      <alignment horizontal="right"/>
    </xf>
    <xf numFmtId="168" fontId="56" fillId="30" borderId="14" xfId="1" quotePrefix="1" applyNumberFormat="1" applyFont="1" applyFill="1" applyBorder="1" applyAlignment="1">
      <alignment horizontal="right" vertical="center" wrapText="1"/>
    </xf>
    <xf numFmtId="168" fontId="17" fillId="30" borderId="15" xfId="1" quotePrefix="1" applyNumberFormat="1" applyFont="1" applyFill="1" applyBorder="1" applyAlignment="1">
      <alignment horizontal="right" vertical="center"/>
    </xf>
    <xf numFmtId="168" fontId="17" fillId="30" borderId="61" xfId="1" quotePrefix="1" applyNumberFormat="1" applyFont="1" applyFill="1" applyBorder="1" applyAlignment="1">
      <alignment horizontal="right"/>
    </xf>
    <xf numFmtId="168" fontId="56" fillId="30" borderId="15" xfId="1" quotePrefix="1" applyNumberFormat="1" applyFont="1" applyFill="1" applyBorder="1" applyAlignment="1">
      <alignment horizontal="right" vertical="center" wrapText="1"/>
    </xf>
    <xf numFmtId="168" fontId="56" fillId="30" borderId="85" xfId="1" quotePrefix="1" applyNumberFormat="1" applyFont="1" applyFill="1" applyBorder="1" applyAlignment="1">
      <alignment horizontal="right"/>
    </xf>
    <xf numFmtId="0" fontId="8" fillId="24" borderId="20" xfId="1" applyFont="1" applyFill="1" applyBorder="1" applyAlignment="1">
      <alignment horizontal="center" wrapText="1"/>
    </xf>
    <xf numFmtId="168" fontId="8" fillId="31" borderId="17" xfId="1" quotePrefix="1" applyNumberFormat="1" applyFont="1" applyFill="1" applyBorder="1" applyAlignment="1">
      <alignment horizontal="center"/>
    </xf>
    <xf numFmtId="0" fontId="4" fillId="4" borderId="8" xfId="1" applyFont="1" applyFill="1" applyBorder="1"/>
    <xf numFmtId="164" fontId="15" fillId="4" borderId="6" xfId="1" applyNumberFormat="1" applyFont="1" applyFill="1" applyBorder="1" applyAlignment="1">
      <alignment horizontal="right"/>
    </xf>
    <xf numFmtId="0" fontId="15" fillId="4" borderId="57" xfId="1" applyFont="1" applyFill="1" applyBorder="1"/>
    <xf numFmtId="0" fontId="4" fillId="4" borderId="57" xfId="1" applyFont="1" applyFill="1" applyBorder="1"/>
    <xf numFmtId="0" fontId="4" fillId="4" borderId="13" xfId="1" applyFont="1" applyFill="1" applyBorder="1" applyAlignment="1">
      <alignment wrapText="1"/>
    </xf>
    <xf numFmtId="0" fontId="4" fillId="4" borderId="4" xfId="0" applyFont="1" applyFill="1" applyBorder="1"/>
    <xf numFmtId="0" fontId="4" fillId="24" borderId="4" xfId="0" applyFont="1" applyFill="1" applyBorder="1"/>
    <xf numFmtId="0" fontId="4" fillId="24" borderId="8" xfId="1" applyFont="1" applyFill="1" applyBorder="1"/>
    <xf numFmtId="0" fontId="4" fillId="24" borderId="13" xfId="1" applyFont="1" applyFill="1" applyBorder="1"/>
    <xf numFmtId="164" fontId="5" fillId="24" borderId="0" xfId="1" applyNumberFormat="1" applyFont="1" applyFill="1" applyBorder="1"/>
    <xf numFmtId="0" fontId="70" fillId="24" borderId="0" xfId="3" quotePrefix="1" applyFont="1" applyFill="1" applyBorder="1" applyAlignment="1">
      <alignment horizontal="left"/>
    </xf>
    <xf numFmtId="0" fontId="33" fillId="24" borderId="94" xfId="0" applyFont="1" applyFill="1" applyBorder="1"/>
    <xf numFmtId="0" fontId="33" fillId="24" borderId="59" xfId="0" applyFont="1" applyFill="1" applyBorder="1"/>
    <xf numFmtId="0" fontId="34" fillId="24" borderId="6" xfId="0" applyFont="1" applyFill="1" applyBorder="1"/>
    <xf numFmtId="0" fontId="34" fillId="24" borderId="0" xfId="1" quotePrefix="1" applyFont="1" applyFill="1" applyBorder="1" applyAlignment="1">
      <alignment horizontal="left"/>
    </xf>
    <xf numFmtId="0" fontId="34" fillId="24" borderId="0" xfId="0" applyFont="1" applyFill="1" applyBorder="1"/>
    <xf numFmtId="0" fontId="33" fillId="24" borderId="0" xfId="1" applyFont="1" applyFill="1" applyBorder="1" applyAlignment="1">
      <alignment horizontal="left"/>
    </xf>
    <xf numFmtId="0" fontId="55" fillId="24" borderId="0" xfId="0" applyFont="1" applyFill="1" applyBorder="1"/>
    <xf numFmtId="0" fontId="55" fillId="24" borderId="0" xfId="0" applyFont="1" applyFill="1"/>
    <xf numFmtId="0" fontId="55" fillId="4" borderId="0" xfId="0" applyFont="1" applyFill="1"/>
    <xf numFmtId="0" fontId="54" fillId="5" borderId="0" xfId="3" applyFont="1" applyFill="1" applyBorder="1"/>
    <xf numFmtId="0" fontId="72" fillId="5" borderId="0" xfId="0" applyFont="1" applyFill="1"/>
    <xf numFmtId="0" fontId="72" fillId="24" borderId="0" xfId="0" applyFont="1" applyFill="1"/>
    <xf numFmtId="0" fontId="55" fillId="4" borderId="0" xfId="0" applyFont="1" applyFill="1" applyBorder="1"/>
    <xf numFmtId="0" fontId="4" fillId="26" borderId="0" xfId="0" applyFont="1" applyFill="1" applyBorder="1"/>
    <xf numFmtId="0" fontId="51" fillId="26" borderId="0" xfId="3" quotePrefix="1" applyFont="1" applyFill="1" applyBorder="1" applyAlignment="1">
      <alignment horizontal="left"/>
    </xf>
    <xf numFmtId="0" fontId="51" fillId="24" borderId="0" xfId="3" quotePrefix="1" applyFont="1" applyFill="1" applyBorder="1" applyAlignment="1">
      <alignment horizontal="left"/>
    </xf>
    <xf numFmtId="0" fontId="34" fillId="0" borderId="4" xfId="1" quotePrefix="1" applyFont="1" applyFill="1" applyBorder="1" applyAlignment="1">
      <alignment horizontal="left"/>
    </xf>
    <xf numFmtId="168" fontId="61" fillId="13" borderId="15" xfId="1" quotePrefix="1" applyNumberFormat="1" applyFont="1" applyFill="1" applyBorder="1" applyAlignment="1">
      <alignment horizontal="right"/>
    </xf>
    <xf numFmtId="0" fontId="4" fillId="0" borderId="82" xfId="0" applyFont="1" applyFill="1" applyBorder="1"/>
    <xf numFmtId="0" fontId="4" fillId="24" borderId="0" xfId="0" applyFont="1" applyFill="1"/>
    <xf numFmtId="0" fontId="5" fillId="24" borderId="0" xfId="0" applyFont="1" applyFill="1"/>
    <xf numFmtId="0" fontId="63" fillId="27" borderId="46" xfId="0" applyFont="1" applyFill="1" applyBorder="1"/>
    <xf numFmtId="169" fontId="64" fillId="27" borderId="46" xfId="0" applyNumberFormat="1" applyFont="1" applyFill="1" applyBorder="1" applyAlignment="1">
      <alignment horizontal="center"/>
    </xf>
    <xf numFmtId="168" fontId="16" fillId="24" borderId="0" xfId="1" quotePrefix="1" applyNumberFormat="1" applyFont="1" applyFill="1" applyBorder="1" applyAlignment="1">
      <alignment horizontal="center"/>
    </xf>
    <xf numFmtId="164" fontId="16" fillId="24" borderId="0" xfId="1" quotePrefix="1" applyNumberFormat="1" applyFont="1" applyFill="1" applyBorder="1" applyAlignment="1">
      <alignment horizontal="center"/>
    </xf>
    <xf numFmtId="0" fontId="5" fillId="24" borderId="4" xfId="1" applyFont="1" applyFill="1" applyBorder="1" applyAlignment="1">
      <alignment horizontal="left"/>
    </xf>
    <xf numFmtId="164" fontId="4" fillId="24" borderId="4" xfId="1" applyNumberFormat="1" applyFont="1" applyFill="1" applyBorder="1" applyAlignment="1">
      <alignment horizontal="center"/>
    </xf>
    <xf numFmtId="0" fontId="54" fillId="24" borderId="57" xfId="1" applyFont="1" applyFill="1" applyBorder="1" applyAlignment="1">
      <alignment horizontal="left"/>
    </xf>
    <xf numFmtId="0" fontId="39" fillId="24" borderId="59" xfId="1" applyFont="1" applyFill="1" applyBorder="1" applyAlignment="1">
      <alignment horizontal="left"/>
    </xf>
    <xf numFmtId="0" fontId="71" fillId="24" borderId="0" xfId="0" applyFont="1" applyFill="1" applyBorder="1"/>
    <xf numFmtId="0" fontId="68" fillId="25" borderId="32" xfId="2" quotePrefix="1" applyFont="1" applyFill="1" applyBorder="1" applyAlignment="1">
      <alignment horizontal="center"/>
    </xf>
    <xf numFmtId="0" fontId="74" fillId="25" borderId="81" xfId="0" applyFont="1" applyFill="1" applyBorder="1"/>
    <xf numFmtId="0" fontId="33" fillId="26" borderId="0" xfId="3" applyFont="1" applyFill="1" applyBorder="1"/>
    <xf numFmtId="0" fontId="32" fillId="26" borderId="0" xfId="0" applyFont="1" applyFill="1" applyBorder="1"/>
    <xf numFmtId="0" fontId="65" fillId="26" borderId="0" xfId="0" applyFont="1" applyFill="1" applyBorder="1"/>
    <xf numFmtId="0" fontId="75" fillId="4" borderId="0" xfId="1" applyFont="1" applyFill="1" applyBorder="1" applyAlignment="1">
      <alignment horizontal="center"/>
    </xf>
    <xf numFmtId="0" fontId="76" fillId="18" borderId="30" xfId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right"/>
    </xf>
    <xf numFmtId="0" fontId="4" fillId="4" borderId="65" xfId="1" applyFont="1" applyFill="1" applyBorder="1" applyAlignment="1">
      <alignment horizontal="right"/>
    </xf>
    <xf numFmtId="0" fontId="4" fillId="4" borderId="65" xfId="1" applyFont="1" applyFill="1" applyBorder="1"/>
    <xf numFmtId="0" fontId="11" fillId="24" borderId="28" xfId="1" applyFont="1" applyFill="1" applyBorder="1" applyAlignment="1">
      <alignment horizontal="left" vertical="top" wrapText="1"/>
    </xf>
    <xf numFmtId="164" fontId="39" fillId="4" borderId="0" xfId="1" applyNumberFormat="1" applyFont="1" applyFill="1" applyBorder="1" applyAlignment="1">
      <alignment horizontal="right"/>
    </xf>
    <xf numFmtId="0" fontId="78" fillId="4" borderId="0" xfId="1" applyFont="1" applyFill="1" applyBorder="1" applyAlignment="1">
      <alignment horizontal="right"/>
    </xf>
    <xf numFmtId="164" fontId="71" fillId="4" borderId="0" xfId="1" applyNumberFormat="1" applyFont="1" applyFill="1" applyBorder="1" applyAlignment="1">
      <alignment horizontal="right"/>
    </xf>
    <xf numFmtId="168" fontId="41" fillId="5" borderId="15" xfId="1" quotePrefix="1" applyNumberFormat="1" applyFont="1" applyFill="1" applyBorder="1" applyAlignment="1">
      <alignment horizontal="center"/>
    </xf>
    <xf numFmtId="164" fontId="15" fillId="5" borderId="6" xfId="1" applyNumberFormat="1" applyFont="1" applyFill="1" applyBorder="1" applyAlignment="1">
      <alignment horizontal="center"/>
    </xf>
    <xf numFmtId="0" fontId="5" fillId="13" borderId="0" xfId="1" applyFont="1" applyFill="1" applyBorder="1" applyAlignment="1">
      <alignment horizontal="center"/>
    </xf>
    <xf numFmtId="168" fontId="41" fillId="5" borderId="16" xfId="1" quotePrefix="1" applyNumberFormat="1" applyFont="1" applyFill="1" applyBorder="1" applyAlignment="1">
      <alignment horizontal="center"/>
    </xf>
    <xf numFmtId="164" fontId="15" fillId="5" borderId="7" xfId="1" applyNumberFormat="1" applyFont="1" applyFill="1" applyBorder="1" applyAlignment="1">
      <alignment horizontal="center"/>
    </xf>
    <xf numFmtId="0" fontId="38" fillId="4" borderId="0" xfId="1" quotePrefix="1" applyFont="1" applyFill="1" applyBorder="1" applyAlignment="1">
      <alignment horizontal="center"/>
    </xf>
    <xf numFmtId="168" fontId="41" fillId="13" borderId="15" xfId="1" quotePrefix="1" applyNumberFormat="1" applyFont="1" applyFill="1" applyBorder="1" applyAlignment="1">
      <alignment horizontal="right"/>
    </xf>
    <xf numFmtId="164" fontId="15" fillId="5" borderId="0" xfId="1" applyNumberFormat="1" applyFont="1" applyFill="1" applyBorder="1" applyAlignment="1">
      <alignment horizontal="center"/>
    </xf>
    <xf numFmtId="164" fontId="38" fillId="4" borderId="0" xfId="1" applyNumberFormat="1" applyFont="1" applyFill="1" applyBorder="1" applyAlignment="1">
      <alignment horizontal="right"/>
    </xf>
    <xf numFmtId="168" fontId="5" fillId="24" borderId="0" xfId="1" quotePrefix="1" applyNumberFormat="1" applyFont="1" applyFill="1" applyBorder="1" applyAlignment="1">
      <alignment horizontal="right"/>
    </xf>
    <xf numFmtId="0" fontId="14" fillId="4" borderId="0" xfId="1" applyFont="1" applyFill="1" applyBorder="1" applyAlignment="1">
      <alignment horizontal="right"/>
    </xf>
    <xf numFmtId="168" fontId="80" fillId="5" borderId="15" xfId="1" quotePrefix="1" applyNumberFormat="1" applyFont="1" applyFill="1" applyBorder="1" applyAlignment="1">
      <alignment horizontal="right"/>
    </xf>
    <xf numFmtId="164" fontId="81" fillId="5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center"/>
    </xf>
    <xf numFmtId="168" fontId="41" fillId="5" borderId="15" xfId="1" quotePrefix="1" applyNumberFormat="1" applyFont="1" applyFill="1" applyBorder="1" applyAlignment="1">
      <alignment horizontal="right"/>
    </xf>
    <xf numFmtId="0" fontId="3" fillId="26" borderId="0" xfId="1" applyFont="1" applyFill="1"/>
    <xf numFmtId="168" fontId="16" fillId="27" borderId="0" xfId="1" quotePrefix="1" applyNumberFormat="1" applyFont="1" applyFill="1" applyBorder="1" applyAlignment="1">
      <alignment horizontal="right"/>
    </xf>
    <xf numFmtId="0" fontId="16" fillId="27" borderId="0" xfId="1" applyFont="1" applyFill="1" applyBorder="1" applyAlignment="1">
      <alignment horizontal="left"/>
    </xf>
    <xf numFmtId="164" fontId="15" fillId="27" borderId="0" xfId="1" quotePrefix="1" applyNumberFormat="1" applyFont="1" applyFill="1" applyBorder="1" applyAlignment="1">
      <alignment horizontal="center"/>
    </xf>
    <xf numFmtId="0" fontId="15" fillId="27" borderId="0" xfId="1" quotePrefix="1" applyFont="1" applyFill="1" applyBorder="1" applyAlignment="1">
      <alignment horizontal="center"/>
    </xf>
    <xf numFmtId="164" fontId="15" fillId="5" borderId="6" xfId="1" applyNumberFormat="1" applyFont="1" applyFill="1" applyBorder="1" applyAlignment="1">
      <alignment horizontal="right"/>
    </xf>
    <xf numFmtId="168" fontId="80" fillId="13" borderId="15" xfId="1" quotePrefix="1" applyNumberFormat="1" applyFont="1" applyFill="1" applyBorder="1" applyAlignment="1">
      <alignment horizontal="right"/>
    </xf>
    <xf numFmtId="164" fontId="27" fillId="5" borderId="6" xfId="1" applyNumberFormat="1" applyFont="1" applyFill="1" applyBorder="1" applyAlignment="1">
      <alignment horizontal="right"/>
    </xf>
    <xf numFmtId="0" fontId="82" fillId="4" borderId="0" xfId="1" quotePrefix="1" applyFont="1" applyFill="1" applyBorder="1" applyAlignment="1">
      <alignment horizontal="right"/>
    </xf>
    <xf numFmtId="164" fontId="39" fillId="4" borderId="7" xfId="1" applyNumberFormat="1" applyFont="1" applyFill="1" applyBorder="1" applyAlignment="1">
      <alignment horizontal="center"/>
    </xf>
    <xf numFmtId="168" fontId="16" fillId="5" borderId="0" xfId="1" quotePrefix="1" applyNumberFormat="1" applyFont="1" applyFill="1" applyBorder="1" applyAlignment="1">
      <alignment horizontal="right"/>
    </xf>
    <xf numFmtId="0" fontId="16" fillId="5" borderId="0" xfId="1" quotePrefix="1" applyFont="1" applyFill="1" applyBorder="1" applyAlignment="1">
      <alignment horizontal="left"/>
    </xf>
    <xf numFmtId="0" fontId="54" fillId="5" borderId="0" xfId="1" quotePrefix="1" applyFont="1" applyFill="1" applyBorder="1" applyAlignment="1">
      <alignment horizontal="left"/>
    </xf>
    <xf numFmtId="168" fontId="15" fillId="4" borderId="0" xfId="1" quotePrefix="1" applyNumberFormat="1" applyFont="1" applyFill="1" applyBorder="1" applyAlignment="1">
      <alignment horizontal="right"/>
    </xf>
    <xf numFmtId="164" fontId="15" fillId="4" borderId="0" xfId="1" quotePrefix="1" applyNumberFormat="1" applyFont="1" applyFill="1" applyBorder="1" applyAlignment="1">
      <alignment horizontal="center"/>
    </xf>
    <xf numFmtId="164" fontId="38" fillId="4" borderId="0" xfId="1" applyNumberFormat="1" applyFont="1" applyFill="1" applyBorder="1" applyAlignment="1">
      <alignment horizontal="center"/>
    </xf>
    <xf numFmtId="0" fontId="3" fillId="4" borderId="0" xfId="1" applyFont="1" applyFill="1" applyBorder="1" applyAlignment="1">
      <alignment horizontal="right"/>
    </xf>
    <xf numFmtId="0" fontId="16" fillId="5" borderId="4" xfId="1" quotePrefix="1" applyFont="1" applyFill="1" applyBorder="1" applyAlignment="1">
      <alignment horizontal="left"/>
    </xf>
    <xf numFmtId="0" fontId="54" fillId="5" borderId="4" xfId="1" quotePrefix="1" applyFont="1" applyFill="1" applyBorder="1" applyAlignment="1">
      <alignment horizontal="left"/>
    </xf>
    <xf numFmtId="168" fontId="41" fillId="5" borderId="14" xfId="1" quotePrefix="1" applyNumberFormat="1" applyFont="1" applyFill="1" applyBorder="1" applyAlignment="1">
      <alignment horizontal="center"/>
    </xf>
    <xf numFmtId="164" fontId="15" fillId="5" borderId="12" xfId="1" applyNumberFormat="1" applyFont="1" applyFill="1" applyBorder="1" applyAlignment="1">
      <alignment horizontal="center"/>
    </xf>
    <xf numFmtId="0" fontId="54" fillId="5" borderId="8" xfId="1" applyFont="1" applyFill="1" applyBorder="1" applyAlignment="1">
      <alignment horizontal="left"/>
    </xf>
    <xf numFmtId="164" fontId="15" fillId="5" borderId="4" xfId="1" applyNumberFormat="1" applyFont="1" applyFill="1" applyBorder="1" applyAlignment="1">
      <alignment horizontal="center"/>
    </xf>
    <xf numFmtId="0" fontId="54" fillId="5" borderId="13" xfId="1" applyFont="1" applyFill="1" applyBorder="1"/>
    <xf numFmtId="168" fontId="4" fillId="4" borderId="0" xfId="1" quotePrefix="1" applyNumberFormat="1" applyFont="1" applyFill="1" applyBorder="1" applyAlignment="1">
      <alignment horizontal="right"/>
    </xf>
    <xf numFmtId="164" fontId="4" fillId="4" borderId="0" xfId="1" quotePrefix="1" applyNumberFormat="1" applyFont="1" applyFill="1" applyBorder="1" applyAlignment="1">
      <alignment horizontal="center"/>
    </xf>
    <xf numFmtId="168" fontId="41" fillId="13" borderId="61" xfId="1" quotePrefix="1" applyNumberFormat="1" applyFont="1" applyFill="1" applyBorder="1" applyAlignment="1">
      <alignment horizontal="right"/>
    </xf>
    <xf numFmtId="164" fontId="15" fillId="5" borderId="62" xfId="1" applyNumberFormat="1" applyFont="1" applyFill="1" applyBorder="1" applyAlignment="1">
      <alignment horizontal="center"/>
    </xf>
    <xf numFmtId="0" fontId="54" fillId="18" borderId="13" xfId="1" applyFont="1" applyFill="1" applyBorder="1" applyAlignment="1">
      <alignment horizontal="left"/>
    </xf>
    <xf numFmtId="0" fontId="39" fillId="4" borderId="0" xfId="1" applyFont="1" applyFill="1" applyBorder="1" applyAlignment="1">
      <alignment horizontal="right"/>
    </xf>
    <xf numFmtId="0" fontId="5" fillId="24" borderId="0" xfId="1" quotePrefix="1" applyFont="1" applyFill="1" applyBorder="1" applyAlignment="1">
      <alignment horizontal="right"/>
    </xf>
    <xf numFmtId="0" fontId="46" fillId="4" borderId="73" xfId="1" applyFont="1" applyFill="1" applyBorder="1" applyAlignment="1"/>
    <xf numFmtId="0" fontId="8" fillId="4" borderId="73" xfId="1" applyFont="1" applyFill="1" applyBorder="1"/>
    <xf numFmtId="0" fontId="19" fillId="4" borderId="73" xfId="1" applyFont="1" applyFill="1" applyBorder="1" applyAlignment="1"/>
    <xf numFmtId="0" fontId="4" fillId="4" borderId="3" xfId="1" applyFont="1" applyFill="1" applyBorder="1" applyAlignment="1">
      <alignment horizontal="right"/>
    </xf>
    <xf numFmtId="0" fontId="11" fillId="4" borderId="67" xfId="1" applyFont="1" applyFill="1" applyBorder="1" applyAlignment="1">
      <alignment horizontal="center" vertical="top" wrapText="1"/>
    </xf>
    <xf numFmtId="0" fontId="4" fillId="4" borderId="18" xfId="1" applyFont="1" applyFill="1" applyBorder="1" applyAlignment="1">
      <alignment horizontal="right"/>
    </xf>
    <xf numFmtId="164" fontId="14" fillId="4" borderId="0" xfId="1" applyNumberFormat="1" applyFont="1" applyFill="1" applyBorder="1" applyAlignment="1">
      <alignment horizontal="right"/>
    </xf>
    <xf numFmtId="168" fontId="80" fillId="15" borderId="15" xfId="1" quotePrefix="1" applyNumberFormat="1" applyFont="1" applyFill="1" applyBorder="1" applyAlignment="1">
      <alignment horizontal="right"/>
    </xf>
    <xf numFmtId="168" fontId="80" fillId="15" borderId="16" xfId="1" quotePrefix="1" applyNumberFormat="1" applyFont="1" applyFill="1" applyBorder="1" applyAlignment="1">
      <alignment horizontal="right"/>
    </xf>
    <xf numFmtId="164" fontId="81" fillId="5" borderId="7" xfId="1" applyNumberFormat="1" applyFont="1" applyFill="1" applyBorder="1" applyAlignment="1">
      <alignment horizontal="right"/>
    </xf>
    <xf numFmtId="164" fontId="3" fillId="4" borderId="0" xfId="1" applyNumberFormat="1" applyFont="1" applyFill="1" applyBorder="1" applyAlignment="1">
      <alignment horizontal="right"/>
    </xf>
    <xf numFmtId="0" fontId="16" fillId="5" borderId="0" xfId="1" quotePrefix="1" applyFont="1" applyFill="1" applyBorder="1" applyAlignment="1">
      <alignment horizontal="center"/>
    </xf>
    <xf numFmtId="0" fontId="16" fillId="5" borderId="0" xfId="1" quotePrefix="1" applyFont="1" applyFill="1" applyBorder="1" applyAlignment="1">
      <alignment horizontal="right"/>
    </xf>
    <xf numFmtId="0" fontId="34" fillId="5" borderId="0" xfId="1" applyFont="1" applyFill="1"/>
    <xf numFmtId="0" fontId="5" fillId="24" borderId="0" xfId="1" applyFont="1" applyFill="1" applyBorder="1" applyAlignment="1">
      <alignment horizontal="right"/>
    </xf>
    <xf numFmtId="168" fontId="41" fillId="15" borderId="22" xfId="1" quotePrefix="1" applyNumberFormat="1" applyFont="1" applyFill="1" applyBorder="1" applyAlignment="1">
      <alignment horizontal="right"/>
    </xf>
    <xf numFmtId="164" fontId="15" fillId="5" borderId="23" xfId="1" applyNumberFormat="1" applyFont="1" applyFill="1" applyBorder="1" applyAlignment="1">
      <alignment horizontal="right"/>
    </xf>
    <xf numFmtId="168" fontId="41" fillId="8" borderId="14" xfId="1" quotePrefix="1" applyNumberFormat="1" applyFont="1" applyFill="1" applyBorder="1" applyAlignment="1">
      <alignment horizontal="right"/>
    </xf>
    <xf numFmtId="164" fontId="15" fillId="4" borderId="5" xfId="1" applyNumberFormat="1" applyFont="1" applyFill="1" applyBorder="1" applyAlignment="1">
      <alignment horizontal="center"/>
    </xf>
    <xf numFmtId="168" fontId="41" fillId="8" borderId="15" xfId="1" quotePrefix="1" applyNumberFormat="1" applyFont="1" applyFill="1" applyBorder="1" applyAlignment="1">
      <alignment horizontal="right"/>
    </xf>
    <xf numFmtId="164" fontId="15" fillId="4" borderId="6" xfId="1" applyNumberFormat="1" applyFont="1" applyFill="1" applyBorder="1" applyAlignment="1">
      <alignment horizontal="center"/>
    </xf>
    <xf numFmtId="164" fontId="15" fillId="4" borderId="0" xfId="1" applyNumberFormat="1" applyFont="1" applyFill="1" applyBorder="1" applyAlignment="1">
      <alignment horizontal="center"/>
    </xf>
    <xf numFmtId="0" fontId="5" fillId="11" borderId="0" xfId="1" applyFont="1" applyFill="1" applyBorder="1" applyAlignment="1">
      <alignment horizontal="right"/>
    </xf>
    <xf numFmtId="168" fontId="41" fillId="7" borderId="14" xfId="1" quotePrefix="1" applyNumberFormat="1" applyFont="1" applyFill="1" applyBorder="1" applyAlignment="1">
      <alignment horizontal="right"/>
    </xf>
    <xf numFmtId="164" fontId="15" fillId="4" borderId="5" xfId="1" applyNumberFormat="1" applyFont="1" applyFill="1" applyBorder="1" applyAlignment="1">
      <alignment horizontal="right"/>
    </xf>
    <xf numFmtId="168" fontId="41" fillId="7" borderId="15" xfId="1" quotePrefix="1" applyNumberFormat="1" applyFont="1" applyFill="1" applyBorder="1" applyAlignment="1">
      <alignment horizontal="right"/>
    </xf>
    <xf numFmtId="168" fontId="41" fillId="7" borderId="16" xfId="1" quotePrefix="1" applyNumberFormat="1" applyFont="1" applyFill="1" applyBorder="1" applyAlignment="1">
      <alignment horizontal="right"/>
    </xf>
    <xf numFmtId="164" fontId="15" fillId="4" borderId="7" xfId="1" applyNumberFormat="1" applyFont="1" applyFill="1" applyBorder="1" applyAlignment="1">
      <alignment horizontal="right"/>
    </xf>
    <xf numFmtId="168" fontId="41" fillId="15" borderId="15" xfId="1" quotePrefix="1" applyNumberFormat="1" applyFont="1" applyFill="1" applyBorder="1" applyAlignment="1">
      <alignment horizontal="right"/>
    </xf>
    <xf numFmtId="168" fontId="41" fillId="15" borderId="16" xfId="1" quotePrefix="1" applyNumberFormat="1" applyFont="1" applyFill="1" applyBorder="1" applyAlignment="1">
      <alignment horizontal="right"/>
    </xf>
    <xf numFmtId="164" fontId="15" fillId="5" borderId="7" xfId="1" applyNumberFormat="1" applyFont="1" applyFill="1" applyBorder="1" applyAlignment="1">
      <alignment horizontal="right"/>
    </xf>
    <xf numFmtId="0" fontId="16" fillId="5" borderId="4" xfId="1" applyFont="1" applyFill="1" applyBorder="1"/>
    <xf numFmtId="0" fontId="16" fillId="5" borderId="4" xfId="1" applyFont="1" applyFill="1" applyBorder="1" applyAlignment="1">
      <alignment horizontal="left"/>
    </xf>
    <xf numFmtId="0" fontId="16" fillId="4" borderId="0" xfId="1" quotePrefix="1" applyFont="1" applyFill="1" applyBorder="1" applyAlignment="1">
      <alignment horizontal="right"/>
    </xf>
    <xf numFmtId="168" fontId="41" fillId="15" borderId="14" xfId="1" quotePrefix="1" applyNumberFormat="1" applyFont="1" applyFill="1" applyBorder="1" applyAlignment="1">
      <alignment horizontal="right"/>
    </xf>
    <xf numFmtId="164" fontId="15" fillId="5" borderId="5" xfId="1" applyNumberFormat="1" applyFont="1" applyFill="1" applyBorder="1" applyAlignment="1">
      <alignment horizontal="right"/>
    </xf>
    <xf numFmtId="0" fontId="5" fillId="4" borderId="0" xfId="1" applyFont="1" applyFill="1"/>
    <xf numFmtId="168" fontId="41" fillId="5" borderId="14" xfId="1" quotePrefix="1" applyNumberFormat="1" applyFont="1" applyFill="1" applyBorder="1" applyAlignment="1">
      <alignment horizontal="right"/>
    </xf>
    <xf numFmtId="164" fontId="15" fillId="5" borderId="5" xfId="1" applyNumberFormat="1" applyFont="1" applyFill="1" applyBorder="1" applyAlignment="1">
      <alignment horizontal="center"/>
    </xf>
    <xf numFmtId="168" fontId="41" fillId="5" borderId="0" xfId="1" quotePrefix="1" applyNumberFormat="1" applyFont="1" applyFill="1" applyBorder="1" applyAlignment="1">
      <alignment horizontal="right"/>
    </xf>
    <xf numFmtId="0" fontId="15" fillId="17" borderId="0" xfId="1" applyFont="1" applyFill="1" applyBorder="1" applyAlignment="1">
      <alignment horizontal="left" wrapText="1"/>
    </xf>
    <xf numFmtId="0" fontId="15" fillId="5" borderId="0" xfId="1" applyFont="1" applyFill="1" applyBorder="1" applyAlignment="1">
      <alignment horizontal="left" wrapText="1"/>
    </xf>
    <xf numFmtId="168" fontId="41" fillId="15" borderId="0" xfId="1" applyNumberFormat="1" applyFont="1" applyFill="1" applyBorder="1" applyAlignment="1">
      <alignment horizontal="right"/>
    </xf>
    <xf numFmtId="0" fontId="85" fillId="5" borderId="0" xfId="1" applyFont="1" applyFill="1" applyBorder="1"/>
    <xf numFmtId="168" fontId="41" fillId="15" borderId="0" xfId="1" quotePrefix="1" applyNumberFormat="1" applyFont="1" applyFill="1" applyBorder="1" applyAlignment="1">
      <alignment horizontal="right"/>
    </xf>
    <xf numFmtId="0" fontId="85" fillId="5" borderId="0" xfId="1" applyFont="1" applyFill="1" applyBorder="1" applyAlignment="1">
      <alignment horizontal="left" wrapText="1"/>
    </xf>
    <xf numFmtId="164" fontId="33" fillId="24" borderId="93" xfId="1" applyNumberFormat="1" applyFont="1" applyFill="1" applyBorder="1" applyAlignment="1">
      <alignment horizontal="center"/>
    </xf>
    <xf numFmtId="168" fontId="41" fillId="11" borderId="74" xfId="1" quotePrefix="1" applyNumberFormat="1" applyFont="1" applyFill="1" applyBorder="1" applyAlignment="1">
      <alignment horizontal="right"/>
    </xf>
    <xf numFmtId="164" fontId="15" fillId="5" borderId="51" xfId="1" applyNumberFormat="1" applyFont="1" applyFill="1" applyBorder="1" applyAlignment="1">
      <alignment horizontal="center"/>
    </xf>
    <xf numFmtId="168" fontId="41" fillId="11" borderId="22" xfId="1" quotePrefix="1" applyNumberFormat="1" applyFont="1" applyFill="1" applyBorder="1" applyAlignment="1">
      <alignment horizontal="right"/>
    </xf>
    <xf numFmtId="164" fontId="15" fillId="5" borderId="23" xfId="1" applyNumberFormat="1" applyFont="1" applyFill="1" applyBorder="1" applyAlignment="1">
      <alignment horizontal="center"/>
    </xf>
    <xf numFmtId="168" fontId="41" fillId="11" borderId="15" xfId="1" quotePrefix="1" applyNumberFormat="1" applyFont="1" applyFill="1" applyBorder="1" applyAlignment="1">
      <alignment horizontal="right"/>
    </xf>
    <xf numFmtId="164" fontId="34" fillId="24" borderId="25" xfId="1" applyNumberFormat="1" applyFont="1" applyFill="1" applyBorder="1" applyAlignment="1">
      <alignment horizontal="center"/>
    </xf>
    <xf numFmtId="168" fontId="41" fillId="32" borderId="15" xfId="1" quotePrefix="1" applyNumberFormat="1" applyFont="1" applyFill="1" applyBorder="1" applyAlignment="1">
      <alignment horizontal="right"/>
    </xf>
    <xf numFmtId="164" fontId="4" fillId="27" borderId="6" xfId="1" applyNumberFormat="1" applyFont="1" applyFill="1" applyBorder="1" applyAlignment="1">
      <alignment horizontal="center"/>
    </xf>
    <xf numFmtId="0" fontId="15" fillId="27" borderId="57" xfId="1" applyFont="1" applyFill="1" applyBorder="1" applyAlignment="1">
      <alignment horizontal="left"/>
    </xf>
    <xf numFmtId="168" fontId="41" fillId="16" borderId="16" xfId="1" quotePrefix="1" applyNumberFormat="1" applyFont="1" applyFill="1" applyBorder="1" applyAlignment="1">
      <alignment horizontal="right"/>
    </xf>
    <xf numFmtId="0" fontId="83" fillId="5" borderId="13" xfId="1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0" fontId="85" fillId="5" borderId="0" xfId="1" applyFont="1" applyFill="1" applyBorder="1" applyAlignment="1">
      <alignment horizontal="left"/>
    </xf>
    <xf numFmtId="0" fontId="85" fillId="5" borderId="0" xfId="1" applyFont="1" applyFill="1" applyBorder="1" applyAlignment="1">
      <alignment wrapText="1"/>
    </xf>
    <xf numFmtId="0" fontId="16" fillId="5" borderId="4" xfId="0" applyFont="1" applyFill="1" applyBorder="1"/>
    <xf numFmtId="0" fontId="15" fillId="5" borderId="8" xfId="1" applyFont="1" applyFill="1" applyBorder="1" applyAlignment="1">
      <alignment horizontal="left"/>
    </xf>
    <xf numFmtId="0" fontId="15" fillId="5" borderId="57" xfId="1" applyFont="1" applyFill="1" applyBorder="1" applyAlignment="1">
      <alignment horizontal="left"/>
    </xf>
    <xf numFmtId="0" fontId="15" fillId="5" borderId="57" xfId="1" applyFont="1" applyFill="1" applyBorder="1"/>
    <xf numFmtId="168" fontId="41" fillId="5" borderId="24" xfId="1" quotePrefix="1" applyNumberFormat="1" applyFont="1" applyFill="1" applyBorder="1" applyAlignment="1">
      <alignment horizontal="right"/>
    </xf>
    <xf numFmtId="164" fontId="15" fillId="5" borderId="26" xfId="1" applyNumberFormat="1" applyFont="1" applyFill="1" applyBorder="1" applyAlignment="1">
      <alignment horizontal="center"/>
    </xf>
    <xf numFmtId="0" fontId="15" fillId="5" borderId="59" xfId="1" applyFont="1" applyFill="1" applyBorder="1"/>
    <xf numFmtId="168" fontId="41" fillId="5" borderId="22" xfId="1" quotePrefix="1" applyNumberFormat="1" applyFont="1" applyFill="1" applyBorder="1" applyAlignment="1">
      <alignment horizontal="right"/>
    </xf>
    <xf numFmtId="164" fontId="15" fillId="5" borderId="27" xfId="1" applyNumberFormat="1" applyFont="1" applyFill="1" applyBorder="1" applyAlignment="1">
      <alignment horizontal="center"/>
    </xf>
    <xf numFmtId="0" fontId="15" fillId="5" borderId="60" xfId="1" applyFont="1" applyFill="1" applyBorder="1"/>
    <xf numFmtId="0" fontId="15" fillId="5" borderId="59" xfId="1" applyFont="1" applyFill="1" applyBorder="1" applyAlignment="1">
      <alignment horizontal="left" wrapText="1"/>
    </xf>
    <xf numFmtId="0" fontId="85" fillId="5" borderId="60" xfId="1" applyFont="1" applyFill="1" applyBorder="1" applyAlignment="1">
      <alignment horizontal="left"/>
    </xf>
    <xf numFmtId="0" fontId="85" fillId="5" borderId="57" xfId="1" applyFont="1" applyFill="1" applyBorder="1" applyAlignment="1">
      <alignment horizontal="left"/>
    </xf>
    <xf numFmtId="0" fontId="15" fillId="5" borderId="60" xfId="1" applyFont="1" applyFill="1" applyBorder="1" applyAlignment="1">
      <alignment horizontal="left"/>
    </xf>
    <xf numFmtId="168" fontId="41" fillId="5" borderId="61" xfId="1" quotePrefix="1" applyNumberFormat="1" applyFont="1" applyFill="1" applyBorder="1" applyAlignment="1">
      <alignment horizontal="right"/>
    </xf>
    <xf numFmtId="0" fontId="15" fillId="5" borderId="63" xfId="1" applyFont="1" applyFill="1" applyBorder="1" applyAlignment="1">
      <alignment horizontal="left"/>
    </xf>
    <xf numFmtId="0" fontId="85" fillId="5" borderId="63" xfId="1" applyFont="1" applyFill="1" applyBorder="1" applyAlignment="1">
      <alignment horizontal="left"/>
    </xf>
    <xf numFmtId="168" fontId="41" fillId="5" borderId="16" xfId="1" applyNumberFormat="1" applyFont="1" applyFill="1" applyBorder="1" applyAlignment="1">
      <alignment horizontal="right"/>
    </xf>
    <xf numFmtId="0" fontId="85" fillId="5" borderId="13" xfId="1" applyFont="1" applyFill="1" applyBorder="1" applyAlignment="1">
      <alignment horizontal="left"/>
    </xf>
    <xf numFmtId="0" fontId="16" fillId="5" borderId="0" xfId="0" applyFont="1" applyFill="1" applyBorder="1"/>
    <xf numFmtId="168" fontId="41" fillId="5" borderId="16" xfId="1" quotePrefix="1" applyNumberFormat="1" applyFont="1" applyFill="1" applyBorder="1" applyAlignment="1">
      <alignment horizontal="right"/>
    </xf>
    <xf numFmtId="0" fontId="15" fillId="5" borderId="13" xfId="1" applyFont="1" applyFill="1" applyBorder="1"/>
    <xf numFmtId="0" fontId="15" fillId="5" borderId="8" xfId="1" applyFont="1" applyFill="1" applyBorder="1"/>
    <xf numFmtId="0" fontId="5" fillId="4" borderId="42" xfId="1" quotePrefix="1" applyFont="1" applyFill="1" applyBorder="1" applyAlignment="1">
      <alignment horizontal="right"/>
    </xf>
    <xf numFmtId="171" fontId="5" fillId="11" borderId="41" xfId="1" quotePrefix="1" applyNumberFormat="1" applyFont="1" applyFill="1" applyBorder="1" applyAlignment="1">
      <alignment horizontal="right"/>
    </xf>
    <xf numFmtId="171" fontId="5" fillId="24" borderId="0" xfId="1" quotePrefix="1" applyNumberFormat="1" applyFont="1" applyFill="1" applyBorder="1" applyAlignment="1">
      <alignment horizontal="left"/>
    </xf>
    <xf numFmtId="0" fontId="34" fillId="24" borderId="0" xfId="1" quotePrefix="1" applyFont="1" applyFill="1" applyBorder="1" applyAlignment="1">
      <alignment horizontal="right"/>
    </xf>
    <xf numFmtId="0" fontId="46" fillId="4" borderId="38" xfId="1" applyFont="1" applyFill="1" applyBorder="1" applyAlignment="1"/>
    <xf numFmtId="0" fontId="8" fillId="4" borderId="38" xfId="1" applyFont="1" applyFill="1" applyBorder="1"/>
    <xf numFmtId="0" fontId="19" fillId="4" borderId="38" xfId="1" applyFont="1" applyFill="1" applyBorder="1" applyAlignment="1"/>
    <xf numFmtId="0" fontId="86" fillId="4" borderId="67" xfId="1" applyFont="1" applyFill="1" applyBorder="1" applyAlignment="1">
      <alignment horizontal="center" vertical="top" wrapText="1"/>
    </xf>
    <xf numFmtId="0" fontId="5" fillId="4" borderId="4" xfId="1" quotePrefix="1" applyFont="1" applyFill="1" applyBorder="1" applyAlignment="1">
      <alignment horizontal="right"/>
    </xf>
    <xf numFmtId="0" fontId="55" fillId="4" borderId="0" xfId="1" applyFont="1" applyFill="1"/>
    <xf numFmtId="0" fontId="8" fillId="10" borderId="21" xfId="1" applyFont="1" applyFill="1" applyBorder="1"/>
    <xf numFmtId="0" fontId="5" fillId="10" borderId="21" xfId="1" quotePrefix="1" applyFont="1" applyFill="1" applyBorder="1" applyAlignment="1">
      <alignment horizontal="left"/>
    </xf>
    <xf numFmtId="0" fontId="19" fillId="4" borderId="0" xfId="1" applyFont="1" applyFill="1" applyBorder="1" applyAlignment="1"/>
    <xf numFmtId="0" fontId="8" fillId="4" borderId="0" xfId="1" applyFont="1" applyFill="1" applyBorder="1"/>
    <xf numFmtId="168" fontId="11" fillId="31" borderId="67" xfId="1" quotePrefix="1" applyNumberFormat="1" applyFont="1" applyFill="1" applyBorder="1" applyAlignment="1">
      <alignment horizontal="center" vertical="top"/>
    </xf>
    <xf numFmtId="168" fontId="41" fillId="16" borderId="15" xfId="1" quotePrefix="1" applyNumberFormat="1" applyFont="1" applyFill="1" applyBorder="1" applyAlignment="1">
      <alignment horizontal="right"/>
    </xf>
    <xf numFmtId="168" fontId="87" fillId="4" borderId="0" xfId="1" applyNumberFormat="1" applyFont="1" applyFill="1" applyBorder="1" applyAlignment="1">
      <alignment horizontal="right"/>
    </xf>
    <xf numFmtId="168" fontId="41" fillId="16" borderId="61" xfId="1" quotePrefix="1" applyNumberFormat="1" applyFont="1" applyFill="1" applyBorder="1" applyAlignment="1">
      <alignment horizontal="right"/>
    </xf>
    <xf numFmtId="164" fontId="15" fillId="5" borderId="55" xfId="1" applyNumberFormat="1" applyFont="1" applyFill="1" applyBorder="1" applyAlignment="1">
      <alignment horizontal="center"/>
    </xf>
    <xf numFmtId="168" fontId="59" fillId="16" borderId="15" xfId="1" quotePrefix="1" applyNumberFormat="1" applyFont="1" applyFill="1" applyBorder="1" applyAlignment="1">
      <alignment horizontal="right"/>
    </xf>
    <xf numFmtId="0" fontId="38" fillId="4" borderId="0" xfId="1" applyFont="1" applyFill="1" applyBorder="1" applyAlignment="1">
      <alignment horizontal="right"/>
    </xf>
    <xf numFmtId="168" fontId="56" fillId="9" borderId="74" xfId="1" quotePrefix="1" applyNumberFormat="1" applyFont="1" applyFill="1" applyBorder="1" applyAlignment="1">
      <alignment horizontal="right"/>
    </xf>
    <xf numFmtId="0" fontId="38" fillId="4" borderId="0" xfId="1" applyFont="1" applyFill="1" applyBorder="1"/>
    <xf numFmtId="0" fontId="55" fillId="4" borderId="0" xfId="1" applyFont="1" applyFill="1" applyBorder="1" applyAlignment="1">
      <alignment horizontal="right"/>
    </xf>
    <xf numFmtId="0" fontId="38" fillId="5" borderId="0" xfId="1" applyFont="1" applyFill="1"/>
    <xf numFmtId="0" fontId="28" fillId="4" borderId="0" xfId="1" applyFont="1" applyFill="1" applyBorder="1" applyAlignment="1">
      <alignment horizontal="right"/>
    </xf>
    <xf numFmtId="168" fontId="11" fillId="9" borderId="67" xfId="1" quotePrefix="1" applyNumberFormat="1" applyFont="1" applyFill="1" applyBorder="1" applyAlignment="1">
      <alignment horizontal="center" vertical="top"/>
    </xf>
    <xf numFmtId="168" fontId="5" fillId="4" borderId="0" xfId="1" quotePrefix="1" applyNumberFormat="1" applyFont="1" applyFill="1" applyBorder="1" applyAlignment="1">
      <alignment horizontal="right" vertical="center"/>
    </xf>
    <xf numFmtId="168" fontId="41" fillId="4" borderId="0" xfId="1" quotePrefix="1" applyNumberFormat="1" applyFont="1" applyFill="1" applyBorder="1" applyAlignment="1">
      <alignment horizontal="right"/>
    </xf>
    <xf numFmtId="168" fontId="16" fillId="5" borderId="67" xfId="1" quotePrefix="1" applyNumberFormat="1" applyFont="1" applyFill="1" applyBorder="1" applyAlignment="1">
      <alignment horizontal="right" vertical="center"/>
    </xf>
    <xf numFmtId="0" fontId="16" fillId="5" borderId="3" xfId="1" applyFont="1" applyFill="1" applyBorder="1" applyAlignment="1">
      <alignment horizontal="left" vertical="center"/>
    </xf>
    <xf numFmtId="0" fontId="85" fillId="5" borderId="3" xfId="1" applyFont="1" applyFill="1" applyBorder="1" applyAlignment="1">
      <alignment horizontal="left" vertical="center"/>
    </xf>
    <xf numFmtId="0" fontId="15" fillId="5" borderId="20" xfId="1" applyFont="1" applyFill="1" applyBorder="1" applyAlignment="1">
      <alignment vertical="center"/>
    </xf>
    <xf numFmtId="168" fontId="5" fillId="10" borderId="28" xfId="1" quotePrefix="1" applyNumberFormat="1" applyFont="1" applyFill="1" applyBorder="1" applyAlignment="1">
      <alignment horizontal="right"/>
    </xf>
    <xf numFmtId="0" fontId="46" fillId="28" borderId="29" xfId="1" applyFont="1" applyFill="1" applyBorder="1" applyAlignment="1"/>
    <xf numFmtId="0" fontId="8" fillId="28" borderId="29" xfId="1" applyFont="1" applyFill="1" applyBorder="1"/>
    <xf numFmtId="0" fontId="8" fillId="28" borderId="29" xfId="1" quotePrefix="1" applyFont="1" applyFill="1" applyBorder="1" applyAlignment="1">
      <alignment horizontal="left"/>
    </xf>
    <xf numFmtId="0" fontId="11" fillId="28" borderId="67" xfId="1" applyFont="1" applyFill="1" applyBorder="1" applyAlignment="1">
      <alignment horizontal="center" vertical="top" wrapText="1"/>
    </xf>
    <xf numFmtId="0" fontId="8" fillId="28" borderId="17" xfId="1" applyFont="1" applyFill="1" applyBorder="1" applyAlignment="1">
      <alignment horizontal="center" wrapText="1"/>
    </xf>
    <xf numFmtId="0" fontId="38" fillId="4" borderId="35" xfId="1" applyFont="1" applyFill="1" applyBorder="1" applyAlignment="1">
      <alignment horizontal="left" vertical="center"/>
    </xf>
    <xf numFmtId="0" fontId="4" fillId="4" borderId="30" xfId="1" applyFont="1" applyFill="1" applyBorder="1"/>
    <xf numFmtId="168" fontId="41" fillId="28" borderId="22" xfId="1" quotePrefix="1" applyNumberFormat="1" applyFont="1" applyFill="1" applyBorder="1" applyAlignment="1">
      <alignment horizontal="right"/>
    </xf>
    <xf numFmtId="168" fontId="41" fillId="28" borderId="15" xfId="1" quotePrefix="1" applyNumberFormat="1" applyFont="1" applyFill="1" applyBorder="1" applyAlignment="1">
      <alignment horizontal="right"/>
    </xf>
    <xf numFmtId="168" fontId="41" fillId="30" borderId="15" xfId="1" quotePrefix="1" applyNumberFormat="1" applyFont="1" applyFill="1" applyBorder="1" applyAlignment="1">
      <alignment horizontal="right"/>
    </xf>
    <xf numFmtId="168" fontId="41" fillId="16" borderId="14" xfId="1" quotePrefix="1" applyNumberFormat="1" applyFont="1" applyFill="1" applyBorder="1" applyAlignment="1">
      <alignment horizontal="right"/>
    </xf>
    <xf numFmtId="0" fontId="38" fillId="4" borderId="0" xfId="1" applyFont="1" applyFill="1"/>
    <xf numFmtId="0" fontId="38" fillId="4" borderId="0" xfId="1" applyFont="1" applyFill="1" applyAlignment="1">
      <alignment horizontal="right"/>
    </xf>
    <xf numFmtId="168" fontId="41" fillId="30" borderId="75" xfId="1" quotePrefix="1" applyNumberFormat="1" applyFont="1" applyFill="1" applyBorder="1" applyAlignment="1">
      <alignment horizontal="right"/>
    </xf>
    <xf numFmtId="164" fontId="15" fillId="5" borderId="56" xfId="1" applyNumberFormat="1" applyFont="1" applyFill="1" applyBorder="1" applyAlignment="1">
      <alignment horizontal="right"/>
    </xf>
    <xf numFmtId="0" fontId="38" fillId="4" borderId="0" xfId="1" applyFont="1" applyFill="1" applyBorder="1" applyAlignment="1">
      <alignment horizontal="right" vertical="center" wrapText="1"/>
    </xf>
    <xf numFmtId="168" fontId="41" fillId="16" borderId="41" xfId="1" quotePrefix="1" applyNumberFormat="1" applyFont="1" applyFill="1" applyBorder="1" applyAlignment="1">
      <alignment horizontal="right"/>
    </xf>
    <xf numFmtId="164" fontId="15" fillId="5" borderId="64" xfId="1" applyNumberFormat="1" applyFont="1" applyFill="1" applyBorder="1" applyAlignment="1">
      <alignment horizontal="right"/>
    </xf>
    <xf numFmtId="164" fontId="5" fillId="4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right"/>
    </xf>
    <xf numFmtId="164" fontId="4" fillId="4" borderId="5" xfId="1" applyNumberFormat="1" applyFont="1" applyFill="1" applyBorder="1" applyAlignment="1">
      <alignment horizontal="left" vertical="center" wrapText="1"/>
    </xf>
    <xf numFmtId="168" fontId="41" fillId="30" borderId="74" xfId="1" quotePrefix="1" applyNumberFormat="1" applyFont="1" applyFill="1" applyBorder="1" applyAlignment="1">
      <alignment horizontal="right"/>
    </xf>
    <xf numFmtId="164" fontId="15" fillId="5" borderId="51" xfId="1" applyNumberFormat="1" applyFont="1" applyFill="1" applyBorder="1" applyAlignment="1">
      <alignment horizontal="right"/>
    </xf>
    <xf numFmtId="164" fontId="4" fillId="4" borderId="23" xfId="1" applyNumberFormat="1" applyFont="1" applyFill="1" applyBorder="1" applyAlignment="1">
      <alignment horizontal="left" vertical="center" wrapText="1"/>
    </xf>
    <xf numFmtId="164" fontId="4" fillId="4" borderId="6" xfId="1" applyNumberFormat="1" applyFont="1" applyFill="1" applyBorder="1" applyAlignment="1">
      <alignment horizontal="left" vertical="center" wrapText="1"/>
    </xf>
    <xf numFmtId="164" fontId="4" fillId="4" borderId="86" xfId="1" applyNumberFormat="1" applyFont="1" applyFill="1" applyBorder="1" applyAlignment="1">
      <alignment horizontal="right"/>
    </xf>
    <xf numFmtId="164" fontId="4" fillId="5" borderId="0" xfId="1" quotePrefix="1" applyNumberFormat="1" applyFont="1" applyFill="1" applyBorder="1" applyAlignment="1">
      <alignment horizontal="left"/>
    </xf>
    <xf numFmtId="164" fontId="28" fillId="4" borderId="0" xfId="1" applyNumberFormat="1" applyFont="1" applyFill="1" applyBorder="1" applyAlignment="1">
      <alignment horizontal="right"/>
    </xf>
    <xf numFmtId="164" fontId="5" fillId="3" borderId="1" xfId="0" applyNumberFormat="1" applyFont="1" applyFill="1" applyBorder="1"/>
    <xf numFmtId="164" fontId="4" fillId="3" borderId="1" xfId="0" applyNumberFormat="1" applyFont="1" applyFill="1" applyBorder="1"/>
    <xf numFmtId="0" fontId="5" fillId="18" borderId="0" xfId="3" applyFont="1" applyFill="1" applyBorder="1" applyAlignment="1">
      <alignment horizontal="right"/>
    </xf>
    <xf numFmtId="0" fontId="89" fillId="18" borderId="0" xfId="3" applyFont="1" applyFill="1" applyBorder="1"/>
    <xf numFmtId="166" fontId="8" fillId="18" borderId="0" xfId="3" applyNumberFormat="1" applyFont="1" applyFill="1" applyBorder="1" applyAlignment="1">
      <alignment horizontal="right"/>
    </xf>
    <xf numFmtId="0" fontId="8" fillId="18" borderId="0" xfId="3" applyFont="1" applyFill="1" applyBorder="1" applyAlignment="1"/>
    <xf numFmtId="0" fontId="45" fillId="18" borderId="0" xfId="3" applyFont="1" applyFill="1" applyBorder="1" applyAlignment="1">
      <alignment horizontal="left"/>
    </xf>
    <xf numFmtId="0" fontId="8" fillId="18" borderId="0" xfId="3" quotePrefix="1" applyFont="1" applyFill="1" applyBorder="1" applyAlignment="1">
      <alignment horizontal="left"/>
    </xf>
    <xf numFmtId="0" fontId="45" fillId="18" borderId="0" xfId="3" quotePrefix="1" applyFont="1" applyFill="1" applyBorder="1" applyAlignment="1">
      <alignment horizontal="left"/>
    </xf>
    <xf numFmtId="166" fontId="8" fillId="18" borderId="0" xfId="3" quotePrefix="1" applyNumberFormat="1" applyFont="1" applyFill="1" applyBorder="1" applyAlignment="1">
      <alignment horizontal="right"/>
    </xf>
    <xf numFmtId="0" fontId="89" fillId="18" borderId="0" xfId="3" applyFont="1" applyFill="1" applyBorder="1" applyAlignment="1">
      <alignment horizontal="left"/>
    </xf>
    <xf numFmtId="0" fontId="5" fillId="18" borderId="0" xfId="3" quotePrefix="1" applyFont="1" applyFill="1" applyBorder="1" applyAlignment="1">
      <alignment horizontal="right"/>
    </xf>
    <xf numFmtId="0" fontId="89" fillId="18" borderId="0" xfId="3" quotePrefix="1" applyFont="1" applyFill="1" applyBorder="1" applyAlignment="1">
      <alignment horizontal="left"/>
    </xf>
    <xf numFmtId="0" fontId="5" fillId="18" borderId="0" xfId="3" quotePrefix="1" applyFont="1" applyFill="1" applyBorder="1" applyAlignment="1">
      <alignment horizontal="left"/>
    </xf>
    <xf numFmtId="0" fontId="5" fillId="18" borderId="0" xfId="3" quotePrefix="1" applyFont="1" applyFill="1" applyBorder="1" applyAlignment="1">
      <alignment horizontal="right" vertical="center"/>
    </xf>
    <xf numFmtId="0" fontId="89" fillId="18" borderId="0" xfId="3" quotePrefix="1" applyFont="1" applyFill="1" applyBorder="1" applyAlignment="1">
      <alignment horizontal="left" vertical="center"/>
    </xf>
    <xf numFmtId="0" fontId="4" fillId="18" borderId="0" xfId="0" applyFont="1" applyFill="1" applyBorder="1" applyAlignment="1">
      <alignment horizontal="right"/>
    </xf>
    <xf numFmtId="0" fontId="5" fillId="26" borderId="0" xfId="3" quotePrefix="1" applyFont="1" applyFill="1" applyBorder="1" applyAlignment="1">
      <alignment horizontal="right"/>
    </xf>
    <xf numFmtId="0" fontId="89" fillId="26" borderId="0" xfId="3" quotePrefix="1" applyFont="1" applyFill="1" applyBorder="1" applyAlignment="1">
      <alignment horizontal="left"/>
    </xf>
    <xf numFmtId="0" fontId="5" fillId="4" borderId="0" xfId="3" applyFont="1" applyFill="1" applyBorder="1" applyAlignment="1">
      <alignment horizontal="right"/>
    </xf>
    <xf numFmtId="0" fontId="89" fillId="4" borderId="0" xfId="3" applyFont="1" applyFill="1" applyBorder="1"/>
    <xf numFmtId="166" fontId="8" fillId="4" borderId="0" xfId="3" applyNumberFormat="1" applyFont="1" applyFill="1" applyBorder="1" applyAlignment="1">
      <alignment horizontal="right"/>
    </xf>
    <xf numFmtId="0" fontId="45" fillId="4" borderId="0" xfId="3" applyFont="1" applyFill="1" applyBorder="1" applyAlignment="1"/>
    <xf numFmtId="0" fontId="45" fillId="4" borderId="0" xfId="3" applyFont="1" applyFill="1" applyBorder="1" applyAlignment="1">
      <alignment horizontal="left"/>
    </xf>
    <xf numFmtId="166" fontId="45" fillId="4" borderId="0" xfId="3" quotePrefix="1" applyNumberFormat="1" applyFont="1" applyFill="1" applyBorder="1" applyAlignment="1">
      <alignment horizontal="right"/>
    </xf>
    <xf numFmtId="0" fontId="38" fillId="4" borderId="0" xfId="0" applyFont="1" applyFill="1" applyBorder="1"/>
    <xf numFmtId="0" fontId="45" fillId="4" borderId="0" xfId="3" quotePrefix="1" applyFont="1" applyFill="1" applyBorder="1" applyAlignment="1">
      <alignment horizontal="left"/>
    </xf>
    <xf numFmtId="0" fontId="48" fillId="4" borderId="0" xfId="3" applyFont="1" applyFill="1" applyBorder="1" applyAlignment="1">
      <alignment horizontal="right"/>
    </xf>
    <xf numFmtId="0" fontId="90" fillId="4" borderId="0" xfId="3" applyFont="1" applyFill="1" applyBorder="1" applyAlignment="1">
      <alignment horizontal="left"/>
    </xf>
    <xf numFmtId="0" fontId="51" fillId="4" borderId="0" xfId="3" quotePrefix="1" applyFont="1" applyFill="1" applyBorder="1" applyAlignment="1">
      <alignment horizontal="left"/>
    </xf>
    <xf numFmtId="166" fontId="83" fillId="5" borderId="0" xfId="3" quotePrefix="1" applyNumberFormat="1" applyFont="1" applyFill="1" applyBorder="1" applyAlignment="1">
      <alignment horizontal="right"/>
    </xf>
    <xf numFmtId="0" fontId="31" fillId="4" borderId="0" xfId="0" applyFont="1" applyFill="1" applyBorder="1"/>
    <xf numFmtId="166" fontId="45" fillId="4" borderId="0" xfId="3" applyNumberFormat="1" applyFont="1" applyFill="1" applyBorder="1" applyAlignment="1">
      <alignment horizontal="right"/>
    </xf>
    <xf numFmtId="0" fontId="5" fillId="4" borderId="0" xfId="3" quotePrefix="1" applyFont="1" applyFill="1" applyBorder="1" applyAlignment="1">
      <alignment horizontal="right"/>
    </xf>
    <xf numFmtId="0" fontId="90" fillId="4" borderId="0" xfId="3" quotePrefix="1" applyFont="1" applyFill="1" applyBorder="1" applyAlignment="1">
      <alignment horizontal="left"/>
    </xf>
    <xf numFmtId="166" fontId="91" fillId="27" borderId="0" xfId="3" quotePrefix="1" applyNumberFormat="1" applyFont="1" applyFill="1" applyBorder="1" applyAlignment="1">
      <alignment horizontal="right"/>
    </xf>
    <xf numFmtId="0" fontId="92" fillId="24" borderId="0" xfId="0" applyFont="1" applyFill="1"/>
    <xf numFmtId="166" fontId="45" fillId="24" borderId="0" xfId="3" quotePrefix="1" applyNumberFormat="1" applyFont="1" applyFill="1" applyBorder="1" applyAlignment="1">
      <alignment horizontal="right"/>
    </xf>
    <xf numFmtId="0" fontId="93" fillId="24" borderId="0" xfId="0" applyFont="1" applyFill="1"/>
    <xf numFmtId="166" fontId="83" fillId="24" borderId="0" xfId="3" quotePrefix="1" applyNumberFormat="1" applyFont="1" applyFill="1" applyBorder="1" applyAlignment="1">
      <alignment horizontal="right"/>
    </xf>
    <xf numFmtId="0" fontId="94" fillId="24" borderId="0" xfId="0" applyFont="1" applyFill="1"/>
    <xf numFmtId="0" fontId="95" fillId="5" borderId="0" xfId="0" applyFont="1" applyFill="1"/>
    <xf numFmtId="0" fontId="4" fillId="5" borderId="0" xfId="0" applyFont="1" applyFill="1" applyBorder="1"/>
    <xf numFmtId="0" fontId="95" fillId="24" borderId="0" xfId="0" applyFont="1" applyFill="1"/>
    <xf numFmtId="166" fontId="83" fillId="5" borderId="0" xfId="3" quotePrefix="1" applyNumberFormat="1" applyFont="1" applyFill="1" applyBorder="1" applyAlignment="1">
      <alignment horizontal="right" vertical="center"/>
    </xf>
    <xf numFmtId="166" fontId="45" fillId="4" borderId="0" xfId="3" quotePrefix="1" applyNumberFormat="1" applyFont="1" applyFill="1" applyBorder="1" applyAlignment="1">
      <alignment horizontal="right" vertical="top"/>
    </xf>
    <xf numFmtId="0" fontId="14" fillId="24" borderId="0" xfId="0" applyFont="1" applyFill="1"/>
    <xf numFmtId="166" fontId="96" fillId="4" borderId="0" xfId="3" quotePrefix="1" applyNumberFormat="1" applyFont="1" applyFill="1" applyBorder="1" applyAlignment="1">
      <alignment horizontal="right"/>
    </xf>
    <xf numFmtId="0" fontId="81" fillId="5" borderId="0" xfId="3" applyFont="1" applyFill="1" applyBorder="1" applyAlignment="1">
      <alignment horizontal="left"/>
    </xf>
    <xf numFmtId="0" fontId="94" fillId="5" borderId="0" xfId="0" applyFont="1" applyFill="1"/>
    <xf numFmtId="0" fontId="54" fillId="5" borderId="0" xfId="3" applyFont="1" applyFill="1" applyBorder="1" applyAlignment="1">
      <alignment horizontal="left"/>
    </xf>
    <xf numFmtId="0" fontId="34" fillId="4" borderId="0" xfId="0" applyFont="1" applyFill="1" applyBorder="1"/>
    <xf numFmtId="0" fontId="5" fillId="4" borderId="0" xfId="3" quotePrefix="1" applyFont="1" applyFill="1" applyBorder="1" applyAlignment="1">
      <alignment horizontal="right" vertical="center"/>
    </xf>
    <xf numFmtId="0" fontId="90" fillId="4" borderId="0" xfId="3" quotePrefix="1" applyFont="1" applyFill="1" applyBorder="1" applyAlignment="1">
      <alignment horizontal="left" vertical="center"/>
    </xf>
    <xf numFmtId="0" fontId="90" fillId="24" borderId="0" xfId="3" quotePrefix="1" applyFont="1" applyFill="1" applyBorder="1" applyAlignment="1">
      <alignment horizontal="left"/>
    </xf>
    <xf numFmtId="0" fontId="83" fillId="5" borderId="0" xfId="3" quotePrefix="1" applyFont="1" applyFill="1" applyBorder="1" applyAlignment="1">
      <alignment horizontal="left"/>
    </xf>
    <xf numFmtId="0" fontId="85" fillId="5" borderId="0" xfId="3" quotePrefix="1" applyFont="1" applyFill="1" applyBorder="1" applyAlignment="1">
      <alignment horizontal="left"/>
    </xf>
    <xf numFmtId="0" fontId="15" fillId="5" borderId="0" xfId="3" quotePrefix="1" applyFont="1" applyFill="1" applyBorder="1" applyAlignment="1">
      <alignment horizontal="left"/>
    </xf>
    <xf numFmtId="0" fontId="15" fillId="5" borderId="0" xfId="3" applyFont="1" applyFill="1" applyBorder="1"/>
    <xf numFmtId="0" fontId="44" fillId="4" borderId="0" xfId="0" applyFont="1" applyFill="1" applyBorder="1" applyAlignment="1">
      <alignment horizontal="right"/>
    </xf>
    <xf numFmtId="0" fontId="0" fillId="4" borderId="0" xfId="0" applyFont="1" applyFill="1"/>
    <xf numFmtId="0" fontId="0" fillId="5" borderId="0" xfId="0" applyFont="1" applyFill="1"/>
    <xf numFmtId="0" fontId="44" fillId="4" borderId="0" xfId="0" applyFont="1" applyFill="1" applyBorder="1"/>
    <xf numFmtId="0" fontId="5" fillId="4" borderId="0" xfId="3" quotePrefix="1" applyFont="1" applyFill="1" applyBorder="1" applyAlignment="1">
      <alignment horizontal="left"/>
    </xf>
    <xf numFmtId="166" fontId="48" fillId="4" borderId="0" xfId="3" applyNumberFormat="1" applyFont="1" applyFill="1" applyBorder="1" applyAlignment="1">
      <alignment horizontal="right"/>
    </xf>
    <xf numFmtId="0" fontId="45" fillId="11" borderId="33" xfId="1" applyFont="1" applyFill="1" applyBorder="1"/>
    <xf numFmtId="0" fontId="19" fillId="11" borderId="31" xfId="1" applyFont="1" applyFill="1" applyBorder="1" applyAlignment="1"/>
    <xf numFmtId="0" fontId="45" fillId="11" borderId="31" xfId="1" applyFont="1" applyFill="1" applyBorder="1"/>
    <xf numFmtId="0" fontId="57" fillId="4" borderId="0" xfId="2" applyFont="1" applyFill="1"/>
    <xf numFmtId="0" fontId="19" fillId="4" borderId="0" xfId="2" applyFont="1" applyFill="1"/>
    <xf numFmtId="169" fontId="18" fillId="0" borderId="70" xfId="0" applyNumberFormat="1" applyFont="1" applyBorder="1" applyAlignment="1">
      <alignment horizontal="center"/>
    </xf>
    <xf numFmtId="169" fontId="18" fillId="0" borderId="46" xfId="0" applyNumberFormat="1" applyFont="1" applyBorder="1" applyAlignment="1">
      <alignment horizontal="center"/>
    </xf>
    <xf numFmtId="169" fontId="18" fillId="4" borderId="46" xfId="0" applyNumberFormat="1" applyFont="1" applyFill="1" applyBorder="1" applyAlignment="1">
      <alignment horizontal="center"/>
    </xf>
    <xf numFmtId="0" fontId="97" fillId="5" borderId="46" xfId="0" applyFont="1" applyFill="1" applyBorder="1"/>
    <xf numFmtId="169" fontId="98" fillId="5" borderId="46" xfId="0" applyNumberFormat="1" applyFont="1" applyFill="1" applyBorder="1" applyAlignment="1">
      <alignment horizontal="center"/>
    </xf>
    <xf numFmtId="0" fontId="15" fillId="5" borderId="46" xfId="0" applyFont="1" applyFill="1" applyBorder="1"/>
    <xf numFmtId="0" fontId="15" fillId="23" borderId="46" xfId="0" applyFont="1" applyFill="1" applyBorder="1"/>
    <xf numFmtId="169" fontId="98" fillId="23" borderId="46" xfId="0" applyNumberFormat="1" applyFont="1" applyFill="1" applyBorder="1" applyAlignment="1">
      <alignment horizontal="center"/>
    </xf>
    <xf numFmtId="169" fontId="18" fillId="24" borderId="46" xfId="0" applyNumberFormat="1" applyFont="1" applyFill="1" applyBorder="1" applyAlignment="1">
      <alignment horizontal="center"/>
    </xf>
    <xf numFmtId="169" fontId="18" fillId="0" borderId="46" xfId="0" applyNumberFormat="1" applyFont="1" applyFill="1" applyBorder="1" applyAlignment="1">
      <alignment horizontal="center"/>
    </xf>
    <xf numFmtId="169" fontId="99" fillId="4" borderId="46" xfId="0" applyNumberFormat="1" applyFont="1" applyFill="1" applyBorder="1" applyAlignment="1">
      <alignment horizontal="center" vertical="center"/>
    </xf>
    <xf numFmtId="169" fontId="99" fillId="4" borderId="46" xfId="0" applyNumberFormat="1" applyFont="1" applyFill="1" applyBorder="1" applyAlignment="1">
      <alignment horizontal="center"/>
    </xf>
    <xf numFmtId="0" fontId="38" fillId="4" borderId="32" xfId="2" applyFont="1" applyFill="1" applyBorder="1" applyAlignment="1">
      <alignment horizontal="center"/>
    </xf>
    <xf numFmtId="0" fontId="81" fillId="5" borderId="46" xfId="0" applyFont="1" applyFill="1" applyBorder="1" applyAlignment="1">
      <alignment vertical="center" wrapText="1"/>
    </xf>
    <xf numFmtId="169" fontId="98" fillId="5" borderId="46" xfId="0" applyNumberFormat="1" applyFont="1" applyFill="1" applyBorder="1" applyAlignment="1">
      <alignment horizontal="center" vertical="center" wrapText="1"/>
    </xf>
    <xf numFmtId="0" fontId="15" fillId="5" borderId="46" xfId="0" quotePrefix="1" applyFont="1" applyFill="1" applyBorder="1" applyAlignment="1">
      <alignment horizontal="left"/>
    </xf>
    <xf numFmtId="169" fontId="98" fillId="22" borderId="46" xfId="0" applyNumberFormat="1" applyFont="1" applyFill="1" applyBorder="1" applyAlignment="1">
      <alignment horizontal="center"/>
    </xf>
    <xf numFmtId="0" fontId="15" fillId="27" borderId="46" xfId="0" applyFont="1" applyFill="1" applyBorder="1"/>
    <xf numFmtId="169" fontId="98" fillId="27" borderId="46" xfId="0" applyNumberFormat="1" applyFont="1" applyFill="1" applyBorder="1" applyAlignment="1">
      <alignment horizontal="center"/>
    </xf>
    <xf numFmtId="169" fontId="18" fillId="4" borderId="78" xfId="0" applyNumberFormat="1" applyFont="1" applyFill="1" applyBorder="1" applyAlignment="1">
      <alignment horizontal="center"/>
    </xf>
    <xf numFmtId="169" fontId="18" fillId="0" borderId="47" xfId="0" applyNumberFormat="1" applyFont="1" applyBorder="1" applyAlignment="1">
      <alignment horizontal="center"/>
    </xf>
    <xf numFmtId="0" fontId="15" fillId="5" borderId="41" xfId="0" applyFont="1" applyFill="1" applyBorder="1" applyAlignment="1">
      <alignment horizontal="center"/>
    </xf>
    <xf numFmtId="169" fontId="100" fillId="13" borderId="79" xfId="0" applyNumberFormat="1" applyFont="1" applyFill="1" applyBorder="1" applyAlignment="1">
      <alignment horizontal="left"/>
    </xf>
    <xf numFmtId="169" fontId="100" fillId="13" borderId="80" xfId="0" applyNumberFormat="1" applyFont="1" applyFill="1" applyBorder="1" applyAlignment="1">
      <alignment horizontal="left"/>
    </xf>
    <xf numFmtId="169" fontId="100" fillId="18" borderId="79" xfId="0" applyNumberFormat="1" applyFont="1" applyFill="1" applyBorder="1" applyAlignment="1">
      <alignment horizontal="left"/>
    </xf>
    <xf numFmtId="169" fontId="11" fillId="18" borderId="80" xfId="0" applyNumberFormat="1" applyFont="1" applyFill="1" applyBorder="1" applyAlignment="1">
      <alignment horizontal="center"/>
    </xf>
    <xf numFmtId="169" fontId="18" fillId="0" borderId="50" xfId="0" applyNumberFormat="1" applyFont="1" applyBorder="1" applyAlignment="1">
      <alignment horizontal="center"/>
    </xf>
    <xf numFmtId="0" fontId="101" fillId="23" borderId="46" xfId="0" applyFont="1" applyFill="1" applyBorder="1"/>
    <xf numFmtId="169" fontId="102" fillId="23" borderId="46" xfId="0" applyNumberFormat="1" applyFont="1" applyFill="1" applyBorder="1" applyAlignment="1">
      <alignment horizontal="center"/>
    </xf>
    <xf numFmtId="169" fontId="18" fillId="0" borderId="78" xfId="0" applyNumberFormat="1" applyFont="1" applyBorder="1" applyAlignment="1">
      <alignment horizontal="center"/>
    </xf>
    <xf numFmtId="169" fontId="69" fillId="25" borderId="81" xfId="0" applyNumberFormat="1" applyFont="1" applyFill="1" applyBorder="1" applyAlignment="1">
      <alignment horizontal="center"/>
    </xf>
    <xf numFmtId="169" fontId="18" fillId="0" borderId="82" xfId="0" applyNumberFormat="1" applyFont="1" applyFill="1" applyBorder="1" applyAlignment="1">
      <alignment horizontal="center"/>
    </xf>
    <xf numFmtId="169" fontId="100" fillId="11" borderId="79" xfId="0" applyNumberFormat="1" applyFont="1" applyFill="1" applyBorder="1" applyAlignment="1">
      <alignment horizontal="left"/>
    </xf>
    <xf numFmtId="169" fontId="11" fillId="11" borderId="80" xfId="0" applyNumberFormat="1" applyFont="1" applyFill="1" applyBorder="1" applyAlignment="1">
      <alignment horizontal="center"/>
    </xf>
    <xf numFmtId="169" fontId="18" fillId="0" borderId="81" xfId="0" applyNumberFormat="1" applyFont="1" applyBorder="1" applyAlignment="1">
      <alignment horizontal="center"/>
    </xf>
    <xf numFmtId="0" fontId="81" fillId="27" borderId="46" xfId="0" applyFont="1" applyFill="1" applyBorder="1"/>
    <xf numFmtId="169" fontId="105" fillId="27" borderId="46" xfId="0" applyNumberFormat="1" applyFont="1" applyFill="1" applyBorder="1" applyAlignment="1">
      <alignment horizontal="center"/>
    </xf>
    <xf numFmtId="169" fontId="18" fillId="0" borderId="47" xfId="0" applyNumberFormat="1" applyFont="1" applyFill="1" applyBorder="1" applyAlignment="1">
      <alignment horizontal="center"/>
    </xf>
    <xf numFmtId="169" fontId="11" fillId="4" borderId="0" xfId="0" applyNumberFormat="1" applyFont="1" applyFill="1" applyBorder="1" applyAlignment="1">
      <alignment horizontal="center"/>
    </xf>
    <xf numFmtId="0" fontId="106" fillId="23" borderId="46" xfId="0" applyFont="1" applyFill="1" applyBorder="1"/>
    <xf numFmtId="169" fontId="105" fillId="23" borderId="46" xfId="0" applyNumberFormat="1" applyFont="1" applyFill="1" applyBorder="1" applyAlignment="1">
      <alignment horizontal="center"/>
    </xf>
    <xf numFmtId="0" fontId="1" fillId="24" borderId="0" xfId="0" applyFont="1" applyFill="1"/>
    <xf numFmtId="169" fontId="18" fillId="4" borderId="50" xfId="0" applyNumberFormat="1" applyFont="1" applyFill="1" applyBorder="1" applyAlignment="1">
      <alignment horizontal="center"/>
    </xf>
    <xf numFmtId="169" fontId="18" fillId="4" borderId="47" xfId="0" applyNumberFormat="1" applyFont="1" applyFill="1" applyBorder="1" applyAlignment="1">
      <alignment horizontal="center"/>
    </xf>
    <xf numFmtId="0" fontId="8" fillId="12" borderId="33" xfId="1" applyFont="1" applyFill="1" applyBorder="1"/>
    <xf numFmtId="0" fontId="1" fillId="12" borderId="33" xfId="0" applyFont="1" applyFill="1" applyBorder="1"/>
    <xf numFmtId="0" fontId="46" fillId="12" borderId="31" xfId="1" applyFont="1" applyFill="1" applyBorder="1" applyAlignment="1"/>
    <xf numFmtId="0" fontId="45" fillId="12" borderId="31" xfId="1" applyFont="1" applyFill="1" applyBorder="1"/>
    <xf numFmtId="0" fontId="8" fillId="12" borderId="31" xfId="1" applyFont="1" applyFill="1" applyBorder="1"/>
    <xf numFmtId="0" fontId="1" fillId="12" borderId="31" xfId="0" applyFont="1" applyFill="1" applyBorder="1"/>
    <xf numFmtId="0" fontId="57" fillId="4" borderId="0" xfId="0" applyFont="1" applyFill="1"/>
    <xf numFmtId="0" fontId="1" fillId="4" borderId="0" xfId="0" applyFont="1" applyFill="1" applyBorder="1"/>
    <xf numFmtId="170" fontId="11" fillId="12" borderId="66" xfId="0" quotePrefix="1" applyNumberFormat="1" applyFont="1" applyFill="1" applyBorder="1" applyAlignment="1">
      <alignment horizontal="center"/>
    </xf>
    <xf numFmtId="0" fontId="11" fillId="0" borderId="48" xfId="0" quotePrefix="1" applyNumberFormat="1" applyFont="1" applyBorder="1" applyAlignment="1">
      <alignment horizontal="center"/>
    </xf>
    <xf numFmtId="0" fontId="11" fillId="0" borderId="46" xfId="0" quotePrefix="1" applyNumberFormat="1" applyFont="1" applyBorder="1" applyAlignment="1">
      <alignment horizontal="center"/>
    </xf>
    <xf numFmtId="0" fontId="11" fillId="0" borderId="46" xfId="0" quotePrefix="1" applyNumberFormat="1" applyFont="1" applyFill="1" applyBorder="1" applyAlignment="1">
      <alignment horizontal="center"/>
    </xf>
    <xf numFmtId="0" fontId="11" fillId="0" borderId="47" xfId="0" quotePrefix="1" applyNumberFormat="1" applyFont="1" applyFill="1" applyBorder="1" applyAlignment="1">
      <alignment horizontal="center"/>
    </xf>
    <xf numFmtId="170" fontId="11" fillId="4" borderId="0" xfId="0" quotePrefix="1" applyNumberFormat="1" applyFont="1" applyFill="1" applyBorder="1" applyAlignment="1">
      <alignment horizontal="center"/>
    </xf>
    <xf numFmtId="0" fontId="11" fillId="0" borderId="48" xfId="0" quotePrefix="1" applyNumberFormat="1" applyFont="1" applyFill="1" applyBorder="1" applyAlignment="1">
      <alignment horizontal="center"/>
    </xf>
    <xf numFmtId="0" fontId="107" fillId="5" borderId="49" xfId="0" applyFont="1" applyFill="1" applyBorder="1" applyAlignment="1">
      <alignment horizontal="center"/>
    </xf>
    <xf numFmtId="0" fontId="108" fillId="5" borderId="46" xfId="0" quotePrefix="1" applyNumberFormat="1" applyFont="1" applyFill="1" applyBorder="1" applyAlignment="1">
      <alignment horizontal="center"/>
    </xf>
    <xf numFmtId="0" fontId="11" fillId="24" borderId="47" xfId="0" quotePrefix="1" applyNumberFormat="1" applyFont="1" applyFill="1" applyBorder="1" applyAlignment="1">
      <alignment horizontal="center"/>
    </xf>
    <xf numFmtId="0" fontId="11" fillId="0" borderId="50" xfId="0" quotePrefix="1" applyNumberFormat="1" applyFont="1" applyFill="1" applyBorder="1" applyAlignment="1">
      <alignment horizontal="center"/>
    </xf>
    <xf numFmtId="170" fontId="11" fillId="0" borderId="47" xfId="0" quotePrefix="1" applyNumberFormat="1" applyFont="1" applyFill="1" applyBorder="1" applyAlignment="1">
      <alignment horizontal="center"/>
    </xf>
    <xf numFmtId="0" fontId="11" fillId="4" borderId="47" xfId="0" quotePrefix="1" applyNumberFormat="1" applyFont="1" applyFill="1" applyBorder="1" applyAlignment="1">
      <alignment horizontal="center"/>
    </xf>
    <xf numFmtId="0" fontId="109" fillId="0" borderId="47" xfId="0" applyFont="1" applyFill="1" applyBorder="1" applyAlignment="1">
      <alignment horizontal="center"/>
    </xf>
    <xf numFmtId="0" fontId="36" fillId="0" borderId="47" xfId="0" applyFont="1" applyFill="1" applyBorder="1" applyAlignment="1">
      <alignment horizontal="center"/>
    </xf>
    <xf numFmtId="0" fontId="46" fillId="4" borderId="91" xfId="1" applyFont="1" applyFill="1" applyBorder="1" applyAlignment="1">
      <alignment horizontal="center"/>
    </xf>
    <xf numFmtId="0" fontId="57" fillId="10" borderId="67" xfId="1" applyFont="1" applyFill="1" applyBorder="1" applyAlignment="1">
      <alignment horizontal="center" vertical="center"/>
    </xf>
    <xf numFmtId="0" fontId="57" fillId="10" borderId="17" xfId="1" applyFont="1" applyFill="1" applyBorder="1" applyAlignment="1">
      <alignment horizontal="center" vertical="center"/>
    </xf>
    <xf numFmtId="0" fontId="5" fillId="4" borderId="0" xfId="1" quotePrefix="1" applyFont="1" applyFill="1" applyBorder="1" applyAlignment="1">
      <alignment horizontal="left" vertical="center" wrapText="1"/>
    </xf>
    <xf numFmtId="0" fontId="5" fillId="4" borderId="4" xfId="1" applyFont="1" applyFill="1" applyBorder="1" applyAlignment="1">
      <alignment horizontal="left" wrapText="1"/>
    </xf>
    <xf numFmtId="0" fontId="39" fillId="24" borderId="0" xfId="1" applyFont="1" applyFill="1" applyBorder="1" applyAlignment="1">
      <alignment horizontal="left" vertical="center" wrapText="1"/>
    </xf>
  </cellXfs>
  <cellStyles count="5">
    <cellStyle name="Normal" xfId="0" builtinId="0"/>
    <cellStyle name="Normal_EBK_PROJECT_2001-last" xfId="1"/>
    <cellStyle name="Normal_EBK-2002-draft" xfId="2"/>
    <cellStyle name="Normal_Sheet2" xfId="3"/>
    <cellStyle name="Percent" xfId="4" builtinId="5"/>
  </cellStyles>
  <dxfs count="0"/>
  <tableStyles count="0" defaultTableStyle="TableStyleMedium2" defaultPivotStyle="PivotStyleLight16"/>
  <colors>
    <mruColors>
      <color rgb="FF000099"/>
      <color rgb="FFFFFFCC"/>
      <color rgb="FFFFFF99"/>
      <color rgb="FF800000"/>
      <color rgb="FFA50021"/>
      <color rgb="FF66FF33"/>
      <color rgb="FFCCFFCC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200025</xdr:rowOff>
    </xdr:from>
    <xdr:to>
      <xdr:col>1</xdr:col>
      <xdr:colOff>9525</xdr:colOff>
      <xdr:row>6</xdr:row>
      <xdr:rowOff>114300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85725" y="552450"/>
          <a:ext cx="6772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bg-BG" sz="1800" b="1" i="1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Р Е П У Б Л И К А    Б Ъ Л Г А Р И Я</a:t>
          </a:r>
          <a:endParaRPr lang="bg-BG" sz="1000" b="1" i="1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bg-BG" sz="1600" b="1" i="1" u="none" strike="noStrike" baseline="0">
              <a:solidFill>
                <a:srgbClr val="003300"/>
              </a:solidFill>
              <a:latin typeface="Times New Roman Cyr"/>
              <a:cs typeface="Times New Roman Cyr"/>
            </a:rPr>
            <a:t>МИНИСТЕРСТВО НА ФИНАНСИТЕ</a:t>
          </a:r>
          <a:endParaRPr lang="bg-BG" sz="1600" b="0" i="0" u="none" strike="noStrike" baseline="0">
            <a:solidFill>
              <a:srgbClr val="0033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>
    <xdr:from>
      <xdr:col>0</xdr:col>
      <xdr:colOff>161925</xdr:colOff>
      <xdr:row>1</xdr:row>
      <xdr:rowOff>28575</xdr:rowOff>
    </xdr:from>
    <xdr:to>
      <xdr:col>0</xdr:col>
      <xdr:colOff>1143000</xdr:colOff>
      <xdr:row>5</xdr:row>
      <xdr:rowOff>85725</xdr:rowOff>
    </xdr:to>
    <xdr:pic>
      <xdr:nvPicPr>
        <xdr:cNvPr id="3" name="Picture 3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542924</xdr:colOff>
      <xdr:row>3</xdr:row>
      <xdr:rowOff>9524</xdr:rowOff>
    </xdr:from>
    <xdr:to>
      <xdr:col>2</xdr:col>
      <xdr:colOff>485774</xdr:colOff>
      <xdr:row>3</xdr:row>
      <xdr:rowOff>323849</xdr:rowOff>
    </xdr:to>
    <xdr:sp macro="" textlink="">
      <xdr:nvSpPr>
        <xdr:cNvPr id="1067" name="Line 3"/>
        <xdr:cNvSpPr>
          <a:spLocks noChangeShapeType="1"/>
        </xdr:cNvSpPr>
      </xdr:nvSpPr>
      <xdr:spPr bwMode="auto">
        <a:xfrm flipH="1">
          <a:off x="542924" y="685799"/>
          <a:ext cx="904875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514350</xdr:colOff>
      <xdr:row>3</xdr:row>
      <xdr:rowOff>400050</xdr:rowOff>
    </xdr:to>
    <xdr:sp macro="" textlink="">
      <xdr:nvSpPr>
        <xdr:cNvPr id="11305" name="Line 1"/>
        <xdr:cNvSpPr>
          <a:spLocks noChangeShapeType="1"/>
        </xdr:cNvSpPr>
      </xdr:nvSpPr>
      <xdr:spPr bwMode="auto">
        <a:xfrm flipH="1">
          <a:off x="561975" y="704850"/>
          <a:ext cx="97155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19050</xdr:rowOff>
    </xdr:from>
    <xdr:to>
      <xdr:col>2</xdr:col>
      <xdr:colOff>514350</xdr:colOff>
      <xdr:row>3</xdr:row>
      <xdr:rowOff>390525</xdr:rowOff>
    </xdr:to>
    <xdr:sp macro="" textlink="">
      <xdr:nvSpPr>
        <xdr:cNvPr id="16423" name="Line 1"/>
        <xdr:cNvSpPr>
          <a:spLocks noChangeShapeType="1"/>
        </xdr:cNvSpPr>
      </xdr:nvSpPr>
      <xdr:spPr bwMode="auto">
        <a:xfrm flipH="1">
          <a:off x="571500" y="704850"/>
          <a:ext cx="942975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96</xdr:row>
      <xdr:rowOff>28575</xdr:rowOff>
    </xdr:from>
    <xdr:to>
      <xdr:col>3</xdr:col>
      <xdr:colOff>9525</xdr:colOff>
      <xdr:row>97</xdr:row>
      <xdr:rowOff>0</xdr:rowOff>
    </xdr:to>
    <xdr:sp macro="" textlink="">
      <xdr:nvSpPr>
        <xdr:cNvPr id="8317" name="Line 2"/>
        <xdr:cNvSpPr>
          <a:spLocks noChangeShapeType="1"/>
        </xdr:cNvSpPr>
      </xdr:nvSpPr>
      <xdr:spPr bwMode="auto">
        <a:xfrm flipH="1">
          <a:off x="609600" y="15697200"/>
          <a:ext cx="9906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28575</xdr:rowOff>
    </xdr:from>
    <xdr:to>
      <xdr:col>3</xdr:col>
      <xdr:colOff>9525</xdr:colOff>
      <xdr:row>4</xdr:row>
      <xdr:rowOff>0</xdr:rowOff>
    </xdr:to>
    <xdr:sp macro="" textlink="">
      <xdr:nvSpPr>
        <xdr:cNvPr id="8318" name="Line 4"/>
        <xdr:cNvSpPr>
          <a:spLocks noChangeShapeType="1"/>
        </xdr:cNvSpPr>
      </xdr:nvSpPr>
      <xdr:spPr bwMode="auto">
        <a:xfrm flipH="1">
          <a:off x="666750" y="619125"/>
          <a:ext cx="9334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130</xdr:row>
      <xdr:rowOff>0</xdr:rowOff>
    </xdr:from>
    <xdr:to>
      <xdr:col>3</xdr:col>
      <xdr:colOff>9525</xdr:colOff>
      <xdr:row>130</xdr:row>
      <xdr:rowOff>0</xdr:rowOff>
    </xdr:to>
    <xdr:sp macro="" textlink="">
      <xdr:nvSpPr>
        <xdr:cNvPr id="8319" name="Line 13"/>
        <xdr:cNvSpPr>
          <a:spLocks noChangeShapeType="1"/>
        </xdr:cNvSpPr>
      </xdr:nvSpPr>
      <xdr:spPr bwMode="auto">
        <a:xfrm flipH="1">
          <a:off x="257175" y="18011775"/>
          <a:ext cx="1343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19050</xdr:rowOff>
    </xdr:from>
    <xdr:to>
      <xdr:col>3</xdr:col>
      <xdr:colOff>514350</xdr:colOff>
      <xdr:row>4</xdr:row>
      <xdr:rowOff>0</xdr:rowOff>
    </xdr:to>
    <xdr:sp macro="" textlink="">
      <xdr:nvSpPr>
        <xdr:cNvPr id="6233" name="Line 49"/>
        <xdr:cNvSpPr>
          <a:spLocks noChangeShapeType="1"/>
        </xdr:cNvSpPr>
      </xdr:nvSpPr>
      <xdr:spPr bwMode="auto">
        <a:xfrm flipH="1">
          <a:off x="752475" y="695325"/>
          <a:ext cx="942975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tabSelected="1" workbookViewId="0"/>
  </sheetViews>
  <sheetFormatPr defaultColWidth="10.28515625" defaultRowHeight="12.75"/>
  <cols>
    <col min="1" max="1" width="102.7109375" style="144" customWidth="1"/>
    <col min="2" max="16384" width="10.28515625" style="144"/>
  </cols>
  <sheetData>
    <row r="1" spans="1:12" ht="27.75" customHeight="1" thickBot="1">
      <c r="A1" s="589"/>
    </row>
    <row r="2" spans="1:12" ht="24.75" customHeight="1" thickTop="1">
      <c r="A2" s="142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pans="1:12" ht="14.25" customHeight="1">
      <c r="A3" s="120"/>
    </row>
    <row r="4" spans="1:12" s="145" customFormat="1" ht="19.5" customHeight="1">
      <c r="A4" s="120"/>
    </row>
    <row r="5" spans="1:12" s="145" customFormat="1" ht="16.5" customHeight="1">
      <c r="A5" s="120"/>
    </row>
    <row r="6" spans="1:12" s="145" customFormat="1" ht="9" customHeight="1" thickBot="1">
      <c r="A6" s="143"/>
    </row>
    <row r="7" spans="1:12" s="145" customFormat="1">
      <c r="A7" s="120"/>
    </row>
    <row r="8" spans="1:12" s="145" customFormat="1">
      <c r="A8" s="120"/>
    </row>
    <row r="9" spans="1:12" s="145" customFormat="1" ht="15.75">
      <c r="A9" s="16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</row>
    <row r="10" spans="1:12" ht="15.75">
      <c r="A10" s="16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6.5" thickBot="1">
      <c r="A11" s="16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</row>
    <row r="12" spans="1:12" ht="40.5" customHeight="1" thickBot="1">
      <c r="A12" s="590" t="s">
        <v>1494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2" ht="15" customHeight="1">
      <c r="A13" s="122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</row>
    <row r="14" spans="1:12" ht="15" customHeight="1">
      <c r="A14" s="122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</row>
    <row r="15" spans="1:12" ht="15" customHeight="1">
      <c r="A15" s="12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</row>
    <row r="16" spans="1:12" s="33" customFormat="1" ht="15" customHeight="1">
      <c r="A16" s="418" t="s">
        <v>1495</v>
      </c>
    </row>
    <row r="17" spans="1:12" s="33" customFormat="1" ht="15" customHeight="1">
      <c r="A17" s="68"/>
    </row>
    <row r="18" spans="1:12" s="33" customFormat="1" ht="15" customHeight="1">
      <c r="A18" s="68" t="s">
        <v>1496</v>
      </c>
    </row>
    <row r="19" spans="1:12" s="33" customFormat="1" ht="15" customHeight="1">
      <c r="A19" s="68"/>
    </row>
    <row r="20" spans="1:12" s="33" customFormat="1" ht="15" customHeight="1">
      <c r="A20" s="68" t="s">
        <v>1497</v>
      </c>
    </row>
    <row r="21" spans="1:12" s="33" customFormat="1" ht="15" customHeight="1">
      <c r="A21" s="417"/>
    </row>
    <row r="22" spans="1:12" s="33" customFormat="1" ht="15" customHeight="1">
      <c r="A22" s="68" t="s">
        <v>1498</v>
      </c>
    </row>
    <row r="23" spans="1:12" s="33" customFormat="1" ht="15" customHeight="1">
      <c r="A23" s="68"/>
    </row>
    <row r="24" spans="1:12" s="33" customFormat="1" ht="15" customHeight="1">
      <c r="A24" s="68" t="s">
        <v>1499</v>
      </c>
    </row>
    <row r="25" spans="1:12" s="33" customFormat="1" ht="15" customHeight="1">
      <c r="A25" s="304"/>
    </row>
    <row r="26" spans="1:12" s="33" customFormat="1" ht="15" customHeight="1">
      <c r="A26" s="68" t="s">
        <v>1500</v>
      </c>
    </row>
    <row r="27" spans="1:12" s="33" customFormat="1" ht="15" customHeight="1">
      <c r="A27" s="417" t="s">
        <v>794</v>
      </c>
    </row>
    <row r="28" spans="1:12" s="33" customFormat="1" ht="15" customHeight="1">
      <c r="A28" s="68"/>
    </row>
    <row r="29" spans="1:12" s="33" customFormat="1" ht="15" customHeight="1">
      <c r="A29" s="68" t="s">
        <v>1501</v>
      </c>
    </row>
    <row r="30" spans="1:12" ht="15" customHeight="1">
      <c r="A30" s="239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ht="15" customHeight="1">
      <c r="A31" s="125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ht="15" customHeight="1">
      <c r="A32" s="125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ht="15" customHeight="1">
      <c r="A33" s="124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ht="15.75">
      <c r="A34" s="16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ht="15.75">
      <c r="A35" s="422" t="s">
        <v>1339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ht="6" customHeight="1">
      <c r="A36" s="121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ht="15.75">
      <c r="A37" s="421" t="s">
        <v>1446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ht="15.75">
      <c r="A38" s="441" t="s">
        <v>61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ht="15.75">
      <c r="A39" s="19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ht="15.75">
      <c r="A40" s="101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ht="19.5" customHeight="1">
      <c r="A41" s="419" t="s">
        <v>1360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ht="15.75">
      <c r="A42" s="146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ht="15.7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5.7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</row>
    <row r="45" spans="1:12" ht="15.7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</row>
    <row r="46" spans="1:12" ht="15.7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</row>
    <row r="47" spans="1:12" ht="15.7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</row>
    <row r="48" spans="1:12" ht="15.7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</row>
    <row r="49" spans="1:12" ht="15.7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</row>
    <row r="50" spans="1:12" ht="15.7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</row>
    <row r="51" spans="1:12" ht="15.7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</row>
    <row r="52" spans="1:12" ht="15.7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</row>
    <row r="53" spans="1:12" ht="15.7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</row>
    <row r="54" spans="1:12" ht="15.7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</row>
    <row r="55" spans="1:12" ht="15.7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</row>
    <row r="56" spans="1:12" ht="15.7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</row>
    <row r="57" spans="1:12" ht="15.7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</row>
    <row r="58" spans="1:12" ht="15.7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</row>
    <row r="59" spans="1:12" ht="15.7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</row>
    <row r="60" spans="1:12" ht="15.7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</row>
    <row r="61" spans="1:12" ht="15.7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</row>
    <row r="62" spans="1:12" ht="15.7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</row>
    <row r="63" spans="1:12" ht="15.7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</row>
    <row r="64" spans="1:12" ht="15.7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</row>
    <row r="65" spans="1:12" ht="15.7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</row>
    <row r="66" spans="1:12" ht="15.7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</row>
    <row r="67" spans="1:12" ht="15.7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</row>
    <row r="68" spans="1:12" ht="15.7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</row>
    <row r="69" spans="1:12" ht="15.7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</row>
    <row r="70" spans="1:12" ht="15.7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</row>
    <row r="71" spans="1:12" ht="15.7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</row>
    <row r="72" spans="1:12" ht="15.7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</row>
    <row r="73" spans="1:12" ht="15.7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</row>
    <row r="74" spans="1:12" ht="15.7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</row>
    <row r="75" spans="1:12" ht="15.7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</row>
    <row r="76" spans="1:12" ht="15.7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</row>
    <row r="77" spans="1:12" ht="15.7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</row>
    <row r="78" spans="1:12" ht="15.7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</row>
    <row r="79" spans="1:12" ht="15.7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</row>
    <row r="80" spans="1:12" ht="15.7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</row>
    <row r="81" spans="1:12" ht="15.7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</row>
    <row r="82" spans="1:12" ht="15.7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</row>
    <row r="83" spans="1:12" ht="15.7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</row>
    <row r="84" spans="1:12" ht="15.7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</row>
    <row r="85" spans="1:12" ht="15.7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</row>
    <row r="86" spans="1:12" ht="15.7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</row>
    <row r="87" spans="1:12" ht="15.7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</row>
    <row r="88" spans="1:12" ht="15.7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</row>
    <row r="89" spans="1:12" ht="15.7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</row>
    <row r="90" spans="1:12" ht="15.7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</row>
    <row r="91" spans="1:12" ht="15.7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</row>
    <row r="92" spans="1:12" ht="15.7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</row>
    <row r="93" spans="1:12" ht="15.7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</row>
    <row r="94" spans="1:12" ht="15.7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</row>
    <row r="95" spans="1:12" ht="15.7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</row>
    <row r="96" spans="1:12" ht="15.7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</row>
    <row r="97" spans="1:12" ht="15.7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</row>
    <row r="98" spans="1:12" ht="15.7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</row>
    <row r="99" spans="1:12" ht="15.7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</row>
    <row r="100" spans="1:12" ht="15.7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</row>
    <row r="101" spans="1:12" ht="15.7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</row>
    <row r="102" spans="1:12" ht="15.7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</row>
    <row r="103" spans="1:12" ht="15.7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4" spans="1:12" ht="15.7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</row>
    <row r="105" spans="1:12" ht="15.7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</row>
    <row r="106" spans="1:12" ht="15.7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</row>
    <row r="107" spans="1:12" ht="15.7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</row>
    <row r="108" spans="1:12" ht="15.7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</row>
    <row r="109" spans="1:12" ht="15.7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</row>
    <row r="110" spans="1:12" ht="15.7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</row>
    <row r="111" spans="1:12" ht="15.7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</row>
    <row r="112" spans="1:12" ht="15.7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</row>
    <row r="113" spans="1:12" ht="15.7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</row>
    <row r="114" spans="1:12" ht="15.7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</row>
    <row r="115" spans="1:12" ht="15.7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</row>
    <row r="116" spans="1:12" ht="15.7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</row>
    <row r="117" spans="1:12" ht="15.7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</row>
    <row r="118" spans="1:12" ht="15.7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</row>
    <row r="119" spans="1:12" ht="15.7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</row>
    <row r="120" spans="1:12" ht="15.7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</row>
    <row r="121" spans="1:12" ht="15.7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</row>
    <row r="122" spans="1:12" ht="15.7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</row>
    <row r="123" spans="1:12" ht="15.7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</row>
    <row r="124" spans="1:12" ht="15.7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</row>
    <row r="125" spans="1:12" ht="15.7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</row>
    <row r="126" spans="1:12" ht="15.7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</row>
    <row r="127" spans="1:12" ht="15.7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</row>
    <row r="128" spans="1:12" ht="15.7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</row>
    <row r="129" spans="1:12" ht="15.7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</row>
    <row r="130" spans="1:12" ht="15.7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</row>
    <row r="131" spans="1:12" ht="15.7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</row>
    <row r="132" spans="1:12" ht="15.7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</row>
    <row r="133" spans="1:12" ht="15.7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</row>
    <row r="134" spans="1:12" ht="15.7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</row>
    <row r="135" spans="1:12" ht="15.7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</row>
    <row r="136" spans="1:12" ht="15.7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</row>
    <row r="137" spans="1:12" ht="15.7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</row>
    <row r="138" spans="1:12" ht="15.7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</row>
    <row r="139" spans="1:12" ht="15.7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</row>
    <row r="140" spans="1:12" ht="15.7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</row>
    <row r="141" spans="1:12" ht="15.7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</row>
    <row r="142" spans="1:12" ht="15.7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</row>
    <row r="143" spans="1:12" ht="15.7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</row>
    <row r="144" spans="1:12" ht="15.7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</row>
  </sheetData>
  <pageMargins left="0.4" right="0.28999999999999998" top="0.75" bottom="1" header="0.38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57"/>
  <sheetViews>
    <sheetView workbookViewId="0"/>
  </sheetViews>
  <sheetFormatPr defaultRowHeight="12.75"/>
  <cols>
    <col min="1" max="1" width="4.42578125" style="176" customWidth="1"/>
    <col min="2" max="2" width="67.28515625" style="176" customWidth="1"/>
    <col min="3" max="3" width="18.42578125" style="176" customWidth="1"/>
    <col min="4" max="4" width="8.5703125" style="176" customWidth="1"/>
    <col min="5" max="16384" width="9.140625" style="176"/>
  </cols>
  <sheetData>
    <row r="1" spans="1:4" ht="20.25" thickTop="1" thickBot="1">
      <c r="A1" s="235"/>
      <c r="B1" s="235" t="str">
        <f>+'Central Government'!B1</f>
        <v xml:space="preserve">                             Единна бюджетна класификация за 2020 г.</v>
      </c>
      <c r="C1" s="904"/>
      <c r="D1" s="905"/>
    </row>
    <row r="2" spans="1:4" ht="19.5" thickBot="1">
      <c r="A2" s="906" t="s">
        <v>1610</v>
      </c>
      <c r="B2" s="907"/>
      <c r="C2" s="908"/>
      <c r="D2" s="909"/>
    </row>
    <row r="3" spans="1:4" ht="15.75" customHeight="1" thickTop="1">
      <c r="A3" s="1"/>
      <c r="B3" s="128"/>
      <c r="C3" s="1"/>
      <c r="D3" s="175"/>
    </row>
    <row r="4" spans="1:4" ht="20.25" thickBot="1">
      <c r="A4" s="910" t="s">
        <v>1611</v>
      </c>
      <c r="B4" s="128"/>
      <c r="C4" s="234"/>
      <c r="D4" s="175"/>
    </row>
    <row r="5" spans="1:4" ht="63.75" customHeight="1" thickBot="1">
      <c r="A5" s="130"/>
      <c r="B5" s="134" t="s">
        <v>849</v>
      </c>
      <c r="C5" s="233" t="s">
        <v>1011</v>
      </c>
      <c r="D5" s="175"/>
    </row>
    <row r="6" spans="1:4" ht="18.75" customHeight="1" thickBot="1">
      <c r="A6" s="130"/>
      <c r="B6" s="152" t="s">
        <v>718</v>
      </c>
      <c r="C6" s="152" t="s">
        <v>719</v>
      </c>
      <c r="D6" s="175"/>
    </row>
    <row r="7" spans="1:4" ht="15.75" customHeight="1" thickBot="1">
      <c r="A7" s="136"/>
      <c r="B7" s="140"/>
      <c r="C7" s="141"/>
      <c r="D7" s="911"/>
    </row>
    <row r="8" spans="1:4" ht="21" customHeight="1">
      <c r="A8" s="131"/>
      <c r="B8" s="137" t="s">
        <v>1612</v>
      </c>
      <c r="C8" s="912" t="s">
        <v>29</v>
      </c>
      <c r="D8" s="175"/>
    </row>
    <row r="9" spans="1:4" ht="18.75">
      <c r="A9" s="131"/>
      <c r="B9" s="160" t="s">
        <v>30</v>
      </c>
      <c r="C9" s="913">
        <v>5101</v>
      </c>
      <c r="D9" s="175"/>
    </row>
    <row r="10" spans="1:4" ht="18.75">
      <c r="A10" s="131"/>
      <c r="B10" s="161" t="s">
        <v>31</v>
      </c>
      <c r="C10" s="914">
        <v>5102</v>
      </c>
      <c r="D10" s="175"/>
    </row>
    <row r="11" spans="1:4" ht="18.75">
      <c r="A11" s="131"/>
      <c r="B11" s="161" t="s">
        <v>32</v>
      </c>
      <c r="C11" s="914">
        <v>5103</v>
      </c>
      <c r="D11" s="175"/>
    </row>
    <row r="12" spans="1:4" ht="18.75">
      <c r="A12" s="131"/>
      <c r="B12" s="161" t="s">
        <v>33</v>
      </c>
      <c r="C12" s="914">
        <v>5104</v>
      </c>
      <c r="D12" s="175"/>
    </row>
    <row r="13" spans="1:4" ht="18.75">
      <c r="A13" s="131"/>
      <c r="B13" s="161" t="s">
        <v>34</v>
      </c>
      <c r="C13" s="914">
        <v>5105</v>
      </c>
      <c r="D13" s="175"/>
    </row>
    <row r="14" spans="1:4" ht="18.75">
      <c r="A14" s="131"/>
      <c r="B14" s="162" t="s">
        <v>35</v>
      </c>
      <c r="C14" s="914">
        <v>5106</v>
      </c>
      <c r="D14" s="175"/>
    </row>
    <row r="15" spans="1:4" ht="18.75">
      <c r="A15" s="131"/>
      <c r="B15" s="162" t="s">
        <v>36</v>
      </c>
      <c r="C15" s="914">
        <v>5107</v>
      </c>
      <c r="D15" s="175"/>
    </row>
    <row r="16" spans="1:4" ht="18.75">
      <c r="A16" s="131"/>
      <c r="B16" s="163" t="s">
        <v>37</v>
      </c>
      <c r="C16" s="915">
        <v>5108</v>
      </c>
      <c r="D16" s="175"/>
    </row>
    <row r="17" spans="1:4" ht="18.75">
      <c r="A17" s="131"/>
      <c r="B17" s="163" t="s">
        <v>38</v>
      </c>
      <c r="C17" s="915">
        <v>5109</v>
      </c>
      <c r="D17" s="175"/>
    </row>
    <row r="18" spans="1:4" ht="18.75">
      <c r="A18" s="131"/>
      <c r="B18" s="163" t="s">
        <v>39</v>
      </c>
      <c r="C18" s="915">
        <v>5110</v>
      </c>
      <c r="D18" s="175"/>
    </row>
    <row r="19" spans="1:4" ht="18.75">
      <c r="A19" s="131"/>
      <c r="B19" s="164" t="s">
        <v>1016</v>
      </c>
      <c r="C19" s="915">
        <v>5111</v>
      </c>
      <c r="D19" s="175"/>
    </row>
    <row r="20" spans="1:4" ht="18.75">
      <c r="A20" s="131"/>
      <c r="B20" s="164" t="s">
        <v>1017</v>
      </c>
      <c r="C20" s="915">
        <v>5112</v>
      </c>
      <c r="D20" s="175"/>
    </row>
    <row r="21" spans="1:4" ht="18.75">
      <c r="A21" s="131"/>
      <c r="B21" s="164" t="s">
        <v>1018</v>
      </c>
      <c r="C21" s="915">
        <v>5113</v>
      </c>
      <c r="D21" s="175"/>
    </row>
    <row r="22" spans="1:4" ht="19.5" thickBot="1">
      <c r="A22" s="131"/>
      <c r="B22" s="165" t="s">
        <v>1019</v>
      </c>
      <c r="C22" s="916">
        <v>5114</v>
      </c>
      <c r="D22" s="175"/>
    </row>
    <row r="23" spans="1:4" ht="9" customHeight="1" thickBot="1">
      <c r="A23" s="135"/>
      <c r="B23" s="136"/>
      <c r="C23" s="917"/>
      <c r="D23" s="911"/>
    </row>
    <row r="24" spans="1:4" ht="18.75">
      <c r="A24" s="131"/>
      <c r="B24" s="137" t="s">
        <v>1613</v>
      </c>
      <c r="C24" s="912" t="s">
        <v>1020</v>
      </c>
      <c r="D24" s="175"/>
    </row>
    <row r="25" spans="1:4" ht="18.75">
      <c r="A25" s="131"/>
      <c r="B25" s="160" t="s">
        <v>1021</v>
      </c>
      <c r="C25" s="913">
        <v>5201</v>
      </c>
      <c r="D25" s="175"/>
    </row>
    <row r="26" spans="1:4" ht="18.75">
      <c r="A26" s="131"/>
      <c r="B26" s="164" t="s">
        <v>1022</v>
      </c>
      <c r="C26" s="915">
        <v>5202</v>
      </c>
      <c r="D26" s="175"/>
    </row>
    <row r="27" spans="1:4" ht="18.75">
      <c r="A27" s="131"/>
      <c r="B27" s="164" t="s">
        <v>1023</v>
      </c>
      <c r="C27" s="915">
        <v>5203</v>
      </c>
      <c r="D27" s="175"/>
    </row>
    <row r="28" spans="1:4" ht="18.75">
      <c r="A28" s="131"/>
      <c r="B28" s="164" t="s">
        <v>1024</v>
      </c>
      <c r="C28" s="915">
        <v>5204</v>
      </c>
      <c r="D28" s="175"/>
    </row>
    <row r="29" spans="1:4" ht="18.75">
      <c r="A29" s="131"/>
      <c r="B29" s="164" t="s">
        <v>1025</v>
      </c>
      <c r="C29" s="915">
        <v>5205</v>
      </c>
      <c r="D29" s="175"/>
    </row>
    <row r="30" spans="1:4" ht="18.75">
      <c r="A30" s="131"/>
      <c r="B30" s="164" t="s">
        <v>1026</v>
      </c>
      <c r="C30" s="915">
        <v>5206</v>
      </c>
      <c r="D30" s="175"/>
    </row>
    <row r="31" spans="1:4" ht="18.75">
      <c r="A31" s="131"/>
      <c r="B31" s="164" t="s">
        <v>1027</v>
      </c>
      <c r="C31" s="915">
        <v>5207</v>
      </c>
      <c r="D31" s="175"/>
    </row>
    <row r="32" spans="1:4" ht="18.75">
      <c r="A32" s="131"/>
      <c r="B32" s="164" t="s">
        <v>1028</v>
      </c>
      <c r="C32" s="915">
        <v>5208</v>
      </c>
      <c r="D32" s="175"/>
    </row>
    <row r="33" spans="1:4" ht="18.75">
      <c r="A33" s="131"/>
      <c r="B33" s="164" t="s">
        <v>1029</v>
      </c>
      <c r="C33" s="915">
        <v>5209</v>
      </c>
      <c r="D33" s="175"/>
    </row>
    <row r="34" spans="1:4" ht="18.75">
      <c r="A34" s="131"/>
      <c r="B34" s="164" t="s">
        <v>1030</v>
      </c>
      <c r="C34" s="915">
        <v>5210</v>
      </c>
      <c r="D34" s="175"/>
    </row>
    <row r="35" spans="1:4" ht="18.75">
      <c r="A35" s="131"/>
      <c r="B35" s="164" t="s">
        <v>300</v>
      </c>
      <c r="C35" s="915">
        <v>5211</v>
      </c>
      <c r="D35" s="175"/>
    </row>
    <row r="36" spans="1:4" ht="18.75">
      <c r="A36" s="131"/>
      <c r="B36" s="164" t="s">
        <v>301</v>
      </c>
      <c r="C36" s="915">
        <v>5212</v>
      </c>
      <c r="D36" s="175"/>
    </row>
    <row r="37" spans="1:4" ht="19.5" thickBot="1">
      <c r="A37" s="131"/>
      <c r="B37" s="165" t="s">
        <v>302</v>
      </c>
      <c r="C37" s="916">
        <v>5213</v>
      </c>
      <c r="D37" s="175"/>
    </row>
    <row r="38" spans="1:4" ht="9" customHeight="1" thickBot="1">
      <c r="A38" s="135"/>
      <c r="B38" s="136"/>
      <c r="C38" s="917"/>
      <c r="D38" s="911"/>
    </row>
    <row r="39" spans="1:4" ht="18.75">
      <c r="A39" s="131"/>
      <c r="B39" s="137" t="s">
        <v>1614</v>
      </c>
      <c r="C39" s="912" t="s">
        <v>303</v>
      </c>
      <c r="D39" s="175"/>
    </row>
    <row r="40" spans="1:4" ht="18.75">
      <c r="A40" s="131"/>
      <c r="B40" s="166" t="s">
        <v>304</v>
      </c>
      <c r="C40" s="918">
        <v>5301</v>
      </c>
      <c r="D40" s="175"/>
    </row>
    <row r="41" spans="1:4" ht="18.75">
      <c r="A41" s="131"/>
      <c r="B41" s="164" t="s">
        <v>305</v>
      </c>
      <c r="C41" s="915">
        <v>5302</v>
      </c>
      <c r="D41" s="175"/>
    </row>
    <row r="42" spans="1:4" ht="18.75">
      <c r="A42" s="131"/>
      <c r="B42" s="164" t="s">
        <v>306</v>
      </c>
      <c r="C42" s="915">
        <v>5303</v>
      </c>
      <c r="D42" s="175"/>
    </row>
    <row r="43" spans="1:4" ht="18.75">
      <c r="A43" s="131"/>
      <c r="B43" s="164" t="s">
        <v>307</v>
      </c>
      <c r="C43" s="915">
        <v>5304</v>
      </c>
      <c r="D43" s="175"/>
    </row>
    <row r="44" spans="1:4" ht="18.75">
      <c r="A44" s="131"/>
      <c r="B44" s="164" t="s">
        <v>308</v>
      </c>
      <c r="C44" s="915">
        <v>5305</v>
      </c>
      <c r="D44" s="175"/>
    </row>
    <row r="45" spans="1:4" ht="18.75">
      <c r="A45" s="131"/>
      <c r="B45" s="164" t="s">
        <v>309</v>
      </c>
      <c r="C45" s="915">
        <v>5306</v>
      </c>
      <c r="D45" s="175"/>
    </row>
    <row r="46" spans="1:4" ht="18.75">
      <c r="A46" s="131"/>
      <c r="B46" s="164" t="s">
        <v>1464</v>
      </c>
      <c r="C46" s="915">
        <v>5307</v>
      </c>
      <c r="D46" s="175"/>
    </row>
    <row r="47" spans="1:4" ht="18.75">
      <c r="A47" s="131"/>
      <c r="B47" s="164" t="s">
        <v>1319</v>
      </c>
      <c r="C47" s="915">
        <v>5308</v>
      </c>
      <c r="D47" s="175"/>
    </row>
    <row r="48" spans="1:4" ht="18.75">
      <c r="A48" s="131"/>
      <c r="B48" s="164" t="s">
        <v>1234</v>
      </c>
      <c r="C48" s="915">
        <v>5309</v>
      </c>
      <c r="D48" s="175"/>
    </row>
    <row r="49" spans="1:4" ht="18.75">
      <c r="A49" s="131"/>
      <c r="B49" s="164" t="s">
        <v>365</v>
      </c>
      <c r="C49" s="915">
        <v>5310</v>
      </c>
      <c r="D49" s="175"/>
    </row>
    <row r="50" spans="1:4" ht="18.75">
      <c r="A50" s="131"/>
      <c r="B50" s="164" t="s">
        <v>366</v>
      </c>
      <c r="C50" s="915">
        <v>5311</v>
      </c>
      <c r="D50" s="175"/>
    </row>
    <row r="51" spans="1:4" ht="19.5" thickBot="1">
      <c r="A51" s="131"/>
      <c r="B51" s="165" t="s">
        <v>367</v>
      </c>
      <c r="C51" s="916">
        <v>5312</v>
      </c>
      <c r="D51" s="175"/>
    </row>
    <row r="52" spans="1:4" ht="9" customHeight="1" thickBot="1">
      <c r="A52" s="135"/>
      <c r="B52" s="136"/>
      <c r="C52" s="917"/>
      <c r="D52" s="911"/>
    </row>
    <row r="53" spans="1:4" ht="18.75">
      <c r="A53" s="131"/>
      <c r="B53" s="137" t="s">
        <v>1615</v>
      </c>
      <c r="C53" s="912" t="s">
        <v>368</v>
      </c>
      <c r="D53" s="175"/>
    </row>
    <row r="54" spans="1:4" ht="18.75">
      <c r="A54" s="131"/>
      <c r="B54" s="164" t="s">
        <v>369</v>
      </c>
      <c r="C54" s="918">
        <v>5401</v>
      </c>
      <c r="D54" s="175"/>
    </row>
    <row r="55" spans="1:4" ht="18.75">
      <c r="A55" s="131"/>
      <c r="B55" s="164" t="s">
        <v>370</v>
      </c>
      <c r="C55" s="915">
        <v>5402</v>
      </c>
      <c r="D55" s="175"/>
    </row>
    <row r="56" spans="1:4" ht="18.75">
      <c r="A56" s="131"/>
      <c r="B56" s="164" t="s">
        <v>371</v>
      </c>
      <c r="C56" s="915">
        <v>5403</v>
      </c>
      <c r="D56" s="175"/>
    </row>
    <row r="57" spans="1:4" ht="18.75">
      <c r="A57" s="131"/>
      <c r="B57" s="164" t="s">
        <v>372</v>
      </c>
      <c r="C57" s="915">
        <v>5404</v>
      </c>
      <c r="D57" s="175"/>
    </row>
    <row r="58" spans="1:4" ht="18.75">
      <c r="A58" s="131"/>
      <c r="B58" s="164" t="s">
        <v>373</v>
      </c>
      <c r="C58" s="915">
        <v>5405</v>
      </c>
      <c r="D58" s="175"/>
    </row>
    <row r="59" spans="1:4" ht="18.75">
      <c r="A59" s="131"/>
      <c r="B59" s="164" t="s">
        <v>374</v>
      </c>
      <c r="C59" s="915">
        <v>5406</v>
      </c>
      <c r="D59" s="175"/>
    </row>
    <row r="60" spans="1:4" ht="18.75">
      <c r="A60" s="131"/>
      <c r="B60" s="164" t="s">
        <v>375</v>
      </c>
      <c r="C60" s="915">
        <v>5407</v>
      </c>
      <c r="D60" s="175"/>
    </row>
    <row r="61" spans="1:4" ht="18.75">
      <c r="A61" s="131"/>
      <c r="B61" s="164" t="s">
        <v>376</v>
      </c>
      <c r="C61" s="915">
        <v>5408</v>
      </c>
      <c r="D61" s="175"/>
    </row>
    <row r="62" spans="1:4" ht="18.75">
      <c r="A62" s="131"/>
      <c r="B62" s="164" t="s">
        <v>377</v>
      </c>
      <c r="C62" s="915">
        <v>5409</v>
      </c>
      <c r="D62" s="175"/>
    </row>
    <row r="63" spans="1:4" ht="19.5" thickBot="1">
      <c r="A63" s="131"/>
      <c r="B63" s="165" t="s">
        <v>378</v>
      </c>
      <c r="C63" s="916">
        <v>5410</v>
      </c>
      <c r="D63" s="175"/>
    </row>
    <row r="64" spans="1:4" ht="9" customHeight="1" thickBot="1">
      <c r="A64" s="135"/>
      <c r="B64" s="136"/>
      <c r="C64" s="917"/>
      <c r="D64" s="911"/>
    </row>
    <row r="65" spans="1:4" ht="18.75">
      <c r="A65" s="131"/>
      <c r="B65" s="137" t="s">
        <v>1616</v>
      </c>
      <c r="C65" s="912" t="s">
        <v>379</v>
      </c>
      <c r="D65" s="175"/>
    </row>
    <row r="66" spans="1:4" ht="18.75">
      <c r="A66" s="131"/>
      <c r="B66" s="166" t="s">
        <v>476</v>
      </c>
      <c r="C66" s="918">
        <v>5501</v>
      </c>
      <c r="D66" s="175"/>
    </row>
    <row r="67" spans="1:4" ht="18.75">
      <c r="A67" s="131"/>
      <c r="B67" s="164" t="s">
        <v>43</v>
      </c>
      <c r="C67" s="915">
        <v>5502</v>
      </c>
      <c r="D67" s="175"/>
    </row>
    <row r="68" spans="1:4" ht="18.75">
      <c r="A68" s="131"/>
      <c r="B68" s="164" t="s">
        <v>44</v>
      </c>
      <c r="C68" s="915">
        <v>5503</v>
      </c>
      <c r="D68" s="175"/>
    </row>
    <row r="69" spans="1:4" ht="18.75">
      <c r="A69" s="131"/>
      <c r="B69" s="164" t="s">
        <v>45</v>
      </c>
      <c r="C69" s="915">
        <v>5504</v>
      </c>
      <c r="D69" s="175"/>
    </row>
    <row r="70" spans="1:4" ht="18.75">
      <c r="A70" s="131"/>
      <c r="B70" s="164" t="s">
        <v>46</v>
      </c>
      <c r="C70" s="915">
        <v>5505</v>
      </c>
      <c r="D70" s="175"/>
    </row>
    <row r="71" spans="1:4" ht="18.75">
      <c r="A71" s="131"/>
      <c r="B71" s="164" t="s">
        <v>47</v>
      </c>
      <c r="C71" s="915">
        <v>5506</v>
      </c>
      <c r="D71" s="175"/>
    </row>
    <row r="72" spans="1:4" ht="18.75">
      <c r="A72" s="131"/>
      <c r="B72" s="164" t="s">
        <v>48</v>
      </c>
      <c r="C72" s="915">
        <v>5507</v>
      </c>
      <c r="D72" s="175"/>
    </row>
    <row r="73" spans="1:4" ht="18.75">
      <c r="A73" s="131"/>
      <c r="B73" s="164" t="s">
        <v>49</v>
      </c>
      <c r="C73" s="915">
        <v>5508</v>
      </c>
      <c r="D73" s="175"/>
    </row>
    <row r="74" spans="1:4" ht="18.75">
      <c r="A74" s="131"/>
      <c r="B74" s="164" t="s">
        <v>50</v>
      </c>
      <c r="C74" s="915">
        <v>5509</v>
      </c>
      <c r="D74" s="175"/>
    </row>
    <row r="75" spans="1:4" ht="18.75">
      <c r="A75" s="131"/>
      <c r="B75" s="164" t="s">
        <v>496</v>
      </c>
      <c r="C75" s="915">
        <v>5510</v>
      </c>
      <c r="D75" s="175"/>
    </row>
    <row r="76" spans="1:4" ht="19.5" thickBot="1">
      <c r="A76" s="131"/>
      <c r="B76" s="165" t="s">
        <v>497</v>
      </c>
      <c r="C76" s="916">
        <v>5511</v>
      </c>
      <c r="D76" s="175"/>
    </row>
    <row r="77" spans="1:4" ht="9" customHeight="1" thickBot="1">
      <c r="A77" s="135"/>
      <c r="B77" s="136"/>
      <c r="C77" s="917"/>
      <c r="D77" s="911"/>
    </row>
    <row r="78" spans="1:4" ht="18.75">
      <c r="A78" s="131"/>
      <c r="B78" s="137" t="s">
        <v>1617</v>
      </c>
      <c r="C78" s="912" t="s">
        <v>84</v>
      </c>
      <c r="D78" s="175"/>
    </row>
    <row r="79" spans="1:4" ht="18.75">
      <c r="A79" s="131"/>
      <c r="B79" s="166" t="s">
        <v>85</v>
      </c>
      <c r="C79" s="918">
        <v>5601</v>
      </c>
      <c r="D79" s="175"/>
    </row>
    <row r="80" spans="1:4" ht="18.75">
      <c r="A80" s="131"/>
      <c r="B80" s="164" t="s">
        <v>86</v>
      </c>
      <c r="C80" s="915">
        <v>5602</v>
      </c>
      <c r="D80" s="175"/>
    </row>
    <row r="81" spans="1:4" ht="18.75">
      <c r="A81" s="131"/>
      <c r="B81" s="164" t="s">
        <v>87</v>
      </c>
      <c r="C81" s="915">
        <v>5603</v>
      </c>
      <c r="D81" s="175"/>
    </row>
    <row r="82" spans="1:4" ht="18.75" hidden="1">
      <c r="A82" s="131"/>
      <c r="B82" s="919" t="s">
        <v>88</v>
      </c>
      <c r="C82" s="920">
        <v>5604</v>
      </c>
      <c r="D82" s="175"/>
    </row>
    <row r="83" spans="1:4" ht="18.75">
      <c r="A83" s="131"/>
      <c r="B83" s="164" t="s">
        <v>89</v>
      </c>
      <c r="C83" s="915">
        <v>5605</v>
      </c>
      <c r="D83" s="175"/>
    </row>
    <row r="84" spans="1:4" ht="18.75">
      <c r="A84" s="131"/>
      <c r="B84" s="164" t="s">
        <v>90</v>
      </c>
      <c r="C84" s="915">
        <v>5606</v>
      </c>
      <c r="D84" s="175"/>
    </row>
    <row r="85" spans="1:4" ht="18.75">
      <c r="A85" s="131"/>
      <c r="B85" s="164" t="s">
        <v>91</v>
      </c>
      <c r="C85" s="915">
        <v>5607</v>
      </c>
      <c r="D85" s="175"/>
    </row>
    <row r="86" spans="1:4" ht="18.75">
      <c r="A86" s="131"/>
      <c r="B86" s="164" t="s">
        <v>92</v>
      </c>
      <c r="C86" s="915">
        <v>5608</v>
      </c>
      <c r="D86" s="175"/>
    </row>
    <row r="87" spans="1:4" ht="18.75">
      <c r="A87" s="131"/>
      <c r="B87" s="164" t="s">
        <v>93</v>
      </c>
      <c r="C87" s="915">
        <v>5609</v>
      </c>
      <c r="D87" s="175"/>
    </row>
    <row r="88" spans="1:4" ht="18.75">
      <c r="A88" s="131"/>
      <c r="B88" s="164" t="s">
        <v>94</v>
      </c>
      <c r="C88" s="915">
        <v>5610</v>
      </c>
      <c r="D88" s="175"/>
    </row>
    <row r="89" spans="1:4" ht="19.5" thickBot="1">
      <c r="A89" s="131"/>
      <c r="B89" s="165" t="s">
        <v>95</v>
      </c>
      <c r="C89" s="916">
        <v>5611</v>
      </c>
      <c r="D89" s="175"/>
    </row>
    <row r="90" spans="1:4" ht="9" customHeight="1" thickBot="1">
      <c r="A90" s="135"/>
      <c r="B90" s="136"/>
      <c r="C90" s="917"/>
      <c r="D90" s="911"/>
    </row>
    <row r="91" spans="1:4" ht="18.75">
      <c r="A91" s="131"/>
      <c r="B91" s="137" t="s">
        <v>1618</v>
      </c>
      <c r="C91" s="912" t="s">
        <v>96</v>
      </c>
      <c r="D91" s="175"/>
    </row>
    <row r="92" spans="1:4" ht="18.75">
      <c r="A92" s="131"/>
      <c r="B92" s="164" t="s">
        <v>97</v>
      </c>
      <c r="C92" s="918">
        <v>5701</v>
      </c>
      <c r="D92" s="175"/>
    </row>
    <row r="93" spans="1:4" ht="18.75">
      <c r="A93" s="131"/>
      <c r="B93" s="164" t="s">
        <v>1008</v>
      </c>
      <c r="C93" s="915">
        <v>5702</v>
      </c>
      <c r="D93" s="175"/>
    </row>
    <row r="94" spans="1:4" ht="18.75">
      <c r="A94" s="131"/>
      <c r="B94" s="164" t="s">
        <v>1321</v>
      </c>
      <c r="C94" s="915">
        <v>5703</v>
      </c>
      <c r="D94" s="175"/>
    </row>
    <row r="95" spans="1:4" ht="19.5" thickBot="1">
      <c r="A95" s="131"/>
      <c r="B95" s="165" t="s">
        <v>1322</v>
      </c>
      <c r="C95" s="916">
        <v>5704</v>
      </c>
      <c r="D95" s="175"/>
    </row>
    <row r="96" spans="1:4" ht="9" customHeight="1" thickBot="1">
      <c r="A96" s="135"/>
      <c r="B96" s="136"/>
      <c r="C96" s="917"/>
      <c r="D96" s="911"/>
    </row>
    <row r="97" spans="1:4" ht="18.75">
      <c r="A97" s="131"/>
      <c r="B97" s="137" t="s">
        <v>1619</v>
      </c>
      <c r="C97" s="912" t="s">
        <v>1323</v>
      </c>
      <c r="D97" s="175"/>
    </row>
    <row r="98" spans="1:4" ht="18.75">
      <c r="A98" s="131"/>
      <c r="B98" s="166" t="s">
        <v>419</v>
      </c>
      <c r="C98" s="918">
        <v>5801</v>
      </c>
      <c r="D98" s="175"/>
    </row>
    <row r="99" spans="1:4" ht="18.75">
      <c r="A99" s="131"/>
      <c r="B99" s="164" t="s">
        <v>420</v>
      </c>
      <c r="C99" s="915">
        <v>5802</v>
      </c>
      <c r="D99" s="175"/>
    </row>
    <row r="100" spans="1:4" ht="18.75">
      <c r="A100" s="131"/>
      <c r="B100" s="164" t="s">
        <v>421</v>
      </c>
      <c r="C100" s="915">
        <v>5803</v>
      </c>
      <c r="D100" s="175"/>
    </row>
    <row r="101" spans="1:4" ht="18.75">
      <c r="A101" s="131"/>
      <c r="B101" s="297" t="s">
        <v>191</v>
      </c>
      <c r="C101" s="915">
        <v>5804</v>
      </c>
      <c r="D101" s="175"/>
    </row>
    <row r="102" spans="1:4" ht="18.75">
      <c r="A102" s="131"/>
      <c r="B102" s="164" t="s">
        <v>422</v>
      </c>
      <c r="C102" s="915">
        <v>5805</v>
      </c>
      <c r="D102" s="175"/>
    </row>
    <row r="103" spans="1:4" ht="18.75">
      <c r="A103" s="131"/>
      <c r="B103" s="164" t="s">
        <v>423</v>
      </c>
      <c r="C103" s="915">
        <v>5806</v>
      </c>
      <c r="D103" s="175"/>
    </row>
    <row r="104" spans="1:4" ht="18.75">
      <c r="A104" s="131"/>
      <c r="B104" s="164" t="s">
        <v>424</v>
      </c>
      <c r="C104" s="915">
        <v>5807</v>
      </c>
      <c r="D104" s="175"/>
    </row>
    <row r="105" spans="1:4" ht="19.5" thickBot="1">
      <c r="A105" s="131"/>
      <c r="B105" s="165" t="s">
        <v>425</v>
      </c>
      <c r="C105" s="916">
        <v>5808</v>
      </c>
      <c r="D105" s="175"/>
    </row>
    <row r="106" spans="1:4" ht="9" customHeight="1" thickBot="1">
      <c r="A106" s="135"/>
      <c r="B106" s="136"/>
      <c r="C106" s="917"/>
      <c r="D106" s="911"/>
    </row>
    <row r="107" spans="1:4" ht="18.75">
      <c r="A107" s="131"/>
      <c r="B107" s="137" t="s">
        <v>1620</v>
      </c>
      <c r="C107" s="912" t="s">
        <v>700</v>
      </c>
      <c r="D107" s="175"/>
    </row>
    <row r="108" spans="1:4" ht="18.75">
      <c r="A108" s="131"/>
      <c r="B108" s="166" t="s">
        <v>701</v>
      </c>
      <c r="C108" s="918">
        <v>5901</v>
      </c>
      <c r="D108" s="175"/>
    </row>
    <row r="109" spans="1:4" ht="18.75">
      <c r="A109" s="131"/>
      <c r="B109" s="164" t="s">
        <v>702</v>
      </c>
      <c r="C109" s="915">
        <v>5902</v>
      </c>
      <c r="D109" s="175"/>
    </row>
    <row r="110" spans="1:4" ht="18.75">
      <c r="A110" s="131"/>
      <c r="B110" s="164" t="s">
        <v>703</v>
      </c>
      <c r="C110" s="915">
        <v>5903</v>
      </c>
      <c r="D110" s="175"/>
    </row>
    <row r="111" spans="1:4" ht="18.75">
      <c r="A111" s="131"/>
      <c r="B111" s="164" t="s">
        <v>704</v>
      </c>
      <c r="C111" s="915">
        <v>5904</v>
      </c>
      <c r="D111" s="175"/>
    </row>
    <row r="112" spans="1:4" ht="18.75">
      <c r="A112" s="131"/>
      <c r="B112" s="164" t="s">
        <v>705</v>
      </c>
      <c r="C112" s="915">
        <v>5905</v>
      </c>
      <c r="D112" s="175"/>
    </row>
    <row r="113" spans="1:4" ht="18.75">
      <c r="A113" s="131"/>
      <c r="B113" s="164" t="s">
        <v>706</v>
      </c>
      <c r="C113" s="915">
        <v>5906</v>
      </c>
      <c r="D113" s="175"/>
    </row>
    <row r="114" spans="1:4" ht="19.5" thickBot="1">
      <c r="A114" s="131"/>
      <c r="B114" s="165" t="s">
        <v>707</v>
      </c>
      <c r="C114" s="916">
        <v>5907</v>
      </c>
      <c r="D114" s="175"/>
    </row>
    <row r="115" spans="1:4" ht="9" customHeight="1" thickBot="1">
      <c r="A115" s="135"/>
      <c r="B115" s="136"/>
      <c r="C115" s="917"/>
      <c r="D115" s="911"/>
    </row>
    <row r="116" spans="1:4" ht="18.75">
      <c r="A116" s="131"/>
      <c r="B116" s="137" t="s">
        <v>1621</v>
      </c>
      <c r="C116" s="912" t="s">
        <v>708</v>
      </c>
      <c r="D116" s="175"/>
    </row>
    <row r="117" spans="1:4" ht="18.75">
      <c r="A117" s="131"/>
      <c r="B117" s="166" t="s">
        <v>709</v>
      </c>
      <c r="C117" s="918">
        <v>6001</v>
      </c>
      <c r="D117" s="175"/>
    </row>
    <row r="118" spans="1:4" ht="18.75">
      <c r="A118" s="131"/>
      <c r="B118" s="164" t="s">
        <v>710</v>
      </c>
      <c r="C118" s="915">
        <v>6002</v>
      </c>
      <c r="D118" s="175"/>
    </row>
    <row r="119" spans="1:4" ht="18.75">
      <c r="A119" s="131"/>
      <c r="B119" s="164" t="s">
        <v>711</v>
      </c>
      <c r="C119" s="915">
        <v>6003</v>
      </c>
      <c r="D119" s="175"/>
    </row>
    <row r="120" spans="1:4" ht="18.75">
      <c r="A120" s="131"/>
      <c r="B120" s="164" t="s">
        <v>712</v>
      </c>
      <c r="C120" s="915">
        <v>6004</v>
      </c>
      <c r="D120" s="175"/>
    </row>
    <row r="121" spans="1:4" ht="18.75">
      <c r="A121" s="131"/>
      <c r="B121" s="164" t="s">
        <v>713</v>
      </c>
      <c r="C121" s="915">
        <v>6005</v>
      </c>
      <c r="D121" s="175"/>
    </row>
    <row r="122" spans="1:4" ht="18.75">
      <c r="A122" s="131"/>
      <c r="B122" s="164" t="s">
        <v>714</v>
      </c>
      <c r="C122" s="915">
        <v>6006</v>
      </c>
      <c r="D122" s="175"/>
    </row>
    <row r="123" spans="1:4" ht="18.75">
      <c r="A123" s="131"/>
      <c r="B123" s="164" t="s">
        <v>715</v>
      </c>
      <c r="C123" s="915">
        <v>6007</v>
      </c>
      <c r="D123" s="175"/>
    </row>
    <row r="124" spans="1:4" ht="18.75">
      <c r="A124" s="131"/>
      <c r="B124" s="164" t="s">
        <v>343</v>
      </c>
      <c r="C124" s="915">
        <v>6008</v>
      </c>
      <c r="D124" s="175"/>
    </row>
    <row r="125" spans="1:4" ht="19.5" thickBot="1">
      <c r="A125" s="131"/>
      <c r="B125" s="165" t="s">
        <v>848</v>
      </c>
      <c r="C125" s="916">
        <v>6009</v>
      </c>
      <c r="D125" s="175"/>
    </row>
    <row r="126" spans="1:4" ht="9" customHeight="1" thickBot="1">
      <c r="A126" s="135"/>
      <c r="B126" s="136"/>
      <c r="C126" s="917"/>
      <c r="D126" s="911"/>
    </row>
    <row r="127" spans="1:4" ht="18.75">
      <c r="A127" s="131"/>
      <c r="B127" s="137" t="s">
        <v>1622</v>
      </c>
      <c r="C127" s="912" t="s">
        <v>344</v>
      </c>
      <c r="D127" s="175"/>
    </row>
    <row r="128" spans="1:4" ht="18.75">
      <c r="A128" s="131"/>
      <c r="B128" s="166" t="s">
        <v>382</v>
      </c>
      <c r="C128" s="918">
        <v>6101</v>
      </c>
      <c r="D128" s="175"/>
    </row>
    <row r="129" spans="1:4" ht="18.75">
      <c r="A129" s="131"/>
      <c r="B129" s="164" t="s">
        <v>383</v>
      </c>
      <c r="C129" s="915">
        <v>6102</v>
      </c>
      <c r="D129" s="175"/>
    </row>
    <row r="130" spans="1:4" ht="18.75">
      <c r="A130" s="131"/>
      <c r="B130" s="164" t="s">
        <v>384</v>
      </c>
      <c r="C130" s="915">
        <v>6103</v>
      </c>
      <c r="D130" s="175"/>
    </row>
    <row r="131" spans="1:4" ht="18.75">
      <c r="A131" s="131"/>
      <c r="B131" s="164" t="s">
        <v>385</v>
      </c>
      <c r="C131" s="915">
        <v>6104</v>
      </c>
      <c r="D131" s="175"/>
    </row>
    <row r="132" spans="1:4" ht="18.75">
      <c r="A132" s="131"/>
      <c r="B132" s="164" t="s">
        <v>386</v>
      </c>
      <c r="C132" s="915">
        <v>6105</v>
      </c>
      <c r="D132" s="175"/>
    </row>
    <row r="133" spans="1:4" ht="18.75">
      <c r="A133" s="131"/>
      <c r="B133" s="164" t="s">
        <v>387</v>
      </c>
      <c r="C133" s="915">
        <v>6106</v>
      </c>
      <c r="D133" s="175"/>
    </row>
    <row r="134" spans="1:4" ht="18.75">
      <c r="A134" s="131"/>
      <c r="B134" s="164" t="s">
        <v>388</v>
      </c>
      <c r="C134" s="915">
        <v>6107</v>
      </c>
      <c r="D134" s="175"/>
    </row>
    <row r="135" spans="1:4" ht="19.5" thickBot="1">
      <c r="A135" s="131"/>
      <c r="B135" s="165" t="s">
        <v>389</v>
      </c>
      <c r="C135" s="916">
        <v>6108</v>
      </c>
      <c r="D135" s="175"/>
    </row>
    <row r="136" spans="1:4" ht="9" customHeight="1" thickBot="1">
      <c r="A136" s="135"/>
      <c r="B136" s="138"/>
      <c r="C136" s="917"/>
      <c r="D136" s="911"/>
    </row>
    <row r="137" spans="1:4" ht="18.75">
      <c r="A137" s="131"/>
      <c r="B137" s="137" t="s">
        <v>1623</v>
      </c>
      <c r="C137" s="912" t="s">
        <v>390</v>
      </c>
      <c r="D137" s="175"/>
    </row>
    <row r="138" spans="1:4" ht="18.75">
      <c r="A138" s="131"/>
      <c r="B138" s="166" t="s">
        <v>391</v>
      </c>
      <c r="C138" s="918">
        <v>6201</v>
      </c>
      <c r="D138" s="175"/>
    </row>
    <row r="139" spans="1:4" ht="18.75">
      <c r="A139" s="131"/>
      <c r="B139" s="164" t="s">
        <v>392</v>
      </c>
      <c r="C139" s="915">
        <v>6202</v>
      </c>
      <c r="D139" s="175"/>
    </row>
    <row r="140" spans="1:4" ht="18.75">
      <c r="A140" s="131"/>
      <c r="B140" s="164" t="s">
        <v>393</v>
      </c>
      <c r="C140" s="915">
        <v>6203</v>
      </c>
      <c r="D140" s="175"/>
    </row>
    <row r="141" spans="1:4" ht="18.75">
      <c r="A141" s="131"/>
      <c r="B141" s="164" t="s">
        <v>394</v>
      </c>
      <c r="C141" s="915">
        <v>6204</v>
      </c>
      <c r="D141" s="175"/>
    </row>
    <row r="142" spans="1:4" ht="18.75">
      <c r="A142" s="131"/>
      <c r="B142" s="164" t="s">
        <v>395</v>
      </c>
      <c r="C142" s="915">
        <v>6205</v>
      </c>
      <c r="D142" s="175"/>
    </row>
    <row r="143" spans="1:4" ht="18.75">
      <c r="A143" s="131"/>
      <c r="B143" s="164" t="s">
        <v>396</v>
      </c>
      <c r="C143" s="915">
        <v>6206</v>
      </c>
      <c r="D143" s="175"/>
    </row>
    <row r="144" spans="1:4" ht="18.75">
      <c r="A144" s="131"/>
      <c r="B144" s="164" t="s">
        <v>397</v>
      </c>
      <c r="C144" s="915">
        <v>6207</v>
      </c>
      <c r="D144" s="175"/>
    </row>
    <row r="145" spans="1:4" ht="18.75">
      <c r="A145" s="131"/>
      <c r="B145" s="164" t="s">
        <v>398</v>
      </c>
      <c r="C145" s="915">
        <v>6208</v>
      </c>
      <c r="D145" s="175"/>
    </row>
    <row r="146" spans="1:4" ht="18.75">
      <c r="A146" s="131"/>
      <c r="B146" s="164" t="s">
        <v>399</v>
      </c>
      <c r="C146" s="915">
        <v>6209</v>
      </c>
      <c r="D146" s="175"/>
    </row>
    <row r="147" spans="1:4" ht="18.75">
      <c r="A147" s="131"/>
      <c r="B147" s="164" t="s">
        <v>400</v>
      </c>
      <c r="C147" s="915">
        <v>6210</v>
      </c>
      <c r="D147" s="175"/>
    </row>
    <row r="148" spans="1:4" ht="19.5" thickBot="1">
      <c r="A148" s="131"/>
      <c r="B148" s="165" t="s">
        <v>401</v>
      </c>
      <c r="C148" s="916">
        <v>6211</v>
      </c>
      <c r="D148" s="175"/>
    </row>
    <row r="149" spans="1:4" ht="9" customHeight="1" thickBot="1">
      <c r="A149" s="135"/>
      <c r="B149" s="136"/>
      <c r="C149" s="917"/>
      <c r="D149" s="911"/>
    </row>
    <row r="150" spans="1:4" ht="18.75">
      <c r="A150" s="131"/>
      <c r="B150" s="137" t="s">
        <v>1624</v>
      </c>
      <c r="C150" s="912" t="s">
        <v>402</v>
      </c>
      <c r="D150" s="175"/>
    </row>
    <row r="151" spans="1:4" ht="18.75">
      <c r="A151" s="131"/>
      <c r="B151" s="166" t="s">
        <v>404</v>
      </c>
      <c r="C151" s="918">
        <v>6301</v>
      </c>
      <c r="D151" s="175"/>
    </row>
    <row r="152" spans="1:4" ht="18.75">
      <c r="A152" s="131"/>
      <c r="B152" s="164" t="s">
        <v>405</v>
      </c>
      <c r="C152" s="915">
        <v>6302</v>
      </c>
      <c r="D152" s="175"/>
    </row>
    <row r="153" spans="1:4" ht="18.75">
      <c r="A153" s="131"/>
      <c r="B153" s="164" t="s">
        <v>406</v>
      </c>
      <c r="C153" s="915">
        <v>6303</v>
      </c>
      <c r="D153" s="175"/>
    </row>
    <row r="154" spans="1:4" ht="18.75">
      <c r="A154" s="131"/>
      <c r="B154" s="164" t="s">
        <v>1205</v>
      </c>
      <c r="C154" s="915">
        <v>6304</v>
      </c>
      <c r="D154" s="175"/>
    </row>
    <row r="155" spans="1:4" ht="18.75">
      <c r="A155" s="131"/>
      <c r="B155" s="164" t="s">
        <v>726</v>
      </c>
      <c r="C155" s="915">
        <v>6305</v>
      </c>
      <c r="D155" s="175"/>
    </row>
    <row r="156" spans="1:4" ht="18.75">
      <c r="A156" s="131"/>
      <c r="B156" s="164" t="s">
        <v>1206</v>
      </c>
      <c r="C156" s="915">
        <v>6306</v>
      </c>
      <c r="D156" s="175"/>
    </row>
    <row r="157" spans="1:4" ht="18.75">
      <c r="A157" s="131"/>
      <c r="B157" s="164" t="s">
        <v>1207</v>
      </c>
      <c r="C157" s="915">
        <v>6307</v>
      </c>
      <c r="D157" s="175"/>
    </row>
    <row r="158" spans="1:4" ht="18.75">
      <c r="A158" s="131"/>
      <c r="B158" s="164" t="s">
        <v>1208</v>
      </c>
      <c r="C158" s="915">
        <v>6308</v>
      </c>
      <c r="D158" s="175"/>
    </row>
    <row r="159" spans="1:4" ht="18.75">
      <c r="A159" s="131"/>
      <c r="B159" s="164" t="s">
        <v>1209</v>
      </c>
      <c r="C159" s="915">
        <v>6309</v>
      </c>
      <c r="D159" s="175"/>
    </row>
    <row r="160" spans="1:4" ht="18.75">
      <c r="A160" s="131"/>
      <c r="B160" s="164" t="s">
        <v>1210</v>
      </c>
      <c r="C160" s="915">
        <v>6310</v>
      </c>
      <c r="D160" s="175"/>
    </row>
    <row r="161" spans="1:4" ht="18.75">
      <c r="A161" s="131"/>
      <c r="B161" s="164" t="s">
        <v>1211</v>
      </c>
      <c r="C161" s="915">
        <v>6311</v>
      </c>
      <c r="D161" s="175"/>
    </row>
    <row r="162" spans="1:4" ht="19.5" thickBot="1">
      <c r="A162" s="131"/>
      <c r="B162" s="426" t="s">
        <v>1349</v>
      </c>
      <c r="C162" s="921">
        <v>6312</v>
      </c>
      <c r="D162" s="175"/>
    </row>
    <row r="163" spans="1:4" ht="9" customHeight="1" thickBot="1">
      <c r="A163" s="135"/>
      <c r="B163" s="136"/>
      <c r="C163" s="917"/>
      <c r="D163" s="911"/>
    </row>
    <row r="164" spans="1:4" ht="18.75">
      <c r="A164" s="131"/>
      <c r="B164" s="137" t="s">
        <v>1625</v>
      </c>
      <c r="C164" s="912" t="s">
        <v>1212</v>
      </c>
      <c r="D164" s="175"/>
    </row>
    <row r="165" spans="1:4" ht="18.75">
      <c r="A165" s="131"/>
      <c r="B165" s="166" t="s">
        <v>1213</v>
      </c>
      <c r="C165" s="918">
        <v>6401</v>
      </c>
      <c r="D165" s="175"/>
    </row>
    <row r="166" spans="1:4" ht="18.75">
      <c r="A166" s="131"/>
      <c r="B166" s="164" t="s">
        <v>1214</v>
      </c>
      <c r="C166" s="915">
        <v>6402</v>
      </c>
      <c r="D166" s="175"/>
    </row>
    <row r="167" spans="1:4" ht="18.75">
      <c r="A167" s="131"/>
      <c r="B167" s="164" t="s">
        <v>1215</v>
      </c>
      <c r="C167" s="915">
        <v>6403</v>
      </c>
      <c r="D167" s="175"/>
    </row>
    <row r="168" spans="1:4" ht="18.75">
      <c r="A168" s="131"/>
      <c r="B168" s="164" t="s">
        <v>1216</v>
      </c>
      <c r="C168" s="915">
        <v>6404</v>
      </c>
      <c r="D168" s="175"/>
    </row>
    <row r="169" spans="1:4" ht="18.75">
      <c r="A169" s="131"/>
      <c r="B169" s="164" t="s">
        <v>1248</v>
      </c>
      <c r="C169" s="915">
        <v>6405</v>
      </c>
      <c r="D169" s="175"/>
    </row>
    <row r="170" spans="1:4" ht="19.5" thickBot="1">
      <c r="A170" s="131"/>
      <c r="B170" s="165" t="s">
        <v>1249</v>
      </c>
      <c r="C170" s="916">
        <v>6406</v>
      </c>
      <c r="D170" s="175"/>
    </row>
    <row r="171" spans="1:4" ht="9" customHeight="1" thickBot="1">
      <c r="A171" s="135"/>
      <c r="B171" s="136"/>
      <c r="C171" s="917"/>
      <c r="D171" s="911"/>
    </row>
    <row r="172" spans="1:4" ht="18.75">
      <c r="A172" s="131"/>
      <c r="B172" s="137" t="s">
        <v>1626</v>
      </c>
      <c r="C172" s="912" t="s">
        <v>1250</v>
      </c>
      <c r="D172" s="175"/>
    </row>
    <row r="173" spans="1:4" ht="18.75">
      <c r="A173" s="131"/>
      <c r="B173" s="167" t="s">
        <v>1251</v>
      </c>
      <c r="C173" s="922">
        <v>6501</v>
      </c>
      <c r="D173" s="175"/>
    </row>
    <row r="174" spans="1:4" ht="18.75">
      <c r="A174" s="131"/>
      <c r="B174" s="164" t="s">
        <v>1252</v>
      </c>
      <c r="C174" s="915">
        <v>6502</v>
      </c>
      <c r="D174" s="175"/>
    </row>
    <row r="175" spans="1:4" ht="18.75">
      <c r="A175" s="131"/>
      <c r="B175" s="164" t="s">
        <v>1253</v>
      </c>
      <c r="C175" s="915">
        <v>6503</v>
      </c>
      <c r="D175" s="175"/>
    </row>
    <row r="176" spans="1:4" ht="18.75">
      <c r="A176" s="131"/>
      <c r="B176" s="164" t="s">
        <v>1254</v>
      </c>
      <c r="C176" s="915">
        <v>6504</v>
      </c>
      <c r="D176" s="175"/>
    </row>
    <row r="177" spans="1:4" ht="18.75">
      <c r="A177" s="131"/>
      <c r="B177" s="164" t="s">
        <v>1255</v>
      </c>
      <c r="C177" s="915">
        <v>6505</v>
      </c>
      <c r="D177" s="175"/>
    </row>
    <row r="178" spans="1:4" ht="18.75">
      <c r="A178" s="131"/>
      <c r="B178" s="164" t="s">
        <v>1256</v>
      </c>
      <c r="C178" s="915">
        <v>6506</v>
      </c>
      <c r="D178" s="175"/>
    </row>
    <row r="179" spans="1:4" ht="18.75">
      <c r="A179" s="131"/>
      <c r="B179" s="164" t="s">
        <v>1257</v>
      </c>
      <c r="C179" s="915">
        <v>6507</v>
      </c>
      <c r="D179" s="175"/>
    </row>
    <row r="180" spans="1:4" ht="18.75">
      <c r="A180" s="131"/>
      <c r="B180" s="164" t="s">
        <v>1258</v>
      </c>
      <c r="C180" s="915">
        <v>6508</v>
      </c>
      <c r="D180" s="175"/>
    </row>
    <row r="181" spans="1:4" ht="18.75">
      <c r="A181" s="131"/>
      <c r="B181" s="164" t="s">
        <v>1259</v>
      </c>
      <c r="C181" s="915">
        <v>6509</v>
      </c>
      <c r="D181" s="175"/>
    </row>
    <row r="182" spans="1:4" ht="18.75">
      <c r="A182" s="131"/>
      <c r="B182" s="164" t="s">
        <v>853</v>
      </c>
      <c r="C182" s="915">
        <v>6510</v>
      </c>
      <c r="D182" s="175"/>
    </row>
    <row r="183" spans="1:4" ht="19.5" thickBot="1">
      <c r="A183" s="131"/>
      <c r="B183" s="165" t="s">
        <v>88</v>
      </c>
      <c r="C183" s="923">
        <v>6511</v>
      </c>
      <c r="D183" s="175"/>
    </row>
    <row r="184" spans="1:4" ht="9" customHeight="1" thickBot="1">
      <c r="A184" s="135"/>
      <c r="B184" s="136"/>
      <c r="C184" s="917"/>
      <c r="D184" s="911"/>
    </row>
    <row r="185" spans="1:4" ht="18.75">
      <c r="A185" s="131"/>
      <c r="B185" s="137" t="s">
        <v>1627</v>
      </c>
      <c r="C185" s="912" t="s">
        <v>854</v>
      </c>
      <c r="D185" s="175"/>
    </row>
    <row r="186" spans="1:4" ht="18.75">
      <c r="A186" s="131"/>
      <c r="B186" s="167" t="s">
        <v>346</v>
      </c>
      <c r="C186" s="922">
        <v>6601</v>
      </c>
      <c r="D186" s="175"/>
    </row>
    <row r="187" spans="1:4" ht="18.75">
      <c r="A187" s="131"/>
      <c r="B187" s="164" t="s">
        <v>347</v>
      </c>
      <c r="C187" s="915">
        <v>6602</v>
      </c>
      <c r="D187" s="175"/>
    </row>
    <row r="188" spans="1:4" ht="18.75">
      <c r="A188" s="131"/>
      <c r="B188" s="164" t="s">
        <v>348</v>
      </c>
      <c r="C188" s="915">
        <v>6603</v>
      </c>
      <c r="D188" s="175"/>
    </row>
    <row r="189" spans="1:4" ht="18.75">
      <c r="A189" s="131"/>
      <c r="B189" s="164" t="s">
        <v>349</v>
      </c>
      <c r="C189" s="915">
        <v>6604</v>
      </c>
      <c r="D189" s="175"/>
    </row>
    <row r="190" spans="1:4" ht="18.75">
      <c r="A190" s="131"/>
      <c r="B190" s="164" t="s">
        <v>350</v>
      </c>
      <c r="C190" s="915">
        <v>6605</v>
      </c>
      <c r="D190" s="175"/>
    </row>
    <row r="191" spans="1:4" ht="18.75">
      <c r="A191" s="131"/>
      <c r="B191" s="164" t="s">
        <v>351</v>
      </c>
      <c r="C191" s="915">
        <v>6606</v>
      </c>
      <c r="D191" s="175"/>
    </row>
    <row r="192" spans="1:4" ht="18.75">
      <c r="A192" s="131"/>
      <c r="B192" s="164" t="s">
        <v>352</v>
      </c>
      <c r="C192" s="915">
        <v>6607</v>
      </c>
      <c r="D192" s="175"/>
    </row>
    <row r="193" spans="1:4" ht="18.75">
      <c r="A193" s="131"/>
      <c r="B193" s="164" t="s">
        <v>353</v>
      </c>
      <c r="C193" s="915">
        <v>6608</v>
      </c>
      <c r="D193" s="175"/>
    </row>
    <row r="194" spans="1:4" ht="18.75">
      <c r="A194" s="131"/>
      <c r="B194" s="164" t="s">
        <v>354</v>
      </c>
      <c r="C194" s="915">
        <v>6609</v>
      </c>
      <c r="D194" s="175"/>
    </row>
    <row r="195" spans="1:4" ht="18.75">
      <c r="A195" s="131"/>
      <c r="B195" s="164" t="s">
        <v>355</v>
      </c>
      <c r="C195" s="915">
        <v>6610</v>
      </c>
      <c r="D195" s="175"/>
    </row>
    <row r="196" spans="1:4" ht="18.75">
      <c r="A196" s="131"/>
      <c r="B196" s="164" t="s">
        <v>356</v>
      </c>
      <c r="C196" s="915">
        <v>6611</v>
      </c>
      <c r="D196" s="175"/>
    </row>
    <row r="197" spans="1:4" ht="18.75">
      <c r="A197" s="131"/>
      <c r="B197" s="164" t="s">
        <v>357</v>
      </c>
      <c r="C197" s="915">
        <v>6612</v>
      </c>
      <c r="D197" s="175"/>
    </row>
    <row r="198" spans="1:4" ht="18.75">
      <c r="A198" s="131"/>
      <c r="B198" s="164" t="s">
        <v>358</v>
      </c>
      <c r="C198" s="915">
        <v>6613</v>
      </c>
      <c r="D198" s="175"/>
    </row>
    <row r="199" spans="1:4" ht="18.75">
      <c r="A199" s="131"/>
      <c r="B199" s="164" t="s">
        <v>359</v>
      </c>
      <c r="C199" s="915">
        <v>6614</v>
      </c>
      <c r="D199" s="175"/>
    </row>
    <row r="200" spans="1:4" ht="18.75">
      <c r="A200" s="131"/>
      <c r="B200" s="164" t="s">
        <v>360</v>
      </c>
      <c r="C200" s="915">
        <v>6615</v>
      </c>
      <c r="D200" s="175"/>
    </row>
    <row r="201" spans="1:4" ht="18.75">
      <c r="A201" s="131"/>
      <c r="B201" s="164" t="s">
        <v>361</v>
      </c>
      <c r="C201" s="915">
        <v>6616</v>
      </c>
      <c r="D201" s="175"/>
    </row>
    <row r="202" spans="1:4" ht="18.75">
      <c r="A202" s="131"/>
      <c r="B202" s="164" t="s">
        <v>403</v>
      </c>
      <c r="C202" s="915">
        <v>6617</v>
      </c>
      <c r="D202" s="175"/>
    </row>
    <row r="203" spans="1:4" ht="19.5" thickBot="1">
      <c r="A203" s="131"/>
      <c r="B203" s="208" t="s">
        <v>1225</v>
      </c>
      <c r="C203" s="924">
        <v>6618</v>
      </c>
      <c r="D203" s="175"/>
    </row>
    <row r="204" spans="1:4" ht="9" customHeight="1" thickBot="1">
      <c r="A204" s="135"/>
      <c r="B204" s="136"/>
      <c r="C204" s="917"/>
      <c r="D204" s="911"/>
    </row>
    <row r="205" spans="1:4" ht="18.75">
      <c r="A205" s="131"/>
      <c r="B205" s="137" t="s">
        <v>1628</v>
      </c>
      <c r="C205" s="912" t="s">
        <v>362</v>
      </c>
      <c r="D205" s="175"/>
    </row>
    <row r="206" spans="1:4" ht="18.75">
      <c r="A206" s="131"/>
      <c r="B206" s="166" t="s">
        <v>363</v>
      </c>
      <c r="C206" s="918">
        <v>6701</v>
      </c>
      <c r="D206" s="175"/>
    </row>
    <row r="207" spans="1:4" ht="18.75">
      <c r="A207" s="131"/>
      <c r="B207" s="164" t="s">
        <v>364</v>
      </c>
      <c r="C207" s="915">
        <v>6702</v>
      </c>
      <c r="D207" s="175"/>
    </row>
    <row r="208" spans="1:4" ht="18.75">
      <c r="A208" s="131"/>
      <c r="B208" s="164" t="s">
        <v>492</v>
      </c>
      <c r="C208" s="915">
        <v>6703</v>
      </c>
      <c r="D208" s="175"/>
    </row>
    <row r="209" spans="1:4" ht="18.75">
      <c r="A209" s="131"/>
      <c r="B209" s="164" t="s">
        <v>493</v>
      </c>
      <c r="C209" s="915">
        <v>6704</v>
      </c>
      <c r="D209" s="175"/>
    </row>
    <row r="210" spans="1:4" ht="18.75">
      <c r="A210" s="131"/>
      <c r="B210" s="164" t="s">
        <v>494</v>
      </c>
      <c r="C210" s="915">
        <v>6705</v>
      </c>
      <c r="D210" s="175"/>
    </row>
    <row r="211" spans="1:4" ht="18.75">
      <c r="A211" s="131"/>
      <c r="B211" s="164" t="s">
        <v>495</v>
      </c>
      <c r="C211" s="915">
        <v>6706</v>
      </c>
      <c r="D211" s="175"/>
    </row>
    <row r="212" spans="1:4" ht="19.5" thickBot="1">
      <c r="A212" s="131"/>
      <c r="B212" s="165" t="s">
        <v>921</v>
      </c>
      <c r="C212" s="916">
        <v>6707</v>
      </c>
      <c r="D212" s="175"/>
    </row>
    <row r="213" spans="1:4" ht="9" customHeight="1" thickBot="1">
      <c r="A213" s="135"/>
      <c r="B213" s="136"/>
      <c r="C213" s="917"/>
      <c r="D213" s="911"/>
    </row>
    <row r="214" spans="1:4" ht="18.75">
      <c r="A214" s="131"/>
      <c r="B214" s="137" t="s">
        <v>1629</v>
      </c>
      <c r="C214" s="912" t="s">
        <v>922</v>
      </c>
      <c r="D214" s="175"/>
    </row>
    <row r="215" spans="1:4" ht="18.75">
      <c r="A215" s="131"/>
      <c r="B215" s="166" t="s">
        <v>923</v>
      </c>
      <c r="C215" s="918">
        <v>6801</v>
      </c>
      <c r="D215" s="175"/>
    </row>
    <row r="216" spans="1:4" ht="18.75">
      <c r="A216" s="131"/>
      <c r="B216" s="164" t="s">
        <v>307</v>
      </c>
      <c r="C216" s="915">
        <v>6802</v>
      </c>
      <c r="D216" s="175"/>
    </row>
    <row r="217" spans="1:4" ht="18.75">
      <c r="A217" s="131"/>
      <c r="B217" s="164" t="s">
        <v>924</v>
      </c>
      <c r="C217" s="915">
        <v>6803</v>
      </c>
      <c r="D217" s="175"/>
    </row>
    <row r="218" spans="1:4" ht="18.75">
      <c r="A218" s="131"/>
      <c r="B218" s="164" t="s">
        <v>925</v>
      </c>
      <c r="C218" s="915">
        <v>6804</v>
      </c>
      <c r="D218" s="175"/>
    </row>
    <row r="219" spans="1:4" ht="18.75">
      <c r="A219" s="131"/>
      <c r="B219" s="164" t="s">
        <v>926</v>
      </c>
      <c r="C219" s="915">
        <v>6805</v>
      </c>
      <c r="D219" s="175"/>
    </row>
    <row r="220" spans="1:4" ht="18.75">
      <c r="A220" s="131"/>
      <c r="B220" s="164" t="s">
        <v>927</v>
      </c>
      <c r="C220" s="915">
        <v>6806</v>
      </c>
      <c r="D220" s="175"/>
    </row>
    <row r="221" spans="1:4" ht="18.75">
      <c r="A221" s="131"/>
      <c r="B221" s="164" t="s">
        <v>928</v>
      </c>
      <c r="C221" s="915">
        <v>6807</v>
      </c>
      <c r="D221" s="175"/>
    </row>
    <row r="222" spans="1:4" ht="19.5" thickBot="1">
      <c r="A222" s="131"/>
      <c r="B222" s="165" t="s">
        <v>929</v>
      </c>
      <c r="C222" s="916">
        <v>6808</v>
      </c>
      <c r="D222" s="175"/>
    </row>
    <row r="223" spans="1:4" ht="9" customHeight="1" thickBot="1">
      <c r="A223" s="135"/>
      <c r="B223" s="136"/>
      <c r="C223" s="917"/>
      <c r="D223" s="911"/>
    </row>
    <row r="224" spans="1:4" ht="18.75">
      <c r="A224" s="131"/>
      <c r="B224" s="137" t="s">
        <v>1630</v>
      </c>
      <c r="C224" s="912" t="s">
        <v>930</v>
      </c>
      <c r="D224" s="175"/>
    </row>
    <row r="225" spans="1:4" ht="18.75">
      <c r="A225" s="131"/>
      <c r="B225" s="166" t="s">
        <v>931</v>
      </c>
      <c r="C225" s="918">
        <v>6901</v>
      </c>
      <c r="D225" s="175"/>
    </row>
    <row r="226" spans="1:4" ht="18.75">
      <c r="A226" s="131"/>
      <c r="B226" s="164" t="s">
        <v>932</v>
      </c>
      <c r="C226" s="915">
        <v>6902</v>
      </c>
      <c r="D226" s="175"/>
    </row>
    <row r="227" spans="1:4" ht="18.75">
      <c r="A227" s="131"/>
      <c r="B227" s="164" t="s">
        <v>933</v>
      </c>
      <c r="C227" s="915">
        <v>6903</v>
      </c>
      <c r="D227" s="175"/>
    </row>
    <row r="228" spans="1:4" ht="18.75">
      <c r="A228" s="131"/>
      <c r="B228" s="164" t="s">
        <v>1274</v>
      </c>
      <c r="C228" s="915">
        <v>6904</v>
      </c>
      <c r="D228" s="175"/>
    </row>
    <row r="229" spans="1:4" ht="18.75">
      <c r="A229" s="131"/>
      <c r="B229" s="164" t="s">
        <v>1275</v>
      </c>
      <c r="C229" s="915">
        <v>6905</v>
      </c>
      <c r="D229" s="175"/>
    </row>
    <row r="230" spans="1:4" ht="18.75">
      <c r="A230" s="131"/>
      <c r="B230" s="164" t="s">
        <v>1276</v>
      </c>
      <c r="C230" s="915">
        <v>6906</v>
      </c>
      <c r="D230" s="175"/>
    </row>
    <row r="231" spans="1:4" ht="19.5" thickBot="1">
      <c r="A231" s="131"/>
      <c r="B231" s="165" t="s">
        <v>1277</v>
      </c>
      <c r="C231" s="916">
        <v>6907</v>
      </c>
      <c r="D231" s="175"/>
    </row>
    <row r="232" spans="1:4" ht="9" customHeight="1" thickBot="1">
      <c r="A232" s="135"/>
      <c r="B232" s="136"/>
      <c r="C232" s="917"/>
      <c r="D232" s="911"/>
    </row>
    <row r="233" spans="1:4" ht="18.75">
      <c r="A233" s="131"/>
      <c r="B233" s="137" t="s">
        <v>1631</v>
      </c>
      <c r="C233" s="912" t="s">
        <v>1278</v>
      </c>
      <c r="D233" s="175"/>
    </row>
    <row r="234" spans="1:4" ht="18.75">
      <c r="A234" s="131"/>
      <c r="B234" s="166" t="s">
        <v>1279</v>
      </c>
      <c r="C234" s="918">
        <v>7001</v>
      </c>
      <c r="D234" s="175"/>
    </row>
    <row r="235" spans="1:4" ht="18.75">
      <c r="A235" s="131"/>
      <c r="B235" s="164" t="s">
        <v>1280</v>
      </c>
      <c r="C235" s="915">
        <v>7002</v>
      </c>
      <c r="D235" s="175"/>
    </row>
    <row r="236" spans="1:4" ht="18.75">
      <c r="A236" s="131"/>
      <c r="B236" s="164" t="s">
        <v>1281</v>
      </c>
      <c r="C236" s="915">
        <v>7003</v>
      </c>
      <c r="D236" s="175"/>
    </row>
    <row r="237" spans="1:4" ht="19.5" thickBot="1">
      <c r="A237" s="131"/>
      <c r="B237" s="165" t="s">
        <v>1282</v>
      </c>
      <c r="C237" s="916">
        <v>7004</v>
      </c>
      <c r="D237" s="175"/>
    </row>
    <row r="238" spans="1:4" ht="9" customHeight="1" thickBot="1">
      <c r="A238" s="135"/>
      <c r="B238" s="136"/>
      <c r="C238" s="917"/>
      <c r="D238" s="911"/>
    </row>
    <row r="239" spans="1:4" ht="18.75">
      <c r="A239" s="131"/>
      <c r="B239" s="137" t="s">
        <v>1632</v>
      </c>
      <c r="C239" s="912" t="s">
        <v>660</v>
      </c>
      <c r="D239" s="175"/>
    </row>
    <row r="240" spans="1:4" ht="18.75">
      <c r="A240" s="131"/>
      <c r="B240" s="166" t="s">
        <v>661</v>
      </c>
      <c r="C240" s="918">
        <v>7101</v>
      </c>
      <c r="D240" s="175"/>
    </row>
    <row r="241" spans="1:4" ht="18.75">
      <c r="A241" s="131"/>
      <c r="B241" s="164" t="s">
        <v>662</v>
      </c>
      <c r="C241" s="915">
        <v>7102</v>
      </c>
      <c r="D241" s="175"/>
    </row>
    <row r="242" spans="1:4" ht="18.75">
      <c r="A242" s="131"/>
      <c r="B242" s="164" t="s">
        <v>1266</v>
      </c>
      <c r="C242" s="915">
        <v>7103</v>
      </c>
      <c r="D242" s="175"/>
    </row>
    <row r="243" spans="1:4" ht="18.75">
      <c r="A243" s="131"/>
      <c r="B243" s="164" t="s">
        <v>863</v>
      </c>
      <c r="C243" s="915">
        <v>7104</v>
      </c>
      <c r="D243" s="175"/>
    </row>
    <row r="244" spans="1:4" ht="18.75">
      <c r="A244" s="131"/>
      <c r="B244" s="164" t="s">
        <v>864</v>
      </c>
      <c r="C244" s="915">
        <v>7105</v>
      </c>
      <c r="D244" s="175"/>
    </row>
    <row r="245" spans="1:4" ht="18.75">
      <c r="A245" s="131"/>
      <c r="B245" s="164" t="s">
        <v>865</v>
      </c>
      <c r="C245" s="915">
        <v>7106</v>
      </c>
      <c r="D245" s="175"/>
    </row>
    <row r="246" spans="1:4" ht="18.75">
      <c r="A246" s="131"/>
      <c r="B246" s="164" t="s">
        <v>866</v>
      </c>
      <c r="C246" s="915">
        <v>7107</v>
      </c>
      <c r="D246" s="175"/>
    </row>
    <row r="247" spans="1:4" ht="18.75">
      <c r="A247" s="131"/>
      <c r="B247" s="164" t="s">
        <v>867</v>
      </c>
      <c r="C247" s="915">
        <v>7108</v>
      </c>
      <c r="D247" s="175"/>
    </row>
    <row r="248" spans="1:4" ht="18.75">
      <c r="A248" s="131"/>
      <c r="B248" s="164" t="s">
        <v>868</v>
      </c>
      <c r="C248" s="915">
        <v>7109</v>
      </c>
      <c r="D248" s="175"/>
    </row>
    <row r="249" spans="1:4" ht="19.5" thickBot="1">
      <c r="A249" s="131"/>
      <c r="B249" s="165" t="s">
        <v>869</v>
      </c>
      <c r="C249" s="916">
        <v>7110</v>
      </c>
      <c r="D249" s="175"/>
    </row>
    <row r="250" spans="1:4" ht="9" customHeight="1" thickBot="1">
      <c r="A250" s="135"/>
      <c r="B250" s="136"/>
      <c r="C250" s="917"/>
      <c r="D250" s="911"/>
    </row>
    <row r="251" spans="1:4" ht="18.75">
      <c r="A251" s="131"/>
      <c r="B251" s="137" t="s">
        <v>1633</v>
      </c>
      <c r="C251" s="912" t="s">
        <v>870</v>
      </c>
      <c r="D251" s="175"/>
    </row>
    <row r="252" spans="1:4" ht="18.75">
      <c r="A252" s="131"/>
      <c r="B252" s="166" t="s">
        <v>481</v>
      </c>
      <c r="C252" s="918">
        <v>7201</v>
      </c>
      <c r="D252" s="175"/>
    </row>
    <row r="253" spans="1:4" ht="18.75">
      <c r="A253" s="131"/>
      <c r="B253" s="164" t="s">
        <v>197</v>
      </c>
      <c r="C253" s="915">
        <v>7202</v>
      </c>
      <c r="D253" s="175"/>
    </row>
    <row r="254" spans="1:4" ht="18.75">
      <c r="A254" s="131"/>
      <c r="B254" s="164" t="s">
        <v>198</v>
      </c>
      <c r="C254" s="915">
        <v>7203</v>
      </c>
      <c r="D254" s="175"/>
    </row>
    <row r="255" spans="1:4" ht="18.75">
      <c r="A255" s="131"/>
      <c r="B255" s="164" t="s">
        <v>199</v>
      </c>
      <c r="C255" s="915">
        <v>7204</v>
      </c>
      <c r="D255" s="175"/>
    </row>
    <row r="256" spans="1:4" ht="18.75">
      <c r="A256" s="131"/>
      <c r="B256" s="164" t="s">
        <v>200</v>
      </c>
      <c r="C256" s="915">
        <v>7205</v>
      </c>
      <c r="D256" s="175"/>
    </row>
    <row r="257" spans="1:4" ht="18.75">
      <c r="A257" s="131"/>
      <c r="B257" s="164" t="s">
        <v>201</v>
      </c>
      <c r="C257" s="915">
        <v>7206</v>
      </c>
      <c r="D257" s="175"/>
    </row>
    <row r="258" spans="1:4" ht="18.75">
      <c r="A258" s="131"/>
      <c r="B258" s="164" t="s">
        <v>202</v>
      </c>
      <c r="C258" s="915">
        <v>7207</v>
      </c>
      <c r="D258" s="175"/>
    </row>
    <row r="259" spans="1:4" ht="18.75">
      <c r="A259" s="131"/>
      <c r="B259" s="164" t="s">
        <v>203</v>
      </c>
      <c r="C259" s="915">
        <v>7208</v>
      </c>
      <c r="D259" s="175"/>
    </row>
    <row r="260" spans="1:4" ht="18.75">
      <c r="A260" s="131"/>
      <c r="B260" s="164" t="s">
        <v>204</v>
      </c>
      <c r="C260" s="915">
        <v>7209</v>
      </c>
      <c r="D260" s="175"/>
    </row>
    <row r="261" spans="1:4" ht="18.75">
      <c r="A261" s="131"/>
      <c r="B261" s="164" t="s">
        <v>205</v>
      </c>
      <c r="C261" s="915">
        <v>7210</v>
      </c>
      <c r="D261" s="175"/>
    </row>
    <row r="262" spans="1:4" ht="18.75">
      <c r="A262" s="131"/>
      <c r="B262" s="164" t="s">
        <v>206</v>
      </c>
      <c r="C262" s="915">
        <v>7211</v>
      </c>
      <c r="D262" s="175"/>
    </row>
    <row r="263" spans="1:4" ht="18.75">
      <c r="A263" s="131"/>
      <c r="B263" s="164" t="s">
        <v>207</v>
      </c>
      <c r="C263" s="915">
        <v>7212</v>
      </c>
      <c r="D263" s="175"/>
    </row>
    <row r="264" spans="1:4" ht="18.75">
      <c r="A264" s="131"/>
      <c r="B264" s="164" t="s">
        <v>208</v>
      </c>
      <c r="C264" s="915">
        <v>7213</v>
      </c>
      <c r="D264" s="175"/>
    </row>
    <row r="265" spans="1:4" ht="18.75">
      <c r="A265" s="131"/>
      <c r="B265" s="164" t="s">
        <v>209</v>
      </c>
      <c r="C265" s="915">
        <v>7214</v>
      </c>
      <c r="D265" s="175"/>
    </row>
    <row r="266" spans="1:4" ht="18.75">
      <c r="A266" s="131"/>
      <c r="B266" s="164" t="s">
        <v>0</v>
      </c>
      <c r="C266" s="915">
        <v>7215</v>
      </c>
      <c r="D266" s="175"/>
    </row>
    <row r="267" spans="1:4" ht="18.75">
      <c r="A267" s="131"/>
      <c r="B267" s="164" t="s">
        <v>982</v>
      </c>
      <c r="C267" s="915">
        <v>7216</v>
      </c>
      <c r="D267" s="175"/>
    </row>
    <row r="268" spans="1:4" ht="18.75">
      <c r="A268" s="131"/>
      <c r="B268" s="164" t="s">
        <v>192</v>
      </c>
      <c r="C268" s="915">
        <v>7217</v>
      </c>
      <c r="D268" s="175"/>
    </row>
    <row r="269" spans="1:4" ht="18.75">
      <c r="A269" s="131"/>
      <c r="B269" s="164" t="s">
        <v>682</v>
      </c>
      <c r="C269" s="915">
        <v>7218</v>
      </c>
      <c r="D269" s="175"/>
    </row>
    <row r="270" spans="1:4" ht="18.75">
      <c r="A270" s="131"/>
      <c r="B270" s="164" t="s">
        <v>683</v>
      </c>
      <c r="C270" s="915">
        <v>7219</v>
      </c>
      <c r="D270" s="175"/>
    </row>
    <row r="271" spans="1:4" ht="18.75">
      <c r="A271" s="131"/>
      <c r="B271" s="164" t="s">
        <v>684</v>
      </c>
      <c r="C271" s="915">
        <v>7220</v>
      </c>
      <c r="D271" s="175"/>
    </row>
    <row r="272" spans="1:4" ht="18.75">
      <c r="A272" s="131"/>
      <c r="B272" s="164" t="s">
        <v>685</v>
      </c>
      <c r="C272" s="915">
        <v>7221</v>
      </c>
      <c r="D272" s="175"/>
    </row>
    <row r="273" spans="1:4" ht="18.75">
      <c r="A273" s="131"/>
      <c r="B273" s="164" t="s">
        <v>686</v>
      </c>
      <c r="C273" s="915">
        <v>7222</v>
      </c>
      <c r="D273" s="175"/>
    </row>
    <row r="274" spans="1:4" ht="18.75">
      <c r="A274" s="131"/>
      <c r="B274" s="164" t="s">
        <v>697</v>
      </c>
      <c r="C274" s="915">
        <v>7223</v>
      </c>
      <c r="D274" s="175"/>
    </row>
    <row r="275" spans="1:4" ht="18.75">
      <c r="A275" s="131"/>
      <c r="B275" s="164" t="s">
        <v>212</v>
      </c>
      <c r="C275" s="915">
        <v>7224</v>
      </c>
      <c r="D275" s="175"/>
    </row>
    <row r="276" spans="1:4" ht="19.5" thickBot="1">
      <c r="A276" s="131"/>
      <c r="B276" s="925" t="s">
        <v>213</v>
      </c>
      <c r="C276" s="916">
        <v>7225</v>
      </c>
      <c r="D276" s="175"/>
    </row>
    <row r="277" spans="1:4" ht="9" customHeight="1" thickBot="1">
      <c r="A277" s="135"/>
      <c r="B277" s="136"/>
      <c r="C277" s="917"/>
      <c r="D277" s="911"/>
    </row>
    <row r="278" spans="1:4" ht="18.75">
      <c r="A278" s="131"/>
      <c r="B278" s="137" t="s">
        <v>1634</v>
      </c>
      <c r="C278" s="912" t="s">
        <v>214</v>
      </c>
      <c r="D278" s="175"/>
    </row>
    <row r="279" spans="1:4" ht="18.75">
      <c r="A279" s="131"/>
      <c r="B279" s="166" t="s">
        <v>215</v>
      </c>
      <c r="C279" s="918">
        <v>7301</v>
      </c>
      <c r="D279" s="175"/>
    </row>
    <row r="280" spans="1:4" ht="18.75">
      <c r="A280" s="131"/>
      <c r="B280" s="164" t="s">
        <v>488</v>
      </c>
      <c r="C280" s="915">
        <v>7302</v>
      </c>
      <c r="D280" s="175"/>
    </row>
    <row r="281" spans="1:4" ht="18.75">
      <c r="A281" s="131"/>
      <c r="B281" s="164" t="s">
        <v>871</v>
      </c>
      <c r="C281" s="915">
        <v>7303</v>
      </c>
      <c r="D281" s="175"/>
    </row>
    <row r="282" spans="1:4" ht="18.75">
      <c r="A282" s="131"/>
      <c r="B282" s="164" t="s">
        <v>98</v>
      </c>
      <c r="C282" s="915">
        <v>7304</v>
      </c>
      <c r="D282" s="175"/>
    </row>
    <row r="283" spans="1:4" ht="18.75">
      <c r="A283" s="131"/>
      <c r="B283" s="164" t="s">
        <v>99</v>
      </c>
      <c r="C283" s="915">
        <v>7305</v>
      </c>
      <c r="D283" s="175"/>
    </row>
    <row r="284" spans="1:4" ht="18.75">
      <c r="A284" s="131"/>
      <c r="B284" s="164" t="s">
        <v>100</v>
      </c>
      <c r="C284" s="915">
        <v>7306</v>
      </c>
      <c r="D284" s="175"/>
    </row>
    <row r="285" spans="1:4" ht="18.75">
      <c r="A285" s="131"/>
      <c r="B285" s="164" t="s">
        <v>101</v>
      </c>
      <c r="C285" s="915">
        <v>7307</v>
      </c>
      <c r="D285" s="175"/>
    </row>
    <row r="286" spans="1:4" ht="18.75">
      <c r="A286" s="131"/>
      <c r="B286" s="164" t="s">
        <v>102</v>
      </c>
      <c r="C286" s="915">
        <v>7308</v>
      </c>
      <c r="D286" s="175"/>
    </row>
    <row r="287" spans="1:4" ht="18.75">
      <c r="A287" s="131"/>
      <c r="B287" s="164" t="s">
        <v>1325</v>
      </c>
      <c r="C287" s="915">
        <v>7309</v>
      </c>
      <c r="D287" s="175"/>
    </row>
    <row r="288" spans="1:4" ht="18.75">
      <c r="A288" s="131"/>
      <c r="B288" s="164" t="s">
        <v>1326</v>
      </c>
      <c r="C288" s="915">
        <v>7310</v>
      </c>
      <c r="D288" s="175"/>
    </row>
    <row r="289" spans="1:4" ht="18.75">
      <c r="A289" s="131"/>
      <c r="B289" s="164" t="s">
        <v>1327</v>
      </c>
      <c r="C289" s="915">
        <v>7311</v>
      </c>
      <c r="D289" s="175"/>
    </row>
    <row r="290" spans="1:4" ht="18.75">
      <c r="A290" s="131"/>
      <c r="B290" s="164" t="s">
        <v>1328</v>
      </c>
      <c r="C290" s="915">
        <v>7312</v>
      </c>
      <c r="D290" s="175"/>
    </row>
    <row r="291" spans="1:4" ht="18.75">
      <c r="A291" s="131"/>
      <c r="B291" s="164" t="s">
        <v>1329</v>
      </c>
      <c r="C291" s="915">
        <v>7313</v>
      </c>
      <c r="D291" s="175"/>
    </row>
    <row r="292" spans="1:4" ht="18.75">
      <c r="A292" s="131"/>
      <c r="B292" s="164" t="s">
        <v>1330</v>
      </c>
      <c r="C292" s="915">
        <v>7314</v>
      </c>
      <c r="D292" s="175"/>
    </row>
    <row r="293" spans="1:4" ht="18.75">
      <c r="A293" s="131"/>
      <c r="B293" s="164" t="s">
        <v>1331</v>
      </c>
      <c r="C293" s="915">
        <v>7315</v>
      </c>
      <c r="D293" s="175"/>
    </row>
    <row r="294" spans="1:4" ht="18.75">
      <c r="A294" s="131"/>
      <c r="B294" s="164" t="s">
        <v>1332</v>
      </c>
      <c r="C294" s="915">
        <v>7316</v>
      </c>
      <c r="D294" s="175"/>
    </row>
    <row r="295" spans="1:4" ht="18.75">
      <c r="A295" s="131"/>
      <c r="B295" s="164" t="s">
        <v>1333</v>
      </c>
      <c r="C295" s="915">
        <v>7317</v>
      </c>
      <c r="D295" s="175"/>
    </row>
    <row r="296" spans="1:4" ht="18.75">
      <c r="A296" s="131"/>
      <c r="B296" s="164" t="s">
        <v>1334</v>
      </c>
      <c r="C296" s="915">
        <v>7318</v>
      </c>
      <c r="D296" s="175"/>
    </row>
    <row r="297" spans="1:4" ht="18.75">
      <c r="A297" s="131"/>
      <c r="B297" s="164" t="s">
        <v>1335</v>
      </c>
      <c r="C297" s="915">
        <v>7319</v>
      </c>
      <c r="D297" s="175"/>
    </row>
    <row r="298" spans="1:4" ht="18.75">
      <c r="A298" s="131"/>
      <c r="B298" s="164" t="s">
        <v>1336</v>
      </c>
      <c r="C298" s="915">
        <v>7320</v>
      </c>
      <c r="D298" s="175"/>
    </row>
    <row r="299" spans="1:4" ht="18.75">
      <c r="A299" s="131"/>
      <c r="B299" s="164" t="s">
        <v>142</v>
      </c>
      <c r="C299" s="915">
        <v>7321</v>
      </c>
      <c r="D299" s="175"/>
    </row>
    <row r="300" spans="1:4" ht="19.5" thickBot="1">
      <c r="A300" s="131"/>
      <c r="B300" s="165" t="s">
        <v>152</v>
      </c>
      <c r="C300" s="916">
        <v>7322</v>
      </c>
      <c r="D300" s="175"/>
    </row>
    <row r="301" spans="1:4" ht="9" customHeight="1" thickBot="1">
      <c r="A301" s="135"/>
      <c r="B301" s="136"/>
      <c r="C301" s="917"/>
      <c r="D301" s="911"/>
    </row>
    <row r="302" spans="1:4" ht="18.75">
      <c r="A302" s="131"/>
      <c r="B302" s="137" t="s">
        <v>1635</v>
      </c>
      <c r="C302" s="912" t="s">
        <v>153</v>
      </c>
      <c r="D302" s="175"/>
    </row>
    <row r="303" spans="1:4" ht="18.75">
      <c r="A303" s="131"/>
      <c r="B303" s="166" t="s">
        <v>154</v>
      </c>
      <c r="C303" s="918">
        <v>7401</v>
      </c>
      <c r="D303" s="175"/>
    </row>
    <row r="304" spans="1:4" ht="18.75">
      <c r="A304" s="131"/>
      <c r="B304" s="164" t="s">
        <v>155</v>
      </c>
      <c r="C304" s="915">
        <v>7402</v>
      </c>
      <c r="D304" s="175"/>
    </row>
    <row r="305" spans="1:4" ht="18.75">
      <c r="A305" s="131"/>
      <c r="B305" s="164" t="s">
        <v>156</v>
      </c>
      <c r="C305" s="915">
        <v>7403</v>
      </c>
      <c r="D305" s="175"/>
    </row>
    <row r="306" spans="1:4" ht="18.75">
      <c r="A306" s="131"/>
      <c r="B306" s="164" t="s">
        <v>157</v>
      </c>
      <c r="C306" s="915">
        <v>7404</v>
      </c>
      <c r="D306" s="175"/>
    </row>
    <row r="307" spans="1:4" ht="18.75">
      <c r="A307" s="131"/>
      <c r="B307" s="164" t="s">
        <v>158</v>
      </c>
      <c r="C307" s="915">
        <v>7405</v>
      </c>
      <c r="D307" s="175"/>
    </row>
    <row r="308" spans="1:4" ht="18.75">
      <c r="A308" s="131"/>
      <c r="B308" s="164" t="s">
        <v>159</v>
      </c>
      <c r="C308" s="915">
        <v>7406</v>
      </c>
      <c r="D308" s="175"/>
    </row>
    <row r="309" spans="1:4" ht="18.75">
      <c r="A309" s="131"/>
      <c r="B309" s="164" t="s">
        <v>160</v>
      </c>
      <c r="C309" s="915">
        <v>7407</v>
      </c>
      <c r="D309" s="175"/>
    </row>
    <row r="310" spans="1:4" ht="18.75">
      <c r="A310" s="131"/>
      <c r="B310" s="164" t="s">
        <v>161</v>
      </c>
      <c r="C310" s="915">
        <v>7408</v>
      </c>
      <c r="D310" s="175"/>
    </row>
    <row r="311" spans="1:4" ht="18.75">
      <c r="A311" s="131"/>
      <c r="B311" s="164" t="s">
        <v>162</v>
      </c>
      <c r="C311" s="915">
        <v>7409</v>
      </c>
      <c r="D311" s="175"/>
    </row>
    <row r="312" spans="1:4" ht="18.75">
      <c r="A312" s="131"/>
      <c r="B312" s="164" t="s">
        <v>163</v>
      </c>
      <c r="C312" s="915">
        <v>7410</v>
      </c>
      <c r="D312" s="175"/>
    </row>
    <row r="313" spans="1:4" ht="19.5" thickBot="1">
      <c r="A313" s="131"/>
      <c r="B313" s="165" t="s">
        <v>164</v>
      </c>
      <c r="C313" s="916">
        <v>7411</v>
      </c>
      <c r="D313" s="175"/>
    </row>
    <row r="314" spans="1:4" ht="9" customHeight="1" thickBot="1">
      <c r="A314" s="135"/>
      <c r="B314" s="136"/>
      <c r="C314" s="917"/>
      <c r="D314" s="911"/>
    </row>
    <row r="315" spans="1:4" ht="18.75">
      <c r="A315" s="131"/>
      <c r="B315" s="137" t="s">
        <v>1636</v>
      </c>
      <c r="C315" s="912" t="s">
        <v>165</v>
      </c>
      <c r="D315" s="175"/>
    </row>
    <row r="316" spans="1:4" ht="18.75">
      <c r="A316" s="131"/>
      <c r="B316" s="166" t="s">
        <v>166</v>
      </c>
      <c r="C316" s="918">
        <v>7501</v>
      </c>
      <c r="D316" s="175"/>
    </row>
    <row r="317" spans="1:4" ht="18.75">
      <c r="A317" s="131"/>
      <c r="B317" s="164" t="s">
        <v>167</v>
      </c>
      <c r="C317" s="915">
        <v>7502</v>
      </c>
      <c r="D317" s="175"/>
    </row>
    <row r="318" spans="1:4" ht="18.75">
      <c r="A318" s="131"/>
      <c r="B318" s="164" t="s">
        <v>168</v>
      </c>
      <c r="C318" s="915">
        <v>7503</v>
      </c>
      <c r="D318" s="175"/>
    </row>
    <row r="319" spans="1:4" ht="18.75">
      <c r="A319" s="131"/>
      <c r="B319" s="164" t="s">
        <v>169</v>
      </c>
      <c r="C319" s="915">
        <v>7504</v>
      </c>
      <c r="D319" s="175"/>
    </row>
    <row r="320" spans="1:4" ht="19.5" thickBot="1">
      <c r="A320" s="131"/>
      <c r="B320" s="926" t="s">
        <v>170</v>
      </c>
      <c r="C320" s="916">
        <v>7505</v>
      </c>
      <c r="D320" s="175"/>
    </row>
    <row r="321" spans="1:4" ht="9" customHeight="1" thickBot="1">
      <c r="A321" s="135"/>
      <c r="B321" s="139"/>
      <c r="C321" s="917"/>
      <c r="D321" s="911"/>
    </row>
    <row r="322" spans="1:4" ht="18.75">
      <c r="A322" s="131"/>
      <c r="B322" s="137" t="s">
        <v>1637</v>
      </c>
      <c r="C322" s="912" t="s">
        <v>171</v>
      </c>
      <c r="D322" s="175"/>
    </row>
    <row r="323" spans="1:4" ht="18.75">
      <c r="A323" s="131"/>
      <c r="B323" s="166" t="s">
        <v>172</v>
      </c>
      <c r="C323" s="918">
        <v>7601</v>
      </c>
      <c r="D323" s="175"/>
    </row>
    <row r="324" spans="1:4" ht="18.75">
      <c r="A324" s="131"/>
      <c r="B324" s="164" t="s">
        <v>875</v>
      </c>
      <c r="C324" s="915">
        <v>7602</v>
      </c>
      <c r="D324" s="175"/>
    </row>
    <row r="325" spans="1:4" ht="18.75">
      <c r="A325" s="131"/>
      <c r="B325" s="164" t="s">
        <v>876</v>
      </c>
      <c r="C325" s="915">
        <v>7603</v>
      </c>
      <c r="D325" s="175"/>
    </row>
    <row r="326" spans="1:4" ht="18.75">
      <c r="A326" s="131"/>
      <c r="B326" s="164" t="s">
        <v>877</v>
      </c>
      <c r="C326" s="915">
        <v>7604</v>
      </c>
      <c r="D326" s="175"/>
    </row>
    <row r="327" spans="1:4" ht="18.75">
      <c r="A327" s="131"/>
      <c r="B327" s="164" t="s">
        <v>878</v>
      </c>
      <c r="C327" s="915">
        <v>7605</v>
      </c>
      <c r="D327" s="175"/>
    </row>
    <row r="328" spans="1:4" ht="18.75">
      <c r="A328" s="131"/>
      <c r="B328" s="164" t="s">
        <v>879</v>
      </c>
      <c r="C328" s="915">
        <v>7606</v>
      </c>
      <c r="D328" s="175"/>
    </row>
    <row r="329" spans="1:4" ht="18.75">
      <c r="A329" s="131"/>
      <c r="B329" s="164" t="s">
        <v>880</v>
      </c>
      <c r="C329" s="915">
        <v>7607</v>
      </c>
      <c r="D329" s="175"/>
    </row>
    <row r="330" spans="1:4" ht="18.75">
      <c r="A330" s="131"/>
      <c r="B330" s="164" t="s">
        <v>881</v>
      </c>
      <c r="C330" s="915">
        <v>7608</v>
      </c>
      <c r="D330" s="175"/>
    </row>
    <row r="331" spans="1:4" ht="18.75">
      <c r="A331" s="131"/>
      <c r="B331" s="164" t="s">
        <v>455</v>
      </c>
      <c r="C331" s="915">
        <v>7609</v>
      </c>
      <c r="D331" s="175"/>
    </row>
    <row r="332" spans="1:4" ht="18.75">
      <c r="A332" s="131"/>
      <c r="B332" s="164" t="s">
        <v>456</v>
      </c>
      <c r="C332" s="915">
        <v>7610</v>
      </c>
      <c r="D332" s="175"/>
    </row>
    <row r="333" spans="1:4" ht="19.5" thickBot="1">
      <c r="A333" s="131"/>
      <c r="B333" s="926" t="s">
        <v>457</v>
      </c>
      <c r="C333" s="916">
        <v>7611</v>
      </c>
      <c r="D333" s="175"/>
    </row>
    <row r="334" spans="1:4" ht="9" customHeight="1" thickBot="1">
      <c r="A334" s="135"/>
      <c r="B334" s="136"/>
      <c r="C334" s="917"/>
      <c r="D334" s="911"/>
    </row>
    <row r="335" spans="1:4" ht="18.75">
      <c r="A335" s="131"/>
      <c r="B335" s="137" t="s">
        <v>1638</v>
      </c>
      <c r="C335" s="912" t="s">
        <v>458</v>
      </c>
      <c r="D335" s="175"/>
    </row>
    <row r="336" spans="1:4" ht="18.75">
      <c r="A336" s="131"/>
      <c r="B336" s="166" t="s">
        <v>459</v>
      </c>
      <c r="C336" s="918">
        <v>7701</v>
      </c>
      <c r="D336" s="175"/>
    </row>
    <row r="337" spans="1:4" ht="18.75">
      <c r="A337" s="131"/>
      <c r="B337" s="164" t="s">
        <v>460</v>
      </c>
      <c r="C337" s="915">
        <v>7702</v>
      </c>
      <c r="D337" s="175"/>
    </row>
    <row r="338" spans="1:4" ht="18.75">
      <c r="A338" s="131"/>
      <c r="B338" s="164" t="s">
        <v>461</v>
      </c>
      <c r="C338" s="915">
        <v>7703</v>
      </c>
      <c r="D338" s="175"/>
    </row>
    <row r="339" spans="1:4" ht="18.75">
      <c r="A339" s="131"/>
      <c r="B339" s="164" t="s">
        <v>462</v>
      </c>
      <c r="C339" s="915">
        <v>7704</v>
      </c>
      <c r="D339" s="175"/>
    </row>
    <row r="340" spans="1:4" ht="18.75">
      <c r="A340" s="131"/>
      <c r="B340" s="164" t="s">
        <v>995</v>
      </c>
      <c r="C340" s="915">
        <v>7705</v>
      </c>
      <c r="D340" s="175"/>
    </row>
    <row r="341" spans="1:4" ht="18.75">
      <c r="A341" s="131"/>
      <c r="B341" s="164" t="s">
        <v>996</v>
      </c>
      <c r="C341" s="915">
        <v>7706</v>
      </c>
      <c r="D341" s="175"/>
    </row>
    <row r="342" spans="1:4" ht="18.75">
      <c r="A342" s="131"/>
      <c r="B342" s="164" t="s">
        <v>997</v>
      </c>
      <c r="C342" s="915">
        <v>7707</v>
      </c>
      <c r="D342" s="175"/>
    </row>
    <row r="343" spans="1:4" ht="18.75">
      <c r="A343" s="131"/>
      <c r="B343" s="164" t="s">
        <v>998</v>
      </c>
      <c r="C343" s="915">
        <v>7708</v>
      </c>
      <c r="D343" s="175"/>
    </row>
    <row r="344" spans="1:4" ht="18.75">
      <c r="A344" s="131"/>
      <c r="B344" s="164" t="s">
        <v>334</v>
      </c>
      <c r="C344" s="915">
        <v>7709</v>
      </c>
      <c r="D344" s="175"/>
    </row>
    <row r="345" spans="1:4" ht="19.5" thickBot="1">
      <c r="A345" s="131"/>
      <c r="B345" s="926" t="s">
        <v>335</v>
      </c>
      <c r="C345" s="916">
        <v>7710</v>
      </c>
      <c r="D345" s="175"/>
    </row>
    <row r="346" spans="1:4" ht="9" customHeight="1" thickBot="1">
      <c r="A346" s="135"/>
      <c r="B346" s="136"/>
      <c r="C346" s="917"/>
      <c r="D346" s="911"/>
    </row>
    <row r="347" spans="1:4" ht="18.75">
      <c r="A347" s="131"/>
      <c r="B347" s="137" t="s">
        <v>1639</v>
      </c>
      <c r="C347" s="912" t="s">
        <v>336</v>
      </c>
      <c r="D347" s="175"/>
    </row>
    <row r="348" spans="1:4" ht="18.75">
      <c r="A348" s="131"/>
      <c r="B348" s="166" t="s">
        <v>337</v>
      </c>
      <c r="C348" s="918">
        <v>7801</v>
      </c>
      <c r="D348" s="175"/>
    </row>
    <row r="349" spans="1:4" ht="18.75">
      <c r="A349" s="131"/>
      <c r="B349" s="164" t="s">
        <v>338</v>
      </c>
      <c r="C349" s="915">
        <v>7802</v>
      </c>
      <c r="D349" s="175"/>
    </row>
    <row r="350" spans="1:4" ht="18.75">
      <c r="A350" s="131"/>
      <c r="B350" s="164" t="s">
        <v>339</v>
      </c>
      <c r="C350" s="915">
        <v>7803</v>
      </c>
      <c r="D350" s="175"/>
    </row>
    <row r="351" spans="1:4" ht="18.75">
      <c r="A351" s="131"/>
      <c r="B351" s="164" t="s">
        <v>340</v>
      </c>
      <c r="C351" s="915">
        <v>7804</v>
      </c>
      <c r="D351" s="175"/>
    </row>
    <row r="352" spans="1:4" ht="19.5" thickBot="1">
      <c r="A352" s="131"/>
      <c r="B352" s="926" t="s">
        <v>341</v>
      </c>
      <c r="C352" s="916">
        <v>7805</v>
      </c>
      <c r="D352" s="175"/>
    </row>
    <row r="353" spans="1:6" s="126" customFormat="1" ht="15" customHeight="1">
      <c r="A353" s="92"/>
      <c r="B353" s="129" t="s">
        <v>446</v>
      </c>
      <c r="C353" s="129"/>
      <c r="D353" s="127"/>
    </row>
    <row r="354" spans="1:6" s="126" customFormat="1" ht="15" customHeight="1">
      <c r="A354" s="92"/>
      <c r="B354" s="321" t="s">
        <v>1476</v>
      </c>
      <c r="C354" s="129"/>
      <c r="D354" s="127"/>
    </row>
    <row r="355" spans="1:6" s="126" customFormat="1" ht="15" customHeight="1">
      <c r="A355" s="92"/>
      <c r="B355" s="321" t="s">
        <v>1477</v>
      </c>
      <c r="C355" s="129"/>
      <c r="D355" s="127"/>
    </row>
    <row r="356" spans="1:6" s="126" customFormat="1" ht="15" customHeight="1">
      <c r="A356" s="92"/>
      <c r="B356" s="321" t="s">
        <v>447</v>
      </c>
      <c r="C356" s="129"/>
      <c r="D356" s="127"/>
    </row>
    <row r="357" spans="1:6" s="126" customFormat="1" ht="12.75" customHeight="1">
      <c r="A357" s="153"/>
      <c r="B357" s="153"/>
      <c r="C357" s="153"/>
      <c r="D357" s="127"/>
      <c r="E357" s="176"/>
      <c r="F357" s="176"/>
    </row>
  </sheetData>
  <phoneticPr fontId="0" type="noConversion"/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IU2350"/>
  <sheetViews>
    <sheetView showZeros="0" zoomScaleNormal="75" workbookViewId="0"/>
  </sheetViews>
  <sheetFormatPr defaultColWidth="10.42578125" defaultRowHeight="15.75"/>
  <cols>
    <col min="1" max="1" width="8.140625" style="31" customWidth="1"/>
    <col min="2" max="2" width="6.28515625" style="63" customWidth="1"/>
    <col min="3" max="3" width="7.85546875" style="31" customWidth="1"/>
    <col min="4" max="4" width="1.5703125" style="31" customWidth="1"/>
    <col min="5" max="5" width="104.28515625" style="31" customWidth="1"/>
    <col min="6" max="6" width="15.5703125" style="31" customWidth="1"/>
    <col min="7" max="7" width="19.28515625" style="34" customWidth="1"/>
    <col min="8" max="8" width="22.140625" style="34" customWidth="1"/>
    <col min="9" max="9" width="18.7109375" style="34" customWidth="1"/>
    <col min="10" max="10" width="17" style="34" customWidth="1"/>
    <col min="11" max="11" width="3.7109375" style="31" customWidth="1"/>
    <col min="12" max="12" width="6.42578125" style="31" customWidth="1"/>
    <col min="13" max="13" width="7.5703125" style="31" customWidth="1"/>
    <col min="14" max="14" width="17.5703125" style="31" hidden="1" customWidth="1"/>
    <col min="15" max="15" width="17.28515625" style="31" hidden="1" customWidth="1"/>
    <col min="16" max="16" width="17.42578125" style="34" customWidth="1"/>
    <col min="17" max="17" width="16.85546875" style="31" hidden="1" customWidth="1"/>
    <col min="18" max="18" width="17.28515625" style="31" hidden="1" customWidth="1"/>
    <col min="19" max="19" width="17.28515625" style="31" customWidth="1"/>
    <col min="20" max="21" width="17" style="31" hidden="1" customWidth="1"/>
    <col min="22" max="22" width="17" style="31" customWidth="1"/>
    <col min="23" max="23" width="15.7109375" style="31" hidden="1" customWidth="1"/>
    <col min="24" max="24" width="16.42578125" style="31" hidden="1" customWidth="1"/>
    <col min="25" max="25" width="16.42578125" style="31" customWidth="1"/>
    <col min="26" max="26" width="15.28515625" style="31" hidden="1" customWidth="1"/>
    <col min="27" max="27" width="12.7109375" style="31" hidden="1" customWidth="1"/>
    <col min="28" max="28" width="12.7109375" style="31" customWidth="1"/>
    <col min="29" max="29" width="18.5703125" style="31" hidden="1" customWidth="1"/>
    <col min="30" max="30" width="17.140625" style="31" hidden="1" customWidth="1"/>
    <col min="31" max="31" width="17.140625" style="34" customWidth="1"/>
    <col min="32" max="32" width="18" style="31" hidden="1" customWidth="1"/>
    <col min="33" max="33" width="17.42578125" style="31" hidden="1" customWidth="1"/>
    <col min="34" max="34" width="17.42578125" style="31" customWidth="1"/>
    <col min="35" max="35" width="15.140625" style="31" hidden="1" customWidth="1"/>
    <col min="36" max="36" width="14.85546875" style="31" hidden="1" customWidth="1"/>
    <col min="37" max="37" width="14.85546875" style="31" customWidth="1"/>
    <col min="38" max="38" width="17" style="31" hidden="1" customWidth="1"/>
    <col min="39" max="39" width="16.42578125" style="31" hidden="1" customWidth="1"/>
    <col min="40" max="40" width="16.42578125" style="31" customWidth="1"/>
    <col min="41" max="41" width="16.140625" style="31" hidden="1" customWidth="1"/>
    <col min="42" max="42" width="17.5703125" style="31" hidden="1" customWidth="1"/>
    <col min="43" max="43" width="17.5703125" style="31" customWidth="1"/>
    <col min="44" max="44" width="17" style="31" hidden="1" customWidth="1"/>
    <col min="45" max="45" width="16.85546875" style="31" hidden="1" customWidth="1"/>
    <col min="46" max="46" width="16.85546875" style="34" customWidth="1"/>
    <col min="47" max="47" width="20.85546875" style="31" hidden="1" customWidth="1"/>
    <col min="48" max="48" width="21.5703125" style="31" hidden="1" customWidth="1"/>
    <col min="49" max="49" width="21.5703125" style="31" customWidth="1"/>
    <col min="50" max="50" width="19.140625" style="31" hidden="1" customWidth="1"/>
    <col min="51" max="51" width="18.28515625" style="31" hidden="1" customWidth="1"/>
    <col min="52" max="52" width="18.28515625" style="31" customWidth="1"/>
    <col min="53" max="53" width="17.42578125" style="31" hidden="1" customWidth="1"/>
    <col min="54" max="54" width="17.42578125" style="31" customWidth="1"/>
    <col min="55" max="55" width="17.42578125" style="34" customWidth="1"/>
    <col min="56" max="57" width="17.42578125" style="31" customWidth="1"/>
    <col min="58" max="58" width="16.85546875" style="31" hidden="1" customWidth="1"/>
    <col min="59" max="59" width="17" style="31" hidden="1" customWidth="1"/>
    <col min="60" max="60" width="19.140625" style="31" customWidth="1"/>
    <col min="61" max="61" width="13.7109375" style="31" bestFit="1" customWidth="1"/>
    <col min="62" max="16384" width="10.42578125" style="31"/>
  </cols>
  <sheetData>
    <row r="1" spans="1:255" s="33" customFormat="1" ht="16.5" customHeight="1" thickBot="1">
      <c r="B1" s="591"/>
      <c r="C1" s="16"/>
      <c r="D1" s="16"/>
      <c r="E1" s="17"/>
      <c r="F1" s="31"/>
      <c r="G1" s="32"/>
      <c r="H1" s="32"/>
      <c r="I1" s="32"/>
      <c r="J1" s="32"/>
      <c r="P1" s="32"/>
      <c r="AE1" s="32"/>
      <c r="AT1" s="32"/>
      <c r="BC1" s="32"/>
    </row>
    <row r="2" spans="1:255" s="33" customFormat="1" ht="20.25" thickTop="1" thickBot="1">
      <c r="B2" s="927" t="s">
        <v>1469</v>
      </c>
      <c r="C2" s="927"/>
      <c r="D2" s="927"/>
      <c r="E2" s="927"/>
      <c r="F2" s="31"/>
      <c r="G2" s="32"/>
      <c r="H2" s="32"/>
      <c r="I2" s="32"/>
      <c r="J2" s="32"/>
      <c r="P2" s="32"/>
      <c r="AE2" s="32"/>
      <c r="AT2" s="32"/>
      <c r="BC2" s="32"/>
    </row>
    <row r="3" spans="1:255" s="33" customFormat="1" ht="16.5" thickBot="1">
      <c r="B3" s="592"/>
      <c r="C3" s="593"/>
      <c r="D3" s="593"/>
      <c r="E3" s="593"/>
      <c r="F3" s="31"/>
      <c r="G3" s="34"/>
      <c r="H3" s="34"/>
      <c r="I3" s="34"/>
      <c r="J3" s="34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6"/>
      <c r="X3" s="36"/>
      <c r="Y3" s="31"/>
      <c r="Z3" s="31"/>
      <c r="AA3" s="31"/>
      <c r="AB3" s="31"/>
      <c r="AC3" s="36"/>
      <c r="AD3" s="36"/>
      <c r="AE3" s="32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</row>
    <row r="4" spans="1:255" ht="25.5" customHeight="1" thickBot="1">
      <c r="A4" s="33"/>
      <c r="B4" s="594" t="s">
        <v>1246</v>
      </c>
      <c r="C4" s="541" t="s">
        <v>1247</v>
      </c>
      <c r="D4" s="273"/>
      <c r="E4" s="274" t="s">
        <v>645</v>
      </c>
      <c r="G4" s="37"/>
      <c r="H4" s="37"/>
      <c r="I4" s="37"/>
      <c r="J4" s="37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3"/>
      <c r="X4" s="33"/>
      <c r="AC4" s="36"/>
      <c r="AD4" s="36"/>
      <c r="AT4" s="31"/>
      <c r="BC4" s="31"/>
    </row>
    <row r="5" spans="1:255" ht="15" customHeight="1" thickBot="1">
      <c r="A5" s="33"/>
      <c r="B5" s="60"/>
      <c r="C5" s="20"/>
      <c r="D5" s="20"/>
      <c r="E5" s="20"/>
      <c r="G5" s="37"/>
      <c r="H5" s="37"/>
      <c r="I5" s="37"/>
      <c r="J5" s="37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3"/>
      <c r="X5" s="33"/>
      <c r="AC5" s="36"/>
      <c r="AD5" s="36"/>
      <c r="AT5" s="31"/>
      <c r="BC5" s="31"/>
    </row>
    <row r="6" spans="1:255" ht="16.5" thickBot="1">
      <c r="A6" s="33"/>
      <c r="B6" s="286">
        <v>100</v>
      </c>
      <c r="C6" s="21" t="s">
        <v>1176</v>
      </c>
      <c r="D6" s="21"/>
      <c r="E6" s="332"/>
      <c r="G6" s="37"/>
      <c r="H6" s="37"/>
      <c r="I6" s="37"/>
      <c r="J6" s="37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AC6" s="36"/>
      <c r="AD6" s="36"/>
      <c r="AE6" s="31"/>
      <c r="AT6" s="31"/>
      <c r="BC6" s="31"/>
    </row>
    <row r="7" spans="1:255" ht="15.75" customHeight="1" thickBot="1">
      <c r="A7" s="33"/>
      <c r="B7" s="60"/>
      <c r="C7" s="275">
        <v>101</v>
      </c>
      <c r="D7" s="22" t="s">
        <v>1286</v>
      </c>
      <c r="E7" s="210" t="s">
        <v>1057</v>
      </c>
      <c r="G7" s="37"/>
      <c r="H7" s="37"/>
      <c r="I7" s="37"/>
      <c r="J7" s="37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AC7" s="36"/>
      <c r="AD7" s="36"/>
      <c r="AE7" s="31"/>
      <c r="AT7" s="31"/>
      <c r="BC7" s="31"/>
    </row>
    <row r="8" spans="1:255" ht="15.75" customHeight="1" thickBot="1">
      <c r="A8" s="33"/>
      <c r="B8" s="60"/>
      <c r="C8" s="276">
        <v>102</v>
      </c>
      <c r="D8" s="23" t="s">
        <v>1286</v>
      </c>
      <c r="E8" s="490" t="s">
        <v>1429</v>
      </c>
      <c r="G8" s="37"/>
      <c r="H8" s="37"/>
      <c r="I8" s="37"/>
      <c r="J8" s="37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AC8" s="36"/>
      <c r="AD8" s="36"/>
      <c r="AE8" s="31"/>
      <c r="AT8" s="31"/>
      <c r="BC8" s="31"/>
    </row>
    <row r="9" spans="1:255" ht="15.75" customHeight="1" thickBot="1">
      <c r="A9" s="33"/>
      <c r="B9" s="60"/>
      <c r="C9" s="276">
        <v>103</v>
      </c>
      <c r="D9" s="23" t="s">
        <v>1286</v>
      </c>
      <c r="E9" s="490" t="s">
        <v>1430</v>
      </c>
      <c r="G9" s="37"/>
      <c r="H9" s="37"/>
      <c r="I9" s="37"/>
      <c r="J9" s="37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AC9" s="36"/>
      <c r="AD9" s="36"/>
      <c r="AE9" s="31"/>
      <c r="AT9" s="31"/>
      <c r="BC9" s="31"/>
    </row>
    <row r="10" spans="1:255" ht="15.75" customHeight="1" thickBot="1">
      <c r="A10" s="33"/>
      <c r="B10" s="60"/>
      <c r="C10" s="276">
        <v>108</v>
      </c>
      <c r="D10" s="23" t="s">
        <v>1286</v>
      </c>
      <c r="E10" s="490" t="s">
        <v>1431</v>
      </c>
      <c r="G10" s="37"/>
      <c r="H10" s="37"/>
      <c r="I10" s="37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AC10" s="36"/>
      <c r="AD10" s="36"/>
      <c r="AE10" s="31"/>
      <c r="AT10" s="31"/>
      <c r="BC10" s="31"/>
    </row>
    <row r="11" spans="1:255" ht="15.75" customHeight="1" thickBot="1">
      <c r="A11" s="33"/>
      <c r="B11" s="595"/>
      <c r="C11" s="277">
        <v>109</v>
      </c>
      <c r="D11" s="24" t="s">
        <v>1286</v>
      </c>
      <c r="E11" s="280" t="s">
        <v>967</v>
      </c>
      <c r="G11" s="37"/>
      <c r="H11" s="37"/>
      <c r="I11" s="37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AC11" s="36"/>
      <c r="AD11" s="36"/>
      <c r="AE11" s="31"/>
      <c r="AT11" s="31"/>
      <c r="BC11" s="31"/>
    </row>
    <row r="12" spans="1:255" ht="3" customHeight="1" thickBot="1">
      <c r="A12" s="33"/>
      <c r="B12" s="60"/>
      <c r="C12" s="20"/>
      <c r="D12" s="20"/>
      <c r="E12" s="333"/>
      <c r="G12" s="37"/>
      <c r="H12" s="37"/>
      <c r="I12" s="37"/>
      <c r="J12" s="37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3"/>
      <c r="X12" s="33"/>
      <c r="AC12" s="36"/>
      <c r="AD12" s="36"/>
      <c r="AT12" s="31"/>
      <c r="BC12" s="31"/>
    </row>
    <row r="13" spans="1:255" ht="16.5" thickBot="1">
      <c r="A13" s="33"/>
      <c r="B13" s="286">
        <v>200</v>
      </c>
      <c r="C13" s="209" t="s">
        <v>1177</v>
      </c>
      <c r="D13" s="21"/>
      <c r="E13" s="332"/>
      <c r="G13" s="37"/>
      <c r="H13" s="37"/>
      <c r="I13" s="37"/>
      <c r="J13" s="37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AC13" s="36"/>
      <c r="AD13" s="36"/>
      <c r="AE13" s="31"/>
      <c r="AT13" s="31"/>
      <c r="BC13" s="31"/>
    </row>
    <row r="14" spans="1:255" ht="15.75" customHeight="1" thickBot="1">
      <c r="A14" s="33"/>
      <c r="B14" s="596"/>
      <c r="C14" s="275">
        <v>201</v>
      </c>
      <c r="D14" s="28" t="s">
        <v>1286</v>
      </c>
      <c r="E14" s="210" t="s">
        <v>1058</v>
      </c>
      <c r="G14" s="37"/>
      <c r="H14" s="37"/>
      <c r="I14" s="37"/>
      <c r="J14" s="37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AC14" s="36"/>
      <c r="AD14" s="36"/>
      <c r="AE14" s="31"/>
      <c r="AT14" s="31"/>
      <c r="BC14" s="31"/>
    </row>
    <row r="15" spans="1:255" ht="15.75" customHeight="1" thickBot="1">
      <c r="A15" s="33"/>
      <c r="B15" s="596"/>
      <c r="C15" s="276">
        <v>202</v>
      </c>
      <c r="D15" s="27" t="s">
        <v>1286</v>
      </c>
      <c r="E15" s="206" t="s">
        <v>1059</v>
      </c>
      <c r="G15" s="37"/>
      <c r="H15" s="37"/>
      <c r="I15" s="37"/>
      <c r="J15" s="37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AC15" s="36"/>
      <c r="AD15" s="36"/>
      <c r="AE15" s="31"/>
      <c r="AT15" s="31"/>
      <c r="BC15" s="31"/>
    </row>
    <row r="16" spans="1:255" ht="15.75" customHeight="1" thickBot="1">
      <c r="A16" s="33"/>
      <c r="B16" s="596"/>
      <c r="C16" s="276">
        <v>203</v>
      </c>
      <c r="D16" s="27" t="s">
        <v>1286</v>
      </c>
      <c r="E16" s="206" t="s">
        <v>1060</v>
      </c>
      <c r="G16" s="37"/>
      <c r="H16" s="37"/>
      <c r="I16" s="37"/>
      <c r="J16" s="37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AC16" s="36"/>
      <c r="AD16" s="36"/>
      <c r="AE16" s="31"/>
      <c r="AT16" s="31"/>
      <c r="BC16" s="31"/>
    </row>
    <row r="17" spans="1:55" ht="15.75" customHeight="1" thickBot="1">
      <c r="A17" s="33"/>
      <c r="B17" s="596"/>
      <c r="C17" s="277">
        <v>204</v>
      </c>
      <c r="D17" s="193" t="s">
        <v>1286</v>
      </c>
      <c r="E17" s="216" t="s">
        <v>1061</v>
      </c>
      <c r="G17" s="37"/>
      <c r="H17" s="37"/>
      <c r="I17" s="37"/>
      <c r="J17" s="37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AC17" s="36"/>
      <c r="AD17" s="36"/>
      <c r="AE17" s="31"/>
      <c r="AT17" s="31"/>
      <c r="BC17" s="31"/>
    </row>
    <row r="18" spans="1:55" ht="3" customHeight="1" thickBot="1">
      <c r="A18" s="33"/>
      <c r="B18" s="60"/>
      <c r="C18" s="20"/>
      <c r="D18" s="20"/>
      <c r="E18" s="333"/>
      <c r="G18" s="37"/>
      <c r="H18" s="37"/>
      <c r="I18" s="37"/>
      <c r="J18" s="37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3"/>
      <c r="X18" s="33"/>
      <c r="AC18" s="36"/>
      <c r="AD18" s="36"/>
      <c r="AT18" s="31"/>
      <c r="BC18" s="31"/>
    </row>
    <row r="19" spans="1:55" ht="16.5" thickBot="1">
      <c r="A19" s="33"/>
      <c r="B19" s="286">
        <v>400</v>
      </c>
      <c r="C19" s="21" t="s">
        <v>1178</v>
      </c>
      <c r="D19" s="21"/>
      <c r="E19" s="332"/>
      <c r="G19" s="37"/>
      <c r="H19" s="37"/>
      <c r="I19" s="37"/>
      <c r="J19" s="37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AC19" s="36"/>
      <c r="AD19" s="36"/>
      <c r="AE19" s="31"/>
      <c r="AT19" s="31"/>
      <c r="BC19" s="31"/>
    </row>
    <row r="20" spans="1:55" ht="15.75" customHeight="1" thickBot="1">
      <c r="A20" s="33"/>
      <c r="B20" s="596"/>
      <c r="C20" s="275">
        <v>401</v>
      </c>
      <c r="D20" s="28" t="s">
        <v>1286</v>
      </c>
      <c r="E20" s="210" t="s">
        <v>1181</v>
      </c>
      <c r="G20" s="37"/>
      <c r="H20" s="37"/>
      <c r="I20" s="37"/>
      <c r="J20" s="37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AC20" s="36"/>
      <c r="AD20" s="36"/>
      <c r="AE20" s="31"/>
      <c r="AT20" s="31"/>
      <c r="BC20" s="31"/>
    </row>
    <row r="21" spans="1:55" ht="15.75" customHeight="1" thickBot="1">
      <c r="A21" s="33"/>
      <c r="B21" s="596"/>
      <c r="C21" s="276">
        <v>402</v>
      </c>
      <c r="D21" s="27" t="s">
        <v>1286</v>
      </c>
      <c r="E21" s="206" t="s">
        <v>1062</v>
      </c>
      <c r="G21" s="37"/>
      <c r="H21" s="37"/>
      <c r="I21" s="37"/>
      <c r="J21" s="37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AC21" s="36"/>
      <c r="AD21" s="36"/>
      <c r="AE21" s="31"/>
      <c r="AT21" s="31"/>
      <c r="BC21" s="31"/>
    </row>
    <row r="22" spans="1:55" ht="15.75" customHeight="1" thickBot="1">
      <c r="A22" s="33"/>
      <c r="B22" s="327"/>
      <c r="C22" s="276">
        <v>403</v>
      </c>
      <c r="D22" s="27" t="s">
        <v>1286</v>
      </c>
      <c r="E22" s="206" t="s">
        <v>1063</v>
      </c>
      <c r="G22" s="37"/>
      <c r="H22" s="37"/>
      <c r="I22" s="37"/>
      <c r="J22" s="37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AC22" s="36"/>
      <c r="AD22" s="36"/>
      <c r="AE22" s="31"/>
      <c r="AT22" s="31"/>
      <c r="BC22" s="31"/>
    </row>
    <row r="23" spans="1:55" ht="15.75" customHeight="1" thickBot="1">
      <c r="A23" s="33"/>
      <c r="B23" s="327"/>
      <c r="C23" s="276">
        <v>404</v>
      </c>
      <c r="D23" s="27" t="s">
        <v>1286</v>
      </c>
      <c r="E23" s="206" t="s">
        <v>1064</v>
      </c>
      <c r="G23" s="37"/>
      <c r="H23" s="37"/>
      <c r="I23" s="37"/>
      <c r="J23" s="37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AC23" s="36"/>
      <c r="AD23" s="36"/>
      <c r="AE23" s="31"/>
      <c r="AT23" s="31"/>
      <c r="BC23" s="31"/>
    </row>
    <row r="24" spans="1:55" ht="15.75" customHeight="1" thickBot="1">
      <c r="A24" s="33"/>
      <c r="B24" s="595"/>
      <c r="C24" s="277">
        <v>411</v>
      </c>
      <c r="D24" s="25" t="s">
        <v>1286</v>
      </c>
      <c r="E24" s="300" t="s">
        <v>1065</v>
      </c>
      <c r="G24" s="37"/>
      <c r="H24" s="37"/>
      <c r="I24" s="37"/>
      <c r="J24" s="37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AC24" s="36"/>
      <c r="AD24" s="36"/>
      <c r="AE24" s="31"/>
      <c r="AT24" s="31"/>
      <c r="BC24" s="31"/>
    </row>
    <row r="25" spans="1:55" ht="15.75" hidden="1" customHeight="1" thickBot="1">
      <c r="A25" s="33"/>
      <c r="B25" s="597" t="s">
        <v>57</v>
      </c>
      <c r="C25" s="598">
        <v>413</v>
      </c>
      <c r="D25" s="599" t="s">
        <v>1286</v>
      </c>
      <c r="E25" s="339" t="s">
        <v>643</v>
      </c>
      <c r="F25" s="299" t="s">
        <v>505</v>
      </c>
      <c r="G25" s="600"/>
      <c r="H25" s="600"/>
      <c r="I25" s="37"/>
      <c r="J25" s="37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AC25" s="36"/>
      <c r="AD25" s="36"/>
      <c r="AE25" s="31"/>
      <c r="AT25" s="31"/>
      <c r="BC25" s="31"/>
    </row>
    <row r="26" spans="1:55" ht="15.75" hidden="1" customHeight="1" thickBot="1">
      <c r="A26" s="33"/>
      <c r="B26" s="597" t="s">
        <v>57</v>
      </c>
      <c r="C26" s="601">
        <v>414</v>
      </c>
      <c r="D26" s="602" t="s">
        <v>1286</v>
      </c>
      <c r="E26" s="361" t="s">
        <v>1502</v>
      </c>
      <c r="F26" s="299" t="s">
        <v>504</v>
      </c>
      <c r="G26" s="600"/>
      <c r="H26" s="600"/>
      <c r="I26" s="37"/>
      <c r="J26" s="37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AC26" s="36"/>
      <c r="AD26" s="36"/>
      <c r="AE26" s="31"/>
      <c r="AT26" s="31"/>
      <c r="BC26" s="31"/>
    </row>
    <row r="27" spans="1:55" ht="3.75" customHeight="1" thickBot="1">
      <c r="A27" s="33"/>
      <c r="B27" s="60"/>
      <c r="C27" s="20"/>
      <c r="D27" s="20"/>
      <c r="E27" s="333"/>
      <c r="G27" s="37"/>
      <c r="H27" s="37"/>
      <c r="I27" s="37"/>
      <c r="J27" s="37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3"/>
      <c r="X27" s="33"/>
      <c r="AC27" s="36"/>
      <c r="AD27" s="36"/>
      <c r="AT27" s="31"/>
      <c r="BC27" s="31"/>
    </row>
    <row r="28" spans="1:55" ht="16.5" thickBot="1">
      <c r="A28" s="33"/>
      <c r="B28" s="286"/>
      <c r="C28" s="30"/>
      <c r="D28" s="57"/>
      <c r="E28" s="603" t="s">
        <v>687</v>
      </c>
      <c r="G28" s="37"/>
      <c r="H28" s="37"/>
      <c r="I28" s="37"/>
      <c r="J28" s="37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AC28" s="36"/>
      <c r="AD28" s="36"/>
      <c r="AE28" s="31"/>
      <c r="AT28" s="31"/>
      <c r="BC28" s="31"/>
    </row>
    <row r="29" spans="1:55" ht="3.75" customHeight="1" thickBot="1">
      <c r="A29" s="33"/>
      <c r="B29" s="60"/>
      <c r="C29" s="20"/>
      <c r="D29" s="20"/>
      <c r="E29" s="333"/>
      <c r="G29" s="37"/>
      <c r="H29" s="37"/>
      <c r="I29" s="37"/>
      <c r="J29" s="37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3"/>
      <c r="X29" s="33"/>
      <c r="AC29" s="36"/>
      <c r="AD29" s="36"/>
      <c r="AT29" s="31"/>
      <c r="BC29" s="31"/>
    </row>
    <row r="30" spans="1:55" ht="16.5" thickBot="1">
      <c r="A30" s="33"/>
      <c r="B30" s="286">
        <v>800</v>
      </c>
      <c r="C30" s="21" t="s">
        <v>429</v>
      </c>
      <c r="D30" s="21"/>
      <c r="E30" s="332"/>
      <c r="G30" s="37"/>
      <c r="H30" s="37"/>
      <c r="I30" s="37"/>
      <c r="J30" s="37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AC30" s="36"/>
      <c r="AD30" s="36"/>
      <c r="AE30" s="31"/>
      <c r="AT30" s="31"/>
      <c r="BC30" s="31"/>
    </row>
    <row r="31" spans="1:55" ht="15.75" customHeight="1" thickBot="1">
      <c r="A31" s="33"/>
      <c r="B31" s="286"/>
      <c r="C31" s="275">
        <v>801</v>
      </c>
      <c r="D31" s="58" t="s">
        <v>1286</v>
      </c>
      <c r="E31" s="210" t="s">
        <v>1066</v>
      </c>
      <c r="G31" s="37"/>
      <c r="H31" s="37"/>
      <c r="I31" s="37"/>
      <c r="J31" s="37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AC31" s="36"/>
      <c r="AD31" s="36"/>
      <c r="AE31" s="31"/>
      <c r="AT31" s="31"/>
      <c r="BC31" s="31"/>
    </row>
    <row r="32" spans="1:55" ht="15.75" customHeight="1" thickBot="1">
      <c r="A32" s="33"/>
      <c r="B32" s="286"/>
      <c r="C32" s="276">
        <v>802</v>
      </c>
      <c r="D32" s="59" t="s">
        <v>1286</v>
      </c>
      <c r="E32" s="206" t="s">
        <v>1067</v>
      </c>
      <c r="G32" s="37"/>
      <c r="H32" s="37"/>
      <c r="I32" s="37"/>
      <c r="J32" s="37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AC32" s="36"/>
      <c r="AD32" s="36"/>
      <c r="AE32" s="31"/>
      <c r="AT32" s="31"/>
      <c r="BC32" s="31"/>
    </row>
    <row r="33" spans="1:55" ht="15.75" hidden="1" customHeight="1" thickBot="1">
      <c r="A33" s="33"/>
      <c r="B33" s="286"/>
      <c r="C33" s="604">
        <v>803</v>
      </c>
      <c r="D33" s="605" t="s">
        <v>1286</v>
      </c>
      <c r="E33" s="339" t="s">
        <v>644</v>
      </c>
      <c r="G33" s="37"/>
      <c r="H33" s="37"/>
      <c r="I33" s="37"/>
      <c r="J33" s="37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AC33" s="36"/>
      <c r="AD33" s="36"/>
      <c r="AE33" s="31"/>
      <c r="AT33" s="31"/>
      <c r="BC33" s="31"/>
    </row>
    <row r="34" spans="1:55" ht="15.75" customHeight="1" thickBot="1">
      <c r="A34" s="33"/>
      <c r="B34" s="286"/>
      <c r="C34" s="276">
        <v>804</v>
      </c>
      <c r="D34" s="59" t="s">
        <v>1286</v>
      </c>
      <c r="E34" s="206" t="s">
        <v>1068</v>
      </c>
      <c r="G34" s="37"/>
      <c r="H34" s="37"/>
      <c r="I34" s="37"/>
      <c r="J34" s="37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AC34" s="36"/>
      <c r="AD34" s="36"/>
      <c r="AE34" s="31"/>
      <c r="AT34" s="31"/>
      <c r="BC34" s="31"/>
    </row>
    <row r="35" spans="1:55" ht="15.75" hidden="1" customHeight="1" thickBot="1">
      <c r="A35" s="33"/>
      <c r="B35" s="286"/>
      <c r="C35" s="604">
        <v>806</v>
      </c>
      <c r="D35" s="605" t="s">
        <v>1286</v>
      </c>
      <c r="E35" s="339" t="s">
        <v>1031</v>
      </c>
      <c r="G35" s="37"/>
      <c r="H35" s="37"/>
      <c r="I35" s="37"/>
      <c r="J35" s="37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AC35" s="36"/>
      <c r="AD35" s="36"/>
      <c r="AE35" s="31"/>
      <c r="AT35" s="31"/>
      <c r="BC35" s="31"/>
    </row>
    <row r="36" spans="1:55" ht="15.75" customHeight="1" thickBot="1">
      <c r="A36" s="33"/>
      <c r="B36" s="606"/>
      <c r="C36" s="428">
        <v>809</v>
      </c>
      <c r="D36" s="105" t="s">
        <v>1286</v>
      </c>
      <c r="E36" s="213" t="s">
        <v>1069</v>
      </c>
      <c r="G36" s="37"/>
      <c r="H36" s="37"/>
      <c r="I36" s="37"/>
      <c r="J36" s="37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AC36" s="36"/>
      <c r="AD36" s="36"/>
      <c r="AE36" s="31"/>
      <c r="AT36" s="31"/>
      <c r="BC36" s="31"/>
    </row>
    <row r="37" spans="1:55" ht="15.75" customHeight="1" thickBot="1">
      <c r="A37" s="33"/>
      <c r="B37" s="607"/>
      <c r="C37" s="454">
        <v>811</v>
      </c>
      <c r="D37" s="455" t="s">
        <v>1286</v>
      </c>
      <c r="E37" s="436" t="s">
        <v>1354</v>
      </c>
      <c r="G37" s="37"/>
      <c r="H37" s="37"/>
      <c r="I37" s="37"/>
      <c r="J37" s="37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AC37" s="36"/>
      <c r="AD37" s="36"/>
      <c r="AE37" s="31"/>
      <c r="AT37" s="31"/>
      <c r="BC37" s="31"/>
    </row>
    <row r="38" spans="1:55" ht="15.75" customHeight="1" thickBot="1">
      <c r="A38" s="33"/>
      <c r="B38" s="607"/>
      <c r="C38" s="454">
        <v>812</v>
      </c>
      <c r="D38" s="455" t="s">
        <v>1286</v>
      </c>
      <c r="E38" s="436" t="s">
        <v>1355</v>
      </c>
      <c r="G38" s="37"/>
      <c r="H38" s="37"/>
      <c r="I38" s="37"/>
      <c r="J38" s="37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AC38" s="36"/>
      <c r="AD38" s="36"/>
      <c r="AE38" s="31"/>
      <c r="AT38" s="31"/>
      <c r="BC38" s="31"/>
    </row>
    <row r="39" spans="1:55" ht="15.75" hidden="1" customHeight="1" thickBot="1">
      <c r="A39" s="33"/>
      <c r="B39" s="607"/>
      <c r="C39" s="456">
        <v>803</v>
      </c>
      <c r="D39" s="457" t="s">
        <v>1286</v>
      </c>
      <c r="E39" s="458" t="s">
        <v>644</v>
      </c>
      <c r="G39" s="37"/>
      <c r="H39" s="37"/>
      <c r="I39" s="37"/>
      <c r="J39" s="37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AC39" s="36"/>
      <c r="AD39" s="36"/>
      <c r="AE39" s="31"/>
      <c r="AT39" s="31"/>
      <c r="BC39" s="31"/>
    </row>
    <row r="40" spans="1:55" ht="15.75" customHeight="1" thickBot="1">
      <c r="A40" s="33"/>
      <c r="B40" s="607"/>
      <c r="C40" s="459">
        <v>814</v>
      </c>
      <c r="D40" s="460" t="s">
        <v>1286</v>
      </c>
      <c r="E40" s="461" t="s">
        <v>1374</v>
      </c>
      <c r="G40" s="37"/>
      <c r="H40" s="37"/>
      <c r="I40" s="37"/>
      <c r="J40" s="37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AC40" s="36"/>
      <c r="AD40" s="36"/>
      <c r="AE40" s="31"/>
      <c r="AT40" s="31"/>
      <c r="BC40" s="31"/>
    </row>
    <row r="41" spans="1:55" ht="3.75" customHeight="1" thickBot="1">
      <c r="A41" s="33"/>
      <c r="B41" s="60"/>
      <c r="C41" s="20"/>
      <c r="D41" s="20"/>
      <c r="E41" s="333"/>
      <c r="G41" s="37"/>
      <c r="H41" s="37"/>
      <c r="I41" s="37"/>
      <c r="J41" s="37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3"/>
      <c r="X41" s="33"/>
      <c r="AC41" s="36"/>
      <c r="AD41" s="36"/>
      <c r="AT41" s="31"/>
      <c r="BC41" s="31"/>
    </row>
    <row r="42" spans="1:55" ht="16.5" thickBot="1">
      <c r="A42" s="33"/>
      <c r="B42" s="286">
        <v>1000</v>
      </c>
      <c r="C42" s="21" t="s">
        <v>1235</v>
      </c>
      <c r="D42" s="21"/>
      <c r="E42" s="332"/>
      <c r="G42" s="37"/>
      <c r="H42" s="37"/>
      <c r="I42" s="37"/>
      <c r="J42" s="37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AC42" s="36"/>
      <c r="AD42" s="36"/>
      <c r="AE42" s="31"/>
      <c r="AT42" s="31"/>
      <c r="BC42" s="31"/>
    </row>
    <row r="43" spans="1:55" ht="15.75" customHeight="1" thickBot="1">
      <c r="A43" s="33"/>
      <c r="B43" s="286"/>
      <c r="C43" s="278">
        <v>1001</v>
      </c>
      <c r="D43" s="28" t="s">
        <v>1286</v>
      </c>
      <c r="E43" s="210" t="s">
        <v>1070</v>
      </c>
      <c r="G43" s="37"/>
      <c r="H43" s="37"/>
      <c r="I43" s="37"/>
      <c r="J43" s="37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AC43" s="36"/>
      <c r="AD43" s="36"/>
      <c r="AE43" s="31"/>
      <c r="AT43" s="31"/>
      <c r="BC43" s="31"/>
    </row>
    <row r="44" spans="1:55" ht="15.75" customHeight="1" thickBot="1">
      <c r="A44" s="33"/>
      <c r="B44" s="286"/>
      <c r="C44" s="223">
        <v>1002</v>
      </c>
      <c r="D44" s="27" t="s">
        <v>1286</v>
      </c>
      <c r="E44" s="206" t="s">
        <v>1071</v>
      </c>
      <c r="G44" s="37"/>
      <c r="H44" s="37"/>
      <c r="I44" s="37"/>
      <c r="J44" s="37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AC44" s="36"/>
      <c r="AD44" s="36"/>
      <c r="AE44" s="31"/>
      <c r="AT44" s="31"/>
      <c r="BC44" s="31"/>
    </row>
    <row r="45" spans="1:55" ht="15.75" customHeight="1" thickBot="1">
      <c r="A45" s="33"/>
      <c r="B45" s="286"/>
      <c r="C45" s="223">
        <v>1004</v>
      </c>
      <c r="D45" s="27" t="s">
        <v>1286</v>
      </c>
      <c r="E45" s="206" t="s">
        <v>1072</v>
      </c>
      <c r="G45" s="37"/>
      <c r="H45" s="37"/>
      <c r="I45" s="37"/>
      <c r="J45" s="37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AC45" s="36"/>
      <c r="AD45" s="36"/>
      <c r="AE45" s="31"/>
      <c r="AT45" s="31"/>
      <c r="BC45" s="31"/>
    </row>
    <row r="46" spans="1:55" ht="15.75" hidden="1" customHeight="1" thickBot="1">
      <c r="A46" s="33"/>
      <c r="B46" s="286"/>
      <c r="C46" s="598">
        <v>1005</v>
      </c>
      <c r="D46" s="599" t="s">
        <v>1286</v>
      </c>
      <c r="E46" s="339" t="s">
        <v>1032</v>
      </c>
      <c r="G46" s="37"/>
      <c r="H46" s="37"/>
      <c r="I46" s="37"/>
      <c r="J46" s="37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AC46" s="36"/>
      <c r="AD46" s="36"/>
      <c r="AE46" s="31"/>
      <c r="AT46" s="31"/>
      <c r="BC46" s="31"/>
    </row>
    <row r="47" spans="1:55" ht="15.75" hidden="1" customHeight="1" thickBot="1">
      <c r="A47" s="33"/>
      <c r="B47" s="286"/>
      <c r="C47" s="598">
        <v>1006</v>
      </c>
      <c r="D47" s="599" t="s">
        <v>1286</v>
      </c>
      <c r="E47" s="339" t="s">
        <v>1033</v>
      </c>
      <c r="G47" s="37"/>
      <c r="H47" s="37"/>
      <c r="I47" s="37"/>
      <c r="J47" s="37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AC47" s="36"/>
      <c r="AD47" s="36"/>
      <c r="AE47" s="31"/>
      <c r="AT47" s="31"/>
      <c r="BC47" s="31"/>
    </row>
    <row r="48" spans="1:55" ht="15.75" customHeight="1" thickBot="1">
      <c r="A48" s="33"/>
      <c r="B48" s="286"/>
      <c r="C48" s="224">
        <v>1007</v>
      </c>
      <c r="D48" s="25" t="s">
        <v>1286</v>
      </c>
      <c r="E48" s="280" t="s">
        <v>1073</v>
      </c>
      <c r="G48" s="37"/>
      <c r="H48" s="37"/>
      <c r="I48" s="37"/>
      <c r="J48" s="37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AC48" s="36"/>
      <c r="AD48" s="36"/>
      <c r="AE48" s="31"/>
      <c r="AT48" s="31"/>
      <c r="BC48" s="31"/>
    </row>
    <row r="49" spans="1:55" ht="3.75" customHeight="1" thickBot="1">
      <c r="A49" s="33"/>
      <c r="B49" s="60"/>
      <c r="C49" s="20"/>
      <c r="D49" s="20"/>
      <c r="E49" s="333"/>
      <c r="G49" s="37"/>
      <c r="H49" s="37"/>
      <c r="I49" s="37"/>
      <c r="J49" s="37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3"/>
      <c r="X49" s="33"/>
      <c r="AC49" s="36"/>
      <c r="AD49" s="36"/>
      <c r="AT49" s="31"/>
      <c r="BC49" s="31"/>
    </row>
    <row r="50" spans="1:55" ht="16.5" thickBot="1">
      <c r="A50" s="33"/>
      <c r="B50" s="286"/>
      <c r="C50" s="30"/>
      <c r="D50" s="57"/>
      <c r="E50" s="603" t="s">
        <v>1320</v>
      </c>
      <c r="G50" s="37"/>
      <c r="H50" s="37"/>
      <c r="I50" s="37"/>
      <c r="J50" s="37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AC50" s="36"/>
      <c r="AD50" s="36"/>
      <c r="AE50" s="31"/>
      <c r="AT50" s="31"/>
      <c r="BC50" s="31"/>
    </row>
    <row r="51" spans="1:55" ht="3.75" customHeight="1" thickBot="1">
      <c r="A51" s="33"/>
      <c r="B51" s="60"/>
      <c r="C51" s="20"/>
      <c r="D51" s="20"/>
      <c r="E51" s="333"/>
      <c r="G51" s="37"/>
      <c r="H51" s="37"/>
      <c r="I51" s="37"/>
      <c r="J51" s="37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3"/>
      <c r="X51" s="33"/>
      <c r="AC51" s="36"/>
      <c r="AD51" s="36"/>
      <c r="AT51" s="31"/>
      <c r="BC51" s="31"/>
    </row>
    <row r="52" spans="1:55" ht="16.5" thickBot="1">
      <c r="A52" s="33"/>
      <c r="B52" s="286">
        <v>1300</v>
      </c>
      <c r="C52" s="21" t="s">
        <v>1179</v>
      </c>
      <c r="D52" s="21"/>
      <c r="E52" s="332"/>
      <c r="G52" s="37"/>
      <c r="H52" s="37"/>
      <c r="I52" s="37"/>
      <c r="J52" s="37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AC52" s="36"/>
      <c r="AD52" s="36"/>
      <c r="AE52" s="31"/>
      <c r="AT52" s="31"/>
      <c r="BC52" s="31"/>
    </row>
    <row r="53" spans="1:55" ht="15.75" customHeight="1" thickBot="1">
      <c r="A53" s="33"/>
      <c r="B53" s="60"/>
      <c r="C53" s="275">
        <v>1301</v>
      </c>
      <c r="D53" s="28" t="s">
        <v>1286</v>
      </c>
      <c r="E53" s="210" t="s">
        <v>1074</v>
      </c>
      <c r="G53" s="37"/>
      <c r="H53" s="37"/>
      <c r="I53" s="37"/>
      <c r="J53" s="37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AC53" s="36"/>
      <c r="AD53" s="36"/>
      <c r="AE53" s="31"/>
      <c r="AT53" s="31"/>
      <c r="BC53" s="31"/>
    </row>
    <row r="54" spans="1:55" ht="15.75" customHeight="1" thickBot="1">
      <c r="A54" s="33"/>
      <c r="B54" s="608"/>
      <c r="C54" s="276">
        <v>1302</v>
      </c>
      <c r="D54" s="27" t="s">
        <v>1286</v>
      </c>
      <c r="E54" s="211" t="s">
        <v>1075</v>
      </c>
      <c r="G54" s="37"/>
      <c r="H54" s="37"/>
      <c r="I54" s="37"/>
      <c r="J54" s="37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AC54" s="36"/>
      <c r="AD54" s="36"/>
      <c r="AE54" s="31"/>
      <c r="AT54" s="31"/>
      <c r="BC54" s="31"/>
    </row>
    <row r="55" spans="1:55" ht="15.75" customHeight="1" thickBot="1">
      <c r="A55" s="33"/>
      <c r="B55" s="60"/>
      <c r="C55" s="276">
        <v>1303</v>
      </c>
      <c r="D55" s="27" t="s">
        <v>1286</v>
      </c>
      <c r="E55" s="211" t="s">
        <v>1076</v>
      </c>
      <c r="G55" s="37"/>
      <c r="H55" s="37"/>
      <c r="I55" s="37"/>
      <c r="J55" s="37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AC55" s="36"/>
      <c r="AD55" s="36"/>
      <c r="AE55" s="31"/>
      <c r="AT55" s="31"/>
      <c r="BC55" s="31"/>
    </row>
    <row r="56" spans="1:55" ht="15.75" customHeight="1" thickBot="1">
      <c r="A56" s="33"/>
      <c r="B56" s="60"/>
      <c r="C56" s="276">
        <v>1304</v>
      </c>
      <c r="D56" s="27" t="s">
        <v>1286</v>
      </c>
      <c r="E56" s="211" t="s">
        <v>1077</v>
      </c>
      <c r="G56" s="37"/>
      <c r="H56" s="37"/>
      <c r="I56" s="37"/>
      <c r="J56" s="37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AC56" s="36"/>
      <c r="AD56" s="36"/>
      <c r="AE56" s="31"/>
      <c r="AT56" s="31"/>
      <c r="BC56" s="31"/>
    </row>
    <row r="57" spans="1:55" ht="15.75" hidden="1" customHeight="1" thickBot="1">
      <c r="A57" s="33"/>
      <c r="B57" s="60"/>
      <c r="C57" s="609">
        <v>1305</v>
      </c>
      <c r="D57" s="610" t="s">
        <v>1286</v>
      </c>
      <c r="E57" s="340" t="s">
        <v>717</v>
      </c>
      <c r="G57" s="37"/>
      <c r="H57" s="37"/>
      <c r="I57" s="37"/>
      <c r="J57" s="37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AC57" s="36"/>
      <c r="AD57" s="36"/>
      <c r="AE57" s="31"/>
      <c r="AT57" s="31"/>
      <c r="BC57" s="31"/>
    </row>
    <row r="58" spans="1:55" ht="15.75" customHeight="1" thickBot="1">
      <c r="A58" s="33"/>
      <c r="B58" s="60"/>
      <c r="C58" s="298">
        <v>1308</v>
      </c>
      <c r="D58" s="611" t="s">
        <v>1286</v>
      </c>
      <c r="E58" s="216" t="s">
        <v>1078</v>
      </c>
      <c r="G58" s="37"/>
      <c r="H58" s="37"/>
      <c r="I58" s="37"/>
      <c r="J58" s="37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AC58" s="36"/>
      <c r="AD58" s="36"/>
      <c r="AE58" s="31"/>
      <c r="AT58" s="31"/>
      <c r="BC58" s="31"/>
    </row>
    <row r="59" spans="1:55" ht="3.75" customHeight="1" thickBot="1">
      <c r="A59" s="33"/>
      <c r="B59" s="60"/>
      <c r="C59" s="20"/>
      <c r="D59" s="20"/>
      <c r="E59" s="333"/>
      <c r="G59" s="37"/>
      <c r="H59" s="37"/>
      <c r="I59" s="37"/>
      <c r="J59" s="37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3"/>
      <c r="X59" s="33"/>
      <c r="AC59" s="36"/>
      <c r="AD59" s="36"/>
      <c r="AT59" s="31"/>
      <c r="BC59" s="31"/>
    </row>
    <row r="60" spans="1:55" ht="16.5" thickBot="1">
      <c r="A60" s="33"/>
      <c r="B60" s="286">
        <v>1400</v>
      </c>
      <c r="C60" s="21" t="s">
        <v>950</v>
      </c>
      <c r="D60" s="21"/>
      <c r="E60" s="332"/>
      <c r="G60" s="37"/>
      <c r="H60" s="37"/>
      <c r="I60" s="37"/>
      <c r="J60" s="37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AC60" s="36"/>
      <c r="AD60" s="36"/>
      <c r="AE60" s="31"/>
      <c r="AT60" s="31"/>
      <c r="BC60" s="31"/>
    </row>
    <row r="61" spans="1:55" ht="15.75" customHeight="1" thickBot="1">
      <c r="A61" s="33"/>
      <c r="B61" s="60"/>
      <c r="C61" s="275">
        <v>1401</v>
      </c>
      <c r="D61" s="28" t="s">
        <v>1286</v>
      </c>
      <c r="E61" s="210" t="s">
        <v>1079</v>
      </c>
      <c r="G61" s="37"/>
      <c r="H61" s="37"/>
      <c r="I61" s="37"/>
      <c r="J61" s="37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AC61" s="36"/>
      <c r="AD61" s="36"/>
      <c r="AE61" s="31"/>
      <c r="AT61" s="31"/>
      <c r="BC61" s="31"/>
    </row>
    <row r="62" spans="1:55" ht="15.75" customHeight="1" thickBot="1">
      <c r="A62" s="33"/>
      <c r="B62" s="60"/>
      <c r="C62" s="277">
        <v>1402</v>
      </c>
      <c r="D62" s="25" t="s">
        <v>1286</v>
      </c>
      <c r="E62" s="216" t="s">
        <v>1080</v>
      </c>
      <c r="G62" s="37"/>
      <c r="H62" s="37"/>
      <c r="I62" s="37"/>
      <c r="J62" s="37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AC62" s="36"/>
      <c r="AD62" s="36"/>
      <c r="AE62" s="31"/>
      <c r="AT62" s="31"/>
      <c r="BC62" s="31"/>
    </row>
    <row r="63" spans="1:55" ht="3.75" customHeight="1" thickBot="1">
      <c r="A63" s="33"/>
      <c r="B63" s="60"/>
      <c r="C63" s="60"/>
      <c r="D63" s="20"/>
      <c r="E63" s="333"/>
      <c r="G63" s="37"/>
      <c r="H63" s="37"/>
      <c r="I63" s="37"/>
      <c r="J63" s="37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3"/>
      <c r="X63" s="33"/>
      <c r="AC63" s="36"/>
      <c r="AD63" s="36"/>
      <c r="AT63" s="31"/>
      <c r="BC63" s="31"/>
    </row>
    <row r="64" spans="1:55" ht="16.5" thickBot="1">
      <c r="A64" s="33"/>
      <c r="B64" s="286">
        <v>1500</v>
      </c>
      <c r="C64" s="21" t="s">
        <v>693</v>
      </c>
      <c r="D64" s="21"/>
      <c r="E64" s="332"/>
      <c r="G64" s="37"/>
      <c r="H64" s="37"/>
      <c r="I64" s="37"/>
      <c r="J64" s="37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AC64" s="36"/>
      <c r="AD64" s="36"/>
      <c r="AE64" s="31"/>
      <c r="AT64" s="31"/>
      <c r="BC64" s="31"/>
    </row>
    <row r="65" spans="1:55" ht="15.75" customHeight="1" thickBot="1">
      <c r="A65" s="33"/>
      <c r="B65" s="60"/>
      <c r="C65" s="275">
        <v>1501</v>
      </c>
      <c r="D65" s="28" t="s">
        <v>1286</v>
      </c>
      <c r="E65" s="210" t="s">
        <v>1081</v>
      </c>
      <c r="G65" s="37"/>
      <c r="H65" s="37"/>
      <c r="I65" s="37"/>
      <c r="J65" s="37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AC65" s="36"/>
      <c r="AD65" s="36"/>
      <c r="AE65" s="31"/>
      <c r="AT65" s="31"/>
      <c r="BC65" s="31"/>
    </row>
    <row r="66" spans="1:55" ht="15.75" customHeight="1" thickBot="1">
      <c r="A66" s="33"/>
      <c r="B66" s="60"/>
      <c r="C66" s="277">
        <v>1502</v>
      </c>
      <c r="D66" s="25" t="s">
        <v>1286</v>
      </c>
      <c r="E66" s="216" t="s">
        <v>1082</v>
      </c>
      <c r="G66" s="37"/>
      <c r="H66" s="37"/>
      <c r="I66" s="37"/>
      <c r="J66" s="37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AC66" s="36"/>
      <c r="AD66" s="36"/>
      <c r="AE66" s="31"/>
      <c r="AT66" s="31"/>
      <c r="BC66" s="31"/>
    </row>
    <row r="67" spans="1:55" ht="3.75" customHeight="1" thickBot="1">
      <c r="A67" s="33"/>
      <c r="B67" s="60"/>
      <c r="C67" s="60"/>
      <c r="D67" s="20"/>
      <c r="E67" s="333"/>
      <c r="G67" s="37"/>
      <c r="H67" s="37"/>
      <c r="I67" s="37"/>
      <c r="J67" s="37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3"/>
      <c r="X67" s="33"/>
      <c r="AC67" s="36"/>
      <c r="AD67" s="36"/>
      <c r="AT67" s="31"/>
      <c r="BC67" s="31"/>
    </row>
    <row r="68" spans="1:55" ht="16.5" thickBot="1">
      <c r="A68" s="33"/>
      <c r="B68" s="286">
        <v>1600</v>
      </c>
      <c r="C68" s="66" t="s">
        <v>1260</v>
      </c>
      <c r="D68" s="57"/>
      <c r="E68" s="336"/>
      <c r="G68" s="37"/>
      <c r="H68" s="37"/>
      <c r="I68" s="37"/>
      <c r="J68" s="37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AC68" s="36"/>
      <c r="AD68" s="36"/>
      <c r="AE68" s="31"/>
      <c r="AT68" s="31"/>
      <c r="BC68" s="31"/>
    </row>
    <row r="69" spans="1:55" ht="3.75" customHeight="1" thickBot="1">
      <c r="A69" s="33"/>
      <c r="B69" s="60"/>
      <c r="C69" s="60"/>
      <c r="D69" s="20"/>
      <c r="E69" s="333"/>
      <c r="G69" s="37"/>
      <c r="H69" s="37"/>
      <c r="I69" s="37"/>
      <c r="J69" s="37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3"/>
      <c r="X69" s="33"/>
      <c r="AC69" s="36"/>
      <c r="AD69" s="36"/>
      <c r="AT69" s="31"/>
      <c r="BC69" s="31"/>
    </row>
    <row r="70" spans="1:55" ht="16.5" thickBot="1">
      <c r="A70" s="33"/>
      <c r="B70" s="286">
        <v>1700</v>
      </c>
      <c r="C70" s="21" t="s">
        <v>1180</v>
      </c>
      <c r="D70" s="21"/>
      <c r="E70" s="332"/>
      <c r="G70" s="37"/>
      <c r="H70" s="37"/>
      <c r="I70" s="37"/>
      <c r="J70" s="37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AC70" s="36"/>
      <c r="AD70" s="36"/>
      <c r="AE70" s="31"/>
      <c r="AT70" s="31"/>
      <c r="BC70" s="31"/>
    </row>
    <row r="71" spans="1:55" ht="15.75" customHeight="1" thickBot="1">
      <c r="A71" s="33"/>
      <c r="B71" s="60"/>
      <c r="C71" s="275">
        <v>1701</v>
      </c>
      <c r="D71" s="28" t="s">
        <v>1286</v>
      </c>
      <c r="E71" s="210" t="s">
        <v>1083</v>
      </c>
      <c r="G71" s="37"/>
      <c r="H71" s="37"/>
      <c r="I71" s="37"/>
      <c r="J71" s="37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AC71" s="36"/>
      <c r="AD71" s="36"/>
      <c r="AE71" s="31"/>
      <c r="AT71" s="31"/>
      <c r="BC71" s="31"/>
    </row>
    <row r="72" spans="1:55" ht="15.75" customHeight="1" thickBot="1">
      <c r="A72" s="33"/>
      <c r="B72" s="60"/>
      <c r="C72" s="276">
        <v>1702</v>
      </c>
      <c r="D72" s="27" t="s">
        <v>1286</v>
      </c>
      <c r="E72" s="490" t="s">
        <v>1503</v>
      </c>
      <c r="G72" s="37"/>
      <c r="H72" s="37"/>
      <c r="I72" s="37"/>
      <c r="J72" s="37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AC72" s="36"/>
      <c r="AD72" s="36"/>
      <c r="AE72" s="31"/>
      <c r="AT72" s="31"/>
      <c r="BC72" s="31"/>
    </row>
    <row r="73" spans="1:55" ht="15.75" customHeight="1" thickBot="1">
      <c r="A73" s="33"/>
      <c r="B73" s="60"/>
      <c r="C73" s="276">
        <v>1703</v>
      </c>
      <c r="D73" s="27" t="s">
        <v>1286</v>
      </c>
      <c r="E73" s="206" t="s">
        <v>1084</v>
      </c>
      <c r="G73" s="37"/>
      <c r="H73" s="37"/>
      <c r="I73" s="37"/>
      <c r="J73" s="37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AC73" s="36"/>
      <c r="AD73" s="36"/>
      <c r="AE73" s="31"/>
      <c r="AT73" s="31"/>
      <c r="BC73" s="31"/>
    </row>
    <row r="74" spans="1:55" ht="15.75" hidden="1" customHeight="1" thickBot="1">
      <c r="A74" s="33"/>
      <c r="B74" s="60"/>
      <c r="C74" s="612">
        <v>1704</v>
      </c>
      <c r="D74" s="599" t="s">
        <v>1286</v>
      </c>
      <c r="E74" s="341" t="s">
        <v>1034</v>
      </c>
      <c r="G74" s="37"/>
      <c r="H74" s="37"/>
      <c r="I74" s="37"/>
      <c r="J74" s="37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AC74" s="36"/>
      <c r="AD74" s="36"/>
      <c r="AE74" s="31"/>
      <c r="AT74" s="31"/>
      <c r="BC74" s="31"/>
    </row>
    <row r="75" spans="1:55" ht="15.75" customHeight="1" thickBot="1">
      <c r="A75" s="33"/>
      <c r="B75" s="60"/>
      <c r="C75" s="276">
        <v>1706</v>
      </c>
      <c r="D75" s="27" t="s">
        <v>1286</v>
      </c>
      <c r="E75" s="206" t="s">
        <v>1085</v>
      </c>
      <c r="G75" s="37"/>
      <c r="H75" s="37"/>
      <c r="I75" s="37"/>
      <c r="J75" s="37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AC75" s="36"/>
      <c r="AD75" s="36"/>
      <c r="AE75" s="31"/>
      <c r="AT75" s="31"/>
      <c r="BC75" s="31"/>
    </row>
    <row r="76" spans="1:55" ht="15.75" customHeight="1" thickBot="1">
      <c r="A76" s="33"/>
      <c r="B76" s="327"/>
      <c r="C76" s="276">
        <v>1707</v>
      </c>
      <c r="D76" s="27" t="s">
        <v>1286</v>
      </c>
      <c r="E76" s="206" t="s">
        <v>1086</v>
      </c>
      <c r="G76" s="37"/>
      <c r="H76" s="37"/>
      <c r="I76" s="37"/>
      <c r="J76" s="37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AC76" s="36"/>
      <c r="AD76" s="36"/>
      <c r="AE76" s="31"/>
      <c r="AT76" s="31"/>
      <c r="BC76" s="31"/>
    </row>
    <row r="77" spans="1:55" ht="15.75" customHeight="1" thickBot="1">
      <c r="A77" s="33"/>
      <c r="B77" s="327"/>
      <c r="C77" s="277">
        <v>1709</v>
      </c>
      <c r="D77" s="25" t="s">
        <v>1286</v>
      </c>
      <c r="E77" s="280" t="s">
        <v>1087</v>
      </c>
      <c r="G77" s="37"/>
      <c r="H77" s="37"/>
      <c r="I77" s="37"/>
      <c r="J77" s="37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AC77" s="36"/>
      <c r="AD77" s="36"/>
      <c r="AE77" s="31"/>
      <c r="AT77" s="31"/>
      <c r="BC77" s="31"/>
    </row>
    <row r="78" spans="1:55" ht="3.75" customHeight="1">
      <c r="A78" s="33"/>
      <c r="B78" s="60"/>
      <c r="C78" s="60"/>
      <c r="D78" s="20"/>
      <c r="E78" s="333"/>
      <c r="G78" s="37"/>
      <c r="H78" s="37"/>
      <c r="I78" s="37"/>
      <c r="J78" s="37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3"/>
      <c r="X78" s="33"/>
      <c r="AT78" s="31"/>
      <c r="BC78" s="31"/>
    </row>
    <row r="79" spans="1:55" hidden="1">
      <c r="A79" s="613" t="s">
        <v>1465</v>
      </c>
      <c r="B79" s="614">
        <v>1800</v>
      </c>
      <c r="C79" s="615" t="s">
        <v>1194</v>
      </c>
      <c r="D79" s="616"/>
      <c r="E79" s="617"/>
      <c r="G79" s="37"/>
      <c r="H79" s="37"/>
      <c r="I79" s="37"/>
      <c r="J79" s="37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AE79" s="31"/>
      <c r="AT79" s="31"/>
      <c r="BC79" s="31"/>
    </row>
    <row r="80" spans="1:55" ht="3.75" hidden="1" customHeight="1" thickBot="1">
      <c r="A80" s="33"/>
      <c r="B80" s="60"/>
      <c r="C80" s="60"/>
      <c r="D80" s="20"/>
      <c r="E80" s="333"/>
      <c r="G80" s="37"/>
      <c r="H80" s="37"/>
      <c r="I80" s="37"/>
      <c r="J80" s="37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3"/>
      <c r="X80" s="33"/>
      <c r="AC80" s="36"/>
      <c r="AD80" s="36"/>
      <c r="AT80" s="31"/>
      <c r="BC80" s="31"/>
    </row>
    <row r="81" spans="1:55" ht="16.5" thickBot="1">
      <c r="A81" s="33"/>
      <c r="B81" s="286">
        <v>1900</v>
      </c>
      <c r="C81" s="19" t="s">
        <v>342</v>
      </c>
      <c r="D81" s="19"/>
      <c r="E81" s="334"/>
      <c r="G81" s="37"/>
      <c r="H81" s="37"/>
      <c r="I81" s="37"/>
      <c r="J81" s="37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AC81" s="36"/>
      <c r="AD81" s="36"/>
      <c r="AE81" s="31"/>
      <c r="AT81" s="31"/>
      <c r="BC81" s="31"/>
    </row>
    <row r="82" spans="1:55" ht="15.75" hidden="1" customHeight="1" thickBot="1">
      <c r="A82" s="33"/>
      <c r="B82" s="60"/>
      <c r="C82" s="612">
        <v>1901</v>
      </c>
      <c r="D82" s="618" t="s">
        <v>1286</v>
      </c>
      <c r="E82" s="339" t="s">
        <v>1035</v>
      </c>
      <c r="G82" s="37"/>
      <c r="H82" s="37"/>
      <c r="I82" s="37"/>
      <c r="J82" s="37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AC82" s="36"/>
      <c r="AD82" s="36"/>
      <c r="AE82" s="31"/>
      <c r="AT82" s="31"/>
      <c r="BC82" s="31"/>
    </row>
    <row r="83" spans="1:55" ht="15.75" hidden="1" customHeight="1" thickBot="1">
      <c r="A83" s="33"/>
      <c r="B83" s="60"/>
      <c r="C83" s="612">
        <v>1902</v>
      </c>
      <c r="D83" s="618" t="s">
        <v>1286</v>
      </c>
      <c r="E83" s="339" t="s">
        <v>1036</v>
      </c>
      <c r="G83" s="37"/>
      <c r="H83" s="37"/>
      <c r="I83" s="37"/>
      <c r="J83" s="37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AC83" s="36"/>
      <c r="AD83" s="36"/>
      <c r="AE83" s="31"/>
      <c r="AT83" s="31"/>
      <c r="BC83" s="31"/>
    </row>
    <row r="84" spans="1:55" ht="15.75" hidden="1" customHeight="1" thickBot="1">
      <c r="A84" s="33"/>
      <c r="B84" s="60"/>
      <c r="C84" s="612">
        <v>1903</v>
      </c>
      <c r="D84" s="618" t="s">
        <v>1286</v>
      </c>
      <c r="E84" s="339" t="s">
        <v>1037</v>
      </c>
      <c r="G84" s="37"/>
      <c r="H84" s="37"/>
      <c r="I84" s="37"/>
      <c r="J84" s="37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AC84" s="36"/>
      <c r="AD84" s="36"/>
      <c r="AE84" s="31"/>
      <c r="AT84" s="31"/>
      <c r="BC84" s="31"/>
    </row>
    <row r="85" spans="1:55" ht="3.75" customHeight="1">
      <c r="A85" s="33"/>
      <c r="B85" s="60"/>
      <c r="C85" s="60"/>
      <c r="D85" s="20"/>
      <c r="E85" s="333"/>
      <c r="G85" s="37"/>
      <c r="H85" s="37"/>
      <c r="I85" s="37"/>
      <c r="J85" s="37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3"/>
      <c r="X85" s="33"/>
      <c r="AT85" s="31"/>
      <c r="BC85" s="31"/>
    </row>
    <row r="86" spans="1:55">
      <c r="A86" s="33"/>
      <c r="B86" s="286">
        <v>2000</v>
      </c>
      <c r="C86" s="69" t="s">
        <v>416</v>
      </c>
      <c r="D86" s="57"/>
      <c r="E86" s="335"/>
      <c r="G86" s="37"/>
      <c r="H86" s="37"/>
      <c r="I86" s="37"/>
      <c r="J86" s="37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AE86" s="31"/>
      <c r="AT86" s="31"/>
      <c r="BC86" s="31"/>
    </row>
    <row r="87" spans="1:55" ht="3.75" customHeight="1">
      <c r="A87" s="33"/>
      <c r="B87" s="60"/>
      <c r="C87" s="60"/>
      <c r="D87" s="20"/>
      <c r="E87" s="333"/>
      <c r="G87" s="37"/>
      <c r="H87" s="37"/>
      <c r="I87" s="37"/>
      <c r="J87" s="37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3"/>
      <c r="X87" s="33"/>
      <c r="AT87" s="31"/>
      <c r="BC87" s="31"/>
    </row>
    <row r="88" spans="1:55">
      <c r="A88" s="33"/>
      <c r="B88" s="60"/>
      <c r="C88" s="64"/>
      <c r="D88" s="67"/>
      <c r="E88" s="603" t="s">
        <v>417</v>
      </c>
      <c r="G88" s="37"/>
      <c r="H88" s="37"/>
      <c r="I88" s="37"/>
      <c r="J88" s="37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AE88" s="31"/>
      <c r="AT88" s="31"/>
      <c r="BC88" s="31"/>
    </row>
    <row r="89" spans="1:55" ht="3.75" customHeight="1" thickBot="1">
      <c r="A89" s="33"/>
      <c r="B89" s="60"/>
      <c r="C89" s="60"/>
      <c r="D89" s="20"/>
      <c r="E89" s="333"/>
      <c r="G89" s="37"/>
      <c r="H89" s="37"/>
      <c r="I89" s="37"/>
      <c r="J89" s="37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3"/>
      <c r="X89" s="33"/>
      <c r="AC89" s="36"/>
      <c r="AD89" s="36"/>
      <c r="AT89" s="31"/>
      <c r="BC89" s="31"/>
    </row>
    <row r="90" spans="1:55" ht="16.5" thickBot="1">
      <c r="A90" s="33"/>
      <c r="B90" s="286">
        <v>2400</v>
      </c>
      <c r="C90" s="21" t="s">
        <v>1314</v>
      </c>
      <c r="D90" s="21"/>
      <c r="E90" s="332"/>
      <c r="G90" s="37"/>
      <c r="H90" s="37"/>
      <c r="I90" s="37"/>
      <c r="J90" s="37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AC90" s="36"/>
      <c r="AD90" s="36"/>
      <c r="AE90" s="31"/>
      <c r="AT90" s="31"/>
      <c r="BC90" s="31"/>
    </row>
    <row r="91" spans="1:55" ht="16.5" thickBot="1">
      <c r="A91" s="33"/>
      <c r="B91" s="60"/>
      <c r="C91" s="275">
        <v>2401</v>
      </c>
      <c r="D91" s="28" t="s">
        <v>1286</v>
      </c>
      <c r="E91" s="210" t="s">
        <v>1088</v>
      </c>
      <c r="G91" s="37"/>
      <c r="H91" s="37"/>
      <c r="I91" s="37"/>
      <c r="J91" s="37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AC91" s="36"/>
      <c r="AD91" s="36"/>
      <c r="AE91" s="31"/>
      <c r="AT91" s="31"/>
      <c r="BC91" s="31"/>
    </row>
    <row r="92" spans="1:55" hidden="1">
      <c r="A92" s="33"/>
      <c r="B92" s="60"/>
      <c r="C92" s="604">
        <v>2402</v>
      </c>
      <c r="D92" s="599" t="s">
        <v>1286</v>
      </c>
      <c r="E92" s="339" t="s">
        <v>1038</v>
      </c>
      <c r="G92" s="37"/>
      <c r="H92" s="37"/>
      <c r="I92" s="37"/>
      <c r="J92" s="37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AE92" s="31"/>
      <c r="AT92" s="31"/>
      <c r="BC92" s="31"/>
    </row>
    <row r="93" spans="1:55">
      <c r="A93" s="33"/>
      <c r="B93" s="60"/>
      <c r="C93" s="276">
        <v>2403</v>
      </c>
      <c r="D93" s="27" t="s">
        <v>1286</v>
      </c>
      <c r="E93" s="211" t="s">
        <v>1089</v>
      </c>
      <c r="G93" s="37"/>
      <c r="H93" s="37"/>
      <c r="I93" s="37"/>
      <c r="J93" s="37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AE93" s="31"/>
      <c r="AT93" s="31"/>
      <c r="BC93" s="31"/>
    </row>
    <row r="94" spans="1:55">
      <c r="A94" s="33"/>
      <c r="B94" s="60"/>
      <c r="C94" s="276">
        <v>2404</v>
      </c>
      <c r="D94" s="27" t="s">
        <v>1286</v>
      </c>
      <c r="E94" s="206" t="s">
        <v>1090</v>
      </c>
      <c r="G94" s="38">
        <f>J94+AE94+AN94+AQ94+AT94+BB94+BH94</f>
        <v>0</v>
      </c>
      <c r="H94" s="38">
        <f>J94+AE94+AN94+AQ94+AT94+BB94+BC94</f>
        <v>0</v>
      </c>
      <c r="I94" s="38"/>
      <c r="J94" s="38"/>
      <c r="K94" s="39"/>
      <c r="L94" s="39"/>
      <c r="M94" s="40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AE94" s="31"/>
      <c r="AT94" s="31"/>
      <c r="BC94" s="31"/>
    </row>
    <row r="95" spans="1:55">
      <c r="A95" s="33"/>
      <c r="B95" s="60"/>
      <c r="C95" s="276">
        <v>2405</v>
      </c>
      <c r="D95" s="27" t="s">
        <v>1286</v>
      </c>
      <c r="E95" s="211" t="s">
        <v>1091</v>
      </c>
      <c r="G95" s="38"/>
      <c r="H95" s="38"/>
      <c r="I95" s="38"/>
      <c r="J95" s="38"/>
      <c r="K95" s="40"/>
      <c r="L95" s="40"/>
      <c r="M95" s="39"/>
      <c r="N95" s="39">
        <f>Q95+T95</f>
        <v>0</v>
      </c>
      <c r="O95" s="39">
        <f>R95+U95</f>
        <v>0</v>
      </c>
      <c r="P95" s="38"/>
      <c r="Q95" s="40"/>
      <c r="R95" s="40"/>
      <c r="S95" s="39"/>
      <c r="T95" s="40"/>
      <c r="U95" s="40"/>
      <c r="V95" s="39"/>
      <c r="W95" s="40"/>
      <c r="X95" s="40"/>
      <c r="AE95" s="31"/>
      <c r="AT95" s="31"/>
      <c r="BC95" s="31"/>
    </row>
    <row r="96" spans="1:55">
      <c r="A96" s="33"/>
      <c r="B96" s="60"/>
      <c r="C96" s="276">
        <v>2406</v>
      </c>
      <c r="D96" s="27" t="s">
        <v>1286</v>
      </c>
      <c r="E96" s="211" t="s">
        <v>1092</v>
      </c>
      <c r="G96" s="38"/>
      <c r="H96" s="38"/>
      <c r="I96" s="38"/>
      <c r="J96" s="38"/>
      <c r="K96" s="40"/>
      <c r="L96" s="40"/>
      <c r="M96" s="39"/>
      <c r="N96" s="39"/>
      <c r="O96" s="39"/>
      <c r="P96" s="38"/>
      <c r="Q96" s="40"/>
      <c r="R96" s="40"/>
      <c r="S96" s="39"/>
      <c r="T96" s="40"/>
      <c r="U96" s="40"/>
      <c r="V96" s="39"/>
      <c r="W96" s="40"/>
      <c r="X96" s="40"/>
      <c r="AE96" s="31"/>
      <c r="AT96" s="31"/>
      <c r="BC96" s="31"/>
    </row>
    <row r="97" spans="1:64">
      <c r="A97" s="33"/>
      <c r="B97" s="60"/>
      <c r="C97" s="276">
        <v>2407</v>
      </c>
      <c r="D97" s="27" t="s">
        <v>1286</v>
      </c>
      <c r="E97" s="211" t="s">
        <v>1093</v>
      </c>
      <c r="G97" s="38"/>
      <c r="H97" s="38"/>
      <c r="I97" s="38"/>
      <c r="J97" s="38"/>
      <c r="K97" s="40"/>
      <c r="L97" s="40"/>
      <c r="M97" s="39"/>
      <c r="N97" s="39"/>
      <c r="O97" s="39"/>
      <c r="P97" s="38"/>
      <c r="Q97" s="40"/>
      <c r="R97" s="40"/>
      <c r="S97" s="39"/>
      <c r="T97" s="40"/>
      <c r="U97" s="40"/>
      <c r="V97" s="39"/>
      <c r="W97" s="40"/>
      <c r="X97" s="40"/>
      <c r="AE97" s="31"/>
      <c r="AT97" s="31"/>
      <c r="BC97" s="31"/>
    </row>
    <row r="98" spans="1:64">
      <c r="A98" s="33"/>
      <c r="B98" s="60"/>
      <c r="C98" s="276">
        <v>2408</v>
      </c>
      <c r="D98" s="27" t="s">
        <v>1286</v>
      </c>
      <c r="E98" s="211" t="s">
        <v>1094</v>
      </c>
      <c r="G98" s="38"/>
      <c r="H98" s="38"/>
      <c r="I98" s="38"/>
      <c r="J98" s="38"/>
      <c r="K98" s="40"/>
      <c r="L98" s="40"/>
      <c r="M98" s="39"/>
      <c r="N98" s="39"/>
      <c r="O98" s="39"/>
      <c r="P98" s="38"/>
      <c r="Q98" s="40"/>
      <c r="R98" s="40"/>
      <c r="S98" s="39"/>
      <c r="T98" s="40"/>
      <c r="U98" s="40"/>
      <c r="V98" s="39"/>
      <c r="W98" s="40"/>
      <c r="X98" s="40"/>
      <c r="Z98" s="40"/>
      <c r="AA98" s="40"/>
      <c r="AC98" s="40"/>
      <c r="AD98" s="40"/>
      <c r="AE98" s="35"/>
      <c r="AF98" s="40"/>
      <c r="AG98" s="40"/>
      <c r="AH98" s="39"/>
      <c r="AI98" s="40"/>
      <c r="AJ98" s="40"/>
      <c r="AK98" s="39"/>
      <c r="AL98" s="40"/>
      <c r="AM98" s="40"/>
      <c r="AN98" s="39"/>
      <c r="AO98" s="40"/>
      <c r="AP98" s="40"/>
      <c r="AQ98" s="39"/>
      <c r="AR98" s="39"/>
      <c r="AS98" s="39"/>
      <c r="AT98" s="38"/>
      <c r="AU98" s="40"/>
      <c r="AV98" s="40"/>
      <c r="AW98" s="39"/>
      <c r="AX98" s="40"/>
      <c r="AY98" s="40"/>
      <c r="AZ98" s="39"/>
      <c r="BA98" s="40"/>
      <c r="BB98" s="39"/>
      <c r="BC98" s="35"/>
      <c r="BD98" s="39"/>
      <c r="BE98" s="39"/>
      <c r="BF98" s="40"/>
      <c r="BG98" s="40"/>
      <c r="BH98" s="39"/>
      <c r="BI98" s="40"/>
      <c r="BK98" s="39"/>
    </row>
    <row r="99" spans="1:64">
      <c r="A99" s="33"/>
      <c r="B99" s="60"/>
      <c r="C99" s="276">
        <v>2409</v>
      </c>
      <c r="D99" s="27" t="s">
        <v>1286</v>
      </c>
      <c r="E99" s="211" t="s">
        <v>1095</v>
      </c>
      <c r="G99" s="38"/>
      <c r="H99" s="38"/>
      <c r="I99" s="38"/>
      <c r="J99" s="38"/>
      <c r="K99" s="40"/>
      <c r="L99" s="40"/>
      <c r="M99" s="39"/>
      <c r="N99" s="39"/>
      <c r="O99" s="39"/>
      <c r="P99" s="38"/>
      <c r="Q99" s="40"/>
      <c r="R99" s="40"/>
      <c r="S99" s="39"/>
      <c r="T99" s="40"/>
      <c r="U99" s="40"/>
      <c r="V99" s="39"/>
      <c r="W99" s="40"/>
      <c r="X99" s="40"/>
      <c r="Y99" s="39"/>
      <c r="Z99" s="40"/>
      <c r="AA99" s="40"/>
      <c r="AC99" s="40"/>
      <c r="AD99" s="40"/>
      <c r="AE99" s="35"/>
      <c r="AF99" s="40"/>
      <c r="AG99" s="40"/>
      <c r="AH99" s="39"/>
      <c r="AI99" s="40"/>
      <c r="AJ99" s="40"/>
      <c r="AK99" s="39"/>
      <c r="AL99" s="40"/>
      <c r="AM99" s="40"/>
      <c r="AN99" s="39"/>
      <c r="AO99" s="40"/>
      <c r="AP99" s="40"/>
      <c r="AQ99" s="39"/>
      <c r="AR99" s="39"/>
      <c r="AS99" s="39"/>
      <c r="AT99" s="38"/>
      <c r="AU99" s="40"/>
      <c r="AV99" s="40"/>
      <c r="AW99" s="39"/>
      <c r="AX99" s="40"/>
      <c r="AY99" s="40"/>
      <c r="AZ99" s="39"/>
      <c r="BA99" s="40"/>
      <c r="BB99" s="39"/>
      <c r="BC99" s="35"/>
      <c r="BD99" s="39"/>
      <c r="BE99" s="39"/>
      <c r="BF99" s="40"/>
      <c r="BG99" s="40"/>
      <c r="BH99" s="39"/>
      <c r="BI99" s="40"/>
      <c r="BK99" s="39"/>
    </row>
    <row r="100" spans="1:64">
      <c r="A100" s="33"/>
      <c r="B100" s="60"/>
      <c r="C100" s="276">
        <v>2410</v>
      </c>
      <c r="D100" s="27" t="s">
        <v>1286</v>
      </c>
      <c r="E100" s="211" t="s">
        <v>1096</v>
      </c>
      <c r="G100" s="38"/>
      <c r="H100" s="38"/>
      <c r="I100" s="38"/>
      <c r="J100" s="38"/>
      <c r="K100" s="41"/>
      <c r="L100" s="39"/>
      <c r="M100" s="42"/>
      <c r="N100" s="39">
        <f t="shared" ref="N100:O102" si="0">Q100+T100</f>
        <v>0</v>
      </c>
      <c r="O100" s="39">
        <f t="shared" si="0"/>
        <v>0</v>
      </c>
      <c r="P100" s="38"/>
      <c r="Q100" s="39"/>
      <c r="R100" s="39"/>
      <c r="S100" s="42"/>
      <c r="T100" s="39"/>
      <c r="U100" s="39"/>
      <c r="V100" s="42"/>
      <c r="W100" s="39"/>
      <c r="X100" s="39"/>
      <c r="Y100" s="42"/>
      <c r="Z100" s="39"/>
      <c r="AA100" s="39"/>
      <c r="AC100" s="40"/>
      <c r="AD100" s="40"/>
      <c r="AE100" s="35"/>
      <c r="AF100" s="39"/>
      <c r="AG100" s="39"/>
      <c r="AH100" s="42"/>
      <c r="AI100" s="39"/>
      <c r="AJ100" s="39"/>
      <c r="AK100" s="42"/>
      <c r="AL100" s="39"/>
      <c r="AM100" s="39"/>
      <c r="AN100" s="42"/>
      <c r="AO100" s="39"/>
      <c r="AP100" s="43"/>
      <c r="AQ100" s="42"/>
      <c r="AR100" s="39"/>
      <c r="AS100" s="39"/>
      <c r="AT100" s="38"/>
      <c r="AU100" s="39"/>
      <c r="AV100" s="39"/>
      <c r="AW100" s="42"/>
      <c r="AX100" s="39"/>
      <c r="AY100" s="39"/>
      <c r="AZ100" s="42"/>
      <c r="BA100" s="39"/>
      <c r="BB100" s="42"/>
      <c r="BC100" s="38"/>
      <c r="BD100" s="42"/>
      <c r="BE100" s="42"/>
      <c r="BF100" s="39"/>
      <c r="BG100" s="39"/>
      <c r="BH100" s="42"/>
      <c r="BI100" s="39"/>
      <c r="BK100" s="39"/>
    </row>
    <row r="101" spans="1:64" hidden="1">
      <c r="A101" s="33"/>
      <c r="B101" s="608" t="s">
        <v>955</v>
      </c>
      <c r="C101" s="619">
        <v>2411</v>
      </c>
      <c r="D101" s="620" t="s">
        <v>1286</v>
      </c>
      <c r="E101" s="340" t="s">
        <v>1039</v>
      </c>
      <c r="G101" s="38"/>
      <c r="H101" s="38"/>
      <c r="I101" s="38"/>
      <c r="J101" s="38"/>
      <c r="K101" s="41"/>
      <c r="L101" s="39"/>
      <c r="M101" s="39"/>
      <c r="N101" s="39">
        <f t="shared" si="0"/>
        <v>0</v>
      </c>
      <c r="O101" s="39">
        <f t="shared" si="0"/>
        <v>0</v>
      </c>
      <c r="P101" s="38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40"/>
      <c r="AD101" s="40"/>
      <c r="AE101" s="35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8"/>
      <c r="AU101" s="39"/>
      <c r="AV101" s="39"/>
      <c r="AW101" s="39"/>
      <c r="AX101" s="39"/>
      <c r="AY101" s="39"/>
      <c r="AZ101" s="39"/>
      <c r="BA101" s="39"/>
      <c r="BB101" s="39"/>
      <c r="BC101" s="38"/>
      <c r="BD101" s="39"/>
      <c r="BE101" s="39"/>
      <c r="BF101" s="39"/>
      <c r="BG101" s="39"/>
      <c r="BH101" s="39"/>
      <c r="BI101" s="39"/>
      <c r="BK101" s="39"/>
    </row>
    <row r="102" spans="1:64">
      <c r="A102" s="33"/>
      <c r="B102" s="60"/>
      <c r="C102" s="276">
        <v>2412</v>
      </c>
      <c r="D102" s="27" t="s">
        <v>1286</v>
      </c>
      <c r="E102" s="211" t="s">
        <v>1097</v>
      </c>
      <c r="G102" s="38"/>
      <c r="H102" s="38"/>
      <c r="I102" s="38"/>
      <c r="J102" s="38"/>
      <c r="K102" s="41"/>
      <c r="L102" s="39"/>
      <c r="M102" s="39"/>
      <c r="N102" s="39">
        <f t="shared" si="0"/>
        <v>0</v>
      </c>
      <c r="O102" s="39">
        <f t="shared" si="0"/>
        <v>0</v>
      </c>
      <c r="P102" s="38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40"/>
      <c r="AD102" s="40"/>
      <c r="AE102" s="35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8"/>
      <c r="AU102" s="39"/>
      <c r="AV102" s="39"/>
      <c r="AW102" s="39"/>
      <c r="AX102" s="39"/>
      <c r="AY102" s="39"/>
      <c r="AZ102" s="39"/>
      <c r="BA102" s="39"/>
      <c r="BB102" s="39"/>
      <c r="BC102" s="38"/>
      <c r="BD102" s="39"/>
      <c r="BE102" s="39"/>
      <c r="BF102" s="39"/>
      <c r="BG102" s="39"/>
      <c r="BH102" s="39"/>
      <c r="BI102" s="39"/>
      <c r="BK102" s="39"/>
    </row>
    <row r="103" spans="1:64">
      <c r="A103" s="33"/>
      <c r="B103" s="60"/>
      <c r="C103" s="276">
        <v>2413</v>
      </c>
      <c r="D103" s="27" t="s">
        <v>1286</v>
      </c>
      <c r="E103" s="211" t="s">
        <v>1098</v>
      </c>
      <c r="G103" s="38"/>
      <c r="H103" s="38"/>
      <c r="I103" s="38"/>
      <c r="J103" s="38"/>
      <c r="K103" s="41"/>
      <c r="L103" s="39"/>
      <c r="M103" s="39"/>
      <c r="N103" s="39"/>
      <c r="O103" s="39"/>
      <c r="P103" s="38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42"/>
      <c r="AC103" s="40"/>
      <c r="AD103" s="40"/>
      <c r="AE103" s="35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8"/>
      <c r="AU103" s="39"/>
      <c r="AV103" s="39"/>
      <c r="AW103" s="39"/>
      <c r="AX103" s="39"/>
      <c r="AY103" s="39"/>
      <c r="AZ103" s="39"/>
      <c r="BA103" s="39"/>
      <c r="BB103" s="39"/>
      <c r="BC103" s="38"/>
      <c r="BD103" s="39"/>
      <c r="BE103" s="39"/>
      <c r="BF103" s="39"/>
      <c r="BG103" s="39"/>
      <c r="BH103" s="39"/>
      <c r="BI103" s="39"/>
      <c r="BK103" s="39"/>
    </row>
    <row r="104" spans="1:64">
      <c r="A104" s="33"/>
      <c r="B104" s="60"/>
      <c r="C104" s="279">
        <v>2415</v>
      </c>
      <c r="D104" s="27" t="s">
        <v>1286</v>
      </c>
      <c r="E104" s="206" t="s">
        <v>1099</v>
      </c>
      <c r="G104" s="38"/>
      <c r="H104" s="38"/>
      <c r="I104" s="38"/>
      <c r="J104" s="38"/>
      <c r="K104" s="41"/>
      <c r="L104" s="39"/>
      <c r="M104" s="39"/>
      <c r="N104" s="39"/>
      <c r="O104" s="39"/>
      <c r="P104" s="38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42"/>
      <c r="AC104" s="40"/>
      <c r="AD104" s="40"/>
      <c r="AE104" s="35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8"/>
      <c r="AU104" s="39"/>
      <c r="AV104" s="39"/>
      <c r="AW104" s="39"/>
      <c r="AX104" s="39"/>
      <c r="AY104" s="39"/>
      <c r="AZ104" s="39"/>
      <c r="BA104" s="39"/>
      <c r="BB104" s="39"/>
      <c r="BC104" s="38"/>
      <c r="BD104" s="39"/>
      <c r="BE104" s="39"/>
      <c r="BF104" s="39"/>
      <c r="BG104" s="39"/>
      <c r="BH104" s="39"/>
      <c r="BI104" s="39"/>
      <c r="BK104" s="39"/>
    </row>
    <row r="105" spans="1:64" ht="15.75" customHeight="1">
      <c r="A105" s="33"/>
      <c r="B105" s="60"/>
      <c r="C105" s="571">
        <v>2417</v>
      </c>
      <c r="D105" s="455" t="s">
        <v>1286</v>
      </c>
      <c r="E105" s="436" t="s">
        <v>1441</v>
      </c>
      <c r="G105" s="37"/>
      <c r="H105" s="37"/>
      <c r="I105" s="37"/>
      <c r="J105" s="37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AE105" s="31"/>
      <c r="AT105" s="31"/>
      <c r="BC105" s="31"/>
    </row>
    <row r="106" spans="1:64">
      <c r="A106" s="33"/>
      <c r="B106" s="60"/>
      <c r="C106" s="276">
        <v>2418</v>
      </c>
      <c r="D106" s="27" t="s">
        <v>1286</v>
      </c>
      <c r="E106" s="211" t="s">
        <v>1100</v>
      </c>
      <c r="G106" s="38"/>
      <c r="H106" s="38"/>
      <c r="I106" s="38"/>
      <c r="J106" s="38"/>
      <c r="K106" s="41"/>
      <c r="L106" s="39"/>
      <c r="M106" s="39"/>
      <c r="N106" s="39"/>
      <c r="O106" s="39"/>
      <c r="P106" s="38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42"/>
      <c r="AC106" s="40"/>
      <c r="AD106" s="40"/>
      <c r="AE106" s="35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8"/>
      <c r="AU106" s="39"/>
      <c r="AV106" s="39"/>
      <c r="AW106" s="39"/>
      <c r="AX106" s="39"/>
      <c r="AY106" s="39"/>
      <c r="AZ106" s="39"/>
      <c r="BA106" s="39"/>
      <c r="BB106" s="39"/>
      <c r="BC106" s="38"/>
      <c r="BD106" s="39"/>
      <c r="BE106" s="39"/>
      <c r="BF106" s="39"/>
      <c r="BG106" s="39"/>
      <c r="BH106" s="39"/>
      <c r="BI106" s="39"/>
      <c r="BK106" s="39"/>
    </row>
    <row r="107" spans="1:64">
      <c r="A107" s="33"/>
      <c r="B107" s="60"/>
      <c r="C107" s="277">
        <v>2419</v>
      </c>
      <c r="D107" s="25" t="s">
        <v>1286</v>
      </c>
      <c r="E107" s="216" t="s">
        <v>1101</v>
      </c>
      <c r="G107" s="38"/>
      <c r="H107" s="38"/>
      <c r="I107" s="38"/>
      <c r="J107" s="38"/>
      <c r="K107" s="39"/>
      <c r="L107" s="39"/>
      <c r="M107" s="39"/>
      <c r="N107" s="39">
        <f>Q107+T107</f>
        <v>0</v>
      </c>
      <c r="O107" s="39">
        <f>R107+U107</f>
        <v>0</v>
      </c>
      <c r="P107" s="38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40"/>
      <c r="AD107" s="40"/>
      <c r="AE107" s="35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8"/>
      <c r="AU107" s="39"/>
      <c r="AV107" s="39"/>
      <c r="AW107" s="39"/>
      <c r="AX107" s="39"/>
      <c r="AY107" s="39"/>
      <c r="AZ107" s="39"/>
      <c r="BA107" s="39"/>
      <c r="BB107" s="39"/>
      <c r="BC107" s="38"/>
      <c r="BD107" s="39"/>
      <c r="BE107" s="39"/>
      <c r="BF107" s="39"/>
      <c r="BG107" s="39"/>
      <c r="BH107" s="39"/>
      <c r="BI107" s="39"/>
      <c r="BK107" s="39"/>
    </row>
    <row r="108" spans="1:64" s="33" customFormat="1" ht="16.5" customHeight="1">
      <c r="B108" s="452" t="s">
        <v>1463</v>
      </c>
      <c r="C108" s="556"/>
      <c r="D108" s="557"/>
      <c r="E108" s="558"/>
      <c r="F108" s="78"/>
      <c r="G108" s="38"/>
      <c r="H108" s="38"/>
      <c r="I108" s="38"/>
      <c r="J108" s="39"/>
      <c r="K108" s="38"/>
      <c r="L108" s="39"/>
      <c r="M108" s="39"/>
      <c r="N108" s="80"/>
      <c r="O108" s="39"/>
      <c r="P108" s="39"/>
      <c r="Q108" s="38"/>
      <c r="R108" s="39"/>
      <c r="S108" s="39"/>
      <c r="T108" s="80"/>
      <c r="U108" s="39"/>
      <c r="V108" s="39"/>
      <c r="W108" s="42"/>
      <c r="X108" s="39"/>
      <c r="Y108" s="39"/>
      <c r="Z108" s="42"/>
      <c r="AA108" s="39"/>
      <c r="AB108" s="39"/>
      <c r="AC108" s="42"/>
      <c r="AD108" s="40"/>
      <c r="AE108" s="40"/>
      <c r="AF108" s="35"/>
      <c r="AG108" s="39"/>
      <c r="AH108" s="39"/>
      <c r="AI108" s="42"/>
      <c r="AJ108" s="39"/>
      <c r="AK108" s="39"/>
      <c r="AL108" s="80"/>
      <c r="AM108" s="44"/>
      <c r="AN108" s="44"/>
      <c r="AO108" s="81"/>
      <c r="AP108" s="44"/>
      <c r="AQ108" s="44"/>
      <c r="AR108" s="81"/>
      <c r="AS108" s="44"/>
      <c r="AT108" s="44"/>
      <c r="AU108" s="45"/>
      <c r="AV108" s="44"/>
      <c r="AW108" s="44"/>
      <c r="AX108" s="81"/>
      <c r="AY108" s="44"/>
      <c r="AZ108" s="44"/>
      <c r="BA108" s="81"/>
      <c r="BB108" s="44"/>
      <c r="BC108" s="81"/>
      <c r="BD108" s="45"/>
      <c r="BE108" s="81"/>
      <c r="BF108" s="81"/>
      <c r="BG108" s="44"/>
      <c r="BH108" s="44"/>
      <c r="BI108" s="81"/>
      <c r="BJ108" s="44"/>
      <c r="BL108" s="44"/>
    </row>
    <row r="109" spans="1:64" s="33" customFormat="1" ht="16.5" customHeight="1">
      <c r="B109" s="559"/>
      <c r="C109" s="559"/>
      <c r="D109" s="559" t="s">
        <v>1442</v>
      </c>
      <c r="E109" s="558"/>
      <c r="F109" s="78"/>
      <c r="G109" s="38"/>
      <c r="H109" s="38"/>
      <c r="I109" s="38"/>
      <c r="J109" s="39"/>
      <c r="K109" s="38"/>
      <c r="L109" s="39"/>
      <c r="M109" s="39"/>
      <c r="N109" s="80"/>
      <c r="O109" s="39"/>
      <c r="P109" s="39"/>
      <c r="Q109" s="38"/>
      <c r="R109" s="39"/>
      <c r="S109" s="39"/>
      <c r="T109" s="80"/>
      <c r="U109" s="39"/>
      <c r="V109" s="39"/>
      <c r="W109" s="42"/>
      <c r="X109" s="39"/>
      <c r="Y109" s="39"/>
      <c r="Z109" s="42"/>
      <c r="AA109" s="39"/>
      <c r="AB109" s="39"/>
      <c r="AC109" s="42"/>
      <c r="AD109" s="40"/>
      <c r="AE109" s="40"/>
      <c r="AF109" s="35"/>
      <c r="AG109" s="39"/>
      <c r="AH109" s="39"/>
      <c r="AI109" s="42"/>
      <c r="AJ109" s="39"/>
      <c r="AK109" s="39"/>
      <c r="AL109" s="80"/>
      <c r="AM109" s="44"/>
      <c r="AN109" s="44"/>
      <c r="AO109" s="81"/>
      <c r="AP109" s="44"/>
      <c r="AQ109" s="44"/>
      <c r="AR109" s="81"/>
      <c r="AS109" s="44"/>
      <c r="AT109" s="44"/>
      <c r="AU109" s="45"/>
      <c r="AV109" s="44"/>
      <c r="AW109" s="44"/>
      <c r="AX109" s="81"/>
      <c r="AY109" s="44"/>
      <c r="AZ109" s="44"/>
      <c r="BA109" s="81"/>
      <c r="BB109" s="44"/>
      <c r="BC109" s="81"/>
      <c r="BD109" s="45"/>
      <c r="BE109" s="81"/>
      <c r="BF109" s="81"/>
      <c r="BG109" s="44"/>
      <c r="BH109" s="44"/>
      <c r="BI109" s="81"/>
      <c r="BJ109" s="44"/>
      <c r="BL109" s="44"/>
    </row>
    <row r="110" spans="1:64" s="33" customFormat="1" ht="16.5" customHeight="1">
      <c r="B110" s="559"/>
      <c r="C110" s="559"/>
      <c r="D110" s="557"/>
      <c r="E110" s="558"/>
      <c r="F110" s="78"/>
      <c r="G110" s="38"/>
      <c r="H110" s="38"/>
      <c r="I110" s="38"/>
      <c r="J110" s="39"/>
      <c r="K110" s="38"/>
      <c r="L110" s="39"/>
      <c r="M110" s="39"/>
      <c r="N110" s="80"/>
      <c r="O110" s="39"/>
      <c r="P110" s="39"/>
      <c r="Q110" s="38"/>
      <c r="R110" s="39"/>
      <c r="S110" s="39"/>
      <c r="T110" s="80"/>
      <c r="U110" s="39"/>
      <c r="V110" s="39"/>
      <c r="W110" s="42"/>
      <c r="X110" s="39"/>
      <c r="Y110" s="39"/>
      <c r="Z110" s="42"/>
      <c r="AA110" s="39"/>
      <c r="AB110" s="39"/>
      <c r="AC110" s="42"/>
      <c r="AD110" s="40"/>
      <c r="AE110" s="40"/>
      <c r="AF110" s="35"/>
      <c r="AG110" s="39"/>
      <c r="AH110" s="39"/>
      <c r="AI110" s="42"/>
      <c r="AJ110" s="39"/>
      <c r="AK110" s="39"/>
      <c r="AL110" s="80"/>
      <c r="AM110" s="44"/>
      <c r="AN110" s="44"/>
      <c r="AO110" s="81"/>
      <c r="AP110" s="44"/>
      <c r="AQ110" s="44"/>
      <c r="AR110" s="81"/>
      <c r="AS110" s="44"/>
      <c r="AT110" s="44"/>
      <c r="AU110" s="45"/>
      <c r="AV110" s="44"/>
      <c r="AW110" s="44"/>
      <c r="AX110" s="81"/>
      <c r="AY110" s="44"/>
      <c r="AZ110" s="44"/>
      <c r="BA110" s="81"/>
      <c r="BB110" s="44"/>
      <c r="BC110" s="81"/>
      <c r="BD110" s="45"/>
      <c r="BE110" s="81"/>
      <c r="BF110" s="81"/>
      <c r="BG110" s="44"/>
      <c r="BH110" s="44"/>
      <c r="BI110" s="81"/>
      <c r="BJ110" s="44"/>
      <c r="BL110" s="44"/>
    </row>
    <row r="111" spans="1:64" ht="3.75" customHeight="1" thickBot="1">
      <c r="A111" s="33"/>
      <c r="B111" s="60"/>
      <c r="C111" s="60"/>
      <c r="D111" s="20"/>
      <c r="E111" s="333"/>
      <c r="G111" s="37"/>
      <c r="H111" s="37"/>
      <c r="I111" s="37"/>
      <c r="J111" s="37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3"/>
      <c r="X111" s="33"/>
      <c r="AC111" s="36"/>
      <c r="AD111" s="36"/>
      <c r="AT111" s="31"/>
      <c r="BC111" s="31"/>
    </row>
    <row r="112" spans="1:64">
      <c r="A112" s="33"/>
      <c r="B112" s="286">
        <v>2500</v>
      </c>
      <c r="C112" s="66" t="s">
        <v>1504</v>
      </c>
      <c r="D112" s="57"/>
      <c r="E112" s="336"/>
      <c r="G112" s="38"/>
      <c r="H112" s="38"/>
      <c r="I112" s="38"/>
      <c r="J112" s="38"/>
      <c r="K112" s="39"/>
      <c r="L112" s="39"/>
      <c r="M112" s="39"/>
      <c r="N112" s="39">
        <f>Q112+T112</f>
        <v>0</v>
      </c>
      <c r="O112" s="39">
        <f>R112+U112</f>
        <v>0</v>
      </c>
      <c r="P112" s="38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40"/>
      <c r="AD112" s="40"/>
      <c r="AE112" s="35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8"/>
      <c r="AU112" s="39"/>
      <c r="AV112" s="39"/>
      <c r="AW112" s="39"/>
      <c r="AX112" s="39"/>
      <c r="AY112" s="39"/>
      <c r="AZ112" s="39"/>
      <c r="BA112" s="39"/>
      <c r="BB112" s="39"/>
      <c r="BC112" s="38"/>
      <c r="BD112" s="39"/>
      <c r="BE112" s="39"/>
      <c r="BF112" s="39"/>
      <c r="BG112" s="39"/>
      <c r="BH112" s="39"/>
      <c r="BI112" s="39"/>
      <c r="BK112" s="39"/>
    </row>
    <row r="113" spans="1:63" ht="15.75" customHeight="1" thickBot="1">
      <c r="A113" s="33"/>
      <c r="B113" s="327"/>
      <c r="C113" s="275">
        <v>2501</v>
      </c>
      <c r="D113" s="28" t="s">
        <v>1286</v>
      </c>
      <c r="E113" s="210" t="s">
        <v>483</v>
      </c>
      <c r="G113" s="37"/>
      <c r="H113" s="37"/>
      <c r="I113" s="37"/>
      <c r="J113" s="37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AC113" s="36"/>
      <c r="AD113" s="36"/>
      <c r="AE113" s="31"/>
      <c r="AT113" s="31"/>
      <c r="BC113" s="31"/>
    </row>
    <row r="114" spans="1:63" s="33" customFormat="1" ht="15.75" customHeight="1">
      <c r="B114" s="327"/>
      <c r="C114" s="277">
        <v>2502</v>
      </c>
      <c r="D114" s="25" t="s">
        <v>1286</v>
      </c>
      <c r="E114" s="280" t="s">
        <v>411</v>
      </c>
      <c r="F114" s="31"/>
      <c r="G114" s="38"/>
      <c r="H114" s="38"/>
      <c r="I114" s="38"/>
      <c r="J114" s="38"/>
      <c r="K114" s="44"/>
      <c r="L114" s="44"/>
      <c r="M114" s="46"/>
      <c r="N114" s="44"/>
      <c r="O114" s="44"/>
      <c r="P114" s="45"/>
      <c r="Q114" s="44"/>
      <c r="R114" s="44"/>
      <c r="S114" s="46"/>
      <c r="T114" s="44"/>
      <c r="U114" s="44"/>
      <c r="V114" s="46"/>
      <c r="W114" s="44"/>
      <c r="X114" s="44"/>
      <c r="Y114" s="46"/>
      <c r="Z114" s="44"/>
      <c r="AA114" s="44"/>
      <c r="AB114" s="46"/>
      <c r="AC114" s="40"/>
      <c r="AD114" s="40"/>
      <c r="AE114" s="35"/>
      <c r="AF114" s="44"/>
      <c r="AG114" s="44"/>
      <c r="AH114" s="46"/>
      <c r="AI114" s="44"/>
      <c r="AJ114" s="44"/>
      <c r="AK114" s="46"/>
      <c r="AL114" s="44"/>
      <c r="AM114" s="44"/>
      <c r="AN114" s="46"/>
      <c r="AO114" s="44"/>
      <c r="AP114" s="44"/>
      <c r="AQ114" s="46"/>
      <c r="AR114" s="44"/>
      <c r="AS114" s="44"/>
      <c r="AT114" s="45"/>
      <c r="AU114" s="44"/>
      <c r="AV114" s="44"/>
      <c r="AW114" s="46"/>
      <c r="AX114" s="44"/>
      <c r="AY114" s="44"/>
      <c r="AZ114" s="46"/>
      <c r="BA114" s="44"/>
      <c r="BB114" s="46"/>
      <c r="BC114" s="45"/>
      <c r="BD114" s="46"/>
      <c r="BE114" s="46"/>
      <c r="BF114" s="47"/>
      <c r="BG114" s="44"/>
      <c r="BH114" s="46"/>
      <c r="BI114" s="44"/>
      <c r="BK114" s="44"/>
    </row>
    <row r="115" spans="1:63" ht="3.75" customHeight="1" thickBot="1">
      <c r="A115" s="33"/>
      <c r="B115" s="60"/>
      <c r="C115" s="60"/>
      <c r="D115" s="20"/>
      <c r="E115" s="333"/>
      <c r="G115" s="37"/>
      <c r="H115" s="37"/>
      <c r="I115" s="37"/>
      <c r="J115" s="37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3"/>
      <c r="X115" s="33"/>
      <c r="AC115" s="36"/>
      <c r="AD115" s="36"/>
      <c r="AT115" s="31"/>
      <c r="BC115" s="31"/>
    </row>
    <row r="116" spans="1:63">
      <c r="A116" s="33"/>
      <c r="B116" s="286">
        <v>2600</v>
      </c>
      <c r="C116" s="68" t="s">
        <v>1300</v>
      </c>
      <c r="D116" s="57"/>
      <c r="E116" s="325"/>
      <c r="G116" s="38"/>
      <c r="H116" s="38"/>
      <c r="I116" s="38"/>
      <c r="J116" s="38"/>
      <c r="K116" s="39"/>
      <c r="L116" s="39"/>
      <c r="M116" s="39"/>
      <c r="N116" s="39"/>
      <c r="O116" s="39"/>
      <c r="P116" s="38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40"/>
      <c r="AD116" s="40"/>
      <c r="AE116" s="35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8"/>
      <c r="AU116" s="39"/>
      <c r="AV116" s="39"/>
      <c r="AW116" s="39"/>
      <c r="AX116" s="39"/>
      <c r="AY116" s="39"/>
      <c r="AZ116" s="39"/>
      <c r="BA116" s="39"/>
      <c r="BB116" s="39"/>
      <c r="BC116" s="38"/>
      <c r="BD116" s="39"/>
      <c r="BE116" s="39"/>
      <c r="BF116" s="39"/>
      <c r="BG116" s="39"/>
      <c r="BH116" s="39"/>
      <c r="BI116" s="39"/>
      <c r="BK116" s="39"/>
    </row>
    <row r="117" spans="1:63" ht="3.75" customHeight="1" thickBot="1">
      <c r="A117" s="33"/>
      <c r="B117" s="60"/>
      <c r="C117" s="60"/>
      <c r="D117" s="20"/>
      <c r="E117" s="333"/>
      <c r="G117" s="37"/>
      <c r="H117" s="37"/>
      <c r="I117" s="37"/>
      <c r="J117" s="37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3"/>
      <c r="X117" s="33"/>
      <c r="AC117" s="36"/>
      <c r="AD117" s="36"/>
      <c r="AT117" s="31"/>
      <c r="BC117" s="31"/>
    </row>
    <row r="118" spans="1:63" ht="16.5" thickBot="1">
      <c r="A118" s="33"/>
      <c r="B118" s="286">
        <v>2700</v>
      </c>
      <c r="C118" s="21" t="s">
        <v>1301</v>
      </c>
      <c r="D118" s="21"/>
      <c r="E118" s="332"/>
      <c r="G118" s="37"/>
      <c r="H118" s="37"/>
      <c r="I118" s="37"/>
      <c r="J118" s="37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AC118" s="36"/>
      <c r="AD118" s="36"/>
      <c r="AE118" s="31"/>
      <c r="AT118" s="31"/>
      <c r="BC118" s="31"/>
    </row>
    <row r="119" spans="1:63" ht="15.75" customHeight="1" thickBot="1">
      <c r="A119" s="33"/>
      <c r="B119" s="60"/>
      <c r="C119" s="275">
        <v>2701</v>
      </c>
      <c r="D119" s="27" t="s">
        <v>1286</v>
      </c>
      <c r="E119" s="210" t="s">
        <v>1102</v>
      </c>
      <c r="G119" s="37"/>
      <c r="H119" s="37"/>
      <c r="I119" s="37"/>
      <c r="J119" s="37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AC119" s="36"/>
      <c r="AD119" s="36"/>
      <c r="AE119" s="31"/>
      <c r="AT119" s="31"/>
      <c r="BC119" s="31"/>
    </row>
    <row r="120" spans="1:63" s="33" customFormat="1" ht="15.75" customHeight="1">
      <c r="B120" s="60"/>
      <c r="C120" s="276" t="s">
        <v>1302</v>
      </c>
      <c r="D120" s="27" t="s">
        <v>1286</v>
      </c>
      <c r="E120" s="206" t="s">
        <v>1103</v>
      </c>
      <c r="F120" s="31"/>
      <c r="G120" s="38"/>
      <c r="H120" s="38"/>
      <c r="I120" s="38"/>
      <c r="J120" s="38"/>
      <c r="K120" s="44"/>
      <c r="L120" s="44"/>
      <c r="M120" s="44"/>
      <c r="N120" s="44"/>
      <c r="O120" s="44"/>
      <c r="P120" s="45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0"/>
      <c r="AD120" s="40"/>
      <c r="AE120" s="35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5"/>
      <c r="AU120" s="44"/>
      <c r="AV120" s="44"/>
      <c r="AW120" s="44"/>
      <c r="AX120" s="44"/>
      <c r="AY120" s="44"/>
      <c r="AZ120" s="44"/>
      <c r="BA120" s="44"/>
      <c r="BB120" s="44"/>
      <c r="BC120" s="45"/>
      <c r="BD120" s="44"/>
      <c r="BE120" s="44"/>
      <c r="BF120" s="44"/>
      <c r="BG120" s="44"/>
      <c r="BH120" s="44"/>
      <c r="BI120" s="44"/>
      <c r="BK120" s="44"/>
    </row>
    <row r="121" spans="1:63" s="33" customFormat="1" ht="15.75" customHeight="1">
      <c r="B121" s="60"/>
      <c r="C121" s="276" t="s">
        <v>1303</v>
      </c>
      <c r="D121" s="27" t="s">
        <v>1286</v>
      </c>
      <c r="E121" s="206" t="s">
        <v>1104</v>
      </c>
      <c r="F121" s="31"/>
      <c r="G121" s="38"/>
      <c r="H121" s="38"/>
      <c r="I121" s="38"/>
      <c r="J121" s="38"/>
      <c r="K121" s="44"/>
      <c r="L121" s="44"/>
      <c r="M121" s="44"/>
      <c r="N121" s="44"/>
      <c r="O121" s="44"/>
      <c r="P121" s="45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0"/>
      <c r="AD121" s="40"/>
      <c r="AE121" s="35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5"/>
      <c r="AU121" s="44"/>
      <c r="AV121" s="44"/>
      <c r="AW121" s="44"/>
      <c r="AX121" s="44"/>
      <c r="AY121" s="44"/>
      <c r="AZ121" s="44"/>
      <c r="BA121" s="44"/>
      <c r="BB121" s="44"/>
      <c r="BC121" s="45"/>
      <c r="BD121" s="44"/>
      <c r="BE121" s="44"/>
      <c r="BF121" s="44"/>
      <c r="BG121" s="44"/>
      <c r="BH121" s="44"/>
      <c r="BI121" s="44"/>
      <c r="BK121" s="44"/>
    </row>
    <row r="122" spans="1:63" s="33" customFormat="1" ht="15.75" customHeight="1">
      <c r="B122" s="327"/>
      <c r="C122" s="276">
        <v>2704</v>
      </c>
      <c r="D122" s="27" t="s">
        <v>1286</v>
      </c>
      <c r="E122" s="206" t="s">
        <v>1105</v>
      </c>
      <c r="F122" s="31"/>
      <c r="G122" s="38"/>
      <c r="H122" s="38"/>
      <c r="I122" s="38"/>
      <c r="J122" s="38"/>
      <c r="K122" s="44"/>
      <c r="L122" s="44"/>
      <c r="M122" s="44"/>
      <c r="N122" s="44"/>
      <c r="O122" s="44"/>
      <c r="P122" s="45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0"/>
      <c r="AD122" s="40"/>
      <c r="AE122" s="35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5"/>
      <c r="AU122" s="44"/>
      <c r="AV122" s="44"/>
      <c r="AW122" s="44"/>
      <c r="AX122" s="44"/>
      <c r="AY122" s="44"/>
      <c r="AZ122" s="44"/>
      <c r="BA122" s="44"/>
      <c r="BB122" s="44"/>
      <c r="BC122" s="45"/>
      <c r="BD122" s="44"/>
      <c r="BE122" s="44"/>
      <c r="BF122" s="44"/>
      <c r="BG122" s="44"/>
      <c r="BH122" s="44"/>
      <c r="BI122" s="44"/>
      <c r="BK122" s="44"/>
    </row>
    <row r="123" spans="1:63" s="33" customFormat="1" ht="15.75" customHeight="1">
      <c r="B123" s="60"/>
      <c r="C123" s="276" t="s">
        <v>1304</v>
      </c>
      <c r="D123" s="27" t="s">
        <v>1286</v>
      </c>
      <c r="E123" s="206" t="s">
        <v>1106</v>
      </c>
      <c r="F123" s="31"/>
      <c r="G123" s="38"/>
      <c r="H123" s="38"/>
      <c r="I123" s="38"/>
      <c r="J123" s="38"/>
      <c r="K123" s="44"/>
      <c r="L123" s="44"/>
      <c r="M123" s="44"/>
      <c r="N123" s="44"/>
      <c r="O123" s="44"/>
      <c r="P123" s="45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0"/>
      <c r="AD123" s="40"/>
      <c r="AE123" s="35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5"/>
      <c r="AU123" s="44"/>
      <c r="AV123" s="44"/>
      <c r="AW123" s="44"/>
      <c r="AX123" s="44"/>
      <c r="AY123" s="44"/>
      <c r="AZ123" s="44"/>
      <c r="BA123" s="44"/>
      <c r="BB123" s="44"/>
      <c r="BC123" s="45"/>
      <c r="BD123" s="44"/>
      <c r="BE123" s="44"/>
      <c r="BF123" s="44"/>
      <c r="BG123" s="44"/>
      <c r="BH123" s="44"/>
      <c r="BI123" s="44"/>
      <c r="BK123" s="44"/>
    </row>
    <row r="124" spans="1:63" s="33" customFormat="1" ht="15.75" customHeight="1">
      <c r="B124" s="596"/>
      <c r="C124" s="276">
        <v>2706</v>
      </c>
      <c r="D124" s="27" t="s">
        <v>1286</v>
      </c>
      <c r="E124" s="206" t="s">
        <v>1107</v>
      </c>
      <c r="F124" s="31"/>
      <c r="G124" s="38"/>
      <c r="H124" s="38"/>
      <c r="I124" s="38"/>
      <c r="J124" s="38"/>
      <c r="K124" s="44"/>
      <c r="L124" s="44"/>
      <c r="M124" s="44"/>
      <c r="N124" s="44"/>
      <c r="O124" s="44"/>
      <c r="P124" s="45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0"/>
      <c r="AD124" s="40"/>
      <c r="AE124" s="35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5"/>
      <c r="AU124" s="44"/>
      <c r="AV124" s="44"/>
      <c r="AW124" s="44"/>
      <c r="AX124" s="44"/>
      <c r="AY124" s="44"/>
      <c r="AZ124" s="44"/>
      <c r="BA124" s="44"/>
      <c r="BB124" s="44"/>
      <c r="BC124" s="45"/>
      <c r="BD124" s="44"/>
      <c r="BE124" s="44"/>
      <c r="BF124" s="44"/>
      <c r="BG124" s="44"/>
      <c r="BH124" s="44"/>
      <c r="BI124" s="44"/>
      <c r="BK124" s="44"/>
    </row>
    <row r="125" spans="1:63" s="33" customFormat="1" ht="15.75" customHeight="1">
      <c r="B125" s="621"/>
      <c r="C125" s="276" t="s">
        <v>1305</v>
      </c>
      <c r="D125" s="27" t="s">
        <v>1286</v>
      </c>
      <c r="E125" s="206" t="s">
        <v>1108</v>
      </c>
      <c r="F125" s="31"/>
      <c r="G125" s="38"/>
      <c r="H125" s="38"/>
      <c r="I125" s="38"/>
      <c r="J125" s="38"/>
      <c r="K125" s="44"/>
      <c r="L125" s="44"/>
      <c r="M125" s="44"/>
      <c r="N125" s="44"/>
      <c r="O125" s="44"/>
      <c r="P125" s="45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0"/>
      <c r="AD125" s="40"/>
      <c r="AE125" s="35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5"/>
      <c r="AU125" s="44"/>
      <c r="AV125" s="44"/>
      <c r="AW125" s="44"/>
      <c r="AX125" s="44"/>
      <c r="AY125" s="44"/>
      <c r="AZ125" s="44"/>
      <c r="BA125" s="44"/>
      <c r="BB125" s="44"/>
      <c r="BC125" s="45"/>
      <c r="BD125" s="44"/>
      <c r="BE125" s="44"/>
      <c r="BF125" s="44"/>
      <c r="BG125" s="44"/>
      <c r="BH125" s="44"/>
      <c r="BI125" s="44"/>
      <c r="BK125" s="44"/>
    </row>
    <row r="126" spans="1:63" s="33" customFormat="1" ht="15.75" customHeight="1">
      <c r="B126" s="596"/>
      <c r="C126" s="276" t="s">
        <v>42</v>
      </c>
      <c r="D126" s="27" t="s">
        <v>1286</v>
      </c>
      <c r="E126" s="206" t="s">
        <v>1109</v>
      </c>
      <c r="F126" s="31"/>
      <c r="G126" s="38"/>
      <c r="H126" s="38"/>
      <c r="I126" s="38"/>
      <c r="J126" s="38"/>
      <c r="K126" s="44"/>
      <c r="L126" s="44"/>
      <c r="M126" s="44"/>
      <c r="N126" s="44"/>
      <c r="O126" s="44"/>
      <c r="P126" s="45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0"/>
      <c r="AD126" s="40"/>
      <c r="AE126" s="35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5"/>
      <c r="AU126" s="44"/>
      <c r="AV126" s="44"/>
      <c r="AW126" s="44"/>
      <c r="AX126" s="44"/>
      <c r="AY126" s="44"/>
      <c r="AZ126" s="44"/>
      <c r="BA126" s="44"/>
      <c r="BB126" s="44"/>
      <c r="BC126" s="45"/>
      <c r="BD126" s="44"/>
      <c r="BE126" s="44"/>
      <c r="BF126" s="44"/>
      <c r="BG126" s="44"/>
      <c r="BH126" s="44"/>
      <c r="BI126" s="44"/>
      <c r="BK126" s="44"/>
    </row>
    <row r="127" spans="1:63" s="33" customFormat="1" ht="15.75" hidden="1" customHeight="1">
      <c r="B127" s="60"/>
      <c r="C127" s="612" t="s">
        <v>58</v>
      </c>
      <c r="D127" s="599" t="s">
        <v>1286</v>
      </c>
      <c r="E127" s="339" t="s">
        <v>1040</v>
      </c>
      <c r="F127" s="31"/>
      <c r="G127" s="38"/>
      <c r="H127" s="38"/>
      <c r="I127" s="38"/>
      <c r="J127" s="38"/>
      <c r="K127" s="44"/>
      <c r="L127" s="44"/>
      <c r="M127" s="44"/>
      <c r="N127" s="44"/>
      <c r="O127" s="44"/>
      <c r="P127" s="45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0"/>
      <c r="AD127" s="40"/>
      <c r="AE127" s="35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5"/>
      <c r="AU127" s="44"/>
      <c r="AV127" s="44"/>
      <c r="AW127" s="44"/>
      <c r="AX127" s="44"/>
      <c r="AY127" s="44"/>
      <c r="AZ127" s="44"/>
      <c r="BA127" s="44"/>
      <c r="BB127" s="44"/>
      <c r="BC127" s="45"/>
      <c r="BD127" s="44"/>
      <c r="BE127" s="44"/>
      <c r="BF127" s="44"/>
      <c r="BG127" s="44"/>
      <c r="BH127" s="44"/>
      <c r="BI127" s="44"/>
      <c r="BK127" s="44"/>
    </row>
    <row r="128" spans="1:63" s="33" customFormat="1" ht="15.75" customHeight="1">
      <c r="B128" s="60"/>
      <c r="C128" s="276" t="s">
        <v>59</v>
      </c>
      <c r="D128" s="27" t="s">
        <v>1286</v>
      </c>
      <c r="E128" s="206" t="s">
        <v>1110</v>
      </c>
      <c r="F128" s="31"/>
      <c r="G128" s="38"/>
      <c r="H128" s="38"/>
      <c r="I128" s="38"/>
      <c r="J128" s="38"/>
      <c r="K128" s="44"/>
      <c r="L128" s="44"/>
      <c r="M128" s="44"/>
      <c r="N128" s="44"/>
      <c r="O128" s="44"/>
      <c r="P128" s="45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0"/>
      <c r="AD128" s="40"/>
      <c r="AE128" s="35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5"/>
      <c r="AU128" s="44"/>
      <c r="AV128" s="44"/>
      <c r="AW128" s="44"/>
      <c r="AX128" s="44"/>
      <c r="AY128" s="44"/>
      <c r="AZ128" s="44"/>
      <c r="BA128" s="44"/>
      <c r="BB128" s="44"/>
      <c r="BC128" s="45"/>
      <c r="BD128" s="44"/>
      <c r="BE128" s="44"/>
      <c r="BF128" s="44"/>
      <c r="BG128" s="44"/>
      <c r="BH128" s="44"/>
      <c r="BI128" s="44"/>
      <c r="BK128" s="44"/>
    </row>
    <row r="129" spans="1:63" s="33" customFormat="1" ht="15.75" customHeight="1">
      <c r="B129" s="60"/>
      <c r="C129" s="276" t="s">
        <v>427</v>
      </c>
      <c r="D129" s="27" t="s">
        <v>1286</v>
      </c>
      <c r="E129" s="206" t="s">
        <v>1111</v>
      </c>
      <c r="F129" s="31"/>
      <c r="G129" s="38"/>
      <c r="H129" s="38"/>
      <c r="I129" s="38"/>
      <c r="J129" s="38"/>
      <c r="K129" s="44"/>
      <c r="L129" s="44"/>
      <c r="M129" s="44"/>
      <c r="N129" s="44"/>
      <c r="O129" s="44"/>
      <c r="P129" s="45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0"/>
      <c r="AD129" s="40"/>
      <c r="AE129" s="35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5"/>
      <c r="AU129" s="44"/>
      <c r="AV129" s="44"/>
      <c r="AW129" s="44"/>
      <c r="AX129" s="44"/>
      <c r="AY129" s="44"/>
      <c r="AZ129" s="44"/>
      <c r="BA129" s="44"/>
      <c r="BB129" s="44"/>
      <c r="BC129" s="45"/>
      <c r="BD129" s="44"/>
      <c r="BE129" s="44"/>
      <c r="BF129" s="44"/>
      <c r="BG129" s="44"/>
      <c r="BH129" s="44"/>
      <c r="BI129" s="44"/>
      <c r="BK129" s="44"/>
    </row>
    <row r="130" spans="1:63" s="33" customFormat="1" ht="15.75" customHeight="1">
      <c r="B130" s="60"/>
      <c r="C130" s="276" t="s">
        <v>428</v>
      </c>
      <c r="D130" s="27" t="s">
        <v>1286</v>
      </c>
      <c r="E130" s="206" t="s">
        <v>1112</v>
      </c>
      <c r="F130" s="31"/>
      <c r="G130" s="38"/>
      <c r="H130" s="38"/>
      <c r="I130" s="38"/>
      <c r="J130" s="38"/>
      <c r="K130" s="44"/>
      <c r="L130" s="44"/>
      <c r="M130" s="44"/>
      <c r="N130" s="44"/>
      <c r="O130" s="44"/>
      <c r="P130" s="45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0"/>
      <c r="AD130" s="40"/>
      <c r="AE130" s="35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5"/>
      <c r="AU130" s="44"/>
      <c r="AV130" s="44"/>
      <c r="AW130" s="44"/>
      <c r="AX130" s="44"/>
      <c r="AY130" s="44"/>
      <c r="AZ130" s="44"/>
      <c r="BA130" s="44"/>
      <c r="BB130" s="44"/>
      <c r="BC130" s="45"/>
      <c r="BD130" s="44"/>
      <c r="BE130" s="44"/>
      <c r="BF130" s="44"/>
      <c r="BG130" s="44"/>
      <c r="BH130" s="44"/>
      <c r="BI130" s="44"/>
      <c r="BK130" s="44"/>
    </row>
    <row r="131" spans="1:63" s="33" customFormat="1" ht="15.75" hidden="1" customHeight="1">
      <c r="B131" s="60"/>
      <c r="C131" s="612" t="s">
        <v>151</v>
      </c>
      <c r="D131" s="599" t="s">
        <v>1286</v>
      </c>
      <c r="E131" s="339" t="s">
        <v>1041</v>
      </c>
      <c r="F131" s="31"/>
      <c r="G131" s="38"/>
      <c r="H131" s="38"/>
      <c r="I131" s="38"/>
      <c r="J131" s="38"/>
      <c r="K131" s="44"/>
      <c r="L131" s="44"/>
      <c r="M131" s="44"/>
      <c r="N131" s="44"/>
      <c r="O131" s="44"/>
      <c r="P131" s="45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0"/>
      <c r="AD131" s="40"/>
      <c r="AE131" s="35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5"/>
      <c r="AU131" s="44"/>
      <c r="AV131" s="44"/>
      <c r="AW131" s="44"/>
      <c r="AX131" s="44"/>
      <c r="AY131" s="44"/>
      <c r="AZ131" s="44"/>
      <c r="BA131" s="44"/>
      <c r="BB131" s="44"/>
      <c r="BC131" s="45"/>
      <c r="BD131" s="44"/>
      <c r="BE131" s="44"/>
      <c r="BF131" s="44"/>
      <c r="BG131" s="44"/>
      <c r="BH131" s="44"/>
      <c r="BI131" s="44"/>
      <c r="BK131" s="44"/>
    </row>
    <row r="132" spans="1:63" s="33" customFormat="1" ht="15.75" customHeight="1">
      <c r="B132" s="606"/>
      <c r="C132" s="276">
        <v>2717</v>
      </c>
      <c r="D132" s="27" t="s">
        <v>1286</v>
      </c>
      <c r="E132" s="206" t="s">
        <v>1113</v>
      </c>
      <c r="F132" s="31"/>
      <c r="G132" s="38"/>
      <c r="H132" s="38"/>
      <c r="I132" s="38"/>
      <c r="J132" s="38"/>
      <c r="K132" s="44"/>
      <c r="L132" s="44"/>
      <c r="M132" s="44"/>
      <c r="N132" s="44"/>
      <c r="O132" s="44"/>
      <c r="P132" s="45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0"/>
      <c r="AD132" s="40"/>
      <c r="AE132" s="35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5"/>
      <c r="AU132" s="44"/>
      <c r="AV132" s="44"/>
      <c r="AW132" s="44"/>
      <c r="AX132" s="44"/>
      <c r="AY132" s="44"/>
      <c r="AZ132" s="44"/>
      <c r="BA132" s="44"/>
      <c r="BB132" s="44"/>
      <c r="BC132" s="45"/>
      <c r="BD132" s="44"/>
      <c r="BE132" s="44"/>
      <c r="BF132" s="44"/>
      <c r="BG132" s="44"/>
      <c r="BH132" s="44"/>
      <c r="BI132" s="44"/>
      <c r="BK132" s="44"/>
    </row>
    <row r="133" spans="1:63" s="33" customFormat="1" ht="15.75" customHeight="1">
      <c r="B133" s="60"/>
      <c r="C133" s="277" t="s">
        <v>1161</v>
      </c>
      <c r="D133" s="25" t="s">
        <v>1286</v>
      </c>
      <c r="E133" s="280" t="s">
        <v>1114</v>
      </c>
      <c r="F133" s="31"/>
      <c r="G133" s="38"/>
      <c r="H133" s="38"/>
      <c r="I133" s="38"/>
      <c r="J133" s="38"/>
      <c r="K133" s="44"/>
      <c r="L133" s="44"/>
      <c r="M133" s="44"/>
      <c r="N133" s="44"/>
      <c r="O133" s="44"/>
      <c r="P133" s="45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0"/>
      <c r="AD133" s="40"/>
      <c r="AE133" s="35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5"/>
      <c r="AU133" s="44"/>
      <c r="AV133" s="44"/>
      <c r="AW133" s="44"/>
      <c r="AX133" s="44"/>
      <c r="AY133" s="44"/>
      <c r="AZ133" s="44"/>
      <c r="BA133" s="44"/>
      <c r="BB133" s="44"/>
      <c r="BC133" s="45"/>
      <c r="BD133" s="44"/>
      <c r="BE133" s="44"/>
      <c r="BF133" s="44"/>
      <c r="BG133" s="44"/>
      <c r="BH133" s="44"/>
      <c r="BI133" s="44"/>
      <c r="BK133" s="44"/>
    </row>
    <row r="134" spans="1:63" ht="3.75" customHeight="1" thickBot="1">
      <c r="A134" s="33"/>
      <c r="B134" s="60"/>
      <c r="C134" s="60"/>
      <c r="D134" s="20"/>
      <c r="E134" s="333"/>
      <c r="G134" s="37"/>
      <c r="H134" s="37"/>
      <c r="I134" s="37"/>
      <c r="J134" s="37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3"/>
      <c r="X134" s="33"/>
      <c r="AC134" s="36"/>
      <c r="AD134" s="36"/>
      <c r="AT134" s="31"/>
      <c r="BC134" s="31"/>
    </row>
    <row r="135" spans="1:63" ht="16.5" thickBot="1">
      <c r="A135" s="33"/>
      <c r="B135" s="286">
        <v>2800</v>
      </c>
      <c r="C135" s="21" t="s">
        <v>1015</v>
      </c>
      <c r="D135" s="21"/>
      <c r="E135" s="332"/>
      <c r="G135" s="37"/>
      <c r="H135" s="37"/>
      <c r="I135" s="37"/>
      <c r="J135" s="37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AC135" s="36"/>
      <c r="AD135" s="36"/>
      <c r="AE135" s="31"/>
      <c r="AT135" s="31"/>
      <c r="BC135" s="31"/>
    </row>
    <row r="136" spans="1:63" ht="15.75" customHeight="1" thickBot="1">
      <c r="A136" s="33"/>
      <c r="B136" s="60"/>
      <c r="C136" s="275">
        <v>2801</v>
      </c>
      <c r="D136" s="28" t="s">
        <v>1286</v>
      </c>
      <c r="E136" s="210" t="s">
        <v>1115</v>
      </c>
      <c r="G136" s="37"/>
      <c r="H136" s="37"/>
      <c r="I136" s="37"/>
      <c r="J136" s="37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AC136" s="36"/>
      <c r="AD136" s="36"/>
      <c r="AE136" s="31"/>
      <c r="AT136" s="31"/>
      <c r="BC136" s="31"/>
    </row>
    <row r="137" spans="1:63" ht="15.75" customHeight="1">
      <c r="A137" s="33"/>
      <c r="B137" s="60"/>
      <c r="C137" s="276">
        <v>2802</v>
      </c>
      <c r="D137" s="27" t="s">
        <v>1286</v>
      </c>
      <c r="E137" s="211" t="s">
        <v>1116</v>
      </c>
      <c r="G137" s="37"/>
      <c r="H137" s="37"/>
      <c r="I137" s="37"/>
      <c r="J137" s="37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AE137" s="31"/>
      <c r="AT137" s="31"/>
      <c r="BC137" s="31"/>
    </row>
    <row r="138" spans="1:63" s="33" customFormat="1" ht="15.75" customHeight="1">
      <c r="B138" s="60"/>
      <c r="C138" s="298">
        <v>2809</v>
      </c>
      <c r="D138" s="622" t="s">
        <v>1286</v>
      </c>
      <c r="E138" s="216" t="s">
        <v>744</v>
      </c>
      <c r="F138" s="31"/>
      <c r="G138" s="38"/>
      <c r="H138" s="38"/>
      <c r="I138" s="38"/>
      <c r="J138" s="38"/>
      <c r="K138" s="44"/>
      <c r="L138" s="44"/>
      <c r="M138" s="46"/>
      <c r="N138" s="44"/>
      <c r="O138" s="44"/>
      <c r="P138" s="45"/>
      <c r="Q138" s="44"/>
      <c r="R138" s="44"/>
      <c r="S138" s="46"/>
      <c r="T138" s="44"/>
      <c r="U138" s="44"/>
      <c r="V138" s="46"/>
      <c r="W138" s="44"/>
      <c r="X138" s="44"/>
      <c r="Y138" s="46"/>
      <c r="Z138" s="44"/>
      <c r="AA138" s="44"/>
      <c r="AB138" s="46"/>
      <c r="AC138" s="40"/>
      <c r="AD138" s="40"/>
      <c r="AE138" s="35"/>
      <c r="AF138" s="44"/>
      <c r="AG138" s="44"/>
      <c r="AH138" s="46"/>
      <c r="AI138" s="44"/>
      <c r="AJ138" s="44"/>
      <c r="AK138" s="46"/>
      <c r="AL138" s="44"/>
      <c r="AM138" s="44"/>
      <c r="AN138" s="46"/>
      <c r="AO138" s="44"/>
      <c r="AP138" s="44"/>
      <c r="AQ138" s="46"/>
      <c r="AR138" s="44"/>
      <c r="AS138" s="44"/>
      <c r="AT138" s="45"/>
      <c r="AU138" s="44"/>
      <c r="AV138" s="44"/>
      <c r="AW138" s="46"/>
      <c r="AX138" s="44"/>
      <c r="AY138" s="44"/>
      <c r="AZ138" s="46"/>
      <c r="BA138" s="44"/>
      <c r="BB138" s="46"/>
      <c r="BC138" s="45"/>
      <c r="BD138" s="46"/>
      <c r="BE138" s="46"/>
      <c r="BF138" s="47"/>
      <c r="BG138" s="44"/>
      <c r="BH138" s="46"/>
      <c r="BI138" s="44"/>
      <c r="BK138" s="44"/>
    </row>
    <row r="139" spans="1:63" ht="3.75" customHeight="1">
      <c r="A139" s="33"/>
      <c r="B139" s="20"/>
      <c r="C139" s="20"/>
      <c r="D139" s="20"/>
      <c r="E139" s="333"/>
      <c r="G139" s="37"/>
      <c r="H139" s="37"/>
      <c r="I139" s="37"/>
      <c r="J139" s="37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3"/>
      <c r="X139" s="33"/>
      <c r="AT139" s="31"/>
      <c r="BC139" s="31"/>
    </row>
    <row r="140" spans="1:63" ht="16.5" hidden="1" thickBot="1">
      <c r="A140" s="33"/>
      <c r="B140" s="623">
        <v>2900</v>
      </c>
      <c r="C140" s="624" t="s">
        <v>1505</v>
      </c>
      <c r="D140" s="624"/>
      <c r="E140" s="625"/>
      <c r="G140" s="37"/>
      <c r="H140" s="37"/>
      <c r="I140" s="37"/>
      <c r="J140" s="37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AC140" s="36"/>
      <c r="AD140" s="36"/>
      <c r="AE140" s="31"/>
      <c r="AT140" s="31"/>
      <c r="BC140" s="31"/>
    </row>
    <row r="141" spans="1:63">
      <c r="A141" s="33"/>
      <c r="B141" s="60"/>
      <c r="C141" s="626"/>
      <c r="D141" s="627"/>
      <c r="E141" s="603" t="s">
        <v>195</v>
      </c>
      <c r="G141" s="38"/>
      <c r="H141" s="38"/>
      <c r="I141" s="38"/>
      <c r="J141" s="38"/>
      <c r="K141" s="39"/>
      <c r="L141" s="39"/>
      <c r="M141" s="42"/>
      <c r="N141" s="39"/>
      <c r="O141" s="39"/>
      <c r="P141" s="38"/>
      <c r="Q141" s="39"/>
      <c r="R141" s="39"/>
      <c r="S141" s="42"/>
      <c r="T141" s="39"/>
      <c r="U141" s="39"/>
      <c r="V141" s="42"/>
      <c r="W141" s="39"/>
      <c r="X141" s="39"/>
      <c r="Y141" s="42"/>
      <c r="Z141" s="39"/>
      <c r="AA141" s="39"/>
      <c r="AB141" s="42"/>
      <c r="AC141" s="40"/>
      <c r="AD141" s="40"/>
      <c r="AE141" s="35"/>
      <c r="AF141" s="39"/>
      <c r="AG141" s="39"/>
      <c r="AH141" s="42"/>
      <c r="AI141" s="39"/>
      <c r="AJ141" s="39"/>
      <c r="AK141" s="42"/>
      <c r="AL141" s="39"/>
      <c r="AM141" s="39"/>
      <c r="AN141" s="42"/>
      <c r="AO141" s="39"/>
      <c r="AP141" s="39"/>
      <c r="AQ141" s="42"/>
      <c r="AR141" s="39"/>
      <c r="AS141" s="39"/>
      <c r="AT141" s="38"/>
      <c r="AU141" s="39"/>
      <c r="AV141" s="39"/>
      <c r="AW141" s="42"/>
      <c r="AX141" s="39"/>
      <c r="AY141" s="39"/>
      <c r="AZ141" s="42"/>
      <c r="BA141" s="39"/>
      <c r="BB141" s="42"/>
      <c r="BC141" s="38"/>
      <c r="BD141" s="42"/>
      <c r="BE141" s="42"/>
      <c r="BF141" s="40"/>
      <c r="BG141" s="39"/>
      <c r="BH141" s="42"/>
      <c r="BI141" s="39"/>
      <c r="BK141" s="39"/>
    </row>
    <row r="142" spans="1:63" ht="3" customHeight="1">
      <c r="A142" s="33"/>
      <c r="B142" s="60"/>
      <c r="C142" s="626"/>
      <c r="D142" s="627"/>
      <c r="E142" s="333"/>
      <c r="G142" s="38"/>
      <c r="H142" s="38"/>
      <c r="I142" s="38"/>
      <c r="J142" s="38"/>
      <c r="K142" s="39"/>
      <c r="L142" s="39"/>
      <c r="M142" s="42"/>
      <c r="N142" s="39"/>
      <c r="O142" s="39"/>
      <c r="P142" s="38"/>
      <c r="Q142" s="39"/>
      <c r="R142" s="39"/>
      <c r="S142" s="42"/>
      <c r="T142" s="39"/>
      <c r="U142" s="39"/>
      <c r="V142" s="42"/>
      <c r="W142" s="39"/>
      <c r="X142" s="39"/>
      <c r="Y142" s="42"/>
      <c r="Z142" s="39"/>
      <c r="AA142" s="39"/>
      <c r="AB142" s="42"/>
      <c r="AC142" s="40"/>
      <c r="AD142" s="40"/>
      <c r="AE142" s="35"/>
      <c r="AF142" s="39"/>
      <c r="AG142" s="39"/>
      <c r="AH142" s="42"/>
      <c r="AI142" s="39"/>
      <c r="AJ142" s="39"/>
      <c r="AK142" s="42"/>
      <c r="AL142" s="39"/>
      <c r="AM142" s="39"/>
      <c r="AN142" s="42"/>
      <c r="AO142" s="39"/>
      <c r="AP142" s="39"/>
      <c r="AQ142" s="42"/>
      <c r="AR142" s="39"/>
      <c r="AS142" s="39"/>
      <c r="AT142" s="38"/>
      <c r="AU142" s="39"/>
      <c r="AV142" s="39"/>
      <c r="AW142" s="42"/>
      <c r="AX142" s="39"/>
      <c r="AY142" s="39"/>
      <c r="AZ142" s="42"/>
      <c r="BA142" s="39"/>
      <c r="BB142" s="42"/>
      <c r="BC142" s="38"/>
      <c r="BD142" s="42"/>
      <c r="BE142" s="42"/>
      <c r="BF142" s="40"/>
      <c r="BG142" s="39"/>
      <c r="BH142" s="42"/>
      <c r="BI142" s="39"/>
      <c r="BK142" s="39"/>
    </row>
    <row r="143" spans="1:63">
      <c r="A143" s="33"/>
      <c r="B143" s="286">
        <v>3600</v>
      </c>
      <c r="C143" s="19" t="s">
        <v>1506</v>
      </c>
      <c r="D143" s="423"/>
      <c r="E143" s="570"/>
      <c r="G143" s="31"/>
      <c r="H143" s="31"/>
      <c r="I143" s="31"/>
      <c r="J143" s="31"/>
      <c r="P143" s="31"/>
      <c r="AE143" s="31"/>
      <c r="AT143" s="31"/>
      <c r="BC143" s="31"/>
    </row>
    <row r="144" spans="1:63" ht="15.75" customHeight="1" thickBot="1">
      <c r="A144" s="33"/>
      <c r="B144" s="60"/>
      <c r="C144" s="275">
        <v>3601</v>
      </c>
      <c r="D144" s="58" t="s">
        <v>1286</v>
      </c>
      <c r="E144" s="210" t="s">
        <v>1117</v>
      </c>
      <c r="G144" s="37"/>
      <c r="H144" s="37"/>
      <c r="I144" s="37"/>
      <c r="J144" s="37"/>
      <c r="K144" s="35"/>
      <c r="L144" s="35"/>
      <c r="M144" s="35"/>
      <c r="N144" s="35">
        <f>Q144+T144</f>
        <v>0</v>
      </c>
      <c r="O144" s="35">
        <f>R144+U144</f>
        <v>0</v>
      </c>
      <c r="P144" s="35"/>
      <c r="Q144" s="35"/>
      <c r="R144" s="35"/>
      <c r="S144" s="35"/>
      <c r="T144" s="35"/>
      <c r="U144" s="35"/>
      <c r="V144" s="35"/>
      <c r="AC144" s="36"/>
      <c r="AD144" s="36"/>
      <c r="AE144" s="31"/>
      <c r="AT144" s="31"/>
      <c r="BC144" s="31"/>
    </row>
    <row r="145" spans="1:63" ht="15.75" customHeight="1" thickBot="1">
      <c r="A145" s="33"/>
      <c r="B145" s="60"/>
      <c r="C145" s="454">
        <v>3605</v>
      </c>
      <c r="D145" s="455" t="s">
        <v>1286</v>
      </c>
      <c r="E145" s="436" t="s">
        <v>1362</v>
      </c>
      <c r="G145" s="37"/>
      <c r="H145" s="37"/>
      <c r="I145" s="37"/>
      <c r="J145" s="37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AC145" s="36"/>
      <c r="AD145" s="36"/>
      <c r="AE145" s="31"/>
      <c r="AT145" s="31"/>
      <c r="BC145" s="31"/>
    </row>
    <row r="146" spans="1:63" ht="15.75" customHeight="1">
      <c r="A146" s="33"/>
      <c r="B146" s="60"/>
      <c r="C146" s="454">
        <v>3608</v>
      </c>
      <c r="D146" s="455" t="s">
        <v>1286</v>
      </c>
      <c r="E146" s="436" t="s">
        <v>1447</v>
      </c>
      <c r="G146" s="37"/>
      <c r="H146" s="37"/>
      <c r="I146" s="37"/>
      <c r="J146" s="37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AE146" s="31"/>
      <c r="AT146" s="31"/>
      <c r="BC146" s="31"/>
    </row>
    <row r="147" spans="1:63" ht="15.75" customHeight="1">
      <c r="A147" s="33"/>
      <c r="B147" s="60"/>
      <c r="C147" s="276">
        <v>3610</v>
      </c>
      <c r="D147" s="59" t="s">
        <v>1286</v>
      </c>
      <c r="E147" s="427" t="s">
        <v>1338</v>
      </c>
      <c r="G147" s="37"/>
      <c r="H147" s="37"/>
      <c r="I147" s="37"/>
      <c r="J147" s="37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AE147" s="31"/>
      <c r="AT147" s="31"/>
      <c r="BC147" s="31"/>
    </row>
    <row r="148" spans="1:63" ht="15.75" customHeight="1">
      <c r="A148" s="33"/>
      <c r="B148" s="60"/>
      <c r="C148" s="276">
        <v>3611</v>
      </c>
      <c r="D148" s="59" t="s">
        <v>1286</v>
      </c>
      <c r="E148" s="206" t="s">
        <v>1118</v>
      </c>
      <c r="G148" s="37"/>
      <c r="H148" s="37"/>
      <c r="I148" s="37"/>
      <c r="J148" s="37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AE148" s="31"/>
      <c r="AT148" s="31"/>
      <c r="BC148" s="31"/>
    </row>
    <row r="149" spans="1:63" ht="15.75" customHeight="1">
      <c r="A149" s="33"/>
      <c r="B149" s="60"/>
      <c r="C149" s="276">
        <v>3612</v>
      </c>
      <c r="D149" s="59" t="s">
        <v>1286</v>
      </c>
      <c r="E149" s="206" t="s">
        <v>1119</v>
      </c>
      <c r="G149" s="37"/>
      <c r="H149" s="37"/>
      <c r="I149" s="37"/>
      <c r="J149" s="37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AE149" s="31"/>
      <c r="AT149" s="31"/>
      <c r="BC149" s="31"/>
    </row>
    <row r="150" spans="1:63" ht="15.75" customHeight="1">
      <c r="A150" s="33"/>
      <c r="B150" s="60"/>
      <c r="C150" s="429">
        <v>3618</v>
      </c>
      <c r="D150" s="628" t="s">
        <v>1286</v>
      </c>
      <c r="E150" s="436" t="s">
        <v>1507</v>
      </c>
      <c r="G150" s="37"/>
      <c r="H150" s="37"/>
      <c r="I150" s="37"/>
      <c r="J150" s="37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AE150" s="31"/>
      <c r="AT150" s="31"/>
      <c r="BC150" s="31"/>
    </row>
    <row r="151" spans="1:63" s="33" customFormat="1" ht="15.75" customHeight="1">
      <c r="B151" s="60"/>
      <c r="C151" s="277">
        <v>3619</v>
      </c>
      <c r="D151" s="56" t="s">
        <v>1286</v>
      </c>
      <c r="E151" s="280" t="s">
        <v>1120</v>
      </c>
      <c r="F151" s="31"/>
      <c r="G151" s="38"/>
      <c r="H151" s="38"/>
      <c r="I151" s="38"/>
      <c r="J151" s="38"/>
      <c r="K151" s="44"/>
      <c r="L151" s="44"/>
      <c r="M151" s="46"/>
      <c r="N151" s="44"/>
      <c r="O151" s="44"/>
      <c r="P151" s="45"/>
      <c r="Q151" s="44"/>
      <c r="R151" s="44"/>
      <c r="S151" s="46"/>
      <c r="T151" s="44"/>
      <c r="U151" s="44"/>
      <c r="V151" s="46"/>
      <c r="W151" s="44"/>
      <c r="X151" s="44"/>
      <c r="Y151" s="46"/>
      <c r="Z151" s="44"/>
      <c r="AA151" s="44"/>
      <c r="AB151" s="46"/>
      <c r="AC151" s="40"/>
      <c r="AD151" s="40"/>
      <c r="AE151" s="35"/>
      <c r="AF151" s="44"/>
      <c r="AG151" s="44"/>
      <c r="AH151" s="46"/>
      <c r="AI151" s="44"/>
      <c r="AJ151" s="44"/>
      <c r="AK151" s="46"/>
      <c r="AL151" s="44"/>
      <c r="AM151" s="44"/>
      <c r="AN151" s="46"/>
      <c r="AO151" s="44"/>
      <c r="AP151" s="44"/>
      <c r="AQ151" s="46"/>
      <c r="AR151" s="44"/>
      <c r="AS151" s="44"/>
      <c r="AT151" s="45"/>
      <c r="AU151" s="44"/>
      <c r="AV151" s="44"/>
      <c r="AW151" s="46"/>
      <c r="AX151" s="44"/>
      <c r="AY151" s="44"/>
      <c r="AZ151" s="46"/>
      <c r="BA151" s="44"/>
      <c r="BB151" s="46"/>
      <c r="BC151" s="45"/>
      <c r="BD151" s="46"/>
      <c r="BE151" s="46"/>
      <c r="BF151" s="47"/>
      <c r="BG151" s="44"/>
      <c r="BH151" s="46"/>
      <c r="BI151" s="44"/>
      <c r="BK151" s="44"/>
    </row>
    <row r="152" spans="1:63" ht="3" customHeight="1" thickBot="1">
      <c r="A152" s="33"/>
      <c r="B152" s="60"/>
      <c r="C152" s="60"/>
      <c r="D152" s="20"/>
      <c r="E152" s="333"/>
      <c r="G152" s="37"/>
      <c r="H152" s="37"/>
      <c r="I152" s="37"/>
      <c r="J152" s="37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3"/>
      <c r="X152" s="33"/>
      <c r="AC152" s="36"/>
      <c r="AD152" s="36"/>
      <c r="AT152" s="31"/>
      <c r="BC152" s="31"/>
    </row>
    <row r="153" spans="1:63" ht="16.5" thickBot="1">
      <c r="A153" s="33"/>
      <c r="B153" s="286">
        <v>3700</v>
      </c>
      <c r="C153" s="21" t="s">
        <v>990</v>
      </c>
      <c r="D153" s="21"/>
      <c r="E153" s="332"/>
      <c r="G153" s="37"/>
      <c r="H153" s="37"/>
      <c r="I153" s="37"/>
      <c r="J153" s="37"/>
      <c r="K153" s="35"/>
      <c r="L153" s="35"/>
      <c r="M153" s="35"/>
      <c r="N153" s="35">
        <f>Q153+T153</f>
        <v>0</v>
      </c>
      <c r="O153" s="35">
        <f>R153+U153</f>
        <v>0</v>
      </c>
      <c r="P153" s="35"/>
      <c r="Q153" s="35"/>
      <c r="R153" s="35"/>
      <c r="S153" s="35"/>
      <c r="T153" s="35"/>
      <c r="U153" s="35"/>
      <c r="V153" s="35"/>
      <c r="AC153" s="36"/>
      <c r="AD153" s="36"/>
      <c r="AE153" s="31"/>
      <c r="AT153" s="31"/>
      <c r="BC153" s="31"/>
    </row>
    <row r="154" spans="1:63" ht="15.75" customHeight="1" thickBot="1">
      <c r="A154" s="33"/>
      <c r="B154" s="629"/>
      <c r="C154" s="275">
        <v>3701</v>
      </c>
      <c r="D154" s="58" t="s">
        <v>1286</v>
      </c>
      <c r="E154" s="210" t="s">
        <v>1121</v>
      </c>
      <c r="G154" s="37"/>
      <c r="H154" s="37"/>
      <c r="I154" s="37"/>
      <c r="J154" s="37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AC154" s="36"/>
      <c r="AD154" s="36"/>
      <c r="AE154" s="31"/>
      <c r="AT154" s="31"/>
      <c r="BC154" s="31"/>
    </row>
    <row r="155" spans="1:63" s="33" customFormat="1" ht="15.75" customHeight="1">
      <c r="B155" s="608"/>
      <c r="C155" s="276">
        <v>3702</v>
      </c>
      <c r="D155" s="59" t="s">
        <v>1286</v>
      </c>
      <c r="E155" s="211" t="s">
        <v>1122</v>
      </c>
      <c r="F155" s="31"/>
      <c r="G155" s="38"/>
      <c r="H155" s="38"/>
      <c r="I155" s="38"/>
      <c r="J155" s="38"/>
      <c r="K155" s="44"/>
      <c r="L155" s="44"/>
      <c r="M155" s="46"/>
      <c r="N155" s="44">
        <f>Q155+T155</f>
        <v>0</v>
      </c>
      <c r="O155" s="44">
        <f>R155+U155</f>
        <v>0</v>
      </c>
      <c r="P155" s="45"/>
      <c r="Q155" s="44"/>
      <c r="R155" s="44"/>
      <c r="S155" s="46"/>
      <c r="T155" s="44"/>
      <c r="U155" s="44"/>
      <c r="V155" s="46"/>
      <c r="W155" s="44"/>
      <c r="X155" s="44"/>
      <c r="Y155" s="46"/>
      <c r="Z155" s="44"/>
      <c r="AA155" s="44"/>
      <c r="AB155" s="46"/>
      <c r="AC155" s="40"/>
      <c r="AD155" s="40"/>
      <c r="AE155" s="35"/>
      <c r="AF155" s="44"/>
      <c r="AG155" s="44"/>
      <c r="AH155" s="46"/>
      <c r="AI155" s="44"/>
      <c r="AJ155" s="44"/>
      <c r="AK155" s="46"/>
      <c r="AL155" s="44"/>
      <c r="AM155" s="44"/>
      <c r="AN155" s="46"/>
      <c r="AO155" s="44"/>
      <c r="AP155" s="44"/>
      <c r="AQ155" s="46"/>
      <c r="AR155" s="44"/>
      <c r="AS155" s="44"/>
      <c r="AT155" s="45"/>
      <c r="AU155" s="44"/>
      <c r="AV155" s="44"/>
      <c r="AW155" s="46"/>
      <c r="AX155" s="44"/>
      <c r="AY155" s="44"/>
      <c r="AZ155" s="46"/>
      <c r="BA155" s="44"/>
      <c r="BB155" s="46"/>
      <c r="BC155" s="45"/>
      <c r="BD155" s="46"/>
      <c r="BE155" s="46"/>
      <c r="BF155" s="47"/>
      <c r="BG155" s="44"/>
      <c r="BH155" s="46"/>
      <c r="BI155" s="44"/>
      <c r="BK155" s="44"/>
    </row>
    <row r="156" spans="1:63" s="33" customFormat="1" ht="15.75" customHeight="1">
      <c r="B156" s="629"/>
      <c r="C156" s="277">
        <v>3709</v>
      </c>
      <c r="D156" s="56" t="s">
        <v>1286</v>
      </c>
      <c r="E156" s="216" t="s">
        <v>1352</v>
      </c>
      <c r="F156" s="31"/>
      <c r="G156" s="38"/>
      <c r="H156" s="38"/>
      <c r="I156" s="38"/>
      <c r="J156" s="38"/>
      <c r="K156" s="44"/>
      <c r="L156" s="44"/>
      <c r="M156" s="46"/>
      <c r="N156" s="44">
        <f>Q156+T156</f>
        <v>0</v>
      </c>
      <c r="O156" s="44">
        <f>R156+U156</f>
        <v>0</v>
      </c>
      <c r="P156" s="45"/>
      <c r="Q156" s="44"/>
      <c r="R156" s="44"/>
      <c r="S156" s="46"/>
      <c r="T156" s="44"/>
      <c r="U156" s="44"/>
      <c r="V156" s="46"/>
      <c r="W156" s="44"/>
      <c r="X156" s="44"/>
      <c r="Y156" s="46"/>
      <c r="Z156" s="44"/>
      <c r="AA156" s="44"/>
      <c r="AB156" s="46"/>
      <c r="AC156" s="40"/>
      <c r="AD156" s="40"/>
      <c r="AE156" s="35"/>
      <c r="AF156" s="44"/>
      <c r="AG156" s="44"/>
      <c r="AH156" s="46"/>
      <c r="AI156" s="44"/>
      <c r="AJ156" s="44"/>
      <c r="AK156" s="46"/>
      <c r="AL156" s="44"/>
      <c r="AM156" s="44"/>
      <c r="AN156" s="46"/>
      <c r="AO156" s="44"/>
      <c r="AP156" s="44"/>
      <c r="AQ156" s="46"/>
      <c r="AR156" s="44"/>
      <c r="AS156" s="44"/>
      <c r="AT156" s="45"/>
      <c r="AU156" s="44"/>
      <c r="AV156" s="44"/>
      <c r="AW156" s="46"/>
      <c r="AX156" s="44"/>
      <c r="AY156" s="44"/>
      <c r="AZ156" s="46"/>
      <c r="BA156" s="44"/>
      <c r="BB156" s="46"/>
      <c r="BC156" s="45"/>
      <c r="BD156" s="46"/>
      <c r="BE156" s="46"/>
      <c r="BF156" s="47"/>
      <c r="BG156" s="44"/>
      <c r="BH156" s="46"/>
      <c r="BI156" s="44"/>
      <c r="BK156" s="44"/>
    </row>
    <row r="157" spans="1:63" ht="3.75" customHeight="1" thickBot="1">
      <c r="A157" s="33"/>
      <c r="B157" s="60"/>
      <c r="C157" s="60"/>
      <c r="D157" s="20"/>
      <c r="E157" s="333"/>
      <c r="G157" s="37"/>
      <c r="H157" s="37"/>
      <c r="I157" s="37"/>
      <c r="J157" s="37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3"/>
      <c r="X157" s="33"/>
      <c r="AC157" s="36"/>
      <c r="AD157" s="36"/>
      <c r="AT157" s="31"/>
      <c r="BC157" s="31"/>
    </row>
    <row r="158" spans="1:63">
      <c r="A158" s="33"/>
      <c r="B158" s="60"/>
      <c r="C158" s="286"/>
      <c r="D158" s="57"/>
      <c r="E158" s="603" t="s">
        <v>728</v>
      </c>
      <c r="G158" s="38"/>
      <c r="H158" s="38"/>
      <c r="I158" s="38"/>
      <c r="J158" s="38"/>
      <c r="K158" s="39"/>
      <c r="L158" s="39"/>
      <c r="M158" s="39"/>
      <c r="N158" s="39">
        <f>Q158+T158</f>
        <v>0</v>
      </c>
      <c r="O158" s="39">
        <f>R158+U158</f>
        <v>0</v>
      </c>
      <c r="P158" s="38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40"/>
      <c r="AD158" s="40"/>
      <c r="AE158" s="35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8"/>
      <c r="AU158" s="39"/>
      <c r="AV158" s="39"/>
      <c r="AW158" s="39"/>
      <c r="AX158" s="39"/>
      <c r="AY158" s="39"/>
      <c r="AZ158" s="39"/>
      <c r="BA158" s="39"/>
      <c r="BB158" s="39"/>
      <c r="BC158" s="38"/>
      <c r="BD158" s="39"/>
      <c r="BE158" s="39"/>
      <c r="BF158" s="39"/>
      <c r="BG158" s="39"/>
      <c r="BH158" s="39"/>
      <c r="BI158" s="39"/>
      <c r="BK158" s="39"/>
    </row>
    <row r="159" spans="1:63" ht="3.75" hidden="1" customHeight="1" thickBot="1">
      <c r="A159" s="33"/>
      <c r="B159" s="60"/>
      <c r="C159" s="60"/>
      <c r="D159" s="20"/>
      <c r="E159" s="333"/>
      <c r="G159" s="37"/>
      <c r="H159" s="37"/>
      <c r="I159" s="37"/>
      <c r="J159" s="37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3"/>
      <c r="X159" s="33"/>
      <c r="AC159" s="36"/>
      <c r="AD159" s="36"/>
      <c r="AT159" s="31"/>
      <c r="BC159" s="31"/>
    </row>
    <row r="160" spans="1:63" ht="16.5" hidden="1" thickBot="1">
      <c r="A160" s="33"/>
      <c r="B160" s="623">
        <v>4000</v>
      </c>
      <c r="C160" s="630" t="s">
        <v>178</v>
      </c>
      <c r="D160" s="630"/>
      <c r="E160" s="631"/>
      <c r="G160" s="37"/>
      <c r="H160" s="37"/>
      <c r="I160" s="37"/>
      <c r="J160" s="37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AC160" s="36"/>
      <c r="AD160" s="36"/>
      <c r="AE160" s="31"/>
      <c r="AT160" s="31"/>
      <c r="BC160" s="31"/>
    </row>
    <row r="161" spans="1:63" ht="15.75" hidden="1" customHeight="1" thickBot="1">
      <c r="A161" s="33"/>
      <c r="B161" s="60"/>
      <c r="C161" s="632">
        <v>4001</v>
      </c>
      <c r="D161" s="633" t="s">
        <v>1286</v>
      </c>
      <c r="E161" s="634" t="s">
        <v>1042</v>
      </c>
      <c r="G161" s="37"/>
      <c r="H161" s="37"/>
      <c r="I161" s="37"/>
      <c r="J161" s="37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AC161" s="36"/>
      <c r="AD161" s="36"/>
      <c r="AE161" s="31"/>
      <c r="AT161" s="31"/>
      <c r="BC161" s="31"/>
    </row>
    <row r="162" spans="1:63" s="33" customFormat="1" ht="15.75" hidden="1" customHeight="1">
      <c r="B162" s="60"/>
      <c r="C162" s="598">
        <v>4002</v>
      </c>
      <c r="D162" s="605" t="s">
        <v>1286</v>
      </c>
      <c r="E162" s="340" t="s">
        <v>1043</v>
      </c>
      <c r="F162" s="31"/>
      <c r="G162" s="38"/>
      <c r="H162" s="38"/>
      <c r="I162" s="38"/>
      <c r="J162" s="38"/>
      <c r="K162" s="44"/>
      <c r="L162" s="44"/>
      <c r="M162" s="46"/>
      <c r="N162" s="44"/>
      <c r="O162" s="44"/>
      <c r="P162" s="45"/>
      <c r="Q162" s="44"/>
      <c r="R162" s="44"/>
      <c r="S162" s="46"/>
      <c r="T162" s="44"/>
      <c r="U162" s="44"/>
      <c r="V162" s="46"/>
      <c r="W162" s="44"/>
      <c r="X162" s="44"/>
      <c r="Y162" s="46"/>
      <c r="Z162" s="44"/>
      <c r="AA162" s="44"/>
      <c r="AB162" s="46"/>
      <c r="AC162" s="40"/>
      <c r="AD162" s="40"/>
      <c r="AE162" s="35"/>
      <c r="AF162" s="44"/>
      <c r="AG162" s="44"/>
      <c r="AH162" s="46"/>
      <c r="AI162" s="44"/>
      <c r="AJ162" s="44"/>
      <c r="AK162" s="46"/>
      <c r="AL162" s="44"/>
      <c r="AM162" s="44"/>
      <c r="AN162" s="46"/>
      <c r="AO162" s="44"/>
      <c r="AP162" s="44"/>
      <c r="AQ162" s="46"/>
      <c r="AR162" s="44"/>
      <c r="AS162" s="44"/>
      <c r="AT162" s="45"/>
      <c r="AU162" s="44"/>
      <c r="AV162" s="44"/>
      <c r="AW162" s="46"/>
      <c r="AX162" s="44"/>
      <c r="AY162" s="44"/>
      <c r="AZ162" s="46"/>
      <c r="BA162" s="44"/>
      <c r="BB162" s="46"/>
      <c r="BC162" s="45"/>
      <c r="BD162" s="46"/>
      <c r="BE162" s="46"/>
      <c r="BF162" s="47"/>
      <c r="BG162" s="44"/>
      <c r="BH162" s="46"/>
      <c r="BI162" s="44"/>
      <c r="BK162" s="44"/>
    </row>
    <row r="163" spans="1:63" s="33" customFormat="1" ht="15.75" hidden="1" customHeight="1">
      <c r="B163" s="60"/>
      <c r="C163" s="598">
        <v>4003</v>
      </c>
      <c r="D163" s="605" t="s">
        <v>1286</v>
      </c>
      <c r="E163" s="340" t="s">
        <v>1044</v>
      </c>
      <c r="F163" s="31"/>
      <c r="G163" s="38"/>
      <c r="H163" s="38"/>
      <c r="I163" s="38"/>
      <c r="J163" s="38"/>
      <c r="K163" s="44"/>
      <c r="L163" s="44"/>
      <c r="M163" s="46"/>
      <c r="N163" s="44"/>
      <c r="O163" s="44"/>
      <c r="P163" s="45"/>
      <c r="Q163" s="44"/>
      <c r="R163" s="44"/>
      <c r="S163" s="46"/>
      <c r="T163" s="44"/>
      <c r="U163" s="44"/>
      <c r="V163" s="46"/>
      <c r="W163" s="44"/>
      <c r="X163" s="44"/>
      <c r="Y163" s="46"/>
      <c r="Z163" s="44"/>
      <c r="AA163" s="44"/>
      <c r="AB163" s="46"/>
      <c r="AC163" s="40"/>
      <c r="AD163" s="40"/>
      <c r="AE163" s="35"/>
      <c r="AF163" s="44"/>
      <c r="AG163" s="44"/>
      <c r="AH163" s="46"/>
      <c r="AI163" s="44"/>
      <c r="AJ163" s="44"/>
      <c r="AK163" s="46"/>
      <c r="AL163" s="44"/>
      <c r="AM163" s="44"/>
      <c r="AN163" s="46"/>
      <c r="AO163" s="44"/>
      <c r="AP163" s="44"/>
      <c r="AQ163" s="46"/>
      <c r="AR163" s="44"/>
      <c r="AS163" s="44"/>
      <c r="AT163" s="45"/>
      <c r="AU163" s="44"/>
      <c r="AV163" s="44"/>
      <c r="AW163" s="46"/>
      <c r="AX163" s="44"/>
      <c r="AY163" s="44"/>
      <c r="AZ163" s="46"/>
      <c r="BA163" s="44"/>
      <c r="BB163" s="46"/>
      <c r="BC163" s="45"/>
      <c r="BD163" s="46"/>
      <c r="BE163" s="46"/>
      <c r="BF163" s="47"/>
      <c r="BG163" s="44"/>
      <c r="BH163" s="46"/>
      <c r="BI163" s="44"/>
      <c r="BK163" s="44"/>
    </row>
    <row r="164" spans="1:63" s="33" customFormat="1" ht="15.75" hidden="1" customHeight="1">
      <c r="B164" s="60"/>
      <c r="C164" s="601">
        <v>4004</v>
      </c>
      <c r="D164" s="635" t="s">
        <v>1286</v>
      </c>
      <c r="E164" s="636" t="s">
        <v>1045</v>
      </c>
      <c r="F164" s="31"/>
      <c r="G164" s="38"/>
      <c r="H164" s="38"/>
      <c r="I164" s="38"/>
      <c r="J164" s="38"/>
      <c r="K164" s="44"/>
      <c r="L164" s="44"/>
      <c r="M164" s="46"/>
      <c r="N164" s="44"/>
      <c r="O164" s="44"/>
      <c r="P164" s="45"/>
      <c r="Q164" s="44"/>
      <c r="R164" s="44"/>
      <c r="S164" s="46"/>
      <c r="T164" s="44"/>
      <c r="U164" s="44"/>
      <c r="V164" s="46"/>
      <c r="W164" s="44"/>
      <c r="X164" s="44"/>
      <c r="Y164" s="46"/>
      <c r="Z164" s="44"/>
      <c r="AA164" s="44"/>
      <c r="AB164" s="46"/>
      <c r="AC164" s="40"/>
      <c r="AD164" s="40"/>
      <c r="AE164" s="35"/>
      <c r="AF164" s="44"/>
      <c r="AG164" s="44"/>
      <c r="AH164" s="46"/>
      <c r="AI164" s="44"/>
      <c r="AJ164" s="44"/>
      <c r="AK164" s="46"/>
      <c r="AL164" s="44"/>
      <c r="AM164" s="44"/>
      <c r="AN164" s="46"/>
      <c r="AO164" s="44"/>
      <c r="AP164" s="44"/>
      <c r="AQ164" s="46"/>
      <c r="AR164" s="44"/>
      <c r="AS164" s="44"/>
      <c r="AT164" s="45"/>
      <c r="AU164" s="44"/>
      <c r="AV164" s="44"/>
      <c r="AW164" s="46"/>
      <c r="AX164" s="44"/>
      <c r="AY164" s="44"/>
      <c r="AZ164" s="46"/>
      <c r="BA164" s="44"/>
      <c r="BB164" s="46"/>
      <c r="BC164" s="45"/>
      <c r="BD164" s="46"/>
      <c r="BE164" s="46"/>
      <c r="BF164" s="47"/>
      <c r="BG164" s="44"/>
      <c r="BH164" s="46"/>
      <c r="BI164" s="44"/>
      <c r="BK164" s="44"/>
    </row>
    <row r="165" spans="1:63" ht="3.75" customHeight="1">
      <c r="A165" s="33"/>
      <c r="B165" s="60"/>
      <c r="C165" s="60"/>
      <c r="D165" s="20"/>
      <c r="E165" s="333"/>
      <c r="G165" s="37"/>
      <c r="H165" s="37"/>
      <c r="I165" s="37"/>
      <c r="J165" s="37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3"/>
      <c r="X165" s="33"/>
      <c r="AT165" s="31"/>
      <c r="BC165" s="31"/>
    </row>
    <row r="166" spans="1:63">
      <c r="B166" s="286">
        <v>4100</v>
      </c>
      <c r="C166" s="19" t="s">
        <v>179</v>
      </c>
      <c r="D166" s="57"/>
      <c r="E166" s="334"/>
      <c r="G166" s="38"/>
      <c r="H166" s="38"/>
      <c r="I166" s="38"/>
      <c r="J166" s="38"/>
      <c r="K166" s="39"/>
      <c r="L166" s="39"/>
      <c r="M166" s="42"/>
      <c r="N166" s="39"/>
      <c r="O166" s="39"/>
      <c r="P166" s="38"/>
      <c r="Q166" s="39"/>
      <c r="R166" s="39"/>
      <c r="S166" s="42"/>
      <c r="T166" s="39"/>
      <c r="U166" s="39"/>
      <c r="V166" s="42"/>
      <c r="W166" s="39"/>
      <c r="X166" s="39"/>
      <c r="Y166" s="42"/>
      <c r="Z166" s="39"/>
      <c r="AA166" s="39"/>
      <c r="AB166" s="42"/>
      <c r="AC166" s="40"/>
      <c r="AD166" s="40"/>
      <c r="AE166" s="35"/>
      <c r="AF166" s="39"/>
      <c r="AG166" s="39"/>
      <c r="AH166" s="42"/>
      <c r="AI166" s="39"/>
      <c r="AJ166" s="39"/>
      <c r="AK166" s="42"/>
      <c r="AL166" s="39"/>
      <c r="AM166" s="39"/>
      <c r="AN166" s="42"/>
      <c r="AO166" s="39"/>
      <c r="AP166" s="39"/>
      <c r="AQ166" s="42"/>
      <c r="AR166" s="39"/>
      <c r="AS166" s="39"/>
      <c r="AT166" s="38"/>
      <c r="AU166" s="39"/>
      <c r="AV166" s="39"/>
      <c r="AW166" s="42"/>
      <c r="AX166" s="39"/>
      <c r="AY166" s="39"/>
      <c r="AZ166" s="42"/>
      <c r="BA166" s="39"/>
      <c r="BB166" s="42"/>
      <c r="BC166" s="38"/>
      <c r="BD166" s="42"/>
      <c r="BE166" s="42"/>
      <c r="BF166" s="40"/>
      <c r="BG166" s="39"/>
      <c r="BH166" s="42"/>
      <c r="BI166" s="39"/>
      <c r="BK166" s="39"/>
    </row>
    <row r="167" spans="1:63" ht="3.75" customHeight="1">
      <c r="B167" s="60"/>
      <c r="C167" s="60"/>
      <c r="D167" s="20"/>
      <c r="E167" s="333"/>
      <c r="G167" s="37"/>
      <c r="H167" s="37"/>
      <c r="I167" s="37"/>
      <c r="J167" s="37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AT167" s="31"/>
      <c r="BC167" s="31"/>
    </row>
    <row r="168" spans="1:63">
      <c r="B168" s="286">
        <v>4200</v>
      </c>
      <c r="C168" s="19" t="s">
        <v>108</v>
      </c>
      <c r="D168" s="57"/>
      <c r="E168" s="334"/>
      <c r="G168" s="38"/>
      <c r="H168" s="38"/>
      <c r="I168" s="38"/>
      <c r="J168" s="38"/>
      <c r="K168" s="39"/>
      <c r="L168" s="39"/>
      <c r="M168" s="42"/>
      <c r="N168" s="39"/>
      <c r="O168" s="39"/>
      <c r="P168" s="38"/>
      <c r="Q168" s="39"/>
      <c r="R168" s="39"/>
      <c r="S168" s="42"/>
      <c r="T168" s="39"/>
      <c r="U168" s="39"/>
      <c r="V168" s="42"/>
      <c r="W168" s="39"/>
      <c r="X168" s="39"/>
      <c r="Y168" s="42"/>
      <c r="Z168" s="39"/>
      <c r="AA168" s="39"/>
      <c r="AB168" s="42"/>
      <c r="AC168" s="40"/>
      <c r="AD168" s="40"/>
      <c r="AE168" s="35"/>
      <c r="AF168" s="39"/>
      <c r="AG168" s="39"/>
      <c r="AH168" s="42"/>
      <c r="AI168" s="39"/>
      <c r="AJ168" s="39"/>
      <c r="AK168" s="42"/>
      <c r="AL168" s="39"/>
      <c r="AM168" s="39"/>
      <c r="AN168" s="42"/>
      <c r="AO168" s="39"/>
      <c r="AP168" s="39"/>
      <c r="AQ168" s="42"/>
      <c r="AR168" s="39"/>
      <c r="AS168" s="39"/>
      <c r="AT168" s="38"/>
      <c r="AU168" s="39"/>
      <c r="AV168" s="39"/>
      <c r="AW168" s="42"/>
      <c r="AX168" s="39"/>
      <c r="AY168" s="39"/>
      <c r="AZ168" s="42"/>
      <c r="BA168" s="39"/>
      <c r="BB168" s="42"/>
      <c r="BC168" s="38"/>
      <c r="BD168" s="42"/>
      <c r="BE168" s="42"/>
      <c r="BF168" s="40"/>
      <c r="BG168" s="39"/>
      <c r="BH168" s="42"/>
      <c r="BI168" s="39"/>
      <c r="BK168" s="39"/>
    </row>
    <row r="169" spans="1:63" ht="3.75" customHeight="1">
      <c r="B169" s="60"/>
      <c r="C169" s="60"/>
      <c r="D169" s="20"/>
      <c r="E169" s="333"/>
      <c r="G169" s="37"/>
      <c r="H169" s="37"/>
      <c r="I169" s="37"/>
      <c r="J169" s="37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AT169" s="31"/>
      <c r="BC169" s="31"/>
    </row>
    <row r="170" spans="1:63">
      <c r="B170" s="60"/>
      <c r="C170" s="637"/>
      <c r="D170" s="638"/>
      <c r="E170" s="603" t="s">
        <v>180</v>
      </c>
      <c r="G170" s="38"/>
      <c r="H170" s="38"/>
      <c r="I170" s="38"/>
      <c r="J170" s="38"/>
      <c r="K170" s="39"/>
      <c r="L170" s="39"/>
      <c r="M170" s="42"/>
      <c r="N170" s="39"/>
      <c r="O170" s="39"/>
      <c r="P170" s="38"/>
      <c r="Q170" s="39"/>
      <c r="R170" s="39"/>
      <c r="S170" s="42"/>
      <c r="T170" s="39"/>
      <c r="U170" s="39"/>
      <c r="V170" s="42"/>
      <c r="W170" s="39"/>
      <c r="X170" s="39"/>
      <c r="Y170" s="42"/>
      <c r="Z170" s="39"/>
      <c r="AA170" s="39"/>
      <c r="AB170" s="42"/>
      <c r="AC170" s="40"/>
      <c r="AD170" s="40"/>
      <c r="AE170" s="35"/>
      <c r="AF170" s="39"/>
      <c r="AG170" s="39"/>
      <c r="AH170" s="42"/>
      <c r="AI170" s="39"/>
      <c r="AJ170" s="39"/>
      <c r="AK170" s="42"/>
      <c r="AL170" s="39"/>
      <c r="AM170" s="39"/>
      <c r="AN170" s="42"/>
      <c r="AO170" s="39"/>
      <c r="AP170" s="39"/>
      <c r="AQ170" s="42"/>
      <c r="AR170" s="39"/>
      <c r="AS170" s="39"/>
      <c r="AT170" s="38"/>
      <c r="AU170" s="39"/>
      <c r="AV170" s="39"/>
      <c r="AW170" s="42"/>
      <c r="AX170" s="39"/>
      <c r="AY170" s="39"/>
      <c r="AZ170" s="42"/>
      <c r="BA170" s="39"/>
      <c r="BB170" s="42"/>
      <c r="BC170" s="38"/>
      <c r="BD170" s="42"/>
      <c r="BE170" s="42"/>
      <c r="BF170" s="40"/>
      <c r="BG170" s="39"/>
      <c r="BH170" s="42"/>
      <c r="BI170" s="39"/>
      <c r="BK170" s="39"/>
    </row>
    <row r="171" spans="1:63" ht="3.75" customHeight="1" thickBot="1">
      <c r="A171" s="33"/>
      <c r="B171" s="60"/>
      <c r="C171" s="60"/>
      <c r="D171" s="20"/>
      <c r="E171" s="333"/>
      <c r="G171" s="37"/>
      <c r="H171" s="37"/>
      <c r="I171" s="37"/>
      <c r="J171" s="37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3"/>
      <c r="X171" s="33"/>
      <c r="AC171" s="36"/>
      <c r="AD171" s="36"/>
      <c r="AT171" s="31"/>
      <c r="BC171" s="31"/>
    </row>
    <row r="172" spans="1:63" ht="16.5" thickBot="1">
      <c r="B172" s="286" t="s">
        <v>181</v>
      </c>
      <c r="C172" s="21" t="s">
        <v>1508</v>
      </c>
      <c r="D172" s="21"/>
      <c r="E172" s="332"/>
      <c r="G172" s="37"/>
      <c r="H172" s="37"/>
      <c r="I172" s="37"/>
      <c r="J172" s="37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AC172" s="36"/>
      <c r="AD172" s="36"/>
      <c r="AE172" s="31"/>
      <c r="AT172" s="31"/>
      <c r="BC172" s="31"/>
    </row>
    <row r="173" spans="1:63" ht="15.75" customHeight="1" thickBot="1">
      <c r="B173" s="60"/>
      <c r="C173" s="275">
        <v>4501</v>
      </c>
      <c r="D173" s="58" t="s">
        <v>1286</v>
      </c>
      <c r="E173" s="210" t="s">
        <v>1046</v>
      </c>
      <c r="G173" s="37"/>
      <c r="H173" s="37"/>
      <c r="I173" s="37"/>
      <c r="J173" s="37"/>
      <c r="K173" s="35"/>
      <c r="L173" s="35"/>
      <c r="M173" s="35"/>
      <c r="N173" s="35">
        <f>Q173+T173</f>
        <v>0</v>
      </c>
      <c r="O173" s="35">
        <f>R173+U173</f>
        <v>0</v>
      </c>
      <c r="P173" s="35"/>
      <c r="Q173" s="35"/>
      <c r="R173" s="35"/>
      <c r="S173" s="35"/>
      <c r="T173" s="35"/>
      <c r="U173" s="35"/>
      <c r="V173" s="35"/>
      <c r="AC173" s="36"/>
      <c r="AD173" s="36"/>
      <c r="AE173" s="31"/>
      <c r="AT173" s="31"/>
      <c r="BC173" s="31"/>
    </row>
    <row r="174" spans="1:63" s="33" customFormat="1" ht="15.75" hidden="1" customHeight="1">
      <c r="A174" s="31"/>
      <c r="B174" s="60"/>
      <c r="C174" s="639">
        <v>4502</v>
      </c>
      <c r="D174" s="640" t="s">
        <v>1286</v>
      </c>
      <c r="E174" s="383" t="s">
        <v>1047</v>
      </c>
      <c r="F174" s="31"/>
      <c r="G174" s="38"/>
      <c r="H174" s="38"/>
      <c r="I174" s="38"/>
      <c r="J174" s="38"/>
      <c r="K174" s="44"/>
      <c r="L174" s="44"/>
      <c r="M174" s="46"/>
      <c r="N174" s="44"/>
      <c r="O174" s="44"/>
      <c r="P174" s="45"/>
      <c r="Q174" s="44"/>
      <c r="R174" s="44"/>
      <c r="S174" s="46"/>
      <c r="T174" s="44"/>
      <c r="U174" s="44"/>
      <c r="V174" s="46"/>
      <c r="W174" s="44"/>
      <c r="X174" s="44"/>
      <c r="Y174" s="46"/>
      <c r="Z174" s="44"/>
      <c r="AA174" s="44"/>
      <c r="AB174" s="46"/>
      <c r="AC174" s="40"/>
      <c r="AD174" s="40"/>
      <c r="AE174" s="35"/>
      <c r="AF174" s="44"/>
      <c r="AG174" s="44"/>
      <c r="AH174" s="46"/>
      <c r="AI174" s="44"/>
      <c r="AJ174" s="44"/>
      <c r="AK174" s="46"/>
      <c r="AL174" s="44"/>
      <c r="AM174" s="44"/>
      <c r="AN174" s="46"/>
      <c r="AO174" s="44"/>
      <c r="AP174" s="44"/>
      <c r="AQ174" s="46"/>
      <c r="AR174" s="44"/>
      <c r="AS174" s="44"/>
      <c r="AT174" s="45"/>
      <c r="AU174" s="44"/>
      <c r="AV174" s="44"/>
      <c r="AW174" s="46"/>
      <c r="AX174" s="44"/>
      <c r="AY174" s="44"/>
      <c r="AZ174" s="46"/>
      <c r="BA174" s="44"/>
      <c r="BB174" s="46"/>
      <c r="BC174" s="45"/>
      <c r="BD174" s="46"/>
      <c r="BE174" s="46"/>
      <c r="BF174" s="47"/>
      <c r="BG174" s="44"/>
      <c r="BH174" s="46"/>
      <c r="BI174" s="44"/>
      <c r="BK174" s="44"/>
    </row>
    <row r="175" spans="1:63" s="33" customFormat="1" ht="15.75" customHeight="1">
      <c r="A175" s="31"/>
      <c r="B175" s="327"/>
      <c r="C175" s="430">
        <v>4503</v>
      </c>
      <c r="D175" s="231" t="s">
        <v>1286</v>
      </c>
      <c r="E175" s="337" t="s">
        <v>1048</v>
      </c>
      <c r="F175" s="31"/>
      <c r="G175" s="38"/>
      <c r="H175" s="38"/>
      <c r="I175" s="38"/>
      <c r="J175" s="38"/>
      <c r="K175" s="44"/>
      <c r="L175" s="44"/>
      <c r="M175" s="46"/>
      <c r="N175" s="44"/>
      <c r="O175" s="44"/>
      <c r="P175" s="45"/>
      <c r="Q175" s="44"/>
      <c r="R175" s="44"/>
      <c r="S175" s="46"/>
      <c r="T175" s="44"/>
      <c r="U175" s="44"/>
      <c r="V175" s="46"/>
      <c r="W175" s="44"/>
      <c r="X175" s="44"/>
      <c r="Y175" s="46"/>
      <c r="Z175" s="44"/>
      <c r="AA175" s="44"/>
      <c r="AB175" s="46"/>
      <c r="AC175" s="40"/>
      <c r="AD175" s="40"/>
      <c r="AE175" s="35"/>
      <c r="AF175" s="44"/>
      <c r="AG175" s="44"/>
      <c r="AH175" s="46"/>
      <c r="AI175" s="44"/>
      <c r="AJ175" s="44"/>
      <c r="AK175" s="46"/>
      <c r="AL175" s="44"/>
      <c r="AM175" s="44"/>
      <c r="AN175" s="46"/>
      <c r="AO175" s="44"/>
      <c r="AP175" s="44"/>
      <c r="AQ175" s="46"/>
      <c r="AR175" s="44"/>
      <c r="AS175" s="44"/>
      <c r="AT175" s="45"/>
      <c r="AU175" s="44"/>
      <c r="AV175" s="44"/>
      <c r="AW175" s="46"/>
      <c r="AX175" s="44"/>
      <c r="AY175" s="44"/>
      <c r="AZ175" s="46"/>
      <c r="BA175" s="44"/>
      <c r="BB175" s="46"/>
      <c r="BC175" s="45"/>
      <c r="BD175" s="46"/>
      <c r="BE175" s="46"/>
      <c r="BF175" s="47"/>
      <c r="BG175" s="44"/>
      <c r="BH175" s="46"/>
      <c r="BI175" s="44"/>
      <c r="BK175" s="44"/>
    </row>
    <row r="176" spans="1:63" s="33" customFormat="1" ht="15.75" hidden="1" customHeight="1">
      <c r="B176" s="327"/>
      <c r="C176" s="601">
        <v>4504</v>
      </c>
      <c r="D176" s="635" t="s">
        <v>1286</v>
      </c>
      <c r="E176" s="641" t="s">
        <v>1049</v>
      </c>
      <c r="F176" s="31"/>
      <c r="G176" s="38"/>
      <c r="H176" s="38"/>
      <c r="I176" s="38"/>
      <c r="J176" s="38"/>
      <c r="K176" s="44"/>
      <c r="L176" s="44"/>
      <c r="M176" s="46"/>
      <c r="N176" s="44"/>
      <c r="O176" s="44"/>
      <c r="P176" s="45"/>
      <c r="Q176" s="44"/>
      <c r="R176" s="44"/>
      <c r="S176" s="46"/>
      <c r="T176" s="44"/>
      <c r="U176" s="44"/>
      <c r="V176" s="46"/>
      <c r="W176" s="44"/>
      <c r="X176" s="44"/>
      <c r="Y176" s="46"/>
      <c r="Z176" s="44"/>
      <c r="AA176" s="44"/>
      <c r="AB176" s="46"/>
      <c r="AC176" s="40"/>
      <c r="AD176" s="40"/>
      <c r="AE176" s="35"/>
      <c r="AF176" s="44"/>
      <c r="AG176" s="44"/>
      <c r="AH176" s="46"/>
      <c r="AI176" s="44"/>
      <c r="AJ176" s="44"/>
      <c r="AK176" s="46"/>
      <c r="AL176" s="44"/>
      <c r="AM176" s="44"/>
      <c r="AN176" s="46"/>
      <c r="AO176" s="44"/>
      <c r="AP176" s="44"/>
      <c r="AQ176" s="46"/>
      <c r="AR176" s="44"/>
      <c r="AS176" s="44"/>
      <c r="AT176" s="45"/>
      <c r="AU176" s="44"/>
      <c r="AV176" s="44"/>
      <c r="AW176" s="46"/>
      <c r="AX176" s="44"/>
      <c r="AY176" s="44"/>
      <c r="AZ176" s="46"/>
      <c r="BA176" s="44"/>
      <c r="BB176" s="46"/>
      <c r="BC176" s="45"/>
      <c r="BD176" s="46"/>
      <c r="BE176" s="46"/>
      <c r="BF176" s="47"/>
      <c r="BG176" s="44"/>
      <c r="BH176" s="46"/>
      <c r="BI176" s="44"/>
      <c r="BK176" s="44"/>
    </row>
    <row r="177" spans="1:63" ht="3.75" customHeight="1" thickBot="1">
      <c r="A177" s="33"/>
      <c r="B177" s="60"/>
      <c r="C177" s="60"/>
      <c r="D177" s="60"/>
      <c r="E177" s="338"/>
      <c r="G177" s="37"/>
      <c r="H177" s="37"/>
      <c r="I177" s="37"/>
      <c r="J177" s="37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3"/>
      <c r="X177" s="33"/>
      <c r="AC177" s="36"/>
      <c r="AD177" s="36"/>
      <c r="AT177" s="31"/>
      <c r="BC177" s="31"/>
    </row>
    <row r="178" spans="1:63" ht="16.5" thickBot="1">
      <c r="B178" s="286">
        <v>4600</v>
      </c>
      <c r="C178" s="21" t="s">
        <v>1509</v>
      </c>
      <c r="D178" s="21"/>
      <c r="E178" s="332"/>
      <c r="G178" s="37"/>
      <c r="H178" s="37"/>
      <c r="I178" s="37"/>
      <c r="J178" s="37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AC178" s="36"/>
      <c r="AD178" s="36"/>
      <c r="AE178" s="31"/>
      <c r="AT178" s="31"/>
      <c r="BC178" s="31"/>
    </row>
    <row r="179" spans="1:63" ht="15.75" customHeight="1" thickBot="1">
      <c r="B179" s="642"/>
      <c r="C179" s="275">
        <v>4610</v>
      </c>
      <c r="D179" s="58" t="s">
        <v>1286</v>
      </c>
      <c r="E179" s="210" t="s">
        <v>840</v>
      </c>
      <c r="G179" s="37"/>
      <c r="H179" s="37"/>
      <c r="I179" s="37"/>
      <c r="J179" s="37"/>
      <c r="K179" s="35"/>
      <c r="L179" s="35"/>
      <c r="M179" s="35"/>
      <c r="N179" s="35">
        <f>Q179+T179</f>
        <v>0</v>
      </c>
      <c r="O179" s="35">
        <f>R179+U179</f>
        <v>0</v>
      </c>
      <c r="P179" s="35"/>
      <c r="Q179" s="35"/>
      <c r="R179" s="35"/>
      <c r="S179" s="35"/>
      <c r="T179" s="35"/>
      <c r="U179" s="35"/>
      <c r="V179" s="35"/>
      <c r="AC179" s="36"/>
      <c r="AD179" s="36"/>
      <c r="AE179" s="31"/>
      <c r="AT179" s="31"/>
      <c r="BC179" s="31"/>
    </row>
    <row r="180" spans="1:63" ht="15.75" customHeight="1">
      <c r="B180" s="642"/>
      <c r="C180" s="276">
        <v>4620</v>
      </c>
      <c r="D180" s="59" t="s">
        <v>1286</v>
      </c>
      <c r="E180" s="206" t="s">
        <v>1050</v>
      </c>
      <c r="G180" s="37"/>
      <c r="H180" s="37"/>
      <c r="I180" s="37"/>
      <c r="J180" s="37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AE180" s="31"/>
      <c r="AT180" s="31"/>
      <c r="BC180" s="31"/>
    </row>
    <row r="181" spans="1:63" ht="15.75" customHeight="1" thickBot="1">
      <c r="B181" s="327"/>
      <c r="C181" s="431">
        <v>4630</v>
      </c>
      <c r="D181" s="329" t="s">
        <v>1286</v>
      </c>
      <c r="E181" s="331" t="s">
        <v>1051</v>
      </c>
      <c r="G181" s="37"/>
      <c r="H181" s="37"/>
      <c r="I181" s="37"/>
      <c r="J181" s="37"/>
      <c r="K181" s="35"/>
      <c r="L181" s="35"/>
      <c r="M181" s="35"/>
      <c r="N181" s="35">
        <f>Q181+T181</f>
        <v>0</v>
      </c>
      <c r="O181" s="35">
        <f>R181+U181</f>
        <v>0</v>
      </c>
      <c r="P181" s="35"/>
      <c r="Q181" s="35"/>
      <c r="R181" s="35"/>
      <c r="S181" s="35"/>
      <c r="T181" s="35"/>
      <c r="U181" s="35"/>
      <c r="V181" s="35"/>
      <c r="AC181" s="36"/>
      <c r="AD181" s="36"/>
      <c r="AE181" s="31"/>
      <c r="AT181" s="31"/>
      <c r="BC181" s="31"/>
    </row>
    <row r="182" spans="1:63" ht="15.75" customHeight="1">
      <c r="B182" s="327"/>
      <c r="C182" s="276">
        <v>4640</v>
      </c>
      <c r="D182" s="59" t="s">
        <v>1286</v>
      </c>
      <c r="E182" s="206" t="s">
        <v>1052</v>
      </c>
      <c r="G182" s="37"/>
      <c r="H182" s="37"/>
      <c r="I182" s="37"/>
      <c r="J182" s="37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AE182" s="31"/>
      <c r="AT182" s="31"/>
      <c r="BC182" s="31"/>
    </row>
    <row r="183" spans="1:63" ht="15.75" customHeight="1">
      <c r="B183" s="327"/>
      <c r="C183" s="431">
        <v>4650</v>
      </c>
      <c r="D183" s="329" t="s">
        <v>1286</v>
      </c>
      <c r="E183" s="331" t="s">
        <v>1053</v>
      </c>
      <c r="G183" s="37"/>
      <c r="H183" s="37"/>
      <c r="I183" s="37"/>
      <c r="J183" s="37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AE183" s="31"/>
      <c r="AT183" s="31"/>
      <c r="BC183" s="31"/>
    </row>
    <row r="184" spans="1:63" s="33" customFormat="1" ht="15.75" customHeight="1">
      <c r="A184" s="31"/>
      <c r="B184" s="327"/>
      <c r="C184" s="276">
        <v>4660</v>
      </c>
      <c r="D184" s="59" t="s">
        <v>1286</v>
      </c>
      <c r="E184" s="206" t="s">
        <v>1054</v>
      </c>
      <c r="F184" s="31"/>
      <c r="G184" s="38"/>
      <c r="H184" s="38"/>
      <c r="I184" s="38"/>
      <c r="J184" s="38"/>
      <c r="K184" s="44"/>
      <c r="L184" s="44"/>
      <c r="M184" s="46"/>
      <c r="N184" s="44"/>
      <c r="O184" s="44"/>
      <c r="P184" s="45"/>
      <c r="Q184" s="44"/>
      <c r="R184" s="44"/>
      <c r="S184" s="46"/>
      <c r="T184" s="44"/>
      <c r="U184" s="44"/>
      <c r="V184" s="46"/>
      <c r="W184" s="44"/>
      <c r="X184" s="44"/>
      <c r="Y184" s="46"/>
      <c r="Z184" s="44"/>
      <c r="AA184" s="44"/>
      <c r="AB184" s="46"/>
      <c r="AC184" s="40"/>
      <c r="AD184" s="40"/>
      <c r="AE184" s="35"/>
      <c r="AF184" s="44"/>
      <c r="AG184" s="44"/>
      <c r="AH184" s="46"/>
      <c r="AI184" s="44"/>
      <c r="AJ184" s="44"/>
      <c r="AK184" s="46"/>
      <c r="AL184" s="44"/>
      <c r="AM184" s="44"/>
      <c r="AN184" s="46"/>
      <c r="AO184" s="44"/>
      <c r="AP184" s="44"/>
      <c r="AQ184" s="46"/>
      <c r="AR184" s="44"/>
      <c r="AS184" s="44"/>
      <c r="AT184" s="45"/>
      <c r="AU184" s="44"/>
      <c r="AV184" s="44"/>
      <c r="AW184" s="46"/>
      <c r="AX184" s="44"/>
      <c r="AY184" s="44"/>
      <c r="AZ184" s="46"/>
      <c r="BA184" s="44"/>
      <c r="BB184" s="46"/>
      <c r="BC184" s="45"/>
      <c r="BD184" s="46"/>
      <c r="BE184" s="46"/>
      <c r="BF184" s="47"/>
      <c r="BG184" s="44"/>
      <c r="BH184" s="46"/>
      <c r="BI184" s="44"/>
      <c r="BK184" s="44"/>
    </row>
    <row r="185" spans="1:63" ht="15.75" customHeight="1" thickBot="1">
      <c r="B185" s="327"/>
      <c r="C185" s="431">
        <v>4670</v>
      </c>
      <c r="D185" s="329" t="s">
        <v>1286</v>
      </c>
      <c r="E185" s="331" t="s">
        <v>1055</v>
      </c>
      <c r="G185" s="37"/>
      <c r="H185" s="37"/>
      <c r="I185" s="37"/>
      <c r="J185" s="37"/>
      <c r="K185" s="35"/>
      <c r="L185" s="35"/>
      <c r="M185" s="35"/>
      <c r="N185" s="35">
        <f>Q185+T185</f>
        <v>0</v>
      </c>
      <c r="O185" s="35">
        <f>R185+U185</f>
        <v>0</v>
      </c>
      <c r="P185" s="35"/>
      <c r="Q185" s="35"/>
      <c r="R185" s="35"/>
      <c r="S185" s="35"/>
      <c r="T185" s="35"/>
      <c r="U185" s="35"/>
      <c r="V185" s="35"/>
      <c r="AC185" s="36"/>
      <c r="AD185" s="36"/>
      <c r="AE185" s="31"/>
      <c r="AT185" s="31"/>
      <c r="BC185" s="31"/>
    </row>
    <row r="186" spans="1:63" s="33" customFormat="1" ht="15.75" customHeight="1">
      <c r="A186" s="31"/>
      <c r="B186" s="327"/>
      <c r="C186" s="277">
        <v>4680</v>
      </c>
      <c r="D186" s="56" t="s">
        <v>1286</v>
      </c>
      <c r="E186" s="280" t="s">
        <v>1056</v>
      </c>
      <c r="F186" s="31"/>
      <c r="G186" s="38"/>
      <c r="H186" s="38"/>
      <c r="I186" s="38"/>
      <c r="J186" s="38"/>
      <c r="K186" s="44"/>
      <c r="L186" s="44"/>
      <c r="M186" s="46"/>
      <c r="N186" s="44"/>
      <c r="O186" s="44"/>
      <c r="P186" s="45"/>
      <c r="Q186" s="44"/>
      <c r="R186" s="44"/>
      <c r="S186" s="46"/>
      <c r="T186" s="44"/>
      <c r="U186" s="44"/>
      <c r="V186" s="46"/>
      <c r="W186" s="44"/>
      <c r="X186" s="44"/>
      <c r="Y186" s="46"/>
      <c r="Z186" s="44"/>
      <c r="AA186" s="44"/>
      <c r="AB186" s="46"/>
      <c r="AC186" s="40"/>
      <c r="AD186" s="40"/>
      <c r="AE186" s="35"/>
      <c r="AF186" s="44"/>
      <c r="AG186" s="44"/>
      <c r="AH186" s="46"/>
      <c r="AI186" s="44"/>
      <c r="AJ186" s="44"/>
      <c r="AK186" s="46"/>
      <c r="AL186" s="44"/>
      <c r="AM186" s="44"/>
      <c r="AN186" s="46"/>
      <c r="AO186" s="44"/>
      <c r="AP186" s="44"/>
      <c r="AQ186" s="46"/>
      <c r="AR186" s="44"/>
      <c r="AS186" s="44"/>
      <c r="AT186" s="45"/>
      <c r="AU186" s="44"/>
      <c r="AV186" s="44"/>
      <c r="AW186" s="46"/>
      <c r="AX186" s="44"/>
      <c r="AY186" s="44"/>
      <c r="AZ186" s="46"/>
      <c r="BA186" s="44"/>
      <c r="BB186" s="46"/>
      <c r="BC186" s="45"/>
      <c r="BD186" s="46"/>
      <c r="BE186" s="46"/>
      <c r="BF186" s="47"/>
      <c r="BG186" s="44"/>
      <c r="BH186" s="46"/>
      <c r="BI186" s="44"/>
      <c r="BK186" s="44"/>
    </row>
    <row r="187" spans="1:63" ht="3.75" customHeight="1" thickBot="1">
      <c r="B187" s="60"/>
      <c r="C187" s="60"/>
      <c r="D187" s="20"/>
      <c r="E187" s="333"/>
      <c r="G187" s="37"/>
      <c r="H187" s="37"/>
      <c r="I187" s="37"/>
      <c r="J187" s="37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3"/>
      <c r="X187" s="33"/>
      <c r="AC187" s="36"/>
      <c r="AD187" s="36"/>
      <c r="AT187" s="31"/>
      <c r="BC187" s="31"/>
    </row>
    <row r="188" spans="1:63" ht="16.5" thickBot="1">
      <c r="B188" s="286">
        <v>4700</v>
      </c>
      <c r="C188" s="21" t="s">
        <v>1440</v>
      </c>
      <c r="D188" s="21"/>
      <c r="E188" s="491"/>
      <c r="G188" s="37"/>
      <c r="H188" s="37"/>
      <c r="I188" s="37"/>
      <c r="J188" s="37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AC188" s="36"/>
      <c r="AD188" s="36"/>
      <c r="AE188" s="31"/>
      <c r="AT188" s="31"/>
      <c r="BC188" s="31"/>
    </row>
    <row r="189" spans="1:63" ht="15.75" customHeight="1" thickBot="1">
      <c r="B189" s="643"/>
      <c r="C189" s="497">
        <v>4743</v>
      </c>
      <c r="D189" s="58" t="s">
        <v>1286</v>
      </c>
      <c r="E189" s="492" t="s">
        <v>1432</v>
      </c>
      <c r="G189" s="37"/>
      <c r="H189" s="37"/>
      <c r="I189" s="37"/>
      <c r="J189" s="37"/>
      <c r="K189" s="35"/>
      <c r="L189" s="35"/>
      <c r="M189" s="35"/>
      <c r="N189" s="35">
        <f>Q189+T189</f>
        <v>0</v>
      </c>
      <c r="O189" s="35">
        <f>R189+U189</f>
        <v>0</v>
      </c>
      <c r="P189" s="35"/>
      <c r="Q189" s="35"/>
      <c r="R189" s="35"/>
      <c r="S189" s="35"/>
      <c r="T189" s="35"/>
      <c r="U189" s="35"/>
      <c r="V189" s="35"/>
      <c r="AC189" s="36"/>
      <c r="AD189" s="36"/>
      <c r="AE189" s="31"/>
      <c r="AT189" s="31"/>
      <c r="BC189" s="31"/>
    </row>
    <row r="190" spans="1:63" ht="15.75" customHeight="1">
      <c r="B190" s="643"/>
      <c r="C190" s="429">
        <v>4744</v>
      </c>
      <c r="D190" s="59" t="s">
        <v>1286</v>
      </c>
      <c r="E190" s="490" t="s">
        <v>1433</v>
      </c>
      <c r="G190" s="37"/>
      <c r="H190" s="37"/>
      <c r="I190" s="37"/>
      <c r="J190" s="37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AE190" s="31"/>
      <c r="AT190" s="31"/>
      <c r="BC190" s="31"/>
    </row>
    <row r="191" spans="1:63" ht="15.75" customHeight="1" thickBot="1">
      <c r="B191" s="643"/>
      <c r="C191" s="429">
        <v>4745</v>
      </c>
      <c r="D191" s="59" t="s">
        <v>1286</v>
      </c>
      <c r="E191" s="490" t="s">
        <v>1434</v>
      </c>
      <c r="G191" s="37"/>
      <c r="H191" s="37"/>
      <c r="I191" s="37"/>
      <c r="J191" s="37"/>
      <c r="K191" s="35"/>
      <c r="L191" s="35"/>
      <c r="M191" s="35"/>
      <c r="N191" s="35">
        <f>Q191+T191</f>
        <v>0</v>
      </c>
      <c r="O191" s="35">
        <f>R191+U191</f>
        <v>0</v>
      </c>
      <c r="P191" s="35"/>
      <c r="Q191" s="35"/>
      <c r="R191" s="35"/>
      <c r="S191" s="35"/>
      <c r="T191" s="35"/>
      <c r="U191" s="35"/>
      <c r="V191" s="35"/>
      <c r="AC191" s="36"/>
      <c r="AD191" s="36"/>
      <c r="AE191" s="31"/>
      <c r="AT191" s="31"/>
      <c r="BC191" s="31"/>
    </row>
    <row r="192" spans="1:63" ht="15.75" customHeight="1">
      <c r="B192" s="643"/>
      <c r="C192" s="498">
        <v>4749</v>
      </c>
      <c r="D192" s="328" t="s">
        <v>1286</v>
      </c>
      <c r="E192" s="493" t="s">
        <v>1435</v>
      </c>
      <c r="G192" s="37"/>
      <c r="H192" s="37"/>
      <c r="I192" s="37"/>
      <c r="J192" s="37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AE192" s="31"/>
      <c r="AT192" s="31"/>
      <c r="BC192" s="31"/>
    </row>
    <row r="193" spans="1:95" ht="15.75" customHeight="1">
      <c r="B193" s="643"/>
      <c r="C193" s="499">
        <v>4751</v>
      </c>
      <c r="D193" s="329" t="s">
        <v>1286</v>
      </c>
      <c r="E193" s="494" t="s">
        <v>1436</v>
      </c>
      <c r="G193" s="37"/>
      <c r="H193" s="37"/>
      <c r="I193" s="37"/>
      <c r="J193" s="37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AE193" s="31"/>
      <c r="AT193" s="31"/>
      <c r="BC193" s="31"/>
    </row>
    <row r="194" spans="1:95" s="33" customFormat="1" ht="15.75" customHeight="1">
      <c r="A194" s="31"/>
      <c r="B194" s="643"/>
      <c r="C194" s="429">
        <v>4752</v>
      </c>
      <c r="D194" s="59" t="s">
        <v>1286</v>
      </c>
      <c r="E194" s="495" t="s">
        <v>1437</v>
      </c>
      <c r="F194" s="31"/>
      <c r="G194" s="38"/>
      <c r="H194" s="38"/>
      <c r="I194" s="38"/>
      <c r="J194" s="38"/>
      <c r="K194" s="44"/>
      <c r="L194" s="44"/>
      <c r="M194" s="46"/>
      <c r="N194" s="44"/>
      <c r="O194" s="44"/>
      <c r="P194" s="45"/>
      <c r="Q194" s="44"/>
      <c r="R194" s="44"/>
      <c r="S194" s="46"/>
      <c r="T194" s="44"/>
      <c r="U194" s="44"/>
      <c r="V194" s="46"/>
      <c r="W194" s="44"/>
      <c r="X194" s="44"/>
      <c r="Y194" s="46"/>
      <c r="Z194" s="44"/>
      <c r="AA194" s="44"/>
      <c r="AB194" s="46"/>
      <c r="AC194" s="40"/>
      <c r="AD194" s="40"/>
      <c r="AE194" s="35"/>
      <c r="AF194" s="44"/>
      <c r="AG194" s="44"/>
      <c r="AH194" s="46"/>
      <c r="AI194" s="44"/>
      <c r="AJ194" s="44"/>
      <c r="AK194" s="46"/>
      <c r="AL194" s="44"/>
      <c r="AM194" s="44"/>
      <c r="AN194" s="46"/>
      <c r="AO194" s="44"/>
      <c r="AP194" s="44"/>
      <c r="AQ194" s="46"/>
      <c r="AR194" s="44"/>
      <c r="AS194" s="44"/>
      <c r="AT194" s="45"/>
      <c r="AU194" s="44"/>
      <c r="AV194" s="44"/>
      <c r="AW194" s="46"/>
      <c r="AX194" s="44"/>
      <c r="AY194" s="44"/>
      <c r="AZ194" s="46"/>
      <c r="BA194" s="44"/>
      <c r="BB194" s="46"/>
      <c r="BC194" s="45"/>
      <c r="BD194" s="46"/>
      <c r="BE194" s="46"/>
      <c r="BF194" s="47"/>
      <c r="BG194" s="44"/>
      <c r="BH194" s="46"/>
      <c r="BI194" s="44"/>
      <c r="BK194" s="44"/>
    </row>
    <row r="195" spans="1:95" ht="15.75" customHeight="1" thickBot="1">
      <c r="B195" s="643"/>
      <c r="C195" s="429">
        <v>4753</v>
      </c>
      <c r="D195" s="59" t="s">
        <v>1286</v>
      </c>
      <c r="E195" s="495" t="s">
        <v>1438</v>
      </c>
      <c r="G195" s="37"/>
      <c r="H195" s="37"/>
      <c r="I195" s="37"/>
      <c r="J195" s="37"/>
      <c r="K195" s="35"/>
      <c r="L195" s="35"/>
      <c r="M195" s="35"/>
      <c r="N195" s="35">
        <f>Q195+T195</f>
        <v>0</v>
      </c>
      <c r="O195" s="35">
        <f>R195+U195</f>
        <v>0</v>
      </c>
      <c r="P195" s="35"/>
      <c r="Q195" s="35"/>
      <c r="R195" s="35"/>
      <c r="S195" s="35"/>
      <c r="T195" s="35"/>
      <c r="U195" s="35"/>
      <c r="V195" s="35"/>
      <c r="AC195" s="36"/>
      <c r="AD195" s="36"/>
      <c r="AE195" s="31"/>
      <c r="AT195" s="31"/>
      <c r="BC195" s="31"/>
    </row>
    <row r="196" spans="1:95" s="33" customFormat="1" ht="15.75" customHeight="1">
      <c r="A196" s="31"/>
      <c r="B196" s="643"/>
      <c r="C196" s="298">
        <v>4759</v>
      </c>
      <c r="D196" s="56" t="s">
        <v>1286</v>
      </c>
      <c r="E196" s="496" t="s">
        <v>1439</v>
      </c>
      <c r="F196" s="31"/>
      <c r="G196" s="38"/>
      <c r="H196" s="38"/>
      <c r="I196" s="38"/>
      <c r="J196" s="38"/>
      <c r="K196" s="44"/>
      <c r="L196" s="44"/>
      <c r="M196" s="46"/>
      <c r="N196" s="44"/>
      <c r="O196" s="44"/>
      <c r="P196" s="45"/>
      <c r="Q196" s="44"/>
      <c r="R196" s="44"/>
      <c r="S196" s="46"/>
      <c r="T196" s="44"/>
      <c r="U196" s="44"/>
      <c r="V196" s="46"/>
      <c r="W196" s="44"/>
      <c r="X196" s="44"/>
      <c r="Y196" s="46"/>
      <c r="Z196" s="44"/>
      <c r="AA196" s="44"/>
      <c r="AB196" s="46"/>
      <c r="AC196" s="40"/>
      <c r="AD196" s="40"/>
      <c r="AE196" s="35"/>
      <c r="AF196" s="44"/>
      <c r="AG196" s="44"/>
      <c r="AH196" s="46"/>
      <c r="AI196" s="44"/>
      <c r="AJ196" s="44"/>
      <c r="AK196" s="46"/>
      <c r="AL196" s="44"/>
      <c r="AM196" s="44"/>
      <c r="AN196" s="46"/>
      <c r="AO196" s="44"/>
      <c r="AP196" s="44"/>
      <c r="AQ196" s="46"/>
      <c r="AR196" s="44"/>
      <c r="AS196" s="44"/>
      <c r="AT196" s="45"/>
      <c r="AU196" s="44"/>
      <c r="AV196" s="44"/>
      <c r="AW196" s="46"/>
      <c r="AX196" s="44"/>
      <c r="AY196" s="44"/>
      <c r="AZ196" s="46"/>
      <c r="BA196" s="44"/>
      <c r="BB196" s="46"/>
      <c r="BC196" s="45"/>
      <c r="BD196" s="46"/>
      <c r="BE196" s="46"/>
      <c r="BF196" s="47"/>
      <c r="BG196" s="44"/>
      <c r="BH196" s="46"/>
      <c r="BI196" s="44"/>
      <c r="BK196" s="44"/>
    </row>
    <row r="197" spans="1:95" ht="3.75" customHeight="1" thickBot="1">
      <c r="B197" s="60"/>
      <c r="C197" s="500"/>
      <c r="D197" s="20"/>
      <c r="E197" s="333"/>
      <c r="G197" s="37"/>
      <c r="H197" s="37"/>
      <c r="I197" s="37"/>
      <c r="J197" s="37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3"/>
      <c r="X197" s="33"/>
      <c r="AC197" s="36"/>
      <c r="AD197" s="36"/>
      <c r="AT197" s="31"/>
      <c r="BC197" s="31"/>
    </row>
    <row r="198" spans="1:95" ht="16.5" thickBot="1">
      <c r="B198" s="286">
        <v>4800</v>
      </c>
      <c r="C198" s="501" t="s">
        <v>1012</v>
      </c>
      <c r="D198" s="21"/>
      <c r="E198" s="332"/>
      <c r="G198" s="37"/>
      <c r="H198" s="37"/>
      <c r="I198" s="37"/>
      <c r="J198" s="37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AC198" s="36"/>
      <c r="AD198" s="36"/>
      <c r="AE198" s="31"/>
      <c r="AT198" s="31"/>
      <c r="BC198" s="31"/>
    </row>
    <row r="199" spans="1:95" ht="15.75" customHeight="1" thickBot="1">
      <c r="A199" s="33"/>
      <c r="B199" s="327"/>
      <c r="C199" s="429">
        <v>4810</v>
      </c>
      <c r="D199" s="59" t="s">
        <v>1286</v>
      </c>
      <c r="E199" s="206" t="s">
        <v>143</v>
      </c>
      <c r="G199" s="37"/>
      <c r="H199" s="37"/>
      <c r="I199" s="37"/>
      <c r="J199" s="37"/>
      <c r="K199" s="35"/>
      <c r="L199" s="35"/>
      <c r="M199" s="35"/>
      <c r="N199" s="35">
        <f t="shared" ref="N199:O206" si="1">Q199+T199</f>
        <v>0</v>
      </c>
      <c r="O199" s="35">
        <f t="shared" si="1"/>
        <v>0</v>
      </c>
      <c r="P199" s="35"/>
      <c r="Q199" s="35"/>
      <c r="R199" s="35"/>
      <c r="S199" s="35"/>
      <c r="T199" s="35"/>
      <c r="U199" s="35"/>
      <c r="V199" s="35"/>
      <c r="AC199" s="36"/>
      <c r="AD199" s="36"/>
      <c r="AE199" s="31"/>
      <c r="AT199" s="31"/>
      <c r="BC199" s="31"/>
    </row>
    <row r="200" spans="1:95" ht="15.75" customHeight="1" thickBot="1">
      <c r="A200" s="33"/>
      <c r="B200" s="327"/>
      <c r="C200" s="498">
        <v>4820</v>
      </c>
      <c r="D200" s="328" t="s">
        <v>1286</v>
      </c>
      <c r="E200" s="330" t="s">
        <v>144</v>
      </c>
      <c r="G200" s="37"/>
      <c r="H200" s="37"/>
      <c r="I200" s="37"/>
      <c r="J200" s="37"/>
      <c r="K200" s="35"/>
      <c r="L200" s="35"/>
      <c r="M200" s="35"/>
      <c r="N200" s="35">
        <f t="shared" si="1"/>
        <v>0</v>
      </c>
      <c r="O200" s="35">
        <f t="shared" si="1"/>
        <v>0</v>
      </c>
      <c r="P200" s="35"/>
      <c r="Q200" s="35"/>
      <c r="R200" s="35"/>
      <c r="S200" s="35"/>
      <c r="T200" s="35"/>
      <c r="U200" s="35"/>
      <c r="V200" s="35"/>
      <c r="AC200" s="36"/>
      <c r="AD200" s="36"/>
      <c r="AE200" s="31"/>
      <c r="AT200" s="31"/>
      <c r="BC200" s="31"/>
    </row>
    <row r="201" spans="1:95" ht="15.75" customHeight="1" thickBot="1">
      <c r="A201" s="33"/>
      <c r="B201" s="327"/>
      <c r="C201" s="429">
        <v>4830</v>
      </c>
      <c r="D201" s="59" t="s">
        <v>1286</v>
      </c>
      <c r="E201" s="206" t="s">
        <v>145</v>
      </c>
      <c r="G201" s="37"/>
      <c r="H201" s="37"/>
      <c r="I201" s="37"/>
      <c r="J201" s="37"/>
      <c r="K201" s="35"/>
      <c r="L201" s="35"/>
      <c r="M201" s="35"/>
      <c r="N201" s="35">
        <f t="shared" si="1"/>
        <v>0</v>
      </c>
      <c r="O201" s="35">
        <f t="shared" si="1"/>
        <v>0</v>
      </c>
      <c r="P201" s="35"/>
      <c r="Q201" s="35"/>
      <c r="R201" s="35"/>
      <c r="S201" s="35"/>
      <c r="T201" s="35"/>
      <c r="U201" s="35"/>
      <c r="V201" s="35"/>
      <c r="AC201" s="36"/>
      <c r="AD201" s="36"/>
      <c r="AE201" s="31"/>
      <c r="AT201" s="31"/>
      <c r="BC201" s="31"/>
    </row>
    <row r="202" spans="1:95" ht="15.75" customHeight="1" thickBot="1">
      <c r="A202" s="33"/>
      <c r="B202" s="327"/>
      <c r="C202" s="498">
        <v>4840</v>
      </c>
      <c r="D202" s="328" t="s">
        <v>1286</v>
      </c>
      <c r="E202" s="330" t="s">
        <v>146</v>
      </c>
      <c r="G202" s="37"/>
      <c r="H202" s="37"/>
      <c r="I202" s="37"/>
      <c r="J202" s="37"/>
      <c r="K202" s="35"/>
      <c r="L202" s="35"/>
      <c r="M202" s="35"/>
      <c r="N202" s="35">
        <f t="shared" si="1"/>
        <v>0</v>
      </c>
      <c r="O202" s="35">
        <f t="shared" si="1"/>
        <v>0</v>
      </c>
      <c r="P202" s="35"/>
      <c r="Q202" s="35"/>
      <c r="R202" s="35"/>
      <c r="S202" s="35"/>
      <c r="T202" s="35"/>
      <c r="U202" s="35"/>
      <c r="V202" s="35"/>
      <c r="AC202" s="36"/>
      <c r="AD202" s="36"/>
      <c r="AE202" s="31"/>
      <c r="AT202" s="31"/>
      <c r="BC202" s="31"/>
    </row>
    <row r="203" spans="1:95" ht="15.75" customHeight="1" thickBot="1">
      <c r="A203" s="33"/>
      <c r="B203" s="327"/>
      <c r="C203" s="429">
        <v>4850</v>
      </c>
      <c r="D203" s="59" t="s">
        <v>1286</v>
      </c>
      <c r="E203" s="206" t="s">
        <v>147</v>
      </c>
      <c r="G203" s="37"/>
      <c r="H203" s="37"/>
      <c r="I203" s="37"/>
      <c r="J203" s="37"/>
      <c r="K203" s="35"/>
      <c r="L203" s="35"/>
      <c r="M203" s="35"/>
      <c r="N203" s="35">
        <f t="shared" si="1"/>
        <v>0</v>
      </c>
      <c r="O203" s="35">
        <f t="shared" si="1"/>
        <v>0</v>
      </c>
      <c r="P203" s="35"/>
      <c r="Q203" s="35"/>
      <c r="R203" s="35"/>
      <c r="S203" s="35"/>
      <c r="T203" s="35"/>
      <c r="U203" s="35"/>
      <c r="V203" s="35"/>
      <c r="AC203" s="36"/>
      <c r="AD203" s="36"/>
      <c r="AE203" s="31"/>
      <c r="AT203" s="31"/>
      <c r="BC203" s="31"/>
    </row>
    <row r="204" spans="1:95" ht="15.75" customHeight="1" thickBot="1">
      <c r="A204" s="33"/>
      <c r="B204" s="327"/>
      <c r="C204" s="498">
        <v>4860</v>
      </c>
      <c r="D204" s="328" t="s">
        <v>1286</v>
      </c>
      <c r="E204" s="330" t="s">
        <v>148</v>
      </c>
      <c r="G204" s="37"/>
      <c r="H204" s="37"/>
      <c r="I204" s="37"/>
      <c r="J204" s="37"/>
      <c r="K204" s="35"/>
      <c r="L204" s="35"/>
      <c r="M204" s="35"/>
      <c r="N204" s="35">
        <f t="shared" si="1"/>
        <v>0</v>
      </c>
      <c r="O204" s="35">
        <f t="shared" si="1"/>
        <v>0</v>
      </c>
      <c r="P204" s="35"/>
      <c r="Q204" s="35"/>
      <c r="R204" s="35"/>
      <c r="S204" s="35"/>
      <c r="T204" s="35"/>
      <c r="U204" s="35"/>
      <c r="V204" s="35"/>
      <c r="AC204" s="36"/>
      <c r="AD204" s="36"/>
      <c r="AE204" s="31"/>
      <c r="AT204" s="31"/>
      <c r="BC204" s="31"/>
    </row>
    <row r="205" spans="1:95" ht="15.75" customHeight="1" thickBot="1">
      <c r="A205" s="33"/>
      <c r="B205" s="327"/>
      <c r="C205" s="429">
        <v>4870</v>
      </c>
      <c r="D205" s="59" t="s">
        <v>1286</v>
      </c>
      <c r="E205" s="206" t="s">
        <v>149</v>
      </c>
      <c r="G205" s="37"/>
      <c r="H205" s="37"/>
      <c r="I205" s="37"/>
      <c r="J205" s="37"/>
      <c r="K205" s="35"/>
      <c r="L205" s="35"/>
      <c r="M205" s="35"/>
      <c r="N205" s="35">
        <f t="shared" si="1"/>
        <v>0</v>
      </c>
      <c r="O205" s="35">
        <f t="shared" si="1"/>
        <v>0</v>
      </c>
      <c r="P205" s="35"/>
      <c r="Q205" s="35"/>
      <c r="R205" s="35"/>
      <c r="S205" s="35"/>
      <c r="T205" s="35"/>
      <c r="U205" s="35"/>
      <c r="V205" s="35"/>
      <c r="AC205" s="36"/>
      <c r="AD205" s="36"/>
      <c r="AE205" s="31"/>
      <c r="AT205" s="31"/>
      <c r="BC205" s="31"/>
    </row>
    <row r="206" spans="1:95" ht="15.75" customHeight="1" thickBot="1">
      <c r="A206" s="33"/>
      <c r="B206" s="327"/>
      <c r="C206" s="298">
        <v>4880</v>
      </c>
      <c r="D206" s="56" t="s">
        <v>1286</v>
      </c>
      <c r="E206" s="280" t="s">
        <v>470</v>
      </c>
      <c r="G206" s="37"/>
      <c r="H206" s="37"/>
      <c r="I206" s="37"/>
      <c r="J206" s="37"/>
      <c r="K206" s="35"/>
      <c r="L206" s="35"/>
      <c r="M206" s="35"/>
      <c r="N206" s="35">
        <f t="shared" si="1"/>
        <v>0</v>
      </c>
      <c r="O206" s="35">
        <f t="shared" si="1"/>
        <v>0</v>
      </c>
      <c r="P206" s="35"/>
      <c r="Q206" s="35"/>
      <c r="R206" s="35"/>
      <c r="S206" s="35"/>
      <c r="T206" s="35"/>
      <c r="U206" s="35"/>
      <c r="V206" s="35"/>
      <c r="AC206" s="36"/>
      <c r="AD206" s="36"/>
      <c r="AE206" s="31"/>
      <c r="AT206" s="31"/>
      <c r="BC206" s="31"/>
    </row>
    <row r="207" spans="1:95" ht="10.5" customHeight="1">
      <c r="B207" s="60"/>
      <c r="C207" s="60"/>
      <c r="D207" s="20"/>
      <c r="E207" s="20"/>
      <c r="G207" s="37"/>
      <c r="H207" s="37"/>
      <c r="I207" s="37"/>
      <c r="J207" s="37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AT207" s="31"/>
      <c r="BC207" s="31"/>
    </row>
    <row r="208" spans="1:95" s="33" customFormat="1">
      <c r="B208" s="61"/>
      <c r="C208" s="54"/>
      <c r="D208" s="39"/>
      <c r="E208" s="31"/>
      <c r="F208" s="31"/>
      <c r="G208" s="38"/>
      <c r="H208" s="38"/>
      <c r="I208" s="38"/>
      <c r="J208" s="38"/>
      <c r="K208" s="39"/>
      <c r="L208" s="39"/>
      <c r="M208" s="42"/>
      <c r="N208" s="39"/>
      <c r="O208" s="39"/>
      <c r="P208" s="38"/>
      <c r="Q208" s="39"/>
      <c r="R208" s="39"/>
      <c r="S208" s="42"/>
      <c r="T208" s="39"/>
      <c r="U208" s="39"/>
      <c r="V208" s="42"/>
      <c r="W208" s="39"/>
      <c r="X208" s="39"/>
      <c r="Y208" s="42"/>
      <c r="Z208" s="39"/>
      <c r="AA208" s="39"/>
      <c r="AB208" s="42"/>
      <c r="AC208" s="40"/>
      <c r="AD208" s="40"/>
      <c r="AE208" s="35"/>
      <c r="AF208" s="39"/>
      <c r="AG208" s="39"/>
      <c r="AH208" s="42"/>
      <c r="AI208" s="39"/>
      <c r="AJ208" s="39"/>
      <c r="AK208" s="42"/>
      <c r="AL208" s="39"/>
      <c r="AM208" s="39"/>
      <c r="AN208" s="42"/>
      <c r="AO208" s="39"/>
      <c r="AP208" s="39"/>
      <c r="AQ208" s="42"/>
      <c r="AR208" s="39"/>
      <c r="AS208" s="39"/>
      <c r="AT208" s="38"/>
      <c r="AU208" s="39"/>
      <c r="AV208" s="39"/>
      <c r="AW208" s="42"/>
      <c r="AX208" s="39"/>
      <c r="AY208" s="39"/>
      <c r="AZ208" s="42"/>
      <c r="BA208" s="39"/>
      <c r="BB208" s="42"/>
      <c r="BC208" s="38"/>
      <c r="BD208" s="42"/>
      <c r="BE208" s="42"/>
      <c r="BF208" s="40"/>
      <c r="BG208" s="39"/>
      <c r="BH208" s="42"/>
      <c r="BI208" s="39"/>
      <c r="BJ208" s="31"/>
      <c r="BK208" s="39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</row>
    <row r="209" spans="2:95" s="33" customFormat="1">
      <c r="B209" s="61"/>
      <c r="C209" s="54"/>
      <c r="D209" s="39"/>
      <c r="E209" s="31"/>
      <c r="F209" s="31"/>
      <c r="G209" s="38"/>
      <c r="H209" s="38"/>
      <c r="I209" s="38"/>
      <c r="J209" s="38"/>
      <c r="K209" s="39"/>
      <c r="L209" s="39"/>
      <c r="M209" s="42"/>
      <c r="N209" s="39"/>
      <c r="O209" s="39"/>
      <c r="P209" s="38"/>
      <c r="Q209" s="39"/>
      <c r="R209" s="39"/>
      <c r="S209" s="42"/>
      <c r="T209" s="39"/>
      <c r="U209" s="39"/>
      <c r="V209" s="42"/>
      <c r="W209" s="39"/>
      <c r="X209" s="39"/>
      <c r="Y209" s="42"/>
      <c r="Z209" s="39"/>
      <c r="AA209" s="39"/>
      <c r="AB209" s="42"/>
      <c r="AC209" s="40"/>
      <c r="AD209" s="40"/>
      <c r="AE209" s="35"/>
      <c r="AF209" s="39"/>
      <c r="AG209" s="39"/>
      <c r="AH209" s="42"/>
      <c r="AI209" s="39"/>
      <c r="AJ209" s="39"/>
      <c r="AK209" s="42"/>
      <c r="AL209" s="39"/>
      <c r="AM209" s="39"/>
      <c r="AN209" s="42"/>
      <c r="AO209" s="39"/>
      <c r="AP209" s="39"/>
      <c r="AQ209" s="42"/>
      <c r="AR209" s="39"/>
      <c r="AS209" s="39"/>
      <c r="AT209" s="38"/>
      <c r="AU209" s="39"/>
      <c r="AV209" s="39"/>
      <c r="AW209" s="42"/>
      <c r="AX209" s="39"/>
      <c r="AY209" s="39"/>
      <c r="AZ209" s="42"/>
      <c r="BA209" s="39"/>
      <c r="BB209" s="42"/>
      <c r="BC209" s="38"/>
      <c r="BD209" s="42"/>
      <c r="BE209" s="42"/>
      <c r="BF209" s="40"/>
      <c r="BG209" s="39"/>
      <c r="BH209" s="42"/>
      <c r="BI209" s="39"/>
      <c r="BJ209" s="31"/>
      <c r="BK209" s="39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</row>
    <row r="210" spans="2:95" s="33" customFormat="1">
      <c r="B210" s="61"/>
      <c r="C210" s="54"/>
      <c r="D210" s="39"/>
      <c r="E210" s="31"/>
      <c r="F210" s="31"/>
      <c r="G210" s="38"/>
      <c r="H210" s="38"/>
      <c r="I210" s="38"/>
      <c r="J210" s="38"/>
      <c r="K210" s="39"/>
      <c r="L210" s="39"/>
      <c r="M210" s="42"/>
      <c r="N210" s="39"/>
      <c r="O210" s="39"/>
      <c r="P210" s="38"/>
      <c r="Q210" s="39"/>
      <c r="R210" s="39"/>
      <c r="S210" s="42"/>
      <c r="T210" s="39"/>
      <c r="U210" s="39"/>
      <c r="V210" s="42"/>
      <c r="W210" s="39"/>
      <c r="X210" s="39"/>
      <c r="Y210" s="42"/>
      <c r="Z210" s="39"/>
      <c r="AA210" s="39"/>
      <c r="AB210" s="42"/>
      <c r="AC210" s="40"/>
      <c r="AD210" s="40"/>
      <c r="AE210" s="35"/>
      <c r="AF210" s="39"/>
      <c r="AG210" s="39"/>
      <c r="AH210" s="42"/>
      <c r="AI210" s="39"/>
      <c r="AJ210" s="39"/>
      <c r="AK210" s="42"/>
      <c r="AL210" s="39"/>
      <c r="AM210" s="39"/>
      <c r="AN210" s="42"/>
      <c r="AO210" s="39"/>
      <c r="AP210" s="39"/>
      <c r="AQ210" s="42"/>
      <c r="AR210" s="39"/>
      <c r="AS210" s="39"/>
      <c r="AT210" s="38"/>
      <c r="AU210" s="39"/>
      <c r="AV210" s="39"/>
      <c r="AW210" s="42"/>
      <c r="AX210" s="39"/>
      <c r="AY210" s="39"/>
      <c r="AZ210" s="42"/>
      <c r="BA210" s="39"/>
      <c r="BB210" s="42"/>
      <c r="BC210" s="38"/>
      <c r="BD210" s="42"/>
      <c r="BE210" s="42"/>
      <c r="BF210" s="40"/>
      <c r="BG210" s="39"/>
      <c r="BH210" s="42"/>
      <c r="BI210" s="39"/>
      <c r="BJ210" s="31"/>
      <c r="BK210" s="39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</row>
    <row r="211" spans="2:95" s="33" customFormat="1">
      <c r="B211" s="62"/>
      <c r="C211" s="39"/>
      <c r="D211" s="39"/>
      <c r="E211" s="31"/>
      <c r="F211" s="39"/>
      <c r="G211" s="38"/>
      <c r="H211" s="38"/>
      <c r="I211" s="38"/>
      <c r="J211" s="38"/>
      <c r="K211" s="39"/>
      <c r="L211" s="39"/>
      <c r="M211" s="42"/>
      <c r="N211" s="39"/>
      <c r="O211" s="39"/>
      <c r="P211" s="38"/>
      <c r="Q211" s="39"/>
      <c r="R211" s="39"/>
      <c r="S211" s="42"/>
      <c r="T211" s="39"/>
      <c r="U211" s="39"/>
      <c r="V211" s="42"/>
      <c r="W211" s="39"/>
      <c r="X211" s="39"/>
      <c r="Y211" s="42"/>
      <c r="Z211" s="39"/>
      <c r="AA211" s="39"/>
      <c r="AB211" s="42"/>
      <c r="AC211" s="40"/>
      <c r="AD211" s="40"/>
      <c r="AE211" s="35"/>
      <c r="AF211" s="39"/>
      <c r="AG211" s="39"/>
      <c r="AH211" s="42"/>
      <c r="AI211" s="39"/>
      <c r="AJ211" s="39"/>
      <c r="AK211" s="42"/>
      <c r="AL211" s="39"/>
      <c r="AM211" s="39"/>
      <c r="AN211" s="42"/>
      <c r="AO211" s="39"/>
      <c r="AP211" s="39"/>
      <c r="AQ211" s="42"/>
      <c r="AR211" s="39"/>
      <c r="AS211" s="39"/>
      <c r="AT211" s="38"/>
      <c r="AU211" s="39"/>
      <c r="AV211" s="39"/>
      <c r="AW211" s="42"/>
      <c r="AX211" s="39"/>
      <c r="AY211" s="39"/>
      <c r="AZ211" s="42"/>
      <c r="BA211" s="39"/>
      <c r="BB211" s="42"/>
      <c r="BC211" s="38"/>
      <c r="BD211" s="42"/>
      <c r="BE211" s="42"/>
      <c r="BF211" s="40"/>
      <c r="BG211" s="39"/>
      <c r="BH211" s="42"/>
      <c r="BI211" s="39"/>
      <c r="BJ211" s="31"/>
      <c r="BK211" s="39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</row>
    <row r="212" spans="2:95" s="33" customFormat="1">
      <c r="B212" s="62"/>
      <c r="C212" s="39"/>
      <c r="D212" s="39"/>
      <c r="E212" s="31"/>
      <c r="F212" s="39"/>
      <c r="G212" s="38"/>
      <c r="H212" s="38"/>
      <c r="I212" s="38"/>
      <c r="J212" s="38"/>
      <c r="K212" s="39"/>
      <c r="L212" s="39"/>
      <c r="M212" s="42"/>
      <c r="N212" s="39"/>
      <c r="O212" s="39"/>
      <c r="P212" s="38"/>
      <c r="Q212" s="39"/>
      <c r="R212" s="39"/>
      <c r="S212" s="42"/>
      <c r="T212" s="39"/>
      <c r="U212" s="39"/>
      <c r="V212" s="42"/>
      <c r="W212" s="39"/>
      <c r="X212" s="39"/>
      <c r="Y212" s="42"/>
      <c r="Z212" s="39"/>
      <c r="AA212" s="39"/>
      <c r="AB212" s="42"/>
      <c r="AC212" s="40"/>
      <c r="AD212" s="40"/>
      <c r="AE212" s="35"/>
      <c r="AF212" s="39"/>
      <c r="AG212" s="39"/>
      <c r="AH212" s="42"/>
      <c r="AI212" s="39"/>
      <c r="AJ212" s="39"/>
      <c r="AK212" s="42"/>
      <c r="AL212" s="39"/>
      <c r="AM212" s="39"/>
      <c r="AN212" s="42"/>
      <c r="AO212" s="39"/>
      <c r="AP212" s="39"/>
      <c r="AQ212" s="42"/>
      <c r="AR212" s="39"/>
      <c r="AS212" s="39"/>
      <c r="AT212" s="38"/>
      <c r="AU212" s="39"/>
      <c r="AV212" s="39"/>
      <c r="AW212" s="42"/>
      <c r="AX212" s="39"/>
      <c r="AY212" s="39"/>
      <c r="AZ212" s="42"/>
      <c r="BA212" s="39"/>
      <c r="BB212" s="42"/>
      <c r="BC212" s="38"/>
      <c r="BD212" s="42"/>
      <c r="BE212" s="42"/>
      <c r="BF212" s="40"/>
      <c r="BG212" s="39"/>
      <c r="BH212" s="42"/>
      <c r="BI212" s="39"/>
      <c r="BJ212" s="31"/>
      <c r="BK212" s="39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</row>
    <row r="213" spans="2:95" s="33" customFormat="1">
      <c r="B213" s="62"/>
      <c r="C213" s="39"/>
      <c r="D213" s="39"/>
      <c r="E213" s="31"/>
      <c r="F213" s="39"/>
      <c r="G213" s="38"/>
      <c r="H213" s="38"/>
      <c r="I213" s="38"/>
      <c r="J213" s="38"/>
      <c r="K213" s="39"/>
      <c r="L213" s="39"/>
      <c r="M213" s="42"/>
      <c r="N213" s="39"/>
      <c r="O213" s="39"/>
      <c r="P213" s="38"/>
      <c r="Q213" s="39"/>
      <c r="R213" s="39"/>
      <c r="S213" s="42"/>
      <c r="T213" s="39"/>
      <c r="U213" s="39"/>
      <c r="V213" s="42"/>
      <c r="W213" s="39"/>
      <c r="X213" s="39"/>
      <c r="Y213" s="42"/>
      <c r="Z213" s="39"/>
      <c r="AA213" s="39"/>
      <c r="AB213" s="42"/>
      <c r="AC213" s="40"/>
      <c r="AD213" s="40"/>
      <c r="AE213" s="35"/>
      <c r="AF213" s="39"/>
      <c r="AG213" s="39"/>
      <c r="AH213" s="42"/>
      <c r="AI213" s="39"/>
      <c r="AJ213" s="39"/>
      <c r="AK213" s="42"/>
      <c r="AL213" s="39"/>
      <c r="AM213" s="39"/>
      <c r="AN213" s="42"/>
      <c r="AO213" s="39"/>
      <c r="AP213" s="39"/>
      <c r="AQ213" s="42"/>
      <c r="AR213" s="39"/>
      <c r="AS213" s="39"/>
      <c r="AT213" s="38"/>
      <c r="AU213" s="39"/>
      <c r="AV213" s="39"/>
      <c r="AW213" s="42"/>
      <c r="AX213" s="39"/>
      <c r="AY213" s="39"/>
      <c r="AZ213" s="42"/>
      <c r="BA213" s="39"/>
      <c r="BB213" s="42"/>
      <c r="BC213" s="38"/>
      <c r="BD213" s="42"/>
      <c r="BE213" s="42"/>
      <c r="BF213" s="40"/>
      <c r="BG213" s="39"/>
      <c r="BH213" s="42"/>
      <c r="BI213" s="39"/>
      <c r="BJ213" s="31"/>
      <c r="BK213" s="39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</row>
    <row r="214" spans="2:95" s="33" customFormat="1">
      <c r="B214" s="62"/>
      <c r="C214" s="39"/>
      <c r="D214" s="39"/>
      <c r="E214" s="31"/>
      <c r="F214" s="39"/>
      <c r="G214" s="38"/>
      <c r="H214" s="38"/>
      <c r="I214" s="38"/>
      <c r="J214" s="38"/>
      <c r="K214" s="39"/>
      <c r="L214" s="39"/>
      <c r="M214" s="39"/>
      <c r="N214" s="39"/>
      <c r="O214" s="39"/>
      <c r="P214" s="38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40"/>
      <c r="AD214" s="40"/>
      <c r="AE214" s="35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8"/>
      <c r="AU214" s="39"/>
      <c r="AV214" s="39"/>
      <c r="AW214" s="39"/>
      <c r="AX214" s="39"/>
      <c r="AY214" s="39"/>
      <c r="AZ214" s="39"/>
      <c r="BA214" s="39"/>
      <c r="BB214" s="39"/>
      <c r="BC214" s="38"/>
      <c r="BD214" s="39"/>
      <c r="BE214" s="39"/>
      <c r="BF214" s="39"/>
      <c r="BG214" s="39"/>
      <c r="BH214" s="39"/>
      <c r="BI214" s="39"/>
      <c r="BJ214" s="31"/>
      <c r="BK214" s="39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</row>
    <row r="215" spans="2:95" s="33" customFormat="1">
      <c r="B215" s="62"/>
      <c r="C215" s="39"/>
      <c r="D215" s="39"/>
      <c r="E215" s="31"/>
      <c r="F215" s="39"/>
      <c r="G215" s="38"/>
      <c r="H215" s="38"/>
      <c r="I215" s="38"/>
      <c r="J215" s="38"/>
      <c r="K215" s="39"/>
      <c r="L215" s="39"/>
      <c r="M215" s="42"/>
      <c r="N215" s="39"/>
      <c r="O215" s="39"/>
      <c r="P215" s="38"/>
      <c r="Q215" s="39"/>
      <c r="R215" s="39"/>
      <c r="S215" s="42"/>
      <c r="T215" s="39"/>
      <c r="U215" s="39"/>
      <c r="V215" s="42"/>
      <c r="W215" s="39"/>
      <c r="X215" s="39"/>
      <c r="Y215" s="42"/>
      <c r="Z215" s="39"/>
      <c r="AA215" s="39"/>
      <c r="AB215" s="42"/>
      <c r="AC215" s="40"/>
      <c r="AD215" s="40"/>
      <c r="AE215" s="35"/>
      <c r="AF215" s="39"/>
      <c r="AG215" s="39"/>
      <c r="AH215" s="42"/>
      <c r="AI215" s="39"/>
      <c r="AJ215" s="39"/>
      <c r="AK215" s="42"/>
      <c r="AL215" s="39"/>
      <c r="AM215" s="39"/>
      <c r="AN215" s="42"/>
      <c r="AO215" s="39"/>
      <c r="AP215" s="39"/>
      <c r="AQ215" s="42"/>
      <c r="AR215" s="39"/>
      <c r="AS215" s="39"/>
      <c r="AT215" s="38"/>
      <c r="AU215" s="39"/>
      <c r="AV215" s="39"/>
      <c r="AW215" s="42"/>
      <c r="AX215" s="39"/>
      <c r="AY215" s="39"/>
      <c r="AZ215" s="42"/>
      <c r="BA215" s="39"/>
      <c r="BB215" s="42"/>
      <c r="BC215" s="38"/>
      <c r="BD215" s="42"/>
      <c r="BE215" s="42"/>
      <c r="BF215" s="40"/>
      <c r="BG215" s="39"/>
      <c r="BH215" s="42"/>
      <c r="BI215" s="39"/>
      <c r="BJ215" s="31"/>
      <c r="BK215" s="39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</row>
    <row r="216" spans="2:95" s="33" customFormat="1">
      <c r="B216" s="62"/>
      <c r="C216" s="39"/>
      <c r="D216" s="39"/>
      <c r="E216" s="31"/>
      <c r="F216" s="39"/>
      <c r="G216" s="38"/>
      <c r="H216" s="38"/>
      <c r="I216" s="38"/>
      <c r="J216" s="38"/>
      <c r="K216" s="39"/>
      <c r="L216" s="39"/>
      <c r="M216" s="42"/>
      <c r="N216" s="39"/>
      <c r="O216" s="39"/>
      <c r="P216" s="38"/>
      <c r="Q216" s="39"/>
      <c r="R216" s="39"/>
      <c r="S216" s="42"/>
      <c r="T216" s="39"/>
      <c r="U216" s="39"/>
      <c r="V216" s="42"/>
      <c r="W216" s="39"/>
      <c r="X216" s="39"/>
      <c r="Y216" s="42"/>
      <c r="Z216" s="39"/>
      <c r="AA216" s="39"/>
      <c r="AB216" s="42"/>
      <c r="AC216" s="40"/>
      <c r="AD216" s="40"/>
      <c r="AE216" s="35"/>
      <c r="AF216" s="39"/>
      <c r="AG216" s="39"/>
      <c r="AH216" s="42"/>
      <c r="AI216" s="39"/>
      <c r="AJ216" s="39"/>
      <c r="AK216" s="42"/>
      <c r="AL216" s="39"/>
      <c r="AM216" s="39"/>
      <c r="AN216" s="42"/>
      <c r="AO216" s="39"/>
      <c r="AP216" s="39"/>
      <c r="AQ216" s="42"/>
      <c r="AR216" s="39"/>
      <c r="AS216" s="39"/>
      <c r="AT216" s="38"/>
      <c r="AU216" s="39"/>
      <c r="AV216" s="39"/>
      <c r="AW216" s="42"/>
      <c r="AX216" s="39"/>
      <c r="AY216" s="39"/>
      <c r="AZ216" s="42"/>
      <c r="BA216" s="39"/>
      <c r="BB216" s="42"/>
      <c r="BC216" s="38"/>
      <c r="BD216" s="42"/>
      <c r="BE216" s="42"/>
      <c r="BF216" s="40"/>
      <c r="BG216" s="39"/>
      <c r="BH216" s="42"/>
      <c r="BI216" s="39"/>
      <c r="BJ216" s="31"/>
      <c r="BK216" s="39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</row>
    <row r="217" spans="2:95" s="33" customFormat="1">
      <c r="B217" s="62"/>
      <c r="C217" s="39"/>
      <c r="D217" s="39"/>
      <c r="E217" s="31"/>
      <c r="F217" s="39"/>
      <c r="G217" s="38"/>
      <c r="H217" s="38"/>
      <c r="I217" s="38"/>
      <c r="J217" s="38"/>
      <c r="K217" s="39"/>
      <c r="L217" s="39"/>
      <c r="M217" s="42"/>
      <c r="N217" s="39"/>
      <c r="O217" s="39"/>
      <c r="P217" s="38"/>
      <c r="Q217" s="39"/>
      <c r="R217" s="39"/>
      <c r="S217" s="42"/>
      <c r="T217" s="39"/>
      <c r="U217" s="39"/>
      <c r="V217" s="42"/>
      <c r="W217" s="39"/>
      <c r="X217" s="39"/>
      <c r="Y217" s="42"/>
      <c r="Z217" s="39"/>
      <c r="AA217" s="39"/>
      <c r="AB217" s="42"/>
      <c r="AC217" s="40"/>
      <c r="AD217" s="40"/>
      <c r="AE217" s="35"/>
      <c r="AF217" s="39"/>
      <c r="AG217" s="39"/>
      <c r="AH217" s="42"/>
      <c r="AI217" s="39"/>
      <c r="AJ217" s="39"/>
      <c r="AK217" s="42"/>
      <c r="AL217" s="39"/>
      <c r="AM217" s="39"/>
      <c r="AN217" s="42"/>
      <c r="AO217" s="39"/>
      <c r="AP217" s="39"/>
      <c r="AQ217" s="42"/>
      <c r="AR217" s="39"/>
      <c r="AS217" s="39"/>
      <c r="AT217" s="38"/>
      <c r="AU217" s="39"/>
      <c r="AV217" s="39"/>
      <c r="AW217" s="42"/>
      <c r="AX217" s="39"/>
      <c r="AY217" s="39"/>
      <c r="AZ217" s="42"/>
      <c r="BA217" s="39"/>
      <c r="BB217" s="42"/>
      <c r="BC217" s="38"/>
      <c r="BD217" s="42"/>
      <c r="BE217" s="42"/>
      <c r="BF217" s="40"/>
      <c r="BG217" s="39"/>
      <c r="BH217" s="42"/>
      <c r="BI217" s="39"/>
      <c r="BJ217" s="31"/>
      <c r="BK217" s="39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</row>
    <row r="218" spans="2:95" s="33" customFormat="1">
      <c r="B218" s="62"/>
      <c r="C218" s="39"/>
      <c r="D218" s="39"/>
      <c r="E218" s="31"/>
      <c r="F218" s="39"/>
      <c r="G218" s="38"/>
      <c r="H218" s="38"/>
      <c r="I218" s="38"/>
      <c r="J218" s="38"/>
      <c r="K218" s="39"/>
      <c r="L218" s="39"/>
      <c r="M218" s="42"/>
      <c r="N218" s="39"/>
      <c r="O218" s="39"/>
      <c r="P218" s="38"/>
      <c r="Q218" s="39"/>
      <c r="R218" s="39"/>
      <c r="S218" s="42"/>
      <c r="T218" s="39"/>
      <c r="U218" s="39"/>
      <c r="V218" s="42"/>
      <c r="W218" s="39"/>
      <c r="X218" s="39"/>
      <c r="Y218" s="42"/>
      <c r="Z218" s="39"/>
      <c r="AA218" s="39"/>
      <c r="AB218" s="42"/>
      <c r="AC218" s="40"/>
      <c r="AD218" s="40"/>
      <c r="AE218" s="35"/>
      <c r="AF218" s="39"/>
      <c r="AG218" s="39"/>
      <c r="AH218" s="42"/>
      <c r="AI218" s="39"/>
      <c r="AJ218" s="39"/>
      <c r="AK218" s="42"/>
      <c r="AL218" s="39"/>
      <c r="AM218" s="39"/>
      <c r="AN218" s="42"/>
      <c r="AO218" s="39"/>
      <c r="AP218" s="39"/>
      <c r="AQ218" s="42"/>
      <c r="AR218" s="39"/>
      <c r="AS218" s="39"/>
      <c r="AT218" s="38"/>
      <c r="AU218" s="39"/>
      <c r="AV218" s="39"/>
      <c r="AW218" s="42"/>
      <c r="AX218" s="39"/>
      <c r="AY218" s="39"/>
      <c r="AZ218" s="42"/>
      <c r="BA218" s="39"/>
      <c r="BB218" s="42"/>
      <c r="BC218" s="38"/>
      <c r="BD218" s="42"/>
      <c r="BE218" s="42"/>
      <c r="BF218" s="40"/>
      <c r="BG218" s="39"/>
      <c r="BH218" s="42"/>
      <c r="BI218" s="39"/>
      <c r="BJ218" s="31"/>
      <c r="BK218" s="39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</row>
    <row r="219" spans="2:95" s="33" customFormat="1">
      <c r="B219" s="62"/>
      <c r="C219" s="39"/>
      <c r="D219" s="39"/>
      <c r="E219" s="31"/>
      <c r="F219" s="39"/>
      <c r="G219" s="38"/>
      <c r="H219" s="38"/>
      <c r="I219" s="38"/>
      <c r="J219" s="38"/>
      <c r="K219" s="39"/>
      <c r="L219" s="39"/>
      <c r="M219" s="42"/>
      <c r="N219" s="39"/>
      <c r="O219" s="39"/>
      <c r="P219" s="38"/>
      <c r="Q219" s="39"/>
      <c r="R219" s="39"/>
      <c r="S219" s="42"/>
      <c r="T219" s="39"/>
      <c r="U219" s="39"/>
      <c r="V219" s="42"/>
      <c r="W219" s="39"/>
      <c r="X219" s="39"/>
      <c r="Y219" s="42"/>
      <c r="Z219" s="39"/>
      <c r="AA219" s="39"/>
      <c r="AB219" s="42"/>
      <c r="AC219" s="40"/>
      <c r="AD219" s="40"/>
      <c r="AE219" s="35"/>
      <c r="AF219" s="39"/>
      <c r="AG219" s="39"/>
      <c r="AH219" s="42"/>
      <c r="AI219" s="39"/>
      <c r="AJ219" s="39"/>
      <c r="AK219" s="42"/>
      <c r="AL219" s="39"/>
      <c r="AM219" s="39"/>
      <c r="AN219" s="42"/>
      <c r="AO219" s="39"/>
      <c r="AP219" s="39"/>
      <c r="AQ219" s="42"/>
      <c r="AR219" s="39"/>
      <c r="AS219" s="39"/>
      <c r="AT219" s="38"/>
      <c r="AU219" s="39"/>
      <c r="AV219" s="39"/>
      <c r="AW219" s="42"/>
      <c r="AX219" s="39"/>
      <c r="AY219" s="39"/>
      <c r="AZ219" s="42"/>
      <c r="BA219" s="39"/>
      <c r="BB219" s="42"/>
      <c r="BC219" s="38"/>
      <c r="BD219" s="42"/>
      <c r="BE219" s="42"/>
      <c r="BF219" s="40"/>
      <c r="BG219" s="39"/>
      <c r="BH219" s="42"/>
      <c r="BI219" s="39"/>
      <c r="BJ219" s="31"/>
      <c r="BK219" s="39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</row>
    <row r="220" spans="2:95" s="33" customFormat="1">
      <c r="B220" s="62"/>
      <c r="C220" s="39"/>
      <c r="D220" s="39"/>
      <c r="E220" s="31"/>
      <c r="F220" s="39"/>
      <c r="G220" s="38"/>
      <c r="H220" s="38"/>
      <c r="I220" s="38"/>
      <c r="J220" s="38"/>
      <c r="K220" s="39"/>
      <c r="L220" s="39"/>
      <c r="M220" s="42"/>
      <c r="N220" s="39"/>
      <c r="O220" s="39"/>
      <c r="P220" s="38"/>
      <c r="Q220" s="39"/>
      <c r="R220" s="39"/>
      <c r="S220" s="42"/>
      <c r="T220" s="39"/>
      <c r="U220" s="39"/>
      <c r="V220" s="42"/>
      <c r="W220" s="39"/>
      <c r="X220" s="39"/>
      <c r="Y220" s="42"/>
      <c r="Z220" s="39"/>
      <c r="AA220" s="39"/>
      <c r="AB220" s="42"/>
      <c r="AC220" s="40"/>
      <c r="AD220" s="40"/>
      <c r="AE220" s="35"/>
      <c r="AF220" s="39"/>
      <c r="AG220" s="39"/>
      <c r="AH220" s="42"/>
      <c r="AI220" s="39"/>
      <c r="AJ220" s="39"/>
      <c r="AK220" s="42"/>
      <c r="AL220" s="39"/>
      <c r="AM220" s="39"/>
      <c r="AN220" s="42"/>
      <c r="AO220" s="39"/>
      <c r="AP220" s="39"/>
      <c r="AQ220" s="42"/>
      <c r="AR220" s="39"/>
      <c r="AS220" s="39"/>
      <c r="AT220" s="38"/>
      <c r="AU220" s="39"/>
      <c r="AV220" s="39"/>
      <c r="AW220" s="42"/>
      <c r="AX220" s="39"/>
      <c r="AY220" s="39"/>
      <c r="AZ220" s="42"/>
      <c r="BA220" s="39"/>
      <c r="BB220" s="42"/>
      <c r="BC220" s="38"/>
      <c r="BD220" s="42"/>
      <c r="BE220" s="42"/>
      <c r="BF220" s="40"/>
      <c r="BG220" s="39"/>
      <c r="BH220" s="42"/>
      <c r="BI220" s="39"/>
      <c r="BJ220" s="31"/>
      <c r="BK220" s="39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</row>
    <row r="221" spans="2:95" s="33" customFormat="1">
      <c r="B221" s="62"/>
      <c r="C221" s="39"/>
      <c r="D221" s="39"/>
      <c r="E221" s="31"/>
      <c r="F221" s="39"/>
      <c r="G221" s="38"/>
      <c r="H221" s="38"/>
      <c r="I221" s="38"/>
      <c r="J221" s="38"/>
      <c r="K221" s="39"/>
      <c r="L221" s="39"/>
      <c r="M221" s="39"/>
      <c r="N221" s="39"/>
      <c r="O221" s="39"/>
      <c r="P221" s="38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40"/>
      <c r="AD221" s="40"/>
      <c r="AE221" s="35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8"/>
      <c r="AU221" s="39"/>
      <c r="AV221" s="39"/>
      <c r="AW221" s="39"/>
      <c r="AX221" s="39"/>
      <c r="AY221" s="39"/>
      <c r="AZ221" s="39"/>
      <c r="BA221" s="39"/>
      <c r="BB221" s="39"/>
      <c r="BC221" s="38"/>
      <c r="BD221" s="39"/>
      <c r="BE221" s="39"/>
      <c r="BF221" s="39"/>
      <c r="BG221" s="39"/>
      <c r="BH221" s="39"/>
      <c r="BI221" s="39"/>
      <c r="BJ221" s="31"/>
      <c r="BK221" s="39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</row>
    <row r="222" spans="2:95" s="33" customFormat="1">
      <c r="B222" s="62"/>
      <c r="C222" s="39"/>
      <c r="D222" s="39"/>
      <c r="E222" s="31"/>
      <c r="F222" s="39"/>
      <c r="G222" s="38"/>
      <c r="H222" s="38"/>
      <c r="I222" s="38"/>
      <c r="J222" s="38"/>
      <c r="K222" s="39"/>
      <c r="L222" s="39"/>
      <c r="M222" s="42"/>
      <c r="N222" s="39"/>
      <c r="O222" s="39"/>
      <c r="P222" s="38"/>
      <c r="Q222" s="39"/>
      <c r="R222" s="39"/>
      <c r="S222" s="42"/>
      <c r="T222" s="39"/>
      <c r="U222" s="39"/>
      <c r="V222" s="42"/>
      <c r="W222" s="39"/>
      <c r="X222" s="39"/>
      <c r="Y222" s="42"/>
      <c r="Z222" s="39"/>
      <c r="AA222" s="39"/>
      <c r="AB222" s="42"/>
      <c r="AC222" s="40"/>
      <c r="AD222" s="40"/>
      <c r="AE222" s="35"/>
      <c r="AF222" s="39"/>
      <c r="AG222" s="39"/>
      <c r="AH222" s="42"/>
      <c r="AI222" s="39"/>
      <c r="AJ222" s="39"/>
      <c r="AK222" s="42"/>
      <c r="AL222" s="39"/>
      <c r="AM222" s="39"/>
      <c r="AN222" s="42"/>
      <c r="AO222" s="39"/>
      <c r="AP222" s="39"/>
      <c r="AQ222" s="42"/>
      <c r="AR222" s="39"/>
      <c r="AS222" s="39"/>
      <c r="AT222" s="38"/>
      <c r="AU222" s="39"/>
      <c r="AV222" s="39"/>
      <c r="AW222" s="42"/>
      <c r="AX222" s="39"/>
      <c r="AY222" s="39"/>
      <c r="AZ222" s="42"/>
      <c r="BA222" s="39"/>
      <c r="BB222" s="42"/>
      <c r="BC222" s="38"/>
      <c r="BD222" s="42"/>
      <c r="BE222" s="42"/>
      <c r="BF222" s="40"/>
      <c r="BG222" s="39"/>
      <c r="BH222" s="42"/>
      <c r="BI222" s="39"/>
      <c r="BJ222" s="31"/>
      <c r="BK222" s="39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</row>
    <row r="223" spans="2:95" s="33" customFormat="1">
      <c r="B223" s="62"/>
      <c r="C223" s="39"/>
      <c r="D223" s="39"/>
      <c r="E223" s="31"/>
      <c r="F223" s="39"/>
      <c r="G223" s="38"/>
      <c r="H223" s="38"/>
      <c r="I223" s="38"/>
      <c r="J223" s="38"/>
      <c r="K223" s="39"/>
      <c r="L223" s="39"/>
      <c r="M223" s="42"/>
      <c r="N223" s="39"/>
      <c r="O223" s="39"/>
      <c r="P223" s="38"/>
      <c r="Q223" s="39"/>
      <c r="R223" s="39"/>
      <c r="S223" s="42"/>
      <c r="T223" s="39"/>
      <c r="U223" s="39"/>
      <c r="V223" s="42"/>
      <c r="W223" s="39"/>
      <c r="X223" s="39"/>
      <c r="Y223" s="42"/>
      <c r="Z223" s="39"/>
      <c r="AA223" s="39"/>
      <c r="AB223" s="42"/>
      <c r="AC223" s="40"/>
      <c r="AD223" s="40"/>
      <c r="AE223" s="35"/>
      <c r="AF223" s="39"/>
      <c r="AG223" s="39"/>
      <c r="AH223" s="42"/>
      <c r="AI223" s="39"/>
      <c r="AJ223" s="39"/>
      <c r="AK223" s="42"/>
      <c r="AL223" s="39"/>
      <c r="AM223" s="39"/>
      <c r="AN223" s="42"/>
      <c r="AO223" s="39"/>
      <c r="AP223" s="39"/>
      <c r="AQ223" s="42"/>
      <c r="AR223" s="39"/>
      <c r="AS223" s="39"/>
      <c r="AT223" s="38"/>
      <c r="AU223" s="39"/>
      <c r="AV223" s="39"/>
      <c r="AW223" s="42"/>
      <c r="AX223" s="39"/>
      <c r="AY223" s="39"/>
      <c r="AZ223" s="42"/>
      <c r="BA223" s="39"/>
      <c r="BB223" s="42"/>
      <c r="BC223" s="38"/>
      <c r="BD223" s="42"/>
      <c r="BE223" s="42"/>
      <c r="BF223" s="40"/>
      <c r="BG223" s="39"/>
      <c r="BH223" s="42"/>
      <c r="BI223" s="39"/>
      <c r="BJ223" s="31"/>
      <c r="BK223" s="39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</row>
    <row r="224" spans="2:95" s="33" customFormat="1">
      <c r="B224" s="62"/>
      <c r="C224" s="39"/>
      <c r="D224" s="39"/>
      <c r="E224" s="31"/>
      <c r="F224" s="39"/>
      <c r="G224" s="38"/>
      <c r="H224" s="38"/>
      <c r="I224" s="38"/>
      <c r="J224" s="38"/>
      <c r="K224" s="39"/>
      <c r="L224" s="39"/>
      <c r="M224" s="42"/>
      <c r="N224" s="39"/>
      <c r="O224" s="39"/>
      <c r="P224" s="38"/>
      <c r="Q224" s="39"/>
      <c r="R224" s="39"/>
      <c r="S224" s="42"/>
      <c r="T224" s="39"/>
      <c r="U224" s="39"/>
      <c r="V224" s="42"/>
      <c r="W224" s="39"/>
      <c r="X224" s="39"/>
      <c r="Y224" s="42"/>
      <c r="Z224" s="39"/>
      <c r="AA224" s="39"/>
      <c r="AB224" s="42"/>
      <c r="AC224" s="40"/>
      <c r="AD224" s="40"/>
      <c r="AE224" s="35"/>
      <c r="AF224" s="39"/>
      <c r="AG224" s="39"/>
      <c r="AH224" s="42"/>
      <c r="AI224" s="39"/>
      <c r="AJ224" s="39"/>
      <c r="AK224" s="42"/>
      <c r="AL224" s="39"/>
      <c r="AM224" s="39"/>
      <c r="AN224" s="42"/>
      <c r="AO224" s="39"/>
      <c r="AP224" s="39"/>
      <c r="AQ224" s="42"/>
      <c r="AR224" s="39"/>
      <c r="AS224" s="39"/>
      <c r="AT224" s="38"/>
      <c r="AU224" s="39"/>
      <c r="AV224" s="39"/>
      <c r="AW224" s="42"/>
      <c r="AX224" s="39"/>
      <c r="AY224" s="39"/>
      <c r="AZ224" s="42"/>
      <c r="BA224" s="39"/>
      <c r="BB224" s="42"/>
      <c r="BC224" s="38"/>
      <c r="BD224" s="42"/>
      <c r="BE224" s="42"/>
      <c r="BF224" s="40"/>
      <c r="BG224" s="39"/>
      <c r="BH224" s="42"/>
      <c r="BI224" s="39"/>
      <c r="BJ224" s="31"/>
      <c r="BK224" s="39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</row>
    <row r="225" spans="2:95" s="33" customFormat="1">
      <c r="B225" s="62"/>
      <c r="C225" s="39"/>
      <c r="D225" s="39"/>
      <c r="E225" s="31"/>
      <c r="F225" s="39"/>
      <c r="G225" s="38"/>
      <c r="H225" s="38"/>
      <c r="I225" s="38"/>
      <c r="J225" s="38"/>
      <c r="K225" s="39"/>
      <c r="L225" s="39"/>
      <c r="M225" s="42"/>
      <c r="N225" s="39"/>
      <c r="O225" s="39"/>
      <c r="P225" s="38"/>
      <c r="Q225" s="39"/>
      <c r="R225" s="39"/>
      <c r="S225" s="42"/>
      <c r="T225" s="39"/>
      <c r="U225" s="39"/>
      <c r="V225" s="42"/>
      <c r="W225" s="39"/>
      <c r="X225" s="39"/>
      <c r="Y225" s="42"/>
      <c r="Z225" s="39"/>
      <c r="AA225" s="39"/>
      <c r="AB225" s="42"/>
      <c r="AC225" s="40"/>
      <c r="AD225" s="40"/>
      <c r="AE225" s="35"/>
      <c r="AF225" s="39"/>
      <c r="AG225" s="39"/>
      <c r="AH225" s="42"/>
      <c r="AI225" s="39"/>
      <c r="AJ225" s="39"/>
      <c r="AK225" s="42"/>
      <c r="AL225" s="39"/>
      <c r="AM225" s="39"/>
      <c r="AN225" s="42"/>
      <c r="AO225" s="39"/>
      <c r="AP225" s="39"/>
      <c r="AQ225" s="42"/>
      <c r="AR225" s="39"/>
      <c r="AS225" s="39"/>
      <c r="AT225" s="38"/>
      <c r="AU225" s="39"/>
      <c r="AV225" s="39"/>
      <c r="AW225" s="42"/>
      <c r="AX225" s="39"/>
      <c r="AY225" s="39"/>
      <c r="AZ225" s="42"/>
      <c r="BA225" s="39"/>
      <c r="BB225" s="42"/>
      <c r="BC225" s="38"/>
      <c r="BD225" s="42"/>
      <c r="BE225" s="42"/>
      <c r="BF225" s="40"/>
      <c r="BG225" s="39"/>
      <c r="BH225" s="42"/>
      <c r="BI225" s="39"/>
      <c r="BJ225" s="31"/>
      <c r="BK225" s="39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</row>
    <row r="226" spans="2:95" s="33" customFormat="1">
      <c r="B226" s="62"/>
      <c r="C226" s="39"/>
      <c r="D226" s="39"/>
      <c r="E226" s="31"/>
      <c r="F226" s="39"/>
      <c r="G226" s="38"/>
      <c r="H226" s="38"/>
      <c r="I226" s="38"/>
      <c r="J226" s="38"/>
      <c r="K226" s="39"/>
      <c r="L226" s="39"/>
      <c r="M226" s="42"/>
      <c r="N226" s="39"/>
      <c r="O226" s="39"/>
      <c r="P226" s="38"/>
      <c r="Q226" s="39"/>
      <c r="R226" s="39"/>
      <c r="S226" s="42"/>
      <c r="T226" s="39"/>
      <c r="U226" s="39"/>
      <c r="V226" s="42"/>
      <c r="W226" s="39"/>
      <c r="X226" s="39"/>
      <c r="Y226" s="42"/>
      <c r="Z226" s="39"/>
      <c r="AA226" s="39"/>
      <c r="AB226" s="42"/>
      <c r="AC226" s="40"/>
      <c r="AD226" s="40"/>
      <c r="AE226" s="35"/>
      <c r="AF226" s="39"/>
      <c r="AG226" s="39"/>
      <c r="AH226" s="42"/>
      <c r="AI226" s="39"/>
      <c r="AJ226" s="39"/>
      <c r="AK226" s="42"/>
      <c r="AL226" s="39"/>
      <c r="AM226" s="39"/>
      <c r="AN226" s="42"/>
      <c r="AO226" s="39"/>
      <c r="AP226" s="39"/>
      <c r="AQ226" s="42"/>
      <c r="AR226" s="39"/>
      <c r="AS226" s="39"/>
      <c r="AT226" s="38"/>
      <c r="AU226" s="39"/>
      <c r="AV226" s="39"/>
      <c r="AW226" s="42"/>
      <c r="AX226" s="39"/>
      <c r="AY226" s="39"/>
      <c r="AZ226" s="42"/>
      <c r="BA226" s="39"/>
      <c r="BB226" s="42"/>
      <c r="BC226" s="38"/>
      <c r="BD226" s="42"/>
      <c r="BE226" s="42"/>
      <c r="BF226" s="40"/>
      <c r="BG226" s="39"/>
      <c r="BH226" s="42"/>
      <c r="BI226" s="39"/>
      <c r="BJ226" s="31"/>
      <c r="BK226" s="39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</row>
    <row r="227" spans="2:95" s="33" customFormat="1">
      <c r="B227" s="62"/>
      <c r="C227" s="39"/>
      <c r="D227" s="39"/>
      <c r="E227" s="31"/>
      <c r="F227" s="39"/>
      <c r="G227" s="38"/>
      <c r="H227" s="38"/>
      <c r="I227" s="38"/>
      <c r="J227" s="38"/>
      <c r="K227" s="39"/>
      <c r="L227" s="39"/>
      <c r="M227" s="42"/>
      <c r="N227" s="39"/>
      <c r="O227" s="39"/>
      <c r="P227" s="38"/>
      <c r="Q227" s="39"/>
      <c r="R227" s="39"/>
      <c r="S227" s="42"/>
      <c r="T227" s="39"/>
      <c r="U227" s="39"/>
      <c r="V227" s="42"/>
      <c r="W227" s="39"/>
      <c r="X227" s="39"/>
      <c r="Y227" s="42"/>
      <c r="Z227" s="39"/>
      <c r="AA227" s="39"/>
      <c r="AB227" s="42"/>
      <c r="AC227" s="40"/>
      <c r="AD227" s="40"/>
      <c r="AE227" s="35"/>
      <c r="AF227" s="39"/>
      <c r="AG227" s="39"/>
      <c r="AH227" s="42"/>
      <c r="AI227" s="39"/>
      <c r="AJ227" s="39"/>
      <c r="AK227" s="42"/>
      <c r="AL227" s="39"/>
      <c r="AM227" s="39"/>
      <c r="AN227" s="42"/>
      <c r="AO227" s="39"/>
      <c r="AP227" s="39"/>
      <c r="AQ227" s="42"/>
      <c r="AR227" s="39"/>
      <c r="AS227" s="39"/>
      <c r="AT227" s="38"/>
      <c r="AU227" s="39"/>
      <c r="AV227" s="39"/>
      <c r="AW227" s="42"/>
      <c r="AX227" s="39"/>
      <c r="AY227" s="39"/>
      <c r="AZ227" s="42"/>
      <c r="BA227" s="39"/>
      <c r="BB227" s="42"/>
      <c r="BC227" s="38"/>
      <c r="BD227" s="42"/>
      <c r="BE227" s="42"/>
      <c r="BF227" s="40"/>
      <c r="BG227" s="39"/>
      <c r="BH227" s="42"/>
      <c r="BI227" s="39"/>
      <c r="BJ227" s="31"/>
      <c r="BK227" s="39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</row>
    <row r="228" spans="2:95" s="33" customFormat="1">
      <c r="B228" s="62"/>
      <c r="C228" s="39"/>
      <c r="D228" s="39"/>
      <c r="E228" s="31"/>
      <c r="F228" s="39"/>
      <c r="G228" s="38"/>
      <c r="H228" s="38"/>
      <c r="I228" s="38"/>
      <c r="J228" s="38"/>
      <c r="K228" s="39"/>
      <c r="L228" s="39"/>
      <c r="M228" s="42"/>
      <c r="N228" s="39"/>
      <c r="O228" s="39"/>
      <c r="P228" s="38"/>
      <c r="Q228" s="39"/>
      <c r="R228" s="39"/>
      <c r="S228" s="42"/>
      <c r="T228" s="39"/>
      <c r="U228" s="39"/>
      <c r="V228" s="42"/>
      <c r="W228" s="39"/>
      <c r="X228" s="39"/>
      <c r="Y228" s="42"/>
      <c r="Z228" s="39"/>
      <c r="AA228" s="39"/>
      <c r="AB228" s="42"/>
      <c r="AC228" s="40"/>
      <c r="AD228" s="40"/>
      <c r="AE228" s="35"/>
      <c r="AF228" s="39"/>
      <c r="AG228" s="39"/>
      <c r="AH228" s="42"/>
      <c r="AI228" s="39"/>
      <c r="AJ228" s="39"/>
      <c r="AK228" s="42"/>
      <c r="AL228" s="39"/>
      <c r="AM228" s="39"/>
      <c r="AN228" s="42"/>
      <c r="AO228" s="39"/>
      <c r="AP228" s="39"/>
      <c r="AQ228" s="42"/>
      <c r="AR228" s="39"/>
      <c r="AS228" s="39"/>
      <c r="AT228" s="38"/>
      <c r="AU228" s="39"/>
      <c r="AV228" s="39"/>
      <c r="AW228" s="42"/>
      <c r="AX228" s="39"/>
      <c r="AY228" s="39"/>
      <c r="AZ228" s="42"/>
      <c r="BA228" s="39"/>
      <c r="BB228" s="42"/>
      <c r="BC228" s="38"/>
      <c r="BD228" s="42"/>
      <c r="BE228" s="42"/>
      <c r="BF228" s="40"/>
      <c r="BG228" s="39"/>
      <c r="BH228" s="42"/>
      <c r="BI228" s="39"/>
      <c r="BJ228" s="31"/>
      <c r="BK228" s="39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</row>
    <row r="229" spans="2:95" s="33" customFormat="1">
      <c r="B229" s="62"/>
      <c r="C229" s="39"/>
      <c r="D229" s="39"/>
      <c r="E229" s="31"/>
      <c r="F229" s="39"/>
      <c r="G229" s="38"/>
      <c r="H229" s="38"/>
      <c r="I229" s="38"/>
      <c r="J229" s="38"/>
      <c r="K229" s="39"/>
      <c r="L229" s="39"/>
      <c r="M229" s="42"/>
      <c r="N229" s="39"/>
      <c r="O229" s="39"/>
      <c r="P229" s="38"/>
      <c r="Q229" s="39"/>
      <c r="R229" s="39"/>
      <c r="S229" s="42"/>
      <c r="T229" s="39"/>
      <c r="U229" s="39"/>
      <c r="V229" s="42"/>
      <c r="W229" s="39"/>
      <c r="X229" s="39"/>
      <c r="Y229" s="42"/>
      <c r="Z229" s="39"/>
      <c r="AA229" s="39"/>
      <c r="AB229" s="42"/>
      <c r="AC229" s="40"/>
      <c r="AD229" s="40"/>
      <c r="AE229" s="35"/>
      <c r="AF229" s="39"/>
      <c r="AG229" s="39"/>
      <c r="AH229" s="42"/>
      <c r="AI229" s="39"/>
      <c r="AJ229" s="39"/>
      <c r="AK229" s="42"/>
      <c r="AL229" s="39"/>
      <c r="AM229" s="39"/>
      <c r="AN229" s="42"/>
      <c r="AO229" s="39"/>
      <c r="AP229" s="39"/>
      <c r="AQ229" s="42"/>
      <c r="AR229" s="39"/>
      <c r="AS229" s="39"/>
      <c r="AT229" s="38"/>
      <c r="AU229" s="39"/>
      <c r="AV229" s="39"/>
      <c r="AW229" s="42"/>
      <c r="AX229" s="39"/>
      <c r="AY229" s="39"/>
      <c r="AZ229" s="42"/>
      <c r="BA229" s="39"/>
      <c r="BB229" s="42"/>
      <c r="BC229" s="38"/>
      <c r="BD229" s="42"/>
      <c r="BE229" s="42"/>
      <c r="BF229" s="40"/>
      <c r="BG229" s="39"/>
      <c r="BH229" s="42"/>
      <c r="BI229" s="39"/>
      <c r="BJ229" s="31"/>
      <c r="BK229" s="39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</row>
    <row r="230" spans="2:95" s="33" customFormat="1">
      <c r="B230" s="62"/>
      <c r="C230" s="39"/>
      <c r="D230" s="39"/>
      <c r="E230" s="31"/>
      <c r="F230" s="39"/>
      <c r="G230" s="38"/>
      <c r="H230" s="38"/>
      <c r="I230" s="38"/>
      <c r="J230" s="38"/>
      <c r="K230" s="39"/>
      <c r="L230" s="39"/>
      <c r="M230" s="42"/>
      <c r="N230" s="39"/>
      <c r="O230" s="39"/>
      <c r="P230" s="38"/>
      <c r="Q230" s="39"/>
      <c r="R230" s="39"/>
      <c r="S230" s="42"/>
      <c r="T230" s="39"/>
      <c r="U230" s="39"/>
      <c r="V230" s="42"/>
      <c r="W230" s="39"/>
      <c r="X230" s="39"/>
      <c r="Y230" s="42"/>
      <c r="Z230" s="39"/>
      <c r="AA230" s="39"/>
      <c r="AB230" s="42"/>
      <c r="AC230" s="40"/>
      <c r="AD230" s="40"/>
      <c r="AE230" s="35"/>
      <c r="AF230" s="39"/>
      <c r="AG230" s="39"/>
      <c r="AH230" s="42"/>
      <c r="AI230" s="39"/>
      <c r="AJ230" s="39"/>
      <c r="AK230" s="42"/>
      <c r="AL230" s="39"/>
      <c r="AM230" s="39"/>
      <c r="AN230" s="42"/>
      <c r="AO230" s="39"/>
      <c r="AP230" s="39"/>
      <c r="AQ230" s="42"/>
      <c r="AR230" s="39"/>
      <c r="AS230" s="39"/>
      <c r="AT230" s="38"/>
      <c r="AU230" s="39"/>
      <c r="AV230" s="39"/>
      <c r="AW230" s="42"/>
      <c r="AX230" s="39"/>
      <c r="AY230" s="39"/>
      <c r="AZ230" s="42"/>
      <c r="BA230" s="39"/>
      <c r="BB230" s="42"/>
      <c r="BC230" s="38"/>
      <c r="BD230" s="42"/>
      <c r="BE230" s="42"/>
      <c r="BF230" s="40"/>
      <c r="BG230" s="39"/>
      <c r="BH230" s="42"/>
      <c r="BI230" s="39"/>
      <c r="BJ230" s="31"/>
      <c r="BK230" s="39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</row>
    <row r="231" spans="2:95" s="33" customFormat="1">
      <c r="B231" s="62"/>
      <c r="C231" s="39"/>
      <c r="D231" s="39"/>
      <c r="E231" s="40"/>
      <c r="F231" s="39"/>
      <c r="G231" s="38"/>
      <c r="H231" s="38"/>
      <c r="I231" s="38"/>
      <c r="J231" s="38"/>
      <c r="K231" s="39"/>
      <c r="L231" s="39"/>
      <c r="M231" s="42"/>
      <c r="N231" s="39"/>
      <c r="O231" s="39"/>
      <c r="P231" s="38"/>
      <c r="Q231" s="39"/>
      <c r="R231" s="39"/>
      <c r="S231" s="42"/>
      <c r="T231" s="39"/>
      <c r="U231" s="39"/>
      <c r="V231" s="42"/>
      <c r="W231" s="39"/>
      <c r="X231" s="39"/>
      <c r="Y231" s="42"/>
      <c r="Z231" s="39"/>
      <c r="AA231" s="39"/>
      <c r="AB231" s="42"/>
      <c r="AC231" s="40"/>
      <c r="AD231" s="40"/>
      <c r="AE231" s="35"/>
      <c r="AF231" s="39"/>
      <c r="AG231" s="39"/>
      <c r="AH231" s="42"/>
      <c r="AI231" s="39"/>
      <c r="AJ231" s="39"/>
      <c r="AK231" s="42"/>
      <c r="AL231" s="39"/>
      <c r="AM231" s="39"/>
      <c r="AN231" s="42"/>
      <c r="AO231" s="39"/>
      <c r="AP231" s="39"/>
      <c r="AQ231" s="42"/>
      <c r="AR231" s="39"/>
      <c r="AS231" s="39"/>
      <c r="AT231" s="38"/>
      <c r="AU231" s="39"/>
      <c r="AV231" s="39"/>
      <c r="AW231" s="42"/>
      <c r="AX231" s="39"/>
      <c r="AY231" s="39"/>
      <c r="AZ231" s="42"/>
      <c r="BA231" s="39"/>
      <c r="BB231" s="42"/>
      <c r="BC231" s="38"/>
      <c r="BD231" s="42"/>
      <c r="BE231" s="42"/>
      <c r="BF231" s="40"/>
      <c r="BG231" s="39"/>
      <c r="BH231" s="42"/>
      <c r="BI231" s="39"/>
      <c r="BJ231" s="31"/>
      <c r="BK231" s="39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</row>
    <row r="232" spans="2:95" s="33" customFormat="1">
      <c r="B232" s="62"/>
      <c r="C232" s="39"/>
      <c r="D232" s="39"/>
      <c r="E232" s="31"/>
      <c r="F232" s="39"/>
      <c r="G232" s="38"/>
      <c r="H232" s="38"/>
      <c r="I232" s="38"/>
      <c r="J232" s="38"/>
      <c r="K232" s="39"/>
      <c r="L232" s="39"/>
      <c r="M232" s="39"/>
      <c r="N232" s="39"/>
      <c r="O232" s="39"/>
      <c r="P232" s="38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40"/>
      <c r="AD232" s="40"/>
      <c r="AE232" s="35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8"/>
      <c r="AU232" s="39"/>
      <c r="AV232" s="39"/>
      <c r="AW232" s="39"/>
      <c r="AX232" s="39"/>
      <c r="AY232" s="39"/>
      <c r="AZ232" s="39"/>
      <c r="BA232" s="39"/>
      <c r="BB232" s="39"/>
      <c r="BC232" s="38"/>
      <c r="BD232" s="39"/>
      <c r="BE232" s="39"/>
      <c r="BF232" s="39"/>
      <c r="BG232" s="39"/>
      <c r="BH232" s="39"/>
      <c r="BI232" s="39"/>
      <c r="BJ232" s="31"/>
      <c r="BK232" s="39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</row>
    <row r="233" spans="2:95" s="33" customFormat="1">
      <c r="B233" s="62"/>
      <c r="C233" s="39"/>
      <c r="D233" s="39"/>
      <c r="E233" s="31"/>
      <c r="F233" s="39"/>
      <c r="G233" s="38"/>
      <c r="H233" s="38"/>
      <c r="I233" s="38"/>
      <c r="J233" s="38"/>
      <c r="K233" s="39"/>
      <c r="L233" s="39"/>
      <c r="M233" s="42"/>
      <c r="N233" s="39"/>
      <c r="O233" s="39"/>
      <c r="P233" s="38"/>
      <c r="Q233" s="39"/>
      <c r="R233" s="39"/>
      <c r="S233" s="42"/>
      <c r="T233" s="39"/>
      <c r="U233" s="39"/>
      <c r="V233" s="42"/>
      <c r="W233" s="39"/>
      <c r="X233" s="39"/>
      <c r="Y233" s="42"/>
      <c r="Z233" s="39"/>
      <c r="AA233" s="39"/>
      <c r="AB233" s="42"/>
      <c r="AC233" s="40"/>
      <c r="AD233" s="40"/>
      <c r="AE233" s="35"/>
      <c r="AF233" s="39"/>
      <c r="AG233" s="39"/>
      <c r="AH233" s="42"/>
      <c r="AI233" s="39"/>
      <c r="AJ233" s="39"/>
      <c r="AK233" s="42"/>
      <c r="AL233" s="39"/>
      <c r="AM233" s="39"/>
      <c r="AN233" s="42"/>
      <c r="AO233" s="39"/>
      <c r="AP233" s="39"/>
      <c r="AQ233" s="42"/>
      <c r="AR233" s="39"/>
      <c r="AS233" s="39"/>
      <c r="AT233" s="38"/>
      <c r="AU233" s="39"/>
      <c r="AV233" s="39"/>
      <c r="AW233" s="42"/>
      <c r="AX233" s="39"/>
      <c r="AY233" s="39"/>
      <c r="AZ233" s="42"/>
      <c r="BA233" s="39"/>
      <c r="BB233" s="42"/>
      <c r="BC233" s="38"/>
      <c r="BD233" s="42"/>
      <c r="BE233" s="42"/>
      <c r="BF233" s="40"/>
      <c r="BG233" s="39"/>
      <c r="BH233" s="42"/>
      <c r="BI233" s="39"/>
      <c r="BJ233" s="31"/>
      <c r="BK233" s="39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</row>
    <row r="234" spans="2:95" s="33" customFormat="1">
      <c r="B234" s="62"/>
      <c r="C234" s="39"/>
      <c r="D234" s="39"/>
      <c r="E234" s="31"/>
      <c r="F234" s="39"/>
      <c r="G234" s="38"/>
      <c r="H234" s="38"/>
      <c r="I234" s="38"/>
      <c r="J234" s="38"/>
      <c r="K234" s="39"/>
      <c r="L234" s="39"/>
      <c r="M234" s="42"/>
      <c r="N234" s="39"/>
      <c r="O234" s="39"/>
      <c r="P234" s="38"/>
      <c r="Q234" s="39"/>
      <c r="R234" s="39"/>
      <c r="S234" s="42"/>
      <c r="T234" s="39"/>
      <c r="U234" s="39"/>
      <c r="V234" s="42"/>
      <c r="W234" s="39"/>
      <c r="X234" s="39"/>
      <c r="Y234" s="42"/>
      <c r="Z234" s="39"/>
      <c r="AA234" s="39"/>
      <c r="AB234" s="42"/>
      <c r="AC234" s="40"/>
      <c r="AD234" s="40"/>
      <c r="AE234" s="35"/>
      <c r="AF234" s="39"/>
      <c r="AG234" s="39"/>
      <c r="AH234" s="42"/>
      <c r="AI234" s="39"/>
      <c r="AJ234" s="39"/>
      <c r="AK234" s="42"/>
      <c r="AL234" s="39"/>
      <c r="AM234" s="39"/>
      <c r="AN234" s="42"/>
      <c r="AO234" s="39"/>
      <c r="AP234" s="39"/>
      <c r="AQ234" s="42"/>
      <c r="AR234" s="39"/>
      <c r="AS234" s="39"/>
      <c r="AT234" s="38"/>
      <c r="AU234" s="39"/>
      <c r="AV234" s="39"/>
      <c r="AW234" s="42"/>
      <c r="AX234" s="39"/>
      <c r="AY234" s="39"/>
      <c r="AZ234" s="42"/>
      <c r="BA234" s="39"/>
      <c r="BB234" s="42"/>
      <c r="BC234" s="38"/>
      <c r="BD234" s="42"/>
      <c r="BE234" s="42"/>
      <c r="BF234" s="40"/>
      <c r="BG234" s="39"/>
      <c r="BH234" s="42"/>
      <c r="BI234" s="39"/>
      <c r="BJ234" s="31"/>
      <c r="BK234" s="39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</row>
    <row r="235" spans="2:95" s="33" customFormat="1">
      <c r="B235" s="62"/>
      <c r="C235" s="39"/>
      <c r="D235" s="39"/>
      <c r="E235" s="31"/>
      <c r="F235" s="39"/>
      <c r="G235" s="38"/>
      <c r="H235" s="38"/>
      <c r="I235" s="38"/>
      <c r="J235" s="38"/>
      <c r="K235" s="39"/>
      <c r="L235" s="39"/>
      <c r="M235" s="42"/>
      <c r="N235" s="39"/>
      <c r="O235" s="39"/>
      <c r="P235" s="38"/>
      <c r="Q235" s="39"/>
      <c r="R235" s="39"/>
      <c r="S235" s="42"/>
      <c r="T235" s="39"/>
      <c r="U235" s="39"/>
      <c r="V235" s="42"/>
      <c r="W235" s="39"/>
      <c r="X235" s="39"/>
      <c r="Y235" s="42"/>
      <c r="Z235" s="39"/>
      <c r="AA235" s="39"/>
      <c r="AB235" s="42"/>
      <c r="AC235" s="40"/>
      <c r="AD235" s="40"/>
      <c r="AE235" s="35"/>
      <c r="AF235" s="39"/>
      <c r="AG235" s="39"/>
      <c r="AH235" s="42"/>
      <c r="AI235" s="39"/>
      <c r="AJ235" s="39"/>
      <c r="AK235" s="42"/>
      <c r="AL235" s="39"/>
      <c r="AM235" s="39"/>
      <c r="AN235" s="42"/>
      <c r="AO235" s="39"/>
      <c r="AP235" s="39"/>
      <c r="AQ235" s="42"/>
      <c r="AR235" s="39"/>
      <c r="AS235" s="39"/>
      <c r="AT235" s="38"/>
      <c r="AU235" s="39"/>
      <c r="AV235" s="39"/>
      <c r="AW235" s="42"/>
      <c r="AX235" s="39"/>
      <c r="AY235" s="39"/>
      <c r="AZ235" s="42"/>
      <c r="BA235" s="39"/>
      <c r="BB235" s="42"/>
      <c r="BC235" s="38"/>
      <c r="BD235" s="42"/>
      <c r="BE235" s="42"/>
      <c r="BF235" s="40"/>
      <c r="BG235" s="39"/>
      <c r="BH235" s="42"/>
      <c r="BI235" s="39"/>
      <c r="BJ235" s="31"/>
      <c r="BK235" s="39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</row>
    <row r="236" spans="2:95" s="33" customFormat="1">
      <c r="B236" s="62"/>
      <c r="C236" s="39"/>
      <c r="D236" s="39"/>
      <c r="E236" s="31"/>
      <c r="F236" s="39"/>
      <c r="G236" s="38"/>
      <c r="H236" s="38"/>
      <c r="I236" s="38"/>
      <c r="J236" s="38"/>
      <c r="K236" s="39"/>
      <c r="L236" s="39"/>
      <c r="M236" s="42"/>
      <c r="N236" s="39"/>
      <c r="O236" s="39"/>
      <c r="P236" s="38"/>
      <c r="Q236" s="39"/>
      <c r="R236" s="39"/>
      <c r="S236" s="42"/>
      <c r="T236" s="39"/>
      <c r="U236" s="39"/>
      <c r="V236" s="42"/>
      <c r="W236" s="39"/>
      <c r="X236" s="39"/>
      <c r="Y236" s="42"/>
      <c r="Z236" s="39"/>
      <c r="AA236" s="39"/>
      <c r="AB236" s="42"/>
      <c r="AC236" s="40"/>
      <c r="AD236" s="40"/>
      <c r="AE236" s="35"/>
      <c r="AF236" s="39"/>
      <c r="AG236" s="39"/>
      <c r="AH236" s="42"/>
      <c r="AI236" s="39"/>
      <c r="AJ236" s="39"/>
      <c r="AK236" s="42"/>
      <c r="AL236" s="39"/>
      <c r="AM236" s="39"/>
      <c r="AN236" s="42"/>
      <c r="AO236" s="39"/>
      <c r="AP236" s="39"/>
      <c r="AQ236" s="42"/>
      <c r="AR236" s="39"/>
      <c r="AS236" s="39"/>
      <c r="AT236" s="38"/>
      <c r="AU236" s="39"/>
      <c r="AV236" s="39"/>
      <c r="AW236" s="42"/>
      <c r="AX236" s="39"/>
      <c r="AY236" s="39"/>
      <c r="AZ236" s="42"/>
      <c r="BA236" s="39"/>
      <c r="BB236" s="42"/>
      <c r="BC236" s="38"/>
      <c r="BD236" s="42"/>
      <c r="BE236" s="42"/>
      <c r="BF236" s="39"/>
      <c r="BG236" s="39"/>
      <c r="BH236" s="42"/>
      <c r="BI236" s="39"/>
      <c r="BJ236" s="31"/>
      <c r="BK236" s="39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</row>
    <row r="237" spans="2:95" s="33" customFormat="1">
      <c r="B237" s="62"/>
      <c r="C237" s="39"/>
      <c r="D237" s="39"/>
      <c r="E237" s="31"/>
      <c r="F237" s="39"/>
      <c r="G237" s="38"/>
      <c r="H237" s="38"/>
      <c r="I237" s="38"/>
      <c r="J237" s="38"/>
      <c r="K237" s="39"/>
      <c r="L237" s="39"/>
      <c r="M237" s="42"/>
      <c r="N237" s="39"/>
      <c r="O237" s="39"/>
      <c r="P237" s="38"/>
      <c r="Q237" s="39"/>
      <c r="R237" s="39"/>
      <c r="S237" s="42"/>
      <c r="T237" s="39"/>
      <c r="U237" s="39"/>
      <c r="V237" s="42"/>
      <c r="W237" s="39"/>
      <c r="X237" s="39"/>
      <c r="Y237" s="42"/>
      <c r="Z237" s="39"/>
      <c r="AA237" s="39"/>
      <c r="AB237" s="42"/>
      <c r="AC237" s="40"/>
      <c r="AD237" s="40"/>
      <c r="AE237" s="35"/>
      <c r="AF237" s="39"/>
      <c r="AG237" s="39"/>
      <c r="AH237" s="42"/>
      <c r="AI237" s="39"/>
      <c r="AJ237" s="39"/>
      <c r="AK237" s="42"/>
      <c r="AL237" s="39"/>
      <c r="AM237" s="39"/>
      <c r="AN237" s="42"/>
      <c r="AO237" s="39"/>
      <c r="AP237" s="39"/>
      <c r="AQ237" s="42"/>
      <c r="AR237" s="39"/>
      <c r="AS237" s="39"/>
      <c r="AT237" s="38"/>
      <c r="AU237" s="39"/>
      <c r="AV237" s="39"/>
      <c r="AW237" s="42"/>
      <c r="AX237" s="39"/>
      <c r="AY237" s="39"/>
      <c r="AZ237" s="42"/>
      <c r="BA237" s="39"/>
      <c r="BB237" s="42"/>
      <c r="BC237" s="38"/>
      <c r="BD237" s="42"/>
      <c r="BE237" s="42"/>
      <c r="BF237" s="40"/>
      <c r="BG237" s="39"/>
      <c r="BH237" s="42"/>
      <c r="BI237" s="39"/>
      <c r="BJ237" s="31"/>
      <c r="BK237" s="39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</row>
    <row r="238" spans="2:95" s="33" customFormat="1">
      <c r="B238" s="62"/>
      <c r="C238" s="39"/>
      <c r="D238" s="39"/>
      <c r="E238" s="31"/>
      <c r="F238" s="39"/>
      <c r="G238" s="38"/>
      <c r="H238" s="38"/>
      <c r="I238" s="38"/>
      <c r="J238" s="38"/>
      <c r="K238" s="39"/>
      <c r="L238" s="39"/>
      <c r="M238" s="42"/>
      <c r="N238" s="39"/>
      <c r="O238" s="39"/>
      <c r="P238" s="38"/>
      <c r="Q238" s="39"/>
      <c r="R238" s="39"/>
      <c r="S238" s="42"/>
      <c r="T238" s="39"/>
      <c r="U238" s="39"/>
      <c r="V238" s="42"/>
      <c r="W238" s="39"/>
      <c r="X238" s="39"/>
      <c r="Y238" s="42"/>
      <c r="Z238" s="39"/>
      <c r="AA238" s="39"/>
      <c r="AB238" s="42"/>
      <c r="AC238" s="40"/>
      <c r="AD238" s="39"/>
      <c r="AE238" s="38"/>
      <c r="AF238" s="39"/>
      <c r="AG238" s="39"/>
      <c r="AH238" s="42"/>
      <c r="AI238" s="39"/>
      <c r="AJ238" s="39"/>
      <c r="AK238" s="42"/>
      <c r="AL238" s="39"/>
      <c r="AM238" s="39"/>
      <c r="AN238" s="42"/>
      <c r="AO238" s="39"/>
      <c r="AP238" s="39"/>
      <c r="AQ238" s="42"/>
      <c r="AR238" s="39"/>
      <c r="AS238" s="39"/>
      <c r="AT238" s="38"/>
      <c r="AU238" s="39"/>
      <c r="AV238" s="39"/>
      <c r="AW238" s="42"/>
      <c r="AX238" s="39"/>
      <c r="AY238" s="39"/>
      <c r="AZ238" s="42"/>
      <c r="BA238" s="39"/>
      <c r="BB238" s="42"/>
      <c r="BC238" s="38"/>
      <c r="BD238" s="42"/>
      <c r="BE238" s="42"/>
      <c r="BF238" s="39"/>
      <c r="BG238" s="39"/>
      <c r="BH238" s="42"/>
      <c r="BI238" s="39"/>
      <c r="BJ238" s="31"/>
      <c r="BK238" s="39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</row>
    <row r="239" spans="2:95" s="33" customFormat="1">
      <c r="B239" s="62"/>
      <c r="C239" s="39"/>
      <c r="D239" s="39"/>
      <c r="E239" s="31"/>
      <c r="F239" s="39"/>
      <c r="G239" s="38"/>
      <c r="H239" s="38"/>
      <c r="I239" s="38"/>
      <c r="J239" s="38"/>
      <c r="K239" s="39"/>
      <c r="L239" s="39"/>
      <c r="M239" s="39"/>
      <c r="N239" s="39"/>
      <c r="O239" s="39"/>
      <c r="P239" s="38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40"/>
      <c r="AD239" s="40"/>
      <c r="AE239" s="35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8"/>
      <c r="AU239" s="39"/>
      <c r="AV239" s="39"/>
      <c r="AW239" s="39"/>
      <c r="AX239" s="39"/>
      <c r="AY239" s="39"/>
      <c r="AZ239" s="39"/>
      <c r="BA239" s="39"/>
      <c r="BB239" s="39"/>
      <c r="BC239" s="38"/>
      <c r="BD239" s="39"/>
      <c r="BE239" s="39"/>
      <c r="BF239" s="39"/>
      <c r="BG239" s="39"/>
      <c r="BH239" s="39"/>
      <c r="BI239" s="39"/>
      <c r="BJ239" s="31"/>
      <c r="BK239" s="39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</row>
    <row r="240" spans="2:95" s="33" customFormat="1">
      <c r="B240" s="62"/>
      <c r="C240" s="39"/>
      <c r="D240" s="39"/>
      <c r="E240" s="40"/>
      <c r="F240" s="39"/>
      <c r="G240" s="38"/>
      <c r="H240" s="38"/>
      <c r="I240" s="38"/>
      <c r="J240" s="38"/>
      <c r="K240" s="39"/>
      <c r="L240" s="39"/>
      <c r="M240" s="42"/>
      <c r="N240" s="39"/>
      <c r="O240" s="39"/>
      <c r="P240" s="38"/>
      <c r="Q240" s="39"/>
      <c r="R240" s="39"/>
      <c r="S240" s="42"/>
      <c r="T240" s="39"/>
      <c r="U240" s="39"/>
      <c r="V240" s="42"/>
      <c r="W240" s="39"/>
      <c r="X240" s="39"/>
      <c r="Y240" s="42"/>
      <c r="Z240" s="39"/>
      <c r="AA240" s="39"/>
      <c r="AB240" s="42"/>
      <c r="AC240" s="40"/>
      <c r="AD240" s="40"/>
      <c r="AE240" s="35"/>
      <c r="AF240" s="39"/>
      <c r="AG240" s="39"/>
      <c r="AH240" s="42"/>
      <c r="AI240" s="39"/>
      <c r="AJ240" s="39"/>
      <c r="AK240" s="42"/>
      <c r="AL240" s="39"/>
      <c r="AM240" s="39"/>
      <c r="AN240" s="42"/>
      <c r="AO240" s="39"/>
      <c r="AP240" s="39"/>
      <c r="AQ240" s="42"/>
      <c r="AR240" s="39"/>
      <c r="AS240" s="39"/>
      <c r="AT240" s="38"/>
      <c r="AU240" s="39"/>
      <c r="AV240" s="39"/>
      <c r="AW240" s="42"/>
      <c r="AX240" s="39"/>
      <c r="AY240" s="39"/>
      <c r="AZ240" s="42"/>
      <c r="BA240" s="39"/>
      <c r="BB240" s="42"/>
      <c r="BC240" s="38"/>
      <c r="BD240" s="42"/>
      <c r="BE240" s="42"/>
      <c r="BF240" s="39"/>
      <c r="BG240" s="39"/>
      <c r="BH240" s="42"/>
      <c r="BI240" s="39"/>
      <c r="BJ240" s="31"/>
      <c r="BK240" s="39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</row>
    <row r="241" spans="2:95" s="33" customFormat="1">
      <c r="B241" s="62"/>
      <c r="C241" s="39"/>
      <c r="D241" s="39"/>
      <c r="E241" s="31"/>
      <c r="F241" s="39"/>
      <c r="G241" s="38"/>
      <c r="H241" s="38"/>
      <c r="I241" s="38"/>
      <c r="J241" s="38"/>
      <c r="K241" s="39"/>
      <c r="L241" s="39"/>
      <c r="M241" s="39"/>
      <c r="N241" s="39"/>
      <c r="O241" s="39"/>
      <c r="P241" s="38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40"/>
      <c r="AD241" s="40"/>
      <c r="AE241" s="35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8"/>
      <c r="AU241" s="39"/>
      <c r="AV241" s="39"/>
      <c r="AW241" s="39"/>
      <c r="AX241" s="39"/>
      <c r="AY241" s="39"/>
      <c r="AZ241" s="39"/>
      <c r="BA241" s="39"/>
      <c r="BB241" s="39"/>
      <c r="BC241" s="38"/>
      <c r="BD241" s="39"/>
      <c r="BE241" s="39"/>
      <c r="BF241" s="39"/>
      <c r="BG241" s="39"/>
      <c r="BH241" s="39"/>
      <c r="BI241" s="39"/>
      <c r="BJ241" s="31"/>
      <c r="BK241" s="39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</row>
    <row r="242" spans="2:95" s="33" customFormat="1">
      <c r="B242" s="62"/>
      <c r="C242" s="39"/>
      <c r="D242" s="39"/>
      <c r="E242" s="31"/>
      <c r="F242" s="39"/>
      <c r="G242" s="38"/>
      <c r="H242" s="38"/>
      <c r="I242" s="38"/>
      <c r="J242" s="38"/>
      <c r="K242" s="39"/>
      <c r="L242" s="41"/>
      <c r="M242" s="42"/>
      <c r="N242" s="39"/>
      <c r="O242" s="39"/>
      <c r="P242" s="38"/>
      <c r="Q242" s="39"/>
      <c r="R242" s="39"/>
      <c r="S242" s="42"/>
      <c r="T242" s="39"/>
      <c r="U242" s="39"/>
      <c r="V242" s="42"/>
      <c r="W242" s="39"/>
      <c r="X242" s="39"/>
      <c r="Y242" s="42"/>
      <c r="Z242" s="39"/>
      <c r="AA242" s="39"/>
      <c r="AB242" s="42"/>
      <c r="AC242" s="40"/>
      <c r="AD242" s="40"/>
      <c r="AE242" s="35"/>
      <c r="AF242" s="39"/>
      <c r="AG242" s="39"/>
      <c r="AH242" s="42"/>
      <c r="AI242" s="39"/>
      <c r="AJ242" s="39"/>
      <c r="AK242" s="42"/>
      <c r="AL242" s="39"/>
      <c r="AM242" s="39"/>
      <c r="AN242" s="42"/>
      <c r="AO242" s="39"/>
      <c r="AP242" s="39"/>
      <c r="AQ242" s="42"/>
      <c r="AR242" s="39"/>
      <c r="AS242" s="39"/>
      <c r="AT242" s="38"/>
      <c r="AU242" s="39"/>
      <c r="AV242" s="39"/>
      <c r="AW242" s="42"/>
      <c r="AX242" s="39"/>
      <c r="AY242" s="39"/>
      <c r="AZ242" s="42"/>
      <c r="BA242" s="39"/>
      <c r="BB242" s="42"/>
      <c r="BC242" s="38"/>
      <c r="BD242" s="42"/>
      <c r="BE242" s="42"/>
      <c r="BF242" s="40"/>
      <c r="BG242" s="39"/>
      <c r="BH242" s="42"/>
      <c r="BI242" s="41"/>
      <c r="BJ242" s="31"/>
      <c r="BK242" s="39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</row>
    <row r="243" spans="2:95" s="33" customFormat="1">
      <c r="B243" s="62"/>
      <c r="C243" s="39"/>
      <c r="D243" s="39"/>
      <c r="E243" s="31"/>
      <c r="F243" s="39"/>
      <c r="G243" s="38"/>
      <c r="H243" s="38"/>
      <c r="I243" s="38"/>
      <c r="J243" s="38"/>
      <c r="K243" s="39"/>
      <c r="L243" s="39"/>
      <c r="M243" s="42"/>
      <c r="N243" s="39"/>
      <c r="O243" s="39"/>
      <c r="P243" s="38"/>
      <c r="Q243" s="39"/>
      <c r="R243" s="39"/>
      <c r="S243" s="42"/>
      <c r="T243" s="39"/>
      <c r="U243" s="39"/>
      <c r="V243" s="42"/>
      <c r="W243" s="39"/>
      <c r="X243" s="39"/>
      <c r="Y243" s="42"/>
      <c r="Z243" s="39"/>
      <c r="AA243" s="39"/>
      <c r="AB243" s="42"/>
      <c r="AC243" s="40"/>
      <c r="AD243" s="40"/>
      <c r="AE243" s="35"/>
      <c r="AF243" s="39"/>
      <c r="AG243" s="39"/>
      <c r="AH243" s="42"/>
      <c r="AI243" s="39"/>
      <c r="AJ243" s="39"/>
      <c r="AK243" s="42"/>
      <c r="AL243" s="39"/>
      <c r="AM243" s="39"/>
      <c r="AN243" s="42"/>
      <c r="AO243" s="39"/>
      <c r="AP243" s="39"/>
      <c r="AQ243" s="42"/>
      <c r="AR243" s="39"/>
      <c r="AS243" s="39"/>
      <c r="AT243" s="38"/>
      <c r="AU243" s="39"/>
      <c r="AV243" s="39"/>
      <c r="AW243" s="42"/>
      <c r="AX243" s="39"/>
      <c r="AY243" s="39"/>
      <c r="AZ243" s="42"/>
      <c r="BA243" s="39"/>
      <c r="BB243" s="42"/>
      <c r="BC243" s="38"/>
      <c r="BD243" s="42"/>
      <c r="BE243" s="42"/>
      <c r="BF243" s="40"/>
      <c r="BG243" s="39"/>
      <c r="BH243" s="42"/>
      <c r="BI243" s="39"/>
      <c r="BJ243" s="31"/>
      <c r="BK243" s="39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</row>
    <row r="244" spans="2:95" s="33" customFormat="1">
      <c r="B244" s="62"/>
      <c r="C244" s="39"/>
      <c r="D244" s="39"/>
      <c r="E244" s="31"/>
      <c r="F244" s="39"/>
      <c r="G244" s="38"/>
      <c r="H244" s="38"/>
      <c r="I244" s="38"/>
      <c r="J244" s="38"/>
      <c r="K244" s="39"/>
      <c r="L244" s="39"/>
      <c r="M244" s="42"/>
      <c r="N244" s="39"/>
      <c r="O244" s="39"/>
      <c r="P244" s="38"/>
      <c r="Q244" s="39"/>
      <c r="R244" s="39"/>
      <c r="S244" s="42"/>
      <c r="T244" s="39"/>
      <c r="U244" s="39"/>
      <c r="V244" s="42"/>
      <c r="W244" s="39"/>
      <c r="X244" s="39"/>
      <c r="Y244" s="42"/>
      <c r="Z244" s="39"/>
      <c r="AA244" s="39"/>
      <c r="AB244" s="42"/>
      <c r="AC244" s="40"/>
      <c r="AD244" s="40"/>
      <c r="AE244" s="35"/>
      <c r="AF244" s="39"/>
      <c r="AG244" s="39"/>
      <c r="AH244" s="42"/>
      <c r="AI244" s="39"/>
      <c r="AJ244" s="39"/>
      <c r="AK244" s="42"/>
      <c r="AL244" s="39"/>
      <c r="AM244" s="39"/>
      <c r="AN244" s="42"/>
      <c r="AO244" s="39"/>
      <c r="AP244" s="39"/>
      <c r="AQ244" s="42"/>
      <c r="AR244" s="39"/>
      <c r="AS244" s="39"/>
      <c r="AT244" s="38"/>
      <c r="AU244" s="39"/>
      <c r="AV244" s="39"/>
      <c r="AW244" s="42"/>
      <c r="AX244" s="39"/>
      <c r="AY244" s="39"/>
      <c r="AZ244" s="42"/>
      <c r="BA244" s="39"/>
      <c r="BB244" s="42"/>
      <c r="BC244" s="38"/>
      <c r="BD244" s="42"/>
      <c r="BE244" s="42"/>
      <c r="BF244" s="40"/>
      <c r="BG244" s="39"/>
      <c r="BH244" s="42"/>
      <c r="BI244" s="39"/>
      <c r="BJ244" s="31"/>
      <c r="BK244" s="42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</row>
    <row r="245" spans="2:95" s="33" customFormat="1">
      <c r="B245" s="62"/>
      <c r="C245" s="39"/>
      <c r="D245" s="39"/>
      <c r="E245" s="31"/>
      <c r="F245" s="39"/>
      <c r="G245" s="38"/>
      <c r="H245" s="38"/>
      <c r="I245" s="38"/>
      <c r="J245" s="38"/>
      <c r="K245" s="39"/>
      <c r="L245" s="39"/>
      <c r="M245" s="42"/>
      <c r="N245" s="39"/>
      <c r="O245" s="39"/>
      <c r="P245" s="38"/>
      <c r="Q245" s="39"/>
      <c r="R245" s="39"/>
      <c r="S245" s="42"/>
      <c r="T245" s="39"/>
      <c r="U245" s="39"/>
      <c r="V245" s="42"/>
      <c r="W245" s="39"/>
      <c r="X245" s="39"/>
      <c r="Y245" s="42"/>
      <c r="Z245" s="39"/>
      <c r="AA245" s="39"/>
      <c r="AB245" s="42"/>
      <c r="AC245" s="40"/>
      <c r="AD245" s="40"/>
      <c r="AE245" s="35"/>
      <c r="AF245" s="39"/>
      <c r="AG245" s="39"/>
      <c r="AH245" s="42"/>
      <c r="AI245" s="39"/>
      <c r="AJ245" s="39"/>
      <c r="AK245" s="42"/>
      <c r="AL245" s="39"/>
      <c r="AM245" s="39"/>
      <c r="AN245" s="42"/>
      <c r="AO245" s="39"/>
      <c r="AP245" s="39"/>
      <c r="AQ245" s="42"/>
      <c r="AR245" s="39"/>
      <c r="AS245" s="39"/>
      <c r="AT245" s="38"/>
      <c r="AU245" s="39"/>
      <c r="AV245" s="39"/>
      <c r="AW245" s="42"/>
      <c r="AX245" s="39"/>
      <c r="AY245" s="39"/>
      <c r="AZ245" s="42"/>
      <c r="BA245" s="39"/>
      <c r="BB245" s="42"/>
      <c r="BC245" s="38"/>
      <c r="BD245" s="42"/>
      <c r="BE245" s="42"/>
      <c r="BF245" s="40"/>
      <c r="BG245" s="39"/>
      <c r="BH245" s="42"/>
      <c r="BI245" s="39"/>
      <c r="BJ245" s="31"/>
      <c r="BK245" s="39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</row>
    <row r="246" spans="2:95" s="33" customFormat="1">
      <c r="B246" s="62"/>
      <c r="C246" s="39"/>
      <c r="D246" s="39"/>
      <c r="E246" s="31"/>
      <c r="F246" s="39"/>
      <c r="G246" s="38"/>
      <c r="H246" s="38"/>
      <c r="I246" s="38"/>
      <c r="J246" s="38"/>
      <c r="K246" s="39"/>
      <c r="L246" s="39"/>
      <c r="M246" s="42"/>
      <c r="N246" s="39"/>
      <c r="O246" s="39"/>
      <c r="P246" s="38"/>
      <c r="Q246" s="39"/>
      <c r="R246" s="39"/>
      <c r="S246" s="42"/>
      <c r="T246" s="39"/>
      <c r="U246" s="39"/>
      <c r="V246" s="42"/>
      <c r="W246" s="39"/>
      <c r="X246" s="39"/>
      <c r="Y246" s="42"/>
      <c r="Z246" s="39"/>
      <c r="AA246" s="39"/>
      <c r="AB246" s="42"/>
      <c r="AC246" s="40"/>
      <c r="AD246" s="40"/>
      <c r="AE246" s="35"/>
      <c r="AF246" s="39"/>
      <c r="AG246" s="39"/>
      <c r="AH246" s="42"/>
      <c r="AI246" s="39"/>
      <c r="AJ246" s="39"/>
      <c r="AK246" s="42"/>
      <c r="AL246" s="39"/>
      <c r="AM246" s="39"/>
      <c r="AN246" s="42"/>
      <c r="AO246" s="39"/>
      <c r="AP246" s="39"/>
      <c r="AQ246" s="42"/>
      <c r="AR246" s="39"/>
      <c r="AS246" s="39"/>
      <c r="AT246" s="38"/>
      <c r="AU246" s="39"/>
      <c r="AV246" s="39"/>
      <c r="AW246" s="42"/>
      <c r="AX246" s="39"/>
      <c r="AY246" s="39"/>
      <c r="AZ246" s="42"/>
      <c r="BA246" s="39"/>
      <c r="BB246" s="42"/>
      <c r="BC246" s="38"/>
      <c r="BD246" s="42"/>
      <c r="BE246" s="42"/>
      <c r="BF246" s="40"/>
      <c r="BG246" s="39"/>
      <c r="BH246" s="42"/>
      <c r="BI246" s="39"/>
      <c r="BJ246" s="31"/>
      <c r="BK246" s="39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</row>
    <row r="247" spans="2:95" s="33" customFormat="1">
      <c r="B247" s="62"/>
      <c r="C247" s="39"/>
      <c r="D247" s="39"/>
      <c r="E247" s="31"/>
      <c r="F247" s="39"/>
      <c r="G247" s="38"/>
      <c r="H247" s="38"/>
      <c r="I247" s="38"/>
      <c r="J247" s="38"/>
      <c r="K247" s="39"/>
      <c r="L247" s="39"/>
      <c r="M247" s="42"/>
      <c r="N247" s="39"/>
      <c r="O247" s="39"/>
      <c r="P247" s="38"/>
      <c r="Q247" s="39"/>
      <c r="R247" s="39"/>
      <c r="S247" s="42"/>
      <c r="T247" s="39"/>
      <c r="U247" s="39"/>
      <c r="V247" s="42"/>
      <c r="W247" s="39"/>
      <c r="X247" s="39"/>
      <c r="Y247" s="42"/>
      <c r="Z247" s="39"/>
      <c r="AA247" s="39"/>
      <c r="AB247" s="42"/>
      <c r="AC247" s="40"/>
      <c r="AD247" s="40"/>
      <c r="AE247" s="35"/>
      <c r="AF247" s="39"/>
      <c r="AG247" s="39"/>
      <c r="AH247" s="42"/>
      <c r="AI247" s="39"/>
      <c r="AJ247" s="39"/>
      <c r="AK247" s="42"/>
      <c r="AL247" s="39"/>
      <c r="AM247" s="39"/>
      <c r="AN247" s="42"/>
      <c r="AO247" s="39"/>
      <c r="AP247" s="39"/>
      <c r="AQ247" s="42"/>
      <c r="AR247" s="39"/>
      <c r="AS247" s="39"/>
      <c r="AT247" s="38"/>
      <c r="AU247" s="39"/>
      <c r="AV247" s="39"/>
      <c r="AW247" s="42"/>
      <c r="AX247" s="39"/>
      <c r="AY247" s="39"/>
      <c r="AZ247" s="42"/>
      <c r="BA247" s="39"/>
      <c r="BB247" s="42"/>
      <c r="BC247" s="38"/>
      <c r="BD247" s="42"/>
      <c r="BE247" s="42"/>
      <c r="BF247" s="40"/>
      <c r="BG247" s="39"/>
      <c r="BH247" s="42"/>
      <c r="BI247" s="39"/>
      <c r="BJ247" s="31"/>
      <c r="BK247" s="39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</row>
    <row r="248" spans="2:95" s="33" customFormat="1">
      <c r="B248" s="62"/>
      <c r="C248" s="39"/>
      <c r="D248" s="39"/>
      <c r="E248" s="31"/>
      <c r="F248" s="39"/>
      <c r="G248" s="38"/>
      <c r="H248" s="38"/>
      <c r="I248" s="38"/>
      <c r="J248" s="38"/>
      <c r="K248" s="39"/>
      <c r="L248" s="39"/>
      <c r="M248" s="42"/>
      <c r="N248" s="39"/>
      <c r="O248" s="39"/>
      <c r="P248" s="38"/>
      <c r="Q248" s="39"/>
      <c r="R248" s="39"/>
      <c r="S248" s="42"/>
      <c r="T248" s="39"/>
      <c r="U248" s="39"/>
      <c r="V248" s="42"/>
      <c r="W248" s="39"/>
      <c r="X248" s="39"/>
      <c r="Y248" s="42"/>
      <c r="Z248" s="39"/>
      <c r="AA248" s="39"/>
      <c r="AB248" s="42"/>
      <c r="AC248" s="40"/>
      <c r="AD248" s="40"/>
      <c r="AE248" s="35"/>
      <c r="AF248" s="39"/>
      <c r="AG248" s="39"/>
      <c r="AH248" s="42"/>
      <c r="AI248" s="39"/>
      <c r="AJ248" s="39"/>
      <c r="AK248" s="42"/>
      <c r="AL248" s="39"/>
      <c r="AM248" s="39"/>
      <c r="AN248" s="42"/>
      <c r="AO248" s="39"/>
      <c r="AP248" s="39"/>
      <c r="AQ248" s="42"/>
      <c r="AR248" s="39"/>
      <c r="AS248" s="39"/>
      <c r="AT248" s="38"/>
      <c r="AU248" s="39"/>
      <c r="AV248" s="39"/>
      <c r="AW248" s="42"/>
      <c r="AX248" s="39"/>
      <c r="AY248" s="39"/>
      <c r="AZ248" s="42"/>
      <c r="BA248" s="39"/>
      <c r="BB248" s="42"/>
      <c r="BC248" s="38"/>
      <c r="BD248" s="42"/>
      <c r="BE248" s="42"/>
      <c r="BF248" s="40"/>
      <c r="BG248" s="39"/>
      <c r="BH248" s="42"/>
      <c r="BI248" s="39"/>
      <c r="BJ248" s="31"/>
      <c r="BK248" s="39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</row>
    <row r="249" spans="2:95" s="33" customFormat="1">
      <c r="B249" s="62"/>
      <c r="C249" s="39"/>
      <c r="D249" s="39"/>
      <c r="E249" s="31"/>
      <c r="F249" s="39"/>
      <c r="G249" s="38"/>
      <c r="H249" s="38"/>
      <c r="I249" s="38"/>
      <c r="J249" s="38"/>
      <c r="K249" s="39"/>
      <c r="L249" s="39"/>
      <c r="M249" s="42"/>
      <c r="N249" s="39"/>
      <c r="O249" s="39"/>
      <c r="P249" s="38"/>
      <c r="Q249" s="39"/>
      <c r="R249" s="39"/>
      <c r="S249" s="42"/>
      <c r="T249" s="39"/>
      <c r="U249" s="39"/>
      <c r="V249" s="42"/>
      <c r="W249" s="39"/>
      <c r="X249" s="39"/>
      <c r="Y249" s="42"/>
      <c r="Z249" s="39"/>
      <c r="AA249" s="39"/>
      <c r="AB249" s="42"/>
      <c r="AC249" s="40"/>
      <c r="AD249" s="40"/>
      <c r="AE249" s="35"/>
      <c r="AF249" s="39"/>
      <c r="AG249" s="39"/>
      <c r="AH249" s="42"/>
      <c r="AI249" s="39"/>
      <c r="AJ249" s="39"/>
      <c r="AK249" s="42"/>
      <c r="AL249" s="39"/>
      <c r="AM249" s="39"/>
      <c r="AN249" s="42"/>
      <c r="AO249" s="39"/>
      <c r="AP249" s="39"/>
      <c r="AQ249" s="42"/>
      <c r="AR249" s="39"/>
      <c r="AS249" s="39"/>
      <c r="AT249" s="38"/>
      <c r="AU249" s="39"/>
      <c r="AV249" s="39"/>
      <c r="AW249" s="42"/>
      <c r="AX249" s="39"/>
      <c r="AY249" s="39"/>
      <c r="AZ249" s="42"/>
      <c r="BA249" s="39"/>
      <c r="BB249" s="42"/>
      <c r="BC249" s="38"/>
      <c r="BD249" s="42"/>
      <c r="BE249" s="42"/>
      <c r="BF249" s="40"/>
      <c r="BG249" s="39"/>
      <c r="BH249" s="42"/>
      <c r="BI249" s="39"/>
      <c r="BJ249" s="31"/>
      <c r="BK249" s="39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</row>
    <row r="250" spans="2:95" s="33" customFormat="1">
      <c r="B250" s="62"/>
      <c r="C250" s="39"/>
      <c r="D250" s="39"/>
      <c r="E250" s="31"/>
      <c r="F250" s="39"/>
      <c r="G250" s="38"/>
      <c r="H250" s="38"/>
      <c r="I250" s="38"/>
      <c r="J250" s="38"/>
      <c r="K250" s="39"/>
      <c r="L250" s="39"/>
      <c r="M250" s="42"/>
      <c r="N250" s="39"/>
      <c r="O250" s="39"/>
      <c r="P250" s="38"/>
      <c r="Q250" s="39"/>
      <c r="R250" s="39"/>
      <c r="S250" s="42"/>
      <c r="T250" s="39"/>
      <c r="U250" s="39"/>
      <c r="V250" s="42"/>
      <c r="W250" s="39"/>
      <c r="X250" s="39"/>
      <c r="Y250" s="42"/>
      <c r="Z250" s="39"/>
      <c r="AA250" s="39"/>
      <c r="AB250" s="42"/>
      <c r="AC250" s="40"/>
      <c r="AD250" s="40"/>
      <c r="AE250" s="35"/>
      <c r="AF250" s="39"/>
      <c r="AG250" s="39"/>
      <c r="AH250" s="42"/>
      <c r="AI250" s="39"/>
      <c r="AJ250" s="39"/>
      <c r="AK250" s="42"/>
      <c r="AL250" s="39"/>
      <c r="AM250" s="39"/>
      <c r="AN250" s="42"/>
      <c r="AO250" s="39"/>
      <c r="AP250" s="39"/>
      <c r="AQ250" s="42"/>
      <c r="AR250" s="39"/>
      <c r="AS250" s="39"/>
      <c r="AT250" s="38"/>
      <c r="AU250" s="39"/>
      <c r="AV250" s="39"/>
      <c r="AW250" s="42"/>
      <c r="AX250" s="39"/>
      <c r="AY250" s="39"/>
      <c r="AZ250" s="42"/>
      <c r="BA250" s="39"/>
      <c r="BB250" s="42"/>
      <c r="BC250" s="38"/>
      <c r="BD250" s="42"/>
      <c r="BE250" s="42"/>
      <c r="BF250" s="40"/>
      <c r="BG250" s="39"/>
      <c r="BH250" s="42"/>
      <c r="BI250" s="39"/>
      <c r="BJ250" s="31"/>
      <c r="BK250" s="39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</row>
    <row r="251" spans="2:95" s="33" customFormat="1">
      <c r="B251" s="62"/>
      <c r="C251" s="39"/>
      <c r="D251" s="39"/>
      <c r="E251" s="31"/>
      <c r="F251" s="39"/>
      <c r="G251" s="38"/>
      <c r="H251" s="38"/>
      <c r="I251" s="38"/>
      <c r="J251" s="38"/>
      <c r="K251" s="39"/>
      <c r="L251" s="39"/>
      <c r="M251" s="42"/>
      <c r="N251" s="39"/>
      <c r="O251" s="39"/>
      <c r="P251" s="38"/>
      <c r="Q251" s="39"/>
      <c r="R251" s="39"/>
      <c r="S251" s="42"/>
      <c r="T251" s="39"/>
      <c r="U251" s="39"/>
      <c r="V251" s="42"/>
      <c r="W251" s="39"/>
      <c r="X251" s="39"/>
      <c r="Y251" s="42"/>
      <c r="Z251" s="39"/>
      <c r="AA251" s="39"/>
      <c r="AB251" s="42"/>
      <c r="AC251" s="40"/>
      <c r="AD251" s="40"/>
      <c r="AE251" s="35"/>
      <c r="AF251" s="39"/>
      <c r="AG251" s="39"/>
      <c r="AH251" s="42"/>
      <c r="AI251" s="39"/>
      <c r="AJ251" s="39"/>
      <c r="AK251" s="42"/>
      <c r="AL251" s="39"/>
      <c r="AM251" s="39"/>
      <c r="AN251" s="42"/>
      <c r="AO251" s="39"/>
      <c r="AP251" s="39"/>
      <c r="AQ251" s="42"/>
      <c r="AR251" s="39"/>
      <c r="AS251" s="39"/>
      <c r="AT251" s="38"/>
      <c r="AU251" s="39"/>
      <c r="AV251" s="39"/>
      <c r="AW251" s="42"/>
      <c r="AX251" s="39"/>
      <c r="AY251" s="39"/>
      <c r="AZ251" s="42"/>
      <c r="BA251" s="39"/>
      <c r="BB251" s="42"/>
      <c r="BC251" s="38"/>
      <c r="BD251" s="42"/>
      <c r="BE251" s="42"/>
      <c r="BF251" s="40"/>
      <c r="BG251" s="39"/>
      <c r="BH251" s="42"/>
      <c r="BI251" s="39"/>
      <c r="BJ251" s="31"/>
      <c r="BK251" s="39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</row>
    <row r="252" spans="2:95" s="33" customFormat="1">
      <c r="B252" s="62"/>
      <c r="C252" s="39"/>
      <c r="D252" s="39"/>
      <c r="E252" s="31"/>
      <c r="F252" s="39"/>
      <c r="G252" s="38"/>
      <c r="H252" s="38"/>
      <c r="I252" s="38"/>
      <c r="J252" s="38"/>
      <c r="K252" s="39"/>
      <c r="L252" s="39"/>
      <c r="M252" s="42"/>
      <c r="N252" s="39"/>
      <c r="O252" s="39"/>
      <c r="P252" s="38"/>
      <c r="Q252" s="39"/>
      <c r="R252" s="39"/>
      <c r="S252" s="42"/>
      <c r="T252" s="39"/>
      <c r="U252" s="39"/>
      <c r="V252" s="42"/>
      <c r="W252" s="39"/>
      <c r="X252" s="39"/>
      <c r="Y252" s="42"/>
      <c r="Z252" s="39"/>
      <c r="AA252" s="39"/>
      <c r="AB252" s="42"/>
      <c r="AC252" s="40"/>
      <c r="AD252" s="40"/>
      <c r="AE252" s="35"/>
      <c r="AF252" s="39"/>
      <c r="AG252" s="39"/>
      <c r="AH252" s="42"/>
      <c r="AI252" s="39"/>
      <c r="AJ252" s="39"/>
      <c r="AK252" s="42"/>
      <c r="AL252" s="39"/>
      <c r="AM252" s="39"/>
      <c r="AN252" s="42"/>
      <c r="AO252" s="39"/>
      <c r="AP252" s="39"/>
      <c r="AQ252" s="42"/>
      <c r="AR252" s="39"/>
      <c r="AS252" s="39"/>
      <c r="AT252" s="38"/>
      <c r="AU252" s="39"/>
      <c r="AV252" s="39"/>
      <c r="AW252" s="42"/>
      <c r="AX252" s="39"/>
      <c r="AY252" s="39"/>
      <c r="AZ252" s="42"/>
      <c r="BA252" s="39"/>
      <c r="BB252" s="42"/>
      <c r="BC252" s="38"/>
      <c r="BD252" s="42"/>
      <c r="BE252" s="42"/>
      <c r="BF252" s="40"/>
      <c r="BG252" s="39"/>
      <c r="BH252" s="42"/>
      <c r="BI252" s="39"/>
      <c r="BJ252" s="31"/>
      <c r="BK252" s="39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</row>
    <row r="253" spans="2:95" s="33" customFormat="1">
      <c r="B253" s="62"/>
      <c r="C253" s="39"/>
      <c r="D253" s="39"/>
      <c r="E253" s="31"/>
      <c r="F253" s="39"/>
      <c r="G253" s="38"/>
      <c r="H253" s="38"/>
      <c r="I253" s="38"/>
      <c r="J253" s="38"/>
      <c r="K253" s="39"/>
      <c r="L253" s="39"/>
      <c r="M253" s="42"/>
      <c r="N253" s="39"/>
      <c r="O253" s="39"/>
      <c r="P253" s="38"/>
      <c r="Q253" s="39"/>
      <c r="R253" s="39"/>
      <c r="S253" s="42"/>
      <c r="T253" s="39"/>
      <c r="U253" s="39"/>
      <c r="V253" s="42"/>
      <c r="W253" s="39"/>
      <c r="X253" s="39"/>
      <c r="Y253" s="42"/>
      <c r="Z253" s="39"/>
      <c r="AA253" s="39"/>
      <c r="AB253" s="42"/>
      <c r="AC253" s="40"/>
      <c r="AD253" s="40"/>
      <c r="AE253" s="35"/>
      <c r="AF253" s="39"/>
      <c r="AG253" s="39"/>
      <c r="AH253" s="42"/>
      <c r="AI253" s="39"/>
      <c r="AJ253" s="39"/>
      <c r="AK253" s="42"/>
      <c r="AL253" s="39"/>
      <c r="AM253" s="39"/>
      <c r="AN253" s="42"/>
      <c r="AO253" s="39"/>
      <c r="AP253" s="39"/>
      <c r="AQ253" s="42"/>
      <c r="AR253" s="39"/>
      <c r="AS253" s="39"/>
      <c r="AT253" s="38"/>
      <c r="AU253" s="39"/>
      <c r="AV253" s="39"/>
      <c r="AW253" s="42"/>
      <c r="AX253" s="39"/>
      <c r="AY253" s="39"/>
      <c r="AZ253" s="42"/>
      <c r="BA253" s="39"/>
      <c r="BB253" s="42"/>
      <c r="BC253" s="38"/>
      <c r="BD253" s="42"/>
      <c r="BE253" s="42"/>
      <c r="BF253" s="40"/>
      <c r="BG253" s="39"/>
      <c r="BH253" s="42"/>
      <c r="BI253" s="39"/>
      <c r="BJ253" s="31"/>
      <c r="BK253" s="39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</row>
    <row r="254" spans="2:95" s="33" customFormat="1">
      <c r="B254" s="62"/>
      <c r="C254" s="39"/>
      <c r="D254" s="39"/>
      <c r="E254" s="31"/>
      <c r="F254" s="39"/>
      <c r="G254" s="38"/>
      <c r="H254" s="38"/>
      <c r="I254" s="38"/>
      <c r="J254" s="38"/>
      <c r="K254" s="39"/>
      <c r="L254" s="39"/>
      <c r="M254" s="42"/>
      <c r="N254" s="39"/>
      <c r="O254" s="39"/>
      <c r="P254" s="38"/>
      <c r="Q254" s="39"/>
      <c r="R254" s="39"/>
      <c r="S254" s="42"/>
      <c r="T254" s="39"/>
      <c r="U254" s="39"/>
      <c r="V254" s="42"/>
      <c r="W254" s="39"/>
      <c r="X254" s="39"/>
      <c r="Y254" s="42"/>
      <c r="Z254" s="39"/>
      <c r="AA254" s="39"/>
      <c r="AB254" s="42"/>
      <c r="AC254" s="40"/>
      <c r="AD254" s="40"/>
      <c r="AE254" s="35"/>
      <c r="AF254" s="39"/>
      <c r="AG254" s="39"/>
      <c r="AH254" s="42"/>
      <c r="AI254" s="39"/>
      <c r="AJ254" s="39"/>
      <c r="AK254" s="42"/>
      <c r="AL254" s="39"/>
      <c r="AM254" s="39"/>
      <c r="AN254" s="42"/>
      <c r="AO254" s="39"/>
      <c r="AP254" s="39"/>
      <c r="AQ254" s="42"/>
      <c r="AR254" s="39"/>
      <c r="AS254" s="39"/>
      <c r="AT254" s="38"/>
      <c r="AU254" s="39"/>
      <c r="AV254" s="39"/>
      <c r="AW254" s="42"/>
      <c r="AX254" s="39"/>
      <c r="AY254" s="39"/>
      <c r="AZ254" s="42"/>
      <c r="BA254" s="39"/>
      <c r="BB254" s="42"/>
      <c r="BC254" s="38"/>
      <c r="BD254" s="42"/>
      <c r="BE254" s="42"/>
      <c r="BF254" s="40"/>
      <c r="BG254" s="39"/>
      <c r="BH254" s="42"/>
      <c r="BI254" s="39"/>
      <c r="BJ254" s="31"/>
      <c r="BK254" s="39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</row>
    <row r="255" spans="2:95" s="33" customFormat="1">
      <c r="B255" s="62"/>
      <c r="C255" s="39"/>
      <c r="D255" s="39"/>
      <c r="E255" s="31"/>
      <c r="F255" s="39"/>
      <c r="G255" s="38"/>
      <c r="H255" s="38"/>
      <c r="I255" s="38"/>
      <c r="J255" s="38"/>
      <c r="K255" s="39"/>
      <c r="L255" s="39"/>
      <c r="M255" s="42"/>
      <c r="N255" s="39"/>
      <c r="O255" s="39"/>
      <c r="P255" s="38"/>
      <c r="Q255" s="39"/>
      <c r="R255" s="39"/>
      <c r="S255" s="42"/>
      <c r="T255" s="39"/>
      <c r="U255" s="39"/>
      <c r="V255" s="42"/>
      <c r="W255" s="39"/>
      <c r="X255" s="39"/>
      <c r="Y255" s="42"/>
      <c r="Z255" s="39"/>
      <c r="AA255" s="39"/>
      <c r="AB255" s="42"/>
      <c r="AC255" s="40"/>
      <c r="AD255" s="40"/>
      <c r="AE255" s="35"/>
      <c r="AF255" s="39"/>
      <c r="AG255" s="39"/>
      <c r="AH255" s="42"/>
      <c r="AI255" s="39"/>
      <c r="AJ255" s="39"/>
      <c r="AK255" s="42"/>
      <c r="AL255" s="39"/>
      <c r="AM255" s="39"/>
      <c r="AN255" s="42"/>
      <c r="AO255" s="39"/>
      <c r="AP255" s="39"/>
      <c r="AQ255" s="42"/>
      <c r="AR255" s="39"/>
      <c r="AS255" s="39"/>
      <c r="AT255" s="38"/>
      <c r="AU255" s="39"/>
      <c r="AV255" s="39"/>
      <c r="AW255" s="42"/>
      <c r="AX255" s="39"/>
      <c r="AY255" s="39"/>
      <c r="AZ255" s="42"/>
      <c r="BA255" s="39"/>
      <c r="BB255" s="42"/>
      <c r="BC255" s="38"/>
      <c r="BD255" s="42"/>
      <c r="BE255" s="42"/>
      <c r="BF255" s="39"/>
      <c r="BG255" s="39"/>
      <c r="BH255" s="42"/>
      <c r="BI255" s="39"/>
      <c r="BJ255" s="31"/>
      <c r="BK255" s="39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</row>
    <row r="256" spans="2:95" s="33" customFormat="1">
      <c r="B256" s="62"/>
      <c r="C256" s="39"/>
      <c r="D256" s="39"/>
      <c r="E256" s="31"/>
      <c r="F256" s="39"/>
      <c r="G256" s="38"/>
      <c r="H256" s="38"/>
      <c r="I256" s="38"/>
      <c r="J256" s="38"/>
      <c r="K256" s="39"/>
      <c r="L256" s="39"/>
      <c r="M256" s="39"/>
      <c r="N256" s="39"/>
      <c r="O256" s="39"/>
      <c r="P256" s="38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40"/>
      <c r="AD256" s="40"/>
      <c r="AE256" s="35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8"/>
      <c r="AU256" s="39"/>
      <c r="AV256" s="39"/>
      <c r="AW256" s="39"/>
      <c r="AX256" s="39"/>
      <c r="AY256" s="39"/>
      <c r="AZ256" s="39"/>
      <c r="BA256" s="39"/>
      <c r="BB256" s="39"/>
      <c r="BC256" s="38"/>
      <c r="BD256" s="39"/>
      <c r="BE256" s="39"/>
      <c r="BF256" s="40"/>
      <c r="BG256" s="39"/>
      <c r="BH256" s="39"/>
      <c r="BI256" s="39"/>
      <c r="BJ256" s="31"/>
      <c r="BK256" s="39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</row>
    <row r="257" spans="2:95" s="33" customFormat="1">
      <c r="B257" s="62"/>
      <c r="C257" s="39"/>
      <c r="D257" s="39"/>
      <c r="E257" s="31"/>
      <c r="F257" s="39"/>
      <c r="G257" s="38"/>
      <c r="H257" s="38"/>
      <c r="I257" s="38"/>
      <c r="J257" s="38"/>
      <c r="K257" s="39"/>
      <c r="L257" s="39"/>
      <c r="M257" s="42"/>
      <c r="N257" s="39"/>
      <c r="O257" s="39"/>
      <c r="P257" s="38"/>
      <c r="Q257" s="39"/>
      <c r="R257" s="39"/>
      <c r="S257" s="42"/>
      <c r="T257" s="39"/>
      <c r="U257" s="39"/>
      <c r="V257" s="42"/>
      <c r="W257" s="39"/>
      <c r="X257" s="39"/>
      <c r="Y257" s="42"/>
      <c r="Z257" s="39"/>
      <c r="AA257" s="39"/>
      <c r="AB257" s="42"/>
      <c r="AC257" s="40"/>
      <c r="AD257" s="40"/>
      <c r="AE257" s="35"/>
      <c r="AF257" s="39"/>
      <c r="AG257" s="39"/>
      <c r="AH257" s="42"/>
      <c r="AI257" s="39"/>
      <c r="AJ257" s="39"/>
      <c r="AK257" s="42"/>
      <c r="AL257" s="39"/>
      <c r="AM257" s="39"/>
      <c r="AN257" s="42"/>
      <c r="AO257" s="39"/>
      <c r="AP257" s="39"/>
      <c r="AQ257" s="42"/>
      <c r="AR257" s="39"/>
      <c r="AS257" s="39"/>
      <c r="AT257" s="38"/>
      <c r="AU257" s="39"/>
      <c r="AV257" s="39"/>
      <c r="AW257" s="42"/>
      <c r="AX257" s="39"/>
      <c r="AY257" s="39"/>
      <c r="AZ257" s="42"/>
      <c r="BA257" s="39"/>
      <c r="BB257" s="42"/>
      <c r="BC257" s="38"/>
      <c r="BD257" s="42"/>
      <c r="BE257" s="42"/>
      <c r="BF257" s="40"/>
      <c r="BG257" s="39"/>
      <c r="BH257" s="42"/>
      <c r="BI257" s="39"/>
      <c r="BJ257" s="31"/>
      <c r="BK257" s="39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</row>
    <row r="258" spans="2:95" s="33" customFormat="1">
      <c r="B258" s="62"/>
      <c r="C258" s="39"/>
      <c r="D258" s="39"/>
      <c r="E258" s="31"/>
      <c r="F258" s="39"/>
      <c r="G258" s="38"/>
      <c r="H258" s="38"/>
      <c r="I258" s="38"/>
      <c r="J258" s="38"/>
      <c r="K258" s="39"/>
      <c r="L258" s="39"/>
      <c r="M258" s="42"/>
      <c r="N258" s="39"/>
      <c r="O258" s="39"/>
      <c r="P258" s="38"/>
      <c r="Q258" s="39"/>
      <c r="R258" s="39"/>
      <c r="S258" s="42"/>
      <c r="T258" s="39"/>
      <c r="U258" s="39"/>
      <c r="V258" s="42"/>
      <c r="W258" s="39"/>
      <c r="X258" s="39"/>
      <c r="Y258" s="42"/>
      <c r="Z258" s="39"/>
      <c r="AA258" s="39"/>
      <c r="AB258" s="42"/>
      <c r="AC258" s="40"/>
      <c r="AD258" s="40"/>
      <c r="AE258" s="35"/>
      <c r="AF258" s="39"/>
      <c r="AG258" s="39"/>
      <c r="AH258" s="42"/>
      <c r="AI258" s="39"/>
      <c r="AJ258" s="39"/>
      <c r="AK258" s="42"/>
      <c r="AL258" s="39"/>
      <c r="AM258" s="39"/>
      <c r="AN258" s="42"/>
      <c r="AO258" s="39"/>
      <c r="AP258" s="39"/>
      <c r="AQ258" s="42"/>
      <c r="AR258" s="39"/>
      <c r="AS258" s="39"/>
      <c r="AT258" s="38"/>
      <c r="AU258" s="39"/>
      <c r="AV258" s="39"/>
      <c r="AW258" s="42"/>
      <c r="AX258" s="39"/>
      <c r="AY258" s="39"/>
      <c r="AZ258" s="42"/>
      <c r="BA258" s="39"/>
      <c r="BB258" s="42"/>
      <c r="BC258" s="38"/>
      <c r="BD258" s="42"/>
      <c r="BE258" s="42"/>
      <c r="BF258" s="40"/>
      <c r="BG258" s="39"/>
      <c r="BH258" s="42"/>
      <c r="BI258" s="39"/>
      <c r="BJ258" s="31"/>
      <c r="BK258" s="39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</row>
    <row r="259" spans="2:95" s="33" customFormat="1">
      <c r="B259" s="62"/>
      <c r="C259" s="39"/>
      <c r="D259" s="39"/>
      <c r="E259" s="31"/>
      <c r="F259" s="39"/>
      <c r="G259" s="38"/>
      <c r="H259" s="38"/>
      <c r="I259" s="38"/>
      <c r="J259" s="38"/>
      <c r="K259" s="39"/>
      <c r="L259" s="39"/>
      <c r="M259" s="42"/>
      <c r="N259" s="39"/>
      <c r="O259" s="39"/>
      <c r="P259" s="38"/>
      <c r="Q259" s="39"/>
      <c r="R259" s="39"/>
      <c r="S259" s="42"/>
      <c r="T259" s="39"/>
      <c r="U259" s="39"/>
      <c r="V259" s="42"/>
      <c r="W259" s="39"/>
      <c r="X259" s="39"/>
      <c r="Y259" s="42"/>
      <c r="Z259" s="39"/>
      <c r="AA259" s="39"/>
      <c r="AB259" s="42"/>
      <c r="AC259" s="40"/>
      <c r="AD259" s="40"/>
      <c r="AE259" s="35"/>
      <c r="AF259" s="39"/>
      <c r="AG259" s="39"/>
      <c r="AH259" s="42"/>
      <c r="AI259" s="39"/>
      <c r="AJ259" s="39"/>
      <c r="AK259" s="42"/>
      <c r="AL259" s="39"/>
      <c r="AM259" s="39"/>
      <c r="AN259" s="42"/>
      <c r="AO259" s="39"/>
      <c r="AP259" s="39"/>
      <c r="AQ259" s="42"/>
      <c r="AR259" s="39"/>
      <c r="AS259" s="39"/>
      <c r="AT259" s="38"/>
      <c r="AU259" s="39"/>
      <c r="AV259" s="39"/>
      <c r="AW259" s="42"/>
      <c r="AX259" s="39"/>
      <c r="AY259" s="39"/>
      <c r="AZ259" s="42"/>
      <c r="BA259" s="39"/>
      <c r="BB259" s="42"/>
      <c r="BC259" s="38"/>
      <c r="BD259" s="42"/>
      <c r="BE259" s="42"/>
      <c r="BF259" s="40"/>
      <c r="BG259" s="39"/>
      <c r="BH259" s="42"/>
      <c r="BI259" s="39"/>
      <c r="BJ259" s="31"/>
      <c r="BK259" s="39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</row>
    <row r="260" spans="2:95" s="33" customFormat="1">
      <c r="B260" s="62"/>
      <c r="C260" s="39"/>
      <c r="D260" s="39"/>
      <c r="E260" s="31"/>
      <c r="F260" s="39"/>
      <c r="G260" s="38"/>
      <c r="H260" s="38"/>
      <c r="I260" s="38"/>
      <c r="J260" s="38"/>
      <c r="K260" s="39"/>
      <c r="L260" s="39"/>
      <c r="M260" s="42"/>
      <c r="N260" s="39"/>
      <c r="O260" s="39"/>
      <c r="P260" s="38"/>
      <c r="Q260" s="39"/>
      <c r="R260" s="39"/>
      <c r="S260" s="42"/>
      <c r="T260" s="39"/>
      <c r="U260" s="39"/>
      <c r="V260" s="42"/>
      <c r="W260" s="39"/>
      <c r="X260" s="39"/>
      <c r="Y260" s="42"/>
      <c r="Z260" s="39"/>
      <c r="AA260" s="39"/>
      <c r="AB260" s="42"/>
      <c r="AC260" s="40"/>
      <c r="AD260" s="40"/>
      <c r="AE260" s="35"/>
      <c r="AF260" s="39"/>
      <c r="AG260" s="39"/>
      <c r="AH260" s="42"/>
      <c r="AI260" s="39"/>
      <c r="AJ260" s="39"/>
      <c r="AK260" s="42"/>
      <c r="AL260" s="39"/>
      <c r="AM260" s="39"/>
      <c r="AN260" s="42"/>
      <c r="AO260" s="39"/>
      <c r="AP260" s="39"/>
      <c r="AQ260" s="42"/>
      <c r="AR260" s="39"/>
      <c r="AS260" s="39"/>
      <c r="AT260" s="38"/>
      <c r="AU260" s="39"/>
      <c r="AV260" s="39"/>
      <c r="AW260" s="42"/>
      <c r="AX260" s="39"/>
      <c r="AY260" s="39"/>
      <c r="AZ260" s="42"/>
      <c r="BA260" s="39"/>
      <c r="BB260" s="42"/>
      <c r="BC260" s="38"/>
      <c r="BD260" s="42"/>
      <c r="BE260" s="42"/>
      <c r="BF260" s="40"/>
      <c r="BG260" s="39"/>
      <c r="BH260" s="42"/>
      <c r="BI260" s="39"/>
      <c r="BJ260" s="31"/>
      <c r="BK260" s="39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</row>
    <row r="261" spans="2:95" s="33" customFormat="1">
      <c r="B261" s="62"/>
      <c r="C261" s="39"/>
      <c r="D261" s="39"/>
      <c r="E261" s="31"/>
      <c r="F261" s="39"/>
      <c r="G261" s="38"/>
      <c r="H261" s="38"/>
      <c r="I261" s="38"/>
      <c r="J261" s="38"/>
      <c r="K261" s="39"/>
      <c r="L261" s="39"/>
      <c r="M261" s="42"/>
      <c r="N261" s="39"/>
      <c r="O261" s="39"/>
      <c r="P261" s="38"/>
      <c r="Q261" s="39"/>
      <c r="R261" s="39"/>
      <c r="S261" s="42"/>
      <c r="T261" s="39"/>
      <c r="U261" s="39"/>
      <c r="V261" s="42"/>
      <c r="W261" s="39"/>
      <c r="X261" s="39"/>
      <c r="Y261" s="42"/>
      <c r="Z261" s="39"/>
      <c r="AA261" s="39"/>
      <c r="AB261" s="42"/>
      <c r="AC261" s="40"/>
      <c r="AD261" s="40"/>
      <c r="AE261" s="35"/>
      <c r="AF261" s="39"/>
      <c r="AG261" s="39"/>
      <c r="AH261" s="42"/>
      <c r="AI261" s="39"/>
      <c r="AJ261" s="39"/>
      <c r="AK261" s="42"/>
      <c r="AL261" s="39"/>
      <c r="AM261" s="39"/>
      <c r="AN261" s="42"/>
      <c r="AO261" s="39"/>
      <c r="AP261" s="39"/>
      <c r="AQ261" s="42"/>
      <c r="AR261" s="39"/>
      <c r="AS261" s="39"/>
      <c r="AT261" s="38"/>
      <c r="AU261" s="39"/>
      <c r="AV261" s="39"/>
      <c r="AW261" s="42"/>
      <c r="AX261" s="39"/>
      <c r="AY261" s="39"/>
      <c r="AZ261" s="42"/>
      <c r="BA261" s="39"/>
      <c r="BB261" s="42"/>
      <c r="BC261" s="38"/>
      <c r="BD261" s="42"/>
      <c r="BE261" s="42"/>
      <c r="BF261" s="40"/>
      <c r="BG261" s="39"/>
      <c r="BH261" s="42"/>
      <c r="BI261" s="39"/>
      <c r="BJ261" s="31"/>
      <c r="BK261" s="39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</row>
    <row r="262" spans="2:95" s="33" customFormat="1">
      <c r="B262" s="62"/>
      <c r="C262" s="39"/>
      <c r="D262" s="39"/>
      <c r="E262" s="31"/>
      <c r="F262" s="39"/>
      <c r="G262" s="38"/>
      <c r="H262" s="38"/>
      <c r="I262" s="38"/>
      <c r="J262" s="38"/>
      <c r="K262" s="39"/>
      <c r="L262" s="39"/>
      <c r="M262" s="42"/>
      <c r="N262" s="39"/>
      <c r="O262" s="39"/>
      <c r="P262" s="38"/>
      <c r="Q262" s="39"/>
      <c r="R262" s="39"/>
      <c r="S262" s="42"/>
      <c r="T262" s="39"/>
      <c r="U262" s="39"/>
      <c r="V262" s="42"/>
      <c r="W262" s="39"/>
      <c r="X262" s="39"/>
      <c r="Y262" s="42"/>
      <c r="Z262" s="39"/>
      <c r="AA262" s="39"/>
      <c r="AB262" s="42"/>
      <c r="AC262" s="40"/>
      <c r="AD262" s="40"/>
      <c r="AE262" s="35"/>
      <c r="AF262" s="39"/>
      <c r="AG262" s="39"/>
      <c r="AH262" s="42"/>
      <c r="AI262" s="39"/>
      <c r="AJ262" s="39"/>
      <c r="AK262" s="42"/>
      <c r="AL262" s="39"/>
      <c r="AM262" s="39"/>
      <c r="AN262" s="42"/>
      <c r="AO262" s="39"/>
      <c r="AP262" s="39"/>
      <c r="AQ262" s="42"/>
      <c r="AR262" s="39"/>
      <c r="AS262" s="39"/>
      <c r="AT262" s="38"/>
      <c r="AU262" s="39"/>
      <c r="AV262" s="39"/>
      <c r="AW262" s="42"/>
      <c r="AX262" s="39"/>
      <c r="AY262" s="39"/>
      <c r="AZ262" s="42"/>
      <c r="BA262" s="39"/>
      <c r="BB262" s="42"/>
      <c r="BC262" s="38"/>
      <c r="BD262" s="42"/>
      <c r="BE262" s="42"/>
      <c r="BF262" s="40"/>
      <c r="BG262" s="39"/>
      <c r="BH262" s="42"/>
      <c r="BI262" s="39"/>
      <c r="BJ262" s="31"/>
      <c r="BK262" s="39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</row>
    <row r="263" spans="2:95" s="33" customFormat="1">
      <c r="B263" s="62"/>
      <c r="C263" s="39"/>
      <c r="D263" s="39"/>
      <c r="E263" s="31"/>
      <c r="F263" s="39"/>
      <c r="G263" s="38"/>
      <c r="H263" s="38"/>
      <c r="I263" s="38"/>
      <c r="J263" s="38"/>
      <c r="K263" s="39"/>
      <c r="L263" s="39"/>
      <c r="M263" s="42"/>
      <c r="N263" s="39"/>
      <c r="O263" s="39"/>
      <c r="P263" s="38"/>
      <c r="Q263" s="39"/>
      <c r="R263" s="39"/>
      <c r="S263" s="42"/>
      <c r="T263" s="39"/>
      <c r="U263" s="39"/>
      <c r="V263" s="42"/>
      <c r="W263" s="39"/>
      <c r="X263" s="39"/>
      <c r="Y263" s="42"/>
      <c r="Z263" s="39"/>
      <c r="AA263" s="39"/>
      <c r="AB263" s="42"/>
      <c r="AC263" s="40"/>
      <c r="AD263" s="40"/>
      <c r="AE263" s="35"/>
      <c r="AF263" s="39"/>
      <c r="AG263" s="39"/>
      <c r="AH263" s="42"/>
      <c r="AI263" s="39"/>
      <c r="AJ263" s="39"/>
      <c r="AK263" s="42"/>
      <c r="AL263" s="39"/>
      <c r="AM263" s="39"/>
      <c r="AN263" s="42"/>
      <c r="AO263" s="39"/>
      <c r="AP263" s="39"/>
      <c r="AQ263" s="42"/>
      <c r="AR263" s="39"/>
      <c r="AS263" s="39"/>
      <c r="AT263" s="38"/>
      <c r="AU263" s="39"/>
      <c r="AV263" s="39"/>
      <c r="AW263" s="42"/>
      <c r="AX263" s="39"/>
      <c r="AY263" s="39"/>
      <c r="AZ263" s="42"/>
      <c r="BA263" s="39"/>
      <c r="BB263" s="42"/>
      <c r="BC263" s="38"/>
      <c r="BD263" s="42"/>
      <c r="BE263" s="42"/>
      <c r="BF263" s="40"/>
      <c r="BG263" s="39"/>
      <c r="BH263" s="42"/>
      <c r="BI263" s="39"/>
      <c r="BJ263" s="31"/>
      <c r="BK263" s="39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</row>
    <row r="264" spans="2:95" s="33" customFormat="1">
      <c r="B264" s="62"/>
      <c r="C264" s="39"/>
      <c r="D264" s="39"/>
      <c r="E264" s="31"/>
      <c r="F264" s="39"/>
      <c r="G264" s="38"/>
      <c r="H264" s="38"/>
      <c r="I264" s="38"/>
      <c r="J264" s="38"/>
      <c r="K264" s="39"/>
      <c r="L264" s="48"/>
      <c r="M264" s="42"/>
      <c r="N264" s="39"/>
      <c r="O264" s="39"/>
      <c r="P264" s="38"/>
      <c r="Q264" s="39"/>
      <c r="R264" s="39"/>
      <c r="S264" s="42"/>
      <c r="T264" s="39"/>
      <c r="U264" s="39"/>
      <c r="V264" s="42"/>
      <c r="W264" s="39"/>
      <c r="X264" s="39"/>
      <c r="Y264" s="42"/>
      <c r="Z264" s="39"/>
      <c r="AA264" s="39"/>
      <c r="AB264" s="42"/>
      <c r="AC264" s="40"/>
      <c r="AD264" s="40"/>
      <c r="AE264" s="35"/>
      <c r="AF264" s="39"/>
      <c r="AG264" s="39"/>
      <c r="AH264" s="42"/>
      <c r="AI264" s="39"/>
      <c r="AJ264" s="39"/>
      <c r="AK264" s="42"/>
      <c r="AL264" s="39"/>
      <c r="AM264" s="39"/>
      <c r="AN264" s="42"/>
      <c r="AO264" s="39"/>
      <c r="AP264" s="39"/>
      <c r="AQ264" s="42"/>
      <c r="AR264" s="39"/>
      <c r="AS264" s="39"/>
      <c r="AT264" s="38"/>
      <c r="AU264" s="39"/>
      <c r="AV264" s="39"/>
      <c r="AW264" s="42"/>
      <c r="AX264" s="39"/>
      <c r="AY264" s="39"/>
      <c r="AZ264" s="42"/>
      <c r="BA264" s="39"/>
      <c r="BB264" s="42"/>
      <c r="BC264" s="38"/>
      <c r="BD264" s="42"/>
      <c r="BE264" s="42"/>
      <c r="BF264" s="40"/>
      <c r="BG264" s="39"/>
      <c r="BH264" s="42"/>
      <c r="BI264" s="48"/>
      <c r="BJ264" s="31"/>
      <c r="BK264" s="39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</row>
    <row r="265" spans="2:95" s="33" customFormat="1">
      <c r="B265" s="62"/>
      <c r="C265" s="39"/>
      <c r="D265" s="39"/>
      <c r="E265" s="31"/>
      <c r="F265" s="39"/>
      <c r="G265" s="38"/>
      <c r="H265" s="38"/>
      <c r="I265" s="38"/>
      <c r="J265" s="38"/>
      <c r="K265" s="39"/>
      <c r="L265" s="39"/>
      <c r="M265" s="42"/>
      <c r="N265" s="39"/>
      <c r="O265" s="39"/>
      <c r="P265" s="38"/>
      <c r="Q265" s="39"/>
      <c r="R265" s="39"/>
      <c r="S265" s="42"/>
      <c r="T265" s="39"/>
      <c r="U265" s="39"/>
      <c r="V265" s="42"/>
      <c r="W265" s="39"/>
      <c r="X265" s="39"/>
      <c r="Y265" s="42"/>
      <c r="Z265" s="39"/>
      <c r="AA265" s="39"/>
      <c r="AB265" s="42"/>
      <c r="AC265" s="40"/>
      <c r="AD265" s="40"/>
      <c r="AE265" s="35"/>
      <c r="AF265" s="39"/>
      <c r="AG265" s="39"/>
      <c r="AH265" s="42"/>
      <c r="AI265" s="39"/>
      <c r="AJ265" s="39"/>
      <c r="AK265" s="42"/>
      <c r="AL265" s="39"/>
      <c r="AM265" s="39"/>
      <c r="AN265" s="42"/>
      <c r="AO265" s="39"/>
      <c r="AP265" s="39"/>
      <c r="AQ265" s="42"/>
      <c r="AR265" s="39"/>
      <c r="AS265" s="39"/>
      <c r="AT265" s="38"/>
      <c r="AU265" s="39"/>
      <c r="AV265" s="39"/>
      <c r="AW265" s="42"/>
      <c r="AX265" s="39"/>
      <c r="AY265" s="39"/>
      <c r="AZ265" s="42"/>
      <c r="BA265" s="39"/>
      <c r="BB265" s="42"/>
      <c r="BC265" s="38"/>
      <c r="BD265" s="42"/>
      <c r="BE265" s="42"/>
      <c r="BF265" s="40"/>
      <c r="BG265" s="39"/>
      <c r="BH265" s="42"/>
      <c r="BI265" s="39"/>
      <c r="BJ265" s="31"/>
      <c r="BK265" s="39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</row>
    <row r="266" spans="2:95" s="33" customFormat="1">
      <c r="B266" s="62"/>
      <c r="C266" s="39"/>
      <c r="D266" s="39"/>
      <c r="E266" s="31"/>
      <c r="F266" s="39"/>
      <c r="G266" s="38"/>
      <c r="H266" s="38"/>
      <c r="I266" s="38"/>
      <c r="J266" s="38"/>
      <c r="K266" s="39"/>
      <c r="L266" s="39"/>
      <c r="M266" s="42"/>
      <c r="N266" s="39"/>
      <c r="O266" s="39"/>
      <c r="P266" s="38"/>
      <c r="Q266" s="39"/>
      <c r="R266" s="39"/>
      <c r="S266" s="42"/>
      <c r="T266" s="39"/>
      <c r="U266" s="39"/>
      <c r="V266" s="42"/>
      <c r="W266" s="39"/>
      <c r="X266" s="39"/>
      <c r="Y266" s="42"/>
      <c r="Z266" s="39"/>
      <c r="AA266" s="39"/>
      <c r="AB266" s="42"/>
      <c r="AC266" s="40"/>
      <c r="AD266" s="40"/>
      <c r="AE266" s="35"/>
      <c r="AF266" s="39"/>
      <c r="AG266" s="39"/>
      <c r="AH266" s="42"/>
      <c r="AI266" s="39"/>
      <c r="AJ266" s="39"/>
      <c r="AK266" s="42"/>
      <c r="AL266" s="39"/>
      <c r="AM266" s="39"/>
      <c r="AN266" s="42"/>
      <c r="AO266" s="39"/>
      <c r="AP266" s="39"/>
      <c r="AQ266" s="42"/>
      <c r="AR266" s="39"/>
      <c r="AS266" s="39"/>
      <c r="AT266" s="38"/>
      <c r="AU266" s="39"/>
      <c r="AV266" s="39"/>
      <c r="AW266" s="42"/>
      <c r="AX266" s="39"/>
      <c r="AY266" s="39"/>
      <c r="AZ266" s="42"/>
      <c r="BA266" s="39"/>
      <c r="BB266" s="42"/>
      <c r="BC266" s="38"/>
      <c r="BD266" s="42"/>
      <c r="BE266" s="42"/>
      <c r="BF266" s="39"/>
      <c r="BG266" s="39"/>
      <c r="BH266" s="42"/>
      <c r="BI266" s="39"/>
      <c r="BJ266" s="31"/>
      <c r="BK266" s="39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</row>
    <row r="267" spans="2:95" s="33" customFormat="1">
      <c r="B267" s="62"/>
      <c r="C267" s="39"/>
      <c r="D267" s="39"/>
      <c r="E267" s="31"/>
      <c r="F267" s="39"/>
      <c r="G267" s="38"/>
      <c r="H267" s="38"/>
      <c r="I267" s="38"/>
      <c r="J267" s="38"/>
      <c r="K267" s="39"/>
      <c r="L267" s="39"/>
      <c r="M267" s="39"/>
      <c r="N267" s="39"/>
      <c r="O267" s="39"/>
      <c r="P267" s="38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40"/>
      <c r="AD267" s="40"/>
      <c r="AE267" s="35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8"/>
      <c r="AU267" s="39"/>
      <c r="AV267" s="39"/>
      <c r="AW267" s="39"/>
      <c r="AX267" s="39"/>
      <c r="AY267" s="39"/>
      <c r="AZ267" s="39"/>
      <c r="BA267" s="39"/>
      <c r="BB267" s="39"/>
      <c r="BC267" s="38"/>
      <c r="BD267" s="39"/>
      <c r="BE267" s="39"/>
      <c r="BF267" s="40"/>
      <c r="BG267" s="39"/>
      <c r="BH267" s="39"/>
      <c r="BI267" s="39"/>
      <c r="BJ267" s="31"/>
      <c r="BK267" s="39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</row>
    <row r="268" spans="2:95" s="33" customFormat="1">
      <c r="B268" s="62"/>
      <c r="C268" s="39"/>
      <c r="D268" s="39"/>
      <c r="E268" s="31"/>
      <c r="F268" s="39"/>
      <c r="G268" s="38"/>
      <c r="H268" s="38"/>
      <c r="I268" s="38"/>
      <c r="J268" s="38"/>
      <c r="K268" s="39"/>
      <c r="L268" s="39"/>
      <c r="M268" s="42"/>
      <c r="N268" s="39"/>
      <c r="O268" s="39"/>
      <c r="P268" s="38"/>
      <c r="Q268" s="39"/>
      <c r="R268" s="39"/>
      <c r="S268" s="42"/>
      <c r="T268" s="39"/>
      <c r="U268" s="39"/>
      <c r="V268" s="42"/>
      <c r="W268" s="39"/>
      <c r="X268" s="39"/>
      <c r="Y268" s="42"/>
      <c r="Z268" s="39"/>
      <c r="AA268" s="39"/>
      <c r="AB268" s="42"/>
      <c r="AC268" s="40"/>
      <c r="AD268" s="40"/>
      <c r="AE268" s="35"/>
      <c r="AF268" s="39"/>
      <c r="AG268" s="39"/>
      <c r="AH268" s="42"/>
      <c r="AI268" s="39"/>
      <c r="AJ268" s="39"/>
      <c r="AK268" s="42"/>
      <c r="AL268" s="39"/>
      <c r="AM268" s="39"/>
      <c r="AN268" s="42"/>
      <c r="AO268" s="39"/>
      <c r="AP268" s="39"/>
      <c r="AQ268" s="42"/>
      <c r="AR268" s="39"/>
      <c r="AS268" s="39"/>
      <c r="AT268" s="38"/>
      <c r="AU268" s="39"/>
      <c r="AV268" s="39"/>
      <c r="AW268" s="42"/>
      <c r="AX268" s="39"/>
      <c r="AY268" s="39"/>
      <c r="AZ268" s="42"/>
      <c r="BA268" s="39"/>
      <c r="BB268" s="42"/>
      <c r="BC268" s="38"/>
      <c r="BD268" s="42"/>
      <c r="BE268" s="42"/>
      <c r="BF268" s="40"/>
      <c r="BG268" s="39"/>
      <c r="BH268" s="42"/>
      <c r="BI268" s="39"/>
      <c r="BJ268" s="31"/>
      <c r="BK268" s="39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</row>
    <row r="269" spans="2:95" s="33" customFormat="1">
      <c r="B269" s="62"/>
      <c r="C269" s="39"/>
      <c r="D269" s="39"/>
      <c r="E269" s="31"/>
      <c r="F269" s="39"/>
      <c r="G269" s="38"/>
      <c r="H269" s="38"/>
      <c r="I269" s="38"/>
      <c r="J269" s="38"/>
      <c r="K269" s="39"/>
      <c r="L269" s="39"/>
      <c r="M269" s="42"/>
      <c r="N269" s="39"/>
      <c r="O269" s="39"/>
      <c r="P269" s="38"/>
      <c r="Q269" s="39"/>
      <c r="R269" s="39"/>
      <c r="S269" s="42"/>
      <c r="T269" s="39"/>
      <c r="U269" s="39"/>
      <c r="V269" s="42"/>
      <c r="W269" s="39"/>
      <c r="X269" s="39"/>
      <c r="Y269" s="42"/>
      <c r="Z269" s="39"/>
      <c r="AA269" s="39"/>
      <c r="AB269" s="42"/>
      <c r="AC269" s="40"/>
      <c r="AD269" s="40"/>
      <c r="AE269" s="35"/>
      <c r="AF269" s="39"/>
      <c r="AG269" s="39"/>
      <c r="AH269" s="42"/>
      <c r="AI269" s="39"/>
      <c r="AJ269" s="39"/>
      <c r="AK269" s="42"/>
      <c r="AL269" s="39"/>
      <c r="AM269" s="39"/>
      <c r="AN269" s="42"/>
      <c r="AO269" s="39"/>
      <c r="AP269" s="39"/>
      <c r="AQ269" s="42"/>
      <c r="AR269" s="39"/>
      <c r="AS269" s="39"/>
      <c r="AT269" s="38"/>
      <c r="AU269" s="39"/>
      <c r="AV269" s="39"/>
      <c r="AW269" s="42"/>
      <c r="AX269" s="39"/>
      <c r="AY269" s="39"/>
      <c r="AZ269" s="42"/>
      <c r="BA269" s="39"/>
      <c r="BB269" s="42"/>
      <c r="BC269" s="38"/>
      <c r="BD269" s="42"/>
      <c r="BE269" s="42"/>
      <c r="BF269" s="40"/>
      <c r="BG269" s="39"/>
      <c r="BH269" s="42"/>
      <c r="BI269" s="39"/>
      <c r="BJ269" s="31"/>
      <c r="BK269" s="39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</row>
    <row r="270" spans="2:95" s="33" customFormat="1">
      <c r="B270" s="62"/>
      <c r="C270" s="39"/>
      <c r="D270" s="39"/>
      <c r="E270" s="31"/>
      <c r="F270" s="39"/>
      <c r="G270" s="38"/>
      <c r="H270" s="38"/>
      <c r="I270" s="38"/>
      <c r="J270" s="38"/>
      <c r="K270" s="39"/>
      <c r="L270" s="39"/>
      <c r="M270" s="42"/>
      <c r="N270" s="39"/>
      <c r="O270" s="39"/>
      <c r="P270" s="38"/>
      <c r="Q270" s="39"/>
      <c r="R270" s="39"/>
      <c r="S270" s="42"/>
      <c r="T270" s="39"/>
      <c r="U270" s="39"/>
      <c r="V270" s="42"/>
      <c r="W270" s="39"/>
      <c r="X270" s="39"/>
      <c r="Y270" s="42"/>
      <c r="Z270" s="39"/>
      <c r="AA270" s="39"/>
      <c r="AB270" s="42"/>
      <c r="AC270" s="40"/>
      <c r="AD270" s="40"/>
      <c r="AE270" s="35"/>
      <c r="AF270" s="39"/>
      <c r="AG270" s="39"/>
      <c r="AH270" s="42"/>
      <c r="AI270" s="39"/>
      <c r="AJ270" s="39"/>
      <c r="AK270" s="42"/>
      <c r="AL270" s="39"/>
      <c r="AM270" s="39"/>
      <c r="AN270" s="42"/>
      <c r="AO270" s="39"/>
      <c r="AP270" s="39"/>
      <c r="AQ270" s="42"/>
      <c r="AR270" s="39"/>
      <c r="AS270" s="39"/>
      <c r="AT270" s="38"/>
      <c r="AU270" s="39"/>
      <c r="AV270" s="39"/>
      <c r="AW270" s="42"/>
      <c r="AX270" s="39"/>
      <c r="AY270" s="39"/>
      <c r="AZ270" s="42"/>
      <c r="BA270" s="39"/>
      <c r="BB270" s="42"/>
      <c r="BC270" s="38"/>
      <c r="BD270" s="42"/>
      <c r="BE270" s="42"/>
      <c r="BF270" s="40"/>
      <c r="BG270" s="39"/>
      <c r="BH270" s="42"/>
      <c r="BI270" s="39"/>
      <c r="BJ270" s="31"/>
      <c r="BK270" s="39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</row>
    <row r="271" spans="2:95" s="33" customFormat="1">
      <c r="B271" s="62"/>
      <c r="C271" s="39"/>
      <c r="D271" s="39"/>
      <c r="E271" s="31"/>
      <c r="F271" s="39"/>
      <c r="G271" s="38"/>
      <c r="H271" s="38"/>
      <c r="I271" s="38"/>
      <c r="J271" s="38"/>
      <c r="K271" s="39"/>
      <c r="L271" s="39"/>
      <c r="M271" s="42"/>
      <c r="N271" s="39"/>
      <c r="O271" s="39"/>
      <c r="P271" s="38"/>
      <c r="Q271" s="39"/>
      <c r="R271" s="39"/>
      <c r="S271" s="42"/>
      <c r="T271" s="39"/>
      <c r="U271" s="39"/>
      <c r="V271" s="42"/>
      <c r="W271" s="39"/>
      <c r="X271" s="39"/>
      <c r="Y271" s="42"/>
      <c r="Z271" s="39"/>
      <c r="AA271" s="39"/>
      <c r="AB271" s="42"/>
      <c r="AC271" s="40"/>
      <c r="AD271" s="40"/>
      <c r="AE271" s="35"/>
      <c r="AF271" s="39"/>
      <c r="AG271" s="39"/>
      <c r="AH271" s="42"/>
      <c r="AI271" s="39"/>
      <c r="AJ271" s="39"/>
      <c r="AK271" s="42"/>
      <c r="AL271" s="39"/>
      <c r="AM271" s="39"/>
      <c r="AN271" s="42"/>
      <c r="AO271" s="39"/>
      <c r="AP271" s="39"/>
      <c r="AQ271" s="42"/>
      <c r="AR271" s="39"/>
      <c r="AS271" s="39"/>
      <c r="AT271" s="38"/>
      <c r="AU271" s="39"/>
      <c r="AV271" s="39"/>
      <c r="AW271" s="42"/>
      <c r="AX271" s="39"/>
      <c r="AY271" s="39"/>
      <c r="AZ271" s="42"/>
      <c r="BA271" s="39"/>
      <c r="BB271" s="42"/>
      <c r="BC271" s="38"/>
      <c r="BD271" s="42"/>
      <c r="BE271" s="42"/>
      <c r="BF271" s="40"/>
      <c r="BG271" s="39"/>
      <c r="BH271" s="42"/>
      <c r="BI271" s="39"/>
      <c r="BJ271" s="31"/>
      <c r="BK271" s="39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</row>
    <row r="272" spans="2:95" s="33" customFormat="1">
      <c r="B272" s="62"/>
      <c r="C272" s="39"/>
      <c r="D272" s="39"/>
      <c r="E272" s="31"/>
      <c r="F272" s="39"/>
      <c r="G272" s="38"/>
      <c r="H272" s="38"/>
      <c r="I272" s="38"/>
      <c r="J272" s="38"/>
      <c r="K272" s="39"/>
      <c r="L272" s="39"/>
      <c r="M272" s="42"/>
      <c r="N272" s="39"/>
      <c r="O272" s="39"/>
      <c r="P272" s="38"/>
      <c r="Q272" s="39"/>
      <c r="R272" s="39"/>
      <c r="S272" s="42"/>
      <c r="T272" s="39"/>
      <c r="U272" s="39"/>
      <c r="V272" s="42"/>
      <c r="W272" s="39"/>
      <c r="X272" s="39"/>
      <c r="Y272" s="42"/>
      <c r="Z272" s="39"/>
      <c r="AA272" s="39"/>
      <c r="AB272" s="42"/>
      <c r="AC272" s="40"/>
      <c r="AD272" s="40"/>
      <c r="AE272" s="35"/>
      <c r="AF272" s="39"/>
      <c r="AG272" s="39"/>
      <c r="AH272" s="42"/>
      <c r="AI272" s="39"/>
      <c r="AJ272" s="39"/>
      <c r="AK272" s="42"/>
      <c r="AL272" s="39"/>
      <c r="AM272" s="39"/>
      <c r="AN272" s="42"/>
      <c r="AO272" s="39"/>
      <c r="AP272" s="39"/>
      <c r="AQ272" s="42"/>
      <c r="AR272" s="39"/>
      <c r="AS272" s="39"/>
      <c r="AT272" s="38"/>
      <c r="AU272" s="39"/>
      <c r="AV272" s="39"/>
      <c r="AW272" s="42"/>
      <c r="AX272" s="39"/>
      <c r="AY272" s="39"/>
      <c r="AZ272" s="42"/>
      <c r="BA272" s="39"/>
      <c r="BB272" s="42"/>
      <c r="BC272" s="38"/>
      <c r="BD272" s="42"/>
      <c r="BE272" s="42"/>
      <c r="BF272" s="39"/>
      <c r="BG272" s="39"/>
      <c r="BH272" s="42"/>
      <c r="BI272" s="39"/>
      <c r="BJ272" s="31"/>
      <c r="BK272" s="39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</row>
    <row r="273" spans="2:95" s="33" customFormat="1">
      <c r="B273" s="62"/>
      <c r="C273" s="39"/>
      <c r="D273" s="39"/>
      <c r="E273" s="31"/>
      <c r="F273" s="39"/>
      <c r="G273" s="38"/>
      <c r="H273" s="38"/>
      <c r="I273" s="38"/>
      <c r="J273" s="38"/>
      <c r="K273" s="39"/>
      <c r="L273" s="39"/>
      <c r="M273" s="39"/>
      <c r="N273" s="39"/>
      <c r="O273" s="39"/>
      <c r="P273" s="38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40"/>
      <c r="AD273" s="40"/>
      <c r="AE273" s="35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8"/>
      <c r="AU273" s="39"/>
      <c r="AV273" s="39"/>
      <c r="AW273" s="39"/>
      <c r="AX273" s="39"/>
      <c r="AY273" s="39"/>
      <c r="AZ273" s="39"/>
      <c r="BA273" s="39"/>
      <c r="BB273" s="39"/>
      <c r="BC273" s="38"/>
      <c r="BD273" s="39"/>
      <c r="BE273" s="39"/>
      <c r="BF273" s="39"/>
      <c r="BG273" s="39"/>
      <c r="BH273" s="39"/>
      <c r="BI273" s="39"/>
      <c r="BJ273" s="31"/>
      <c r="BK273" s="39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</row>
    <row r="274" spans="2:95" s="33" customFormat="1">
      <c r="B274" s="62"/>
      <c r="C274" s="39"/>
      <c r="D274" s="39"/>
      <c r="E274" s="31"/>
      <c r="F274" s="39"/>
      <c r="G274" s="38"/>
      <c r="H274" s="38"/>
      <c r="I274" s="38"/>
      <c r="J274" s="38"/>
      <c r="K274" s="39"/>
      <c r="L274" s="39"/>
      <c r="M274" s="39"/>
      <c r="N274" s="39"/>
      <c r="O274" s="39"/>
      <c r="P274" s="38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40"/>
      <c r="AD274" s="40"/>
      <c r="AE274" s="35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8"/>
      <c r="AU274" s="39"/>
      <c r="AV274" s="39"/>
      <c r="AW274" s="39"/>
      <c r="AX274" s="39"/>
      <c r="AY274" s="39"/>
      <c r="AZ274" s="39"/>
      <c r="BA274" s="39"/>
      <c r="BB274" s="39"/>
      <c r="BC274" s="38"/>
      <c r="BD274" s="39"/>
      <c r="BE274" s="39"/>
      <c r="BF274" s="40"/>
      <c r="BG274" s="39"/>
      <c r="BH274" s="39"/>
      <c r="BI274" s="39"/>
      <c r="BJ274" s="31"/>
      <c r="BK274" s="39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</row>
    <row r="275" spans="2:95" s="33" customFormat="1">
      <c r="B275" s="62"/>
      <c r="C275" s="39"/>
      <c r="D275" s="39"/>
      <c r="E275" s="31"/>
      <c r="F275" s="39"/>
      <c r="G275" s="38"/>
      <c r="H275" s="38"/>
      <c r="I275" s="38"/>
      <c r="J275" s="38"/>
      <c r="K275" s="39"/>
      <c r="L275" s="39"/>
      <c r="M275" s="42"/>
      <c r="N275" s="39"/>
      <c r="O275" s="39"/>
      <c r="P275" s="38"/>
      <c r="Q275" s="39"/>
      <c r="R275" s="39"/>
      <c r="S275" s="42"/>
      <c r="T275" s="39"/>
      <c r="U275" s="39"/>
      <c r="V275" s="42"/>
      <c r="W275" s="39"/>
      <c r="X275" s="39"/>
      <c r="Y275" s="42"/>
      <c r="Z275" s="39"/>
      <c r="AA275" s="39"/>
      <c r="AB275" s="42"/>
      <c r="AC275" s="40"/>
      <c r="AD275" s="40"/>
      <c r="AE275" s="35"/>
      <c r="AF275" s="39"/>
      <c r="AG275" s="39"/>
      <c r="AH275" s="42"/>
      <c r="AI275" s="39"/>
      <c r="AJ275" s="39"/>
      <c r="AK275" s="42"/>
      <c r="AL275" s="39"/>
      <c r="AM275" s="39"/>
      <c r="AN275" s="42"/>
      <c r="AO275" s="39"/>
      <c r="AP275" s="39"/>
      <c r="AQ275" s="42"/>
      <c r="AR275" s="39"/>
      <c r="AS275" s="39"/>
      <c r="AT275" s="38"/>
      <c r="AU275" s="39"/>
      <c r="AV275" s="39"/>
      <c r="AW275" s="42"/>
      <c r="AX275" s="39"/>
      <c r="AY275" s="39"/>
      <c r="AZ275" s="42"/>
      <c r="BA275" s="39"/>
      <c r="BB275" s="42"/>
      <c r="BC275" s="38"/>
      <c r="BD275" s="42"/>
      <c r="BE275" s="42"/>
      <c r="BF275" s="40"/>
      <c r="BG275" s="39"/>
      <c r="BH275" s="42"/>
      <c r="BI275" s="39"/>
      <c r="BJ275" s="31"/>
      <c r="BK275" s="39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</row>
    <row r="276" spans="2:95" s="33" customFormat="1">
      <c r="B276" s="62"/>
      <c r="C276" s="39"/>
      <c r="D276" s="39"/>
      <c r="E276" s="31"/>
      <c r="F276" s="39"/>
      <c r="G276" s="38"/>
      <c r="H276" s="38"/>
      <c r="I276" s="38"/>
      <c r="J276" s="38"/>
      <c r="K276" s="39"/>
      <c r="L276" s="39"/>
      <c r="M276" s="42"/>
      <c r="N276" s="39"/>
      <c r="O276" s="39"/>
      <c r="P276" s="38"/>
      <c r="Q276" s="39"/>
      <c r="R276" s="39"/>
      <c r="S276" s="42"/>
      <c r="T276" s="39"/>
      <c r="U276" s="39"/>
      <c r="V276" s="42"/>
      <c r="W276" s="39"/>
      <c r="X276" s="39"/>
      <c r="Y276" s="42"/>
      <c r="Z276" s="39"/>
      <c r="AA276" s="39"/>
      <c r="AB276" s="42"/>
      <c r="AC276" s="40"/>
      <c r="AD276" s="40"/>
      <c r="AE276" s="35"/>
      <c r="AF276" s="39"/>
      <c r="AG276" s="39"/>
      <c r="AH276" s="42"/>
      <c r="AI276" s="39"/>
      <c r="AJ276" s="39"/>
      <c r="AK276" s="42"/>
      <c r="AL276" s="39"/>
      <c r="AM276" s="39"/>
      <c r="AN276" s="42"/>
      <c r="AO276" s="39"/>
      <c r="AP276" s="39"/>
      <c r="AQ276" s="42"/>
      <c r="AR276" s="39"/>
      <c r="AS276" s="39"/>
      <c r="AT276" s="38"/>
      <c r="AU276" s="39"/>
      <c r="AV276" s="39"/>
      <c r="AW276" s="42"/>
      <c r="AX276" s="39"/>
      <c r="AY276" s="39"/>
      <c r="AZ276" s="42"/>
      <c r="BA276" s="39"/>
      <c r="BB276" s="42"/>
      <c r="BC276" s="38"/>
      <c r="BD276" s="42"/>
      <c r="BE276" s="42"/>
      <c r="BF276" s="40"/>
      <c r="BG276" s="39"/>
      <c r="BH276" s="42"/>
      <c r="BI276" s="39"/>
      <c r="BJ276" s="31"/>
      <c r="BK276" s="39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</row>
    <row r="277" spans="2:95" s="33" customFormat="1">
      <c r="B277" s="62"/>
      <c r="C277" s="39"/>
      <c r="D277" s="39"/>
      <c r="E277" s="31"/>
      <c r="F277" s="39"/>
      <c r="G277" s="38"/>
      <c r="H277" s="38"/>
      <c r="I277" s="38"/>
      <c r="J277" s="38"/>
      <c r="K277" s="39"/>
      <c r="L277" s="39"/>
      <c r="M277" s="42"/>
      <c r="N277" s="39"/>
      <c r="O277" s="39"/>
      <c r="P277" s="38"/>
      <c r="Q277" s="39"/>
      <c r="R277" s="39"/>
      <c r="S277" s="42"/>
      <c r="T277" s="39"/>
      <c r="U277" s="39"/>
      <c r="V277" s="42"/>
      <c r="W277" s="39"/>
      <c r="X277" s="39"/>
      <c r="Y277" s="42"/>
      <c r="Z277" s="39"/>
      <c r="AA277" s="39"/>
      <c r="AB277" s="42"/>
      <c r="AC277" s="40"/>
      <c r="AD277" s="40"/>
      <c r="AE277" s="35"/>
      <c r="AF277" s="39"/>
      <c r="AG277" s="39"/>
      <c r="AH277" s="42"/>
      <c r="AI277" s="39"/>
      <c r="AJ277" s="39"/>
      <c r="AK277" s="42"/>
      <c r="AL277" s="39"/>
      <c r="AM277" s="39"/>
      <c r="AN277" s="42"/>
      <c r="AO277" s="39"/>
      <c r="AP277" s="39"/>
      <c r="AQ277" s="42"/>
      <c r="AR277" s="39"/>
      <c r="AS277" s="39"/>
      <c r="AT277" s="38"/>
      <c r="AU277" s="39"/>
      <c r="AV277" s="39"/>
      <c r="AW277" s="42"/>
      <c r="AX277" s="39"/>
      <c r="AY277" s="39"/>
      <c r="AZ277" s="42"/>
      <c r="BA277" s="39"/>
      <c r="BB277" s="42"/>
      <c r="BC277" s="38"/>
      <c r="BD277" s="42"/>
      <c r="BE277" s="42"/>
      <c r="BF277" s="40"/>
      <c r="BG277" s="39"/>
      <c r="BH277" s="42"/>
      <c r="BI277" s="39"/>
      <c r="BJ277" s="31"/>
      <c r="BK277" s="39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</row>
    <row r="278" spans="2:95" s="33" customFormat="1">
      <c r="B278" s="62"/>
      <c r="C278" s="39"/>
      <c r="D278" s="39"/>
      <c r="E278" s="31"/>
      <c r="F278" s="39"/>
      <c r="G278" s="38"/>
      <c r="H278" s="38"/>
      <c r="I278" s="38"/>
      <c r="J278" s="38"/>
      <c r="K278" s="39"/>
      <c r="L278" s="39"/>
      <c r="M278" s="42"/>
      <c r="N278" s="39"/>
      <c r="O278" s="39"/>
      <c r="P278" s="38"/>
      <c r="Q278" s="39"/>
      <c r="R278" s="39"/>
      <c r="S278" s="42"/>
      <c r="T278" s="39"/>
      <c r="U278" s="39"/>
      <c r="V278" s="42"/>
      <c r="W278" s="39"/>
      <c r="X278" s="39"/>
      <c r="Y278" s="42"/>
      <c r="Z278" s="39"/>
      <c r="AA278" s="39"/>
      <c r="AB278" s="42"/>
      <c r="AC278" s="40"/>
      <c r="AD278" s="40"/>
      <c r="AE278" s="35"/>
      <c r="AF278" s="39"/>
      <c r="AG278" s="39"/>
      <c r="AH278" s="42"/>
      <c r="AI278" s="39"/>
      <c r="AJ278" s="39"/>
      <c r="AK278" s="42"/>
      <c r="AL278" s="39"/>
      <c r="AM278" s="39"/>
      <c r="AN278" s="42"/>
      <c r="AO278" s="39"/>
      <c r="AP278" s="39"/>
      <c r="AQ278" s="42"/>
      <c r="AR278" s="39"/>
      <c r="AS278" s="39"/>
      <c r="AT278" s="38"/>
      <c r="AU278" s="39"/>
      <c r="AV278" s="39"/>
      <c r="AW278" s="42"/>
      <c r="AX278" s="39"/>
      <c r="AY278" s="39"/>
      <c r="AZ278" s="42"/>
      <c r="BA278" s="39"/>
      <c r="BB278" s="42"/>
      <c r="BC278" s="38"/>
      <c r="BD278" s="42"/>
      <c r="BE278" s="42"/>
      <c r="BF278" s="40"/>
      <c r="BG278" s="39"/>
      <c r="BH278" s="42"/>
      <c r="BI278" s="39"/>
      <c r="BJ278" s="31"/>
      <c r="BK278" s="39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</row>
    <row r="279" spans="2:95" s="33" customFormat="1">
      <c r="B279" s="62"/>
      <c r="C279" s="39"/>
      <c r="D279" s="39"/>
      <c r="E279" s="31"/>
      <c r="F279" s="39"/>
      <c r="G279" s="38"/>
      <c r="H279" s="38"/>
      <c r="I279" s="38"/>
      <c r="J279" s="38"/>
      <c r="K279" s="39"/>
      <c r="L279" s="39"/>
      <c r="M279" s="42"/>
      <c r="N279" s="39"/>
      <c r="O279" s="39"/>
      <c r="P279" s="38"/>
      <c r="Q279" s="39"/>
      <c r="R279" s="39"/>
      <c r="S279" s="42"/>
      <c r="T279" s="39"/>
      <c r="U279" s="39"/>
      <c r="V279" s="42"/>
      <c r="W279" s="39"/>
      <c r="X279" s="39"/>
      <c r="Y279" s="42"/>
      <c r="Z279" s="39"/>
      <c r="AA279" s="39"/>
      <c r="AB279" s="42"/>
      <c r="AC279" s="40"/>
      <c r="AD279" s="40"/>
      <c r="AE279" s="35"/>
      <c r="AF279" s="39"/>
      <c r="AG279" s="39"/>
      <c r="AH279" s="42"/>
      <c r="AI279" s="39"/>
      <c r="AJ279" s="39"/>
      <c r="AK279" s="42"/>
      <c r="AL279" s="39"/>
      <c r="AM279" s="39"/>
      <c r="AN279" s="42"/>
      <c r="AO279" s="39"/>
      <c r="AP279" s="39"/>
      <c r="AQ279" s="42"/>
      <c r="AR279" s="39"/>
      <c r="AS279" s="39"/>
      <c r="AT279" s="38"/>
      <c r="AU279" s="39"/>
      <c r="AV279" s="39"/>
      <c r="AW279" s="42"/>
      <c r="AX279" s="39"/>
      <c r="AY279" s="39"/>
      <c r="AZ279" s="42"/>
      <c r="BA279" s="39"/>
      <c r="BB279" s="42"/>
      <c r="BC279" s="38"/>
      <c r="BD279" s="42"/>
      <c r="BE279" s="42"/>
      <c r="BF279" s="40"/>
      <c r="BG279" s="39"/>
      <c r="BH279" s="42"/>
      <c r="BI279" s="39"/>
      <c r="BJ279" s="31"/>
      <c r="BK279" s="39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</row>
    <row r="280" spans="2:95" s="33" customFormat="1">
      <c r="B280" s="62"/>
      <c r="C280" s="39"/>
      <c r="D280" s="39"/>
      <c r="E280" s="31"/>
      <c r="F280" s="39"/>
      <c r="G280" s="38"/>
      <c r="H280" s="38"/>
      <c r="I280" s="38"/>
      <c r="J280" s="38"/>
      <c r="K280" s="39"/>
      <c r="L280" s="39"/>
      <c r="M280" s="42"/>
      <c r="N280" s="39"/>
      <c r="O280" s="39"/>
      <c r="P280" s="38"/>
      <c r="Q280" s="39"/>
      <c r="R280" s="39"/>
      <c r="S280" s="42"/>
      <c r="T280" s="39"/>
      <c r="U280" s="39"/>
      <c r="V280" s="42"/>
      <c r="W280" s="39"/>
      <c r="X280" s="39"/>
      <c r="Y280" s="42"/>
      <c r="Z280" s="39"/>
      <c r="AA280" s="39"/>
      <c r="AB280" s="42"/>
      <c r="AC280" s="40"/>
      <c r="AD280" s="40"/>
      <c r="AE280" s="35"/>
      <c r="AF280" s="39"/>
      <c r="AG280" s="39"/>
      <c r="AH280" s="42"/>
      <c r="AI280" s="39"/>
      <c r="AJ280" s="39"/>
      <c r="AK280" s="42"/>
      <c r="AL280" s="39"/>
      <c r="AM280" s="39"/>
      <c r="AN280" s="42"/>
      <c r="AO280" s="39"/>
      <c r="AP280" s="39"/>
      <c r="AQ280" s="42"/>
      <c r="AR280" s="39"/>
      <c r="AS280" s="39"/>
      <c r="AT280" s="38"/>
      <c r="AU280" s="39"/>
      <c r="AV280" s="39"/>
      <c r="AW280" s="42"/>
      <c r="AX280" s="39"/>
      <c r="AY280" s="39"/>
      <c r="AZ280" s="42"/>
      <c r="BA280" s="39"/>
      <c r="BB280" s="42"/>
      <c r="BC280" s="38"/>
      <c r="BD280" s="42"/>
      <c r="BE280" s="42"/>
      <c r="BF280" s="39"/>
      <c r="BG280" s="39"/>
      <c r="BH280" s="42"/>
      <c r="BI280" s="39"/>
      <c r="BJ280" s="31"/>
      <c r="BK280" s="39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</row>
    <row r="281" spans="2:95" s="33" customFormat="1">
      <c r="B281" s="62"/>
      <c r="C281" s="39"/>
      <c r="D281" s="39"/>
      <c r="E281" s="31"/>
      <c r="F281" s="39"/>
      <c r="G281" s="38"/>
      <c r="H281" s="38"/>
      <c r="I281" s="38"/>
      <c r="J281" s="38"/>
      <c r="K281" s="39"/>
      <c r="L281" s="39"/>
      <c r="M281" s="39"/>
      <c r="N281" s="39"/>
      <c r="O281" s="39"/>
      <c r="P281" s="38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40"/>
      <c r="AD281" s="40"/>
      <c r="AE281" s="35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8"/>
      <c r="AU281" s="39"/>
      <c r="AV281" s="39"/>
      <c r="AW281" s="39"/>
      <c r="AX281" s="39"/>
      <c r="AY281" s="39"/>
      <c r="AZ281" s="39"/>
      <c r="BA281" s="39"/>
      <c r="BB281" s="39"/>
      <c r="BC281" s="38"/>
      <c r="BD281" s="39"/>
      <c r="BE281" s="39"/>
      <c r="BF281" s="40"/>
      <c r="BG281" s="39"/>
      <c r="BH281" s="39"/>
      <c r="BI281" s="39"/>
      <c r="BJ281" s="31"/>
      <c r="BK281" s="39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</row>
    <row r="282" spans="2:95" s="33" customFormat="1">
      <c r="B282" s="62"/>
      <c r="C282" s="39"/>
      <c r="D282" s="39"/>
      <c r="E282" s="31"/>
      <c r="F282" s="39"/>
      <c r="G282" s="38"/>
      <c r="H282" s="38"/>
      <c r="I282" s="38"/>
      <c r="J282" s="38"/>
      <c r="K282" s="39"/>
      <c r="L282" s="39"/>
      <c r="M282" s="42"/>
      <c r="N282" s="39"/>
      <c r="O282" s="39"/>
      <c r="P282" s="38"/>
      <c r="Q282" s="39"/>
      <c r="R282" s="39"/>
      <c r="S282" s="42"/>
      <c r="T282" s="39"/>
      <c r="U282" s="39"/>
      <c r="V282" s="42"/>
      <c r="W282" s="39"/>
      <c r="X282" s="39"/>
      <c r="Y282" s="42"/>
      <c r="Z282" s="39"/>
      <c r="AA282" s="39"/>
      <c r="AB282" s="42"/>
      <c r="AC282" s="40"/>
      <c r="AD282" s="40"/>
      <c r="AE282" s="35"/>
      <c r="AF282" s="39"/>
      <c r="AG282" s="39"/>
      <c r="AH282" s="42"/>
      <c r="AI282" s="39"/>
      <c r="AJ282" s="39"/>
      <c r="AK282" s="42"/>
      <c r="AL282" s="39"/>
      <c r="AM282" s="39"/>
      <c r="AN282" s="42"/>
      <c r="AO282" s="39"/>
      <c r="AP282" s="39"/>
      <c r="AQ282" s="42"/>
      <c r="AR282" s="39"/>
      <c r="AS282" s="39"/>
      <c r="AT282" s="38"/>
      <c r="AU282" s="39"/>
      <c r="AV282" s="39"/>
      <c r="AW282" s="42"/>
      <c r="AX282" s="39"/>
      <c r="AY282" s="39"/>
      <c r="AZ282" s="42"/>
      <c r="BA282" s="39"/>
      <c r="BB282" s="42"/>
      <c r="BC282" s="38"/>
      <c r="BD282" s="42"/>
      <c r="BE282" s="42"/>
      <c r="BF282" s="40"/>
      <c r="BG282" s="39"/>
      <c r="BH282" s="42"/>
      <c r="BI282" s="39"/>
      <c r="BJ282" s="31"/>
      <c r="BK282" s="39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</row>
    <row r="283" spans="2:95" s="33" customFormat="1">
      <c r="B283" s="62"/>
      <c r="C283" s="39"/>
      <c r="D283" s="39"/>
      <c r="E283" s="31"/>
      <c r="F283" s="39"/>
      <c r="G283" s="38"/>
      <c r="H283" s="38"/>
      <c r="I283" s="38"/>
      <c r="J283" s="38"/>
      <c r="K283" s="39"/>
      <c r="L283" s="39"/>
      <c r="M283" s="42"/>
      <c r="N283" s="39"/>
      <c r="O283" s="39"/>
      <c r="P283" s="38"/>
      <c r="Q283" s="39"/>
      <c r="R283" s="39"/>
      <c r="S283" s="42"/>
      <c r="T283" s="39"/>
      <c r="U283" s="39"/>
      <c r="V283" s="42"/>
      <c r="W283" s="39"/>
      <c r="X283" s="39"/>
      <c r="Y283" s="42"/>
      <c r="Z283" s="39"/>
      <c r="AA283" s="39"/>
      <c r="AB283" s="42"/>
      <c r="AC283" s="40"/>
      <c r="AD283" s="40"/>
      <c r="AE283" s="35"/>
      <c r="AF283" s="39"/>
      <c r="AG283" s="39"/>
      <c r="AH283" s="42"/>
      <c r="AI283" s="39"/>
      <c r="AJ283" s="39"/>
      <c r="AK283" s="42"/>
      <c r="AL283" s="39"/>
      <c r="AM283" s="39"/>
      <c r="AN283" s="42"/>
      <c r="AO283" s="39"/>
      <c r="AP283" s="39"/>
      <c r="AQ283" s="42"/>
      <c r="AR283" s="39"/>
      <c r="AS283" s="39"/>
      <c r="AT283" s="38"/>
      <c r="AU283" s="39"/>
      <c r="AV283" s="39"/>
      <c r="AW283" s="42"/>
      <c r="AX283" s="39"/>
      <c r="AY283" s="39"/>
      <c r="AZ283" s="42"/>
      <c r="BA283" s="39"/>
      <c r="BB283" s="42"/>
      <c r="BC283" s="38"/>
      <c r="BD283" s="42"/>
      <c r="BE283" s="42"/>
      <c r="BF283" s="40"/>
      <c r="BG283" s="39"/>
      <c r="BH283" s="42"/>
      <c r="BI283" s="39"/>
      <c r="BJ283" s="31"/>
      <c r="BK283" s="39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</row>
    <row r="284" spans="2:95" s="33" customFormat="1">
      <c r="B284" s="62"/>
      <c r="C284" s="39"/>
      <c r="D284" s="39"/>
      <c r="E284" s="31"/>
      <c r="F284" s="39"/>
      <c r="G284" s="38"/>
      <c r="H284" s="38"/>
      <c r="I284" s="38"/>
      <c r="J284" s="38"/>
      <c r="K284" s="39"/>
      <c r="L284" s="39"/>
      <c r="M284" s="42"/>
      <c r="N284" s="39"/>
      <c r="O284" s="39"/>
      <c r="P284" s="38"/>
      <c r="Q284" s="39"/>
      <c r="R284" s="39"/>
      <c r="S284" s="42"/>
      <c r="T284" s="39"/>
      <c r="U284" s="39"/>
      <c r="V284" s="42"/>
      <c r="W284" s="39"/>
      <c r="X284" s="39"/>
      <c r="Y284" s="42"/>
      <c r="Z284" s="39"/>
      <c r="AA284" s="39"/>
      <c r="AB284" s="42"/>
      <c r="AC284" s="40"/>
      <c r="AD284" s="40"/>
      <c r="AE284" s="35"/>
      <c r="AF284" s="39"/>
      <c r="AG284" s="39"/>
      <c r="AH284" s="42"/>
      <c r="AI284" s="39"/>
      <c r="AJ284" s="39"/>
      <c r="AK284" s="42"/>
      <c r="AL284" s="39"/>
      <c r="AM284" s="39"/>
      <c r="AN284" s="42"/>
      <c r="AO284" s="39"/>
      <c r="AP284" s="39"/>
      <c r="AQ284" s="42"/>
      <c r="AR284" s="39"/>
      <c r="AS284" s="39"/>
      <c r="AT284" s="38"/>
      <c r="AU284" s="39"/>
      <c r="AV284" s="39"/>
      <c r="AW284" s="42"/>
      <c r="AX284" s="39"/>
      <c r="AY284" s="39"/>
      <c r="AZ284" s="42"/>
      <c r="BA284" s="39"/>
      <c r="BB284" s="42"/>
      <c r="BC284" s="38"/>
      <c r="BD284" s="42"/>
      <c r="BE284" s="42"/>
      <c r="BF284" s="40"/>
      <c r="BG284" s="39"/>
      <c r="BH284" s="42"/>
      <c r="BI284" s="39"/>
      <c r="BJ284" s="31"/>
      <c r="BK284" s="39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</row>
    <row r="285" spans="2:95" s="33" customFormat="1">
      <c r="B285" s="62"/>
      <c r="C285" s="39"/>
      <c r="D285" s="39"/>
      <c r="E285" s="31"/>
      <c r="F285" s="39"/>
      <c r="G285" s="38"/>
      <c r="H285" s="38"/>
      <c r="I285" s="38"/>
      <c r="J285" s="38"/>
      <c r="K285" s="39"/>
      <c r="L285" s="39"/>
      <c r="M285" s="42"/>
      <c r="N285" s="39"/>
      <c r="O285" s="39"/>
      <c r="P285" s="38"/>
      <c r="Q285" s="39"/>
      <c r="R285" s="39"/>
      <c r="S285" s="42"/>
      <c r="T285" s="39"/>
      <c r="U285" s="39"/>
      <c r="V285" s="42"/>
      <c r="W285" s="39"/>
      <c r="X285" s="39"/>
      <c r="Y285" s="42"/>
      <c r="Z285" s="39"/>
      <c r="AA285" s="39"/>
      <c r="AB285" s="42"/>
      <c r="AC285" s="40"/>
      <c r="AD285" s="40"/>
      <c r="AE285" s="35"/>
      <c r="AF285" s="39"/>
      <c r="AG285" s="39"/>
      <c r="AH285" s="42"/>
      <c r="AI285" s="39"/>
      <c r="AJ285" s="39"/>
      <c r="AK285" s="42"/>
      <c r="AL285" s="39"/>
      <c r="AM285" s="39"/>
      <c r="AN285" s="42"/>
      <c r="AO285" s="39"/>
      <c r="AP285" s="39"/>
      <c r="AQ285" s="42"/>
      <c r="AR285" s="39"/>
      <c r="AS285" s="39"/>
      <c r="AT285" s="38"/>
      <c r="AU285" s="39"/>
      <c r="AV285" s="39"/>
      <c r="AW285" s="42"/>
      <c r="AX285" s="39"/>
      <c r="AY285" s="39"/>
      <c r="AZ285" s="42"/>
      <c r="BA285" s="39"/>
      <c r="BB285" s="42"/>
      <c r="BC285" s="38"/>
      <c r="BD285" s="42"/>
      <c r="BE285" s="42"/>
      <c r="BF285" s="40"/>
      <c r="BG285" s="39"/>
      <c r="BH285" s="42"/>
      <c r="BI285" s="39"/>
      <c r="BJ285" s="31"/>
      <c r="BK285" s="39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</row>
    <row r="286" spans="2:95" s="33" customFormat="1">
      <c r="B286" s="62"/>
      <c r="C286" s="39"/>
      <c r="D286" s="39"/>
      <c r="E286" s="31"/>
      <c r="F286" s="39"/>
      <c r="G286" s="38"/>
      <c r="H286" s="38"/>
      <c r="I286" s="38"/>
      <c r="J286" s="38"/>
      <c r="K286" s="39"/>
      <c r="L286" s="39"/>
      <c r="M286" s="42"/>
      <c r="N286" s="39"/>
      <c r="O286" s="39"/>
      <c r="P286" s="38"/>
      <c r="Q286" s="39"/>
      <c r="R286" s="39"/>
      <c r="S286" s="42"/>
      <c r="T286" s="39"/>
      <c r="U286" s="39"/>
      <c r="V286" s="42"/>
      <c r="W286" s="39"/>
      <c r="X286" s="39"/>
      <c r="Y286" s="42"/>
      <c r="Z286" s="39"/>
      <c r="AA286" s="39"/>
      <c r="AB286" s="42"/>
      <c r="AC286" s="40"/>
      <c r="AD286" s="40"/>
      <c r="AE286" s="35"/>
      <c r="AF286" s="39"/>
      <c r="AG286" s="39"/>
      <c r="AH286" s="42"/>
      <c r="AI286" s="39"/>
      <c r="AJ286" s="39"/>
      <c r="AK286" s="42"/>
      <c r="AL286" s="39"/>
      <c r="AM286" s="39"/>
      <c r="AN286" s="42"/>
      <c r="AO286" s="39"/>
      <c r="AP286" s="39"/>
      <c r="AQ286" s="42"/>
      <c r="AR286" s="39"/>
      <c r="AS286" s="39"/>
      <c r="AT286" s="38"/>
      <c r="AU286" s="39"/>
      <c r="AV286" s="39"/>
      <c r="AW286" s="42"/>
      <c r="AX286" s="39"/>
      <c r="AY286" s="39"/>
      <c r="AZ286" s="42"/>
      <c r="BA286" s="39"/>
      <c r="BB286" s="42"/>
      <c r="BC286" s="38"/>
      <c r="BD286" s="42"/>
      <c r="BE286" s="42"/>
      <c r="BF286" s="40"/>
      <c r="BG286" s="39"/>
      <c r="BH286" s="42"/>
      <c r="BI286" s="39"/>
      <c r="BJ286" s="31"/>
      <c r="BK286" s="39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</row>
    <row r="287" spans="2:95" s="33" customFormat="1">
      <c r="B287" s="62"/>
      <c r="C287" s="39"/>
      <c r="D287" s="39"/>
      <c r="E287" s="31"/>
      <c r="F287" s="39"/>
      <c r="G287" s="38"/>
      <c r="H287" s="38"/>
      <c r="I287" s="38"/>
      <c r="J287" s="38"/>
      <c r="K287" s="39"/>
      <c r="L287" s="39"/>
      <c r="M287" s="42"/>
      <c r="N287" s="39"/>
      <c r="O287" s="39"/>
      <c r="P287" s="38"/>
      <c r="Q287" s="39"/>
      <c r="R287" s="39"/>
      <c r="S287" s="42"/>
      <c r="T287" s="39"/>
      <c r="U287" s="39"/>
      <c r="V287" s="42"/>
      <c r="W287" s="39"/>
      <c r="X287" s="39"/>
      <c r="Y287" s="42"/>
      <c r="Z287" s="39"/>
      <c r="AA287" s="39"/>
      <c r="AB287" s="42"/>
      <c r="AC287" s="40"/>
      <c r="AD287" s="40"/>
      <c r="AE287" s="35"/>
      <c r="AF287" s="39"/>
      <c r="AG287" s="39"/>
      <c r="AH287" s="42"/>
      <c r="AI287" s="39"/>
      <c r="AJ287" s="39"/>
      <c r="AK287" s="42"/>
      <c r="AL287" s="39"/>
      <c r="AM287" s="39"/>
      <c r="AN287" s="42"/>
      <c r="AO287" s="39"/>
      <c r="AP287" s="39"/>
      <c r="AQ287" s="42"/>
      <c r="AR287" s="39"/>
      <c r="AS287" s="39"/>
      <c r="AT287" s="38"/>
      <c r="AU287" s="39"/>
      <c r="AV287" s="39"/>
      <c r="AW287" s="42"/>
      <c r="AX287" s="39"/>
      <c r="AY287" s="39"/>
      <c r="AZ287" s="42"/>
      <c r="BA287" s="39"/>
      <c r="BB287" s="42"/>
      <c r="BC287" s="38"/>
      <c r="BD287" s="42"/>
      <c r="BE287" s="42"/>
      <c r="BF287" s="40"/>
      <c r="BG287" s="39"/>
      <c r="BH287" s="42"/>
      <c r="BI287" s="39"/>
      <c r="BJ287" s="31"/>
      <c r="BK287" s="39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</row>
    <row r="288" spans="2:95" s="33" customFormat="1">
      <c r="B288" s="62"/>
      <c r="C288" s="39"/>
      <c r="D288" s="39"/>
      <c r="E288" s="31"/>
      <c r="F288" s="39"/>
      <c r="G288" s="38"/>
      <c r="H288" s="38"/>
      <c r="I288" s="38"/>
      <c r="J288" s="38"/>
      <c r="K288" s="39"/>
      <c r="L288" s="39"/>
      <c r="M288" s="42"/>
      <c r="N288" s="39"/>
      <c r="O288" s="39"/>
      <c r="P288" s="38"/>
      <c r="Q288" s="39"/>
      <c r="R288" s="39"/>
      <c r="S288" s="42"/>
      <c r="T288" s="39"/>
      <c r="U288" s="39"/>
      <c r="V288" s="42"/>
      <c r="W288" s="39"/>
      <c r="X288" s="39"/>
      <c r="Y288" s="42"/>
      <c r="Z288" s="39"/>
      <c r="AA288" s="39"/>
      <c r="AB288" s="42"/>
      <c r="AC288" s="40"/>
      <c r="AD288" s="40"/>
      <c r="AE288" s="35"/>
      <c r="AF288" s="39"/>
      <c r="AG288" s="39"/>
      <c r="AH288" s="42"/>
      <c r="AI288" s="39"/>
      <c r="AJ288" s="39"/>
      <c r="AK288" s="42"/>
      <c r="AL288" s="39"/>
      <c r="AM288" s="39"/>
      <c r="AN288" s="42"/>
      <c r="AO288" s="39"/>
      <c r="AP288" s="39"/>
      <c r="AQ288" s="42"/>
      <c r="AR288" s="39"/>
      <c r="AS288" s="39"/>
      <c r="AT288" s="38"/>
      <c r="AU288" s="39"/>
      <c r="AV288" s="39"/>
      <c r="AW288" s="42"/>
      <c r="AX288" s="39"/>
      <c r="AY288" s="39"/>
      <c r="AZ288" s="42"/>
      <c r="BA288" s="39"/>
      <c r="BB288" s="42"/>
      <c r="BC288" s="38"/>
      <c r="BD288" s="42"/>
      <c r="BE288" s="42"/>
      <c r="BF288" s="40"/>
      <c r="BG288" s="39"/>
      <c r="BH288" s="42"/>
      <c r="BI288" s="39"/>
      <c r="BJ288" s="31"/>
      <c r="BK288" s="39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</row>
    <row r="289" spans="2:95" s="33" customFormat="1">
      <c r="B289" s="62"/>
      <c r="C289" s="39"/>
      <c r="D289" s="39"/>
      <c r="E289" s="31"/>
      <c r="F289" s="39"/>
      <c r="G289" s="38"/>
      <c r="H289" s="38"/>
      <c r="I289" s="38"/>
      <c r="J289" s="38"/>
      <c r="K289" s="39"/>
      <c r="L289" s="39"/>
      <c r="M289" s="42"/>
      <c r="N289" s="39"/>
      <c r="O289" s="39"/>
      <c r="P289" s="38"/>
      <c r="Q289" s="39"/>
      <c r="R289" s="39"/>
      <c r="S289" s="42"/>
      <c r="T289" s="39"/>
      <c r="U289" s="39"/>
      <c r="V289" s="42"/>
      <c r="W289" s="39"/>
      <c r="X289" s="39"/>
      <c r="Y289" s="42"/>
      <c r="Z289" s="39"/>
      <c r="AA289" s="39"/>
      <c r="AB289" s="42"/>
      <c r="AC289" s="40"/>
      <c r="AD289" s="40"/>
      <c r="AE289" s="35"/>
      <c r="AF289" s="39"/>
      <c r="AG289" s="39"/>
      <c r="AH289" s="42"/>
      <c r="AI289" s="39"/>
      <c r="AJ289" s="39"/>
      <c r="AK289" s="42"/>
      <c r="AL289" s="39"/>
      <c r="AM289" s="39"/>
      <c r="AN289" s="42"/>
      <c r="AO289" s="39"/>
      <c r="AP289" s="39"/>
      <c r="AQ289" s="42"/>
      <c r="AR289" s="39"/>
      <c r="AS289" s="39"/>
      <c r="AT289" s="38"/>
      <c r="AU289" s="39"/>
      <c r="AV289" s="39"/>
      <c r="AW289" s="42"/>
      <c r="AX289" s="39"/>
      <c r="AY289" s="39"/>
      <c r="AZ289" s="42"/>
      <c r="BA289" s="39"/>
      <c r="BB289" s="42"/>
      <c r="BC289" s="38"/>
      <c r="BD289" s="42"/>
      <c r="BE289" s="42"/>
      <c r="BF289" s="40"/>
      <c r="BG289" s="39"/>
      <c r="BH289" s="42"/>
      <c r="BI289" s="39"/>
      <c r="BJ289" s="31"/>
      <c r="BK289" s="39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</row>
    <row r="290" spans="2:95" s="33" customFormat="1">
      <c r="B290" s="62"/>
      <c r="C290" s="39"/>
      <c r="D290" s="39"/>
      <c r="E290" s="31"/>
      <c r="F290" s="39"/>
      <c r="G290" s="38"/>
      <c r="H290" s="38"/>
      <c r="I290" s="38"/>
      <c r="J290" s="38"/>
      <c r="K290" s="39"/>
      <c r="L290" s="39"/>
      <c r="M290" s="42"/>
      <c r="N290" s="39"/>
      <c r="O290" s="39"/>
      <c r="P290" s="38"/>
      <c r="Q290" s="39"/>
      <c r="R290" s="39"/>
      <c r="S290" s="42"/>
      <c r="T290" s="39"/>
      <c r="U290" s="39"/>
      <c r="V290" s="42"/>
      <c r="W290" s="39"/>
      <c r="X290" s="39"/>
      <c r="Y290" s="42"/>
      <c r="Z290" s="39"/>
      <c r="AA290" s="39"/>
      <c r="AB290" s="42"/>
      <c r="AC290" s="40"/>
      <c r="AD290" s="40"/>
      <c r="AE290" s="35"/>
      <c r="AF290" s="39"/>
      <c r="AG290" s="39"/>
      <c r="AH290" s="42"/>
      <c r="AI290" s="39"/>
      <c r="AJ290" s="39"/>
      <c r="AK290" s="42"/>
      <c r="AL290" s="39"/>
      <c r="AM290" s="39"/>
      <c r="AN290" s="42"/>
      <c r="AO290" s="39"/>
      <c r="AP290" s="39"/>
      <c r="AQ290" s="42"/>
      <c r="AR290" s="39"/>
      <c r="AS290" s="39"/>
      <c r="AT290" s="38"/>
      <c r="AU290" s="39"/>
      <c r="AV290" s="39"/>
      <c r="AW290" s="42"/>
      <c r="AX290" s="39"/>
      <c r="AY290" s="39"/>
      <c r="AZ290" s="42"/>
      <c r="BA290" s="39"/>
      <c r="BB290" s="42"/>
      <c r="BC290" s="38"/>
      <c r="BD290" s="42"/>
      <c r="BE290" s="42"/>
      <c r="BF290" s="40"/>
      <c r="BG290" s="39"/>
      <c r="BH290" s="42"/>
      <c r="BI290" s="39"/>
      <c r="BJ290" s="31"/>
      <c r="BK290" s="39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</row>
    <row r="291" spans="2:95" s="33" customFormat="1">
      <c r="B291" s="62"/>
      <c r="C291" s="39"/>
      <c r="D291" s="39"/>
      <c r="E291" s="31"/>
      <c r="F291" s="39"/>
      <c r="G291" s="38"/>
      <c r="H291" s="38"/>
      <c r="I291" s="38"/>
      <c r="J291" s="38"/>
      <c r="K291" s="39"/>
      <c r="L291" s="39"/>
      <c r="M291" s="42"/>
      <c r="N291" s="39"/>
      <c r="O291" s="39"/>
      <c r="P291" s="38"/>
      <c r="Q291" s="39"/>
      <c r="R291" s="39"/>
      <c r="S291" s="42"/>
      <c r="T291" s="39"/>
      <c r="U291" s="39"/>
      <c r="V291" s="42"/>
      <c r="W291" s="39"/>
      <c r="X291" s="39"/>
      <c r="Y291" s="42"/>
      <c r="Z291" s="39"/>
      <c r="AA291" s="39"/>
      <c r="AB291" s="42"/>
      <c r="AC291" s="40"/>
      <c r="AD291" s="40"/>
      <c r="AE291" s="35"/>
      <c r="AF291" s="39"/>
      <c r="AG291" s="39"/>
      <c r="AH291" s="42"/>
      <c r="AI291" s="39"/>
      <c r="AJ291" s="39"/>
      <c r="AK291" s="42"/>
      <c r="AL291" s="39"/>
      <c r="AM291" s="39"/>
      <c r="AN291" s="42"/>
      <c r="AO291" s="39"/>
      <c r="AP291" s="39"/>
      <c r="AQ291" s="42"/>
      <c r="AR291" s="39"/>
      <c r="AS291" s="39"/>
      <c r="AT291" s="38"/>
      <c r="AU291" s="39"/>
      <c r="AV291" s="39"/>
      <c r="AW291" s="42"/>
      <c r="AX291" s="39"/>
      <c r="AY291" s="39"/>
      <c r="AZ291" s="42"/>
      <c r="BA291" s="39"/>
      <c r="BB291" s="42"/>
      <c r="BC291" s="38"/>
      <c r="BD291" s="42"/>
      <c r="BE291" s="42"/>
      <c r="BF291" s="40"/>
      <c r="BG291" s="39"/>
      <c r="BH291" s="42"/>
      <c r="BI291" s="39"/>
      <c r="BJ291" s="31"/>
      <c r="BK291" s="39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</row>
    <row r="292" spans="2:95" s="33" customFormat="1">
      <c r="B292" s="62"/>
      <c r="C292" s="39"/>
      <c r="D292" s="39"/>
      <c r="E292" s="31"/>
      <c r="F292" s="39"/>
      <c r="G292" s="38"/>
      <c r="H292" s="38"/>
      <c r="I292" s="38"/>
      <c r="J292" s="38"/>
      <c r="K292" s="39"/>
      <c r="L292" s="39"/>
      <c r="M292" s="42"/>
      <c r="N292" s="39"/>
      <c r="O292" s="39"/>
      <c r="P292" s="38"/>
      <c r="Q292" s="39"/>
      <c r="R292" s="39"/>
      <c r="S292" s="42"/>
      <c r="T292" s="39"/>
      <c r="U292" s="39"/>
      <c r="V292" s="42"/>
      <c r="W292" s="39"/>
      <c r="X292" s="39"/>
      <c r="Y292" s="42"/>
      <c r="Z292" s="39"/>
      <c r="AA292" s="39"/>
      <c r="AB292" s="42"/>
      <c r="AC292" s="40"/>
      <c r="AD292" s="40"/>
      <c r="AE292" s="35"/>
      <c r="AF292" s="39"/>
      <c r="AG292" s="39"/>
      <c r="AH292" s="42"/>
      <c r="AI292" s="39"/>
      <c r="AJ292" s="39"/>
      <c r="AK292" s="42"/>
      <c r="AL292" s="39"/>
      <c r="AM292" s="39"/>
      <c r="AN292" s="42"/>
      <c r="AO292" s="39"/>
      <c r="AP292" s="39"/>
      <c r="AQ292" s="42"/>
      <c r="AR292" s="39"/>
      <c r="AS292" s="39"/>
      <c r="AT292" s="38"/>
      <c r="AU292" s="39"/>
      <c r="AV292" s="39"/>
      <c r="AW292" s="42"/>
      <c r="AX292" s="39"/>
      <c r="AY292" s="39"/>
      <c r="AZ292" s="42"/>
      <c r="BA292" s="39"/>
      <c r="BB292" s="42"/>
      <c r="BC292" s="38"/>
      <c r="BD292" s="42"/>
      <c r="BE292" s="42"/>
      <c r="BF292" s="40"/>
      <c r="BG292" s="39"/>
      <c r="BH292" s="42"/>
      <c r="BI292" s="39"/>
      <c r="BJ292" s="31"/>
      <c r="BK292" s="39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</row>
    <row r="293" spans="2:95" s="33" customFormat="1">
      <c r="B293" s="62"/>
      <c r="C293" s="39"/>
      <c r="D293" s="39"/>
      <c r="E293" s="31"/>
      <c r="F293" s="39"/>
      <c r="G293" s="38"/>
      <c r="H293" s="38"/>
      <c r="I293" s="38"/>
      <c r="J293" s="38"/>
      <c r="K293" s="39"/>
      <c r="L293" s="39"/>
      <c r="M293" s="42"/>
      <c r="N293" s="39"/>
      <c r="O293" s="39"/>
      <c r="P293" s="38"/>
      <c r="Q293" s="39"/>
      <c r="R293" s="39"/>
      <c r="S293" s="42"/>
      <c r="T293" s="39"/>
      <c r="U293" s="39"/>
      <c r="V293" s="42"/>
      <c r="W293" s="39"/>
      <c r="X293" s="39"/>
      <c r="Y293" s="42"/>
      <c r="Z293" s="39"/>
      <c r="AA293" s="39"/>
      <c r="AB293" s="42"/>
      <c r="AC293" s="40"/>
      <c r="AD293" s="40"/>
      <c r="AE293" s="35"/>
      <c r="AF293" s="39"/>
      <c r="AG293" s="39"/>
      <c r="AH293" s="42"/>
      <c r="AI293" s="39"/>
      <c r="AJ293" s="39"/>
      <c r="AK293" s="42"/>
      <c r="AL293" s="39"/>
      <c r="AM293" s="39"/>
      <c r="AN293" s="42"/>
      <c r="AO293" s="39"/>
      <c r="AP293" s="39"/>
      <c r="AQ293" s="42"/>
      <c r="AR293" s="39"/>
      <c r="AS293" s="39"/>
      <c r="AT293" s="38"/>
      <c r="AU293" s="39"/>
      <c r="AV293" s="39"/>
      <c r="AW293" s="42"/>
      <c r="AX293" s="39"/>
      <c r="AY293" s="39"/>
      <c r="AZ293" s="42"/>
      <c r="BA293" s="39"/>
      <c r="BB293" s="42"/>
      <c r="BC293" s="38"/>
      <c r="BD293" s="42"/>
      <c r="BE293" s="42"/>
      <c r="BF293" s="40"/>
      <c r="BG293" s="39"/>
      <c r="BH293" s="42"/>
      <c r="BI293" s="39"/>
      <c r="BJ293" s="31"/>
      <c r="BK293" s="39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</row>
    <row r="294" spans="2:95" s="33" customFormat="1">
      <c r="B294" s="62"/>
      <c r="C294" s="39"/>
      <c r="D294" s="39"/>
      <c r="E294" s="31"/>
      <c r="F294" s="39"/>
      <c r="G294" s="38"/>
      <c r="H294" s="38"/>
      <c r="I294" s="38"/>
      <c r="J294" s="38"/>
      <c r="K294" s="39"/>
      <c r="L294" s="39"/>
      <c r="M294" s="42"/>
      <c r="N294" s="39"/>
      <c r="O294" s="39"/>
      <c r="P294" s="38"/>
      <c r="Q294" s="39"/>
      <c r="R294" s="39"/>
      <c r="S294" s="42"/>
      <c r="T294" s="39"/>
      <c r="U294" s="39"/>
      <c r="V294" s="42"/>
      <c r="W294" s="39"/>
      <c r="X294" s="39"/>
      <c r="Y294" s="42"/>
      <c r="Z294" s="39"/>
      <c r="AA294" s="39"/>
      <c r="AB294" s="42"/>
      <c r="AC294" s="40"/>
      <c r="AD294" s="40"/>
      <c r="AE294" s="35"/>
      <c r="AF294" s="39"/>
      <c r="AG294" s="39"/>
      <c r="AH294" s="42"/>
      <c r="AI294" s="39"/>
      <c r="AJ294" s="39"/>
      <c r="AK294" s="42"/>
      <c r="AL294" s="39"/>
      <c r="AM294" s="39"/>
      <c r="AN294" s="42"/>
      <c r="AO294" s="39"/>
      <c r="AP294" s="39"/>
      <c r="AQ294" s="42"/>
      <c r="AR294" s="39"/>
      <c r="AS294" s="39"/>
      <c r="AT294" s="38"/>
      <c r="AU294" s="39"/>
      <c r="AV294" s="39"/>
      <c r="AW294" s="42"/>
      <c r="AX294" s="39"/>
      <c r="AY294" s="39"/>
      <c r="AZ294" s="42"/>
      <c r="BA294" s="39"/>
      <c r="BB294" s="42"/>
      <c r="BC294" s="38"/>
      <c r="BD294" s="42"/>
      <c r="BE294" s="42"/>
      <c r="BF294" s="40"/>
      <c r="BG294" s="39"/>
      <c r="BH294" s="42"/>
      <c r="BI294" s="39"/>
      <c r="BJ294" s="31"/>
      <c r="BK294" s="39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</row>
    <row r="295" spans="2:95" s="33" customFormat="1">
      <c r="B295" s="62"/>
      <c r="C295" s="39"/>
      <c r="D295" s="39"/>
      <c r="E295" s="31"/>
      <c r="F295" s="39"/>
      <c r="G295" s="38"/>
      <c r="H295" s="38"/>
      <c r="I295" s="38"/>
      <c r="J295" s="38"/>
      <c r="K295" s="39"/>
      <c r="L295" s="39"/>
      <c r="M295" s="42"/>
      <c r="N295" s="39"/>
      <c r="O295" s="39"/>
      <c r="P295" s="38"/>
      <c r="Q295" s="39"/>
      <c r="R295" s="39"/>
      <c r="S295" s="42"/>
      <c r="T295" s="39"/>
      <c r="U295" s="39"/>
      <c r="V295" s="42"/>
      <c r="W295" s="39"/>
      <c r="X295" s="39"/>
      <c r="Y295" s="42"/>
      <c r="Z295" s="39"/>
      <c r="AA295" s="39"/>
      <c r="AB295" s="42"/>
      <c r="AC295" s="40"/>
      <c r="AD295" s="40"/>
      <c r="AE295" s="35"/>
      <c r="AF295" s="39"/>
      <c r="AG295" s="39"/>
      <c r="AH295" s="42"/>
      <c r="AI295" s="39"/>
      <c r="AJ295" s="39"/>
      <c r="AK295" s="42"/>
      <c r="AL295" s="39"/>
      <c r="AM295" s="39"/>
      <c r="AN295" s="42"/>
      <c r="AO295" s="39"/>
      <c r="AP295" s="39"/>
      <c r="AQ295" s="42"/>
      <c r="AR295" s="39"/>
      <c r="AS295" s="39"/>
      <c r="AT295" s="38"/>
      <c r="AU295" s="39"/>
      <c r="AV295" s="39"/>
      <c r="AW295" s="42"/>
      <c r="AX295" s="39"/>
      <c r="AY295" s="39"/>
      <c r="AZ295" s="42"/>
      <c r="BA295" s="39"/>
      <c r="BB295" s="42"/>
      <c r="BC295" s="38"/>
      <c r="BD295" s="42"/>
      <c r="BE295" s="42"/>
      <c r="BF295" s="40"/>
      <c r="BG295" s="39"/>
      <c r="BH295" s="42"/>
      <c r="BI295" s="39"/>
      <c r="BJ295" s="31"/>
      <c r="BK295" s="39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</row>
    <row r="296" spans="2:95" s="33" customFormat="1">
      <c r="B296" s="62"/>
      <c r="C296" s="39"/>
      <c r="D296" s="39"/>
      <c r="E296" s="31"/>
      <c r="F296" s="39"/>
      <c r="G296" s="38"/>
      <c r="H296" s="38"/>
      <c r="I296" s="38"/>
      <c r="J296" s="38"/>
      <c r="K296" s="39"/>
      <c r="L296" s="39"/>
      <c r="M296" s="42"/>
      <c r="N296" s="39"/>
      <c r="O296" s="39"/>
      <c r="P296" s="38"/>
      <c r="Q296" s="39"/>
      <c r="R296" s="39"/>
      <c r="S296" s="42"/>
      <c r="T296" s="39"/>
      <c r="U296" s="39"/>
      <c r="V296" s="42"/>
      <c r="W296" s="39"/>
      <c r="X296" s="39"/>
      <c r="Y296" s="42"/>
      <c r="Z296" s="39"/>
      <c r="AA296" s="39"/>
      <c r="AB296" s="42"/>
      <c r="AC296" s="40"/>
      <c r="AD296" s="40"/>
      <c r="AE296" s="35"/>
      <c r="AF296" s="39"/>
      <c r="AG296" s="39"/>
      <c r="AH296" s="42"/>
      <c r="AI296" s="39"/>
      <c r="AJ296" s="39"/>
      <c r="AK296" s="42"/>
      <c r="AL296" s="39"/>
      <c r="AM296" s="39"/>
      <c r="AN296" s="42"/>
      <c r="AO296" s="39"/>
      <c r="AP296" s="39"/>
      <c r="AQ296" s="42"/>
      <c r="AR296" s="39"/>
      <c r="AS296" s="39"/>
      <c r="AT296" s="38"/>
      <c r="AU296" s="39"/>
      <c r="AV296" s="39"/>
      <c r="AW296" s="42"/>
      <c r="AX296" s="39"/>
      <c r="AY296" s="39"/>
      <c r="AZ296" s="42"/>
      <c r="BA296" s="39"/>
      <c r="BB296" s="42"/>
      <c r="BC296" s="38"/>
      <c r="BD296" s="42"/>
      <c r="BE296" s="42"/>
      <c r="BF296" s="40"/>
      <c r="BG296" s="39"/>
      <c r="BH296" s="42"/>
      <c r="BI296" s="39"/>
      <c r="BJ296" s="31"/>
      <c r="BK296" s="39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</row>
    <row r="297" spans="2:95" s="33" customFormat="1">
      <c r="B297" s="62"/>
      <c r="C297" s="39"/>
      <c r="D297" s="39"/>
      <c r="E297" s="31"/>
      <c r="F297" s="39"/>
      <c r="G297" s="38"/>
      <c r="H297" s="38"/>
      <c r="I297" s="38"/>
      <c r="J297" s="38"/>
      <c r="K297" s="39"/>
      <c r="L297" s="39"/>
      <c r="M297" s="42"/>
      <c r="N297" s="39"/>
      <c r="O297" s="39"/>
      <c r="P297" s="38"/>
      <c r="Q297" s="39"/>
      <c r="R297" s="39"/>
      <c r="S297" s="42"/>
      <c r="T297" s="39"/>
      <c r="U297" s="39"/>
      <c r="V297" s="42"/>
      <c r="W297" s="39"/>
      <c r="X297" s="39"/>
      <c r="Y297" s="42"/>
      <c r="Z297" s="39"/>
      <c r="AA297" s="39"/>
      <c r="AB297" s="42"/>
      <c r="AC297" s="40"/>
      <c r="AD297" s="40"/>
      <c r="AE297" s="35"/>
      <c r="AF297" s="39"/>
      <c r="AG297" s="39"/>
      <c r="AH297" s="42"/>
      <c r="AI297" s="39"/>
      <c r="AJ297" s="39"/>
      <c r="AK297" s="42"/>
      <c r="AL297" s="39"/>
      <c r="AM297" s="39"/>
      <c r="AN297" s="42"/>
      <c r="AO297" s="39"/>
      <c r="AP297" s="39"/>
      <c r="AQ297" s="42"/>
      <c r="AR297" s="39"/>
      <c r="AS297" s="39"/>
      <c r="AT297" s="38"/>
      <c r="AU297" s="39"/>
      <c r="AV297" s="39"/>
      <c r="AW297" s="42"/>
      <c r="AX297" s="39"/>
      <c r="AY297" s="39"/>
      <c r="AZ297" s="42"/>
      <c r="BA297" s="39"/>
      <c r="BB297" s="42"/>
      <c r="BC297" s="38"/>
      <c r="BD297" s="42"/>
      <c r="BE297" s="42"/>
      <c r="BF297" s="40"/>
      <c r="BG297" s="39"/>
      <c r="BH297" s="42"/>
      <c r="BI297" s="39"/>
      <c r="BJ297" s="31"/>
      <c r="BK297" s="39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</row>
    <row r="298" spans="2:95" s="33" customFormat="1">
      <c r="B298" s="62"/>
      <c r="C298" s="39"/>
      <c r="D298" s="39"/>
      <c r="E298" s="31"/>
      <c r="F298" s="39"/>
      <c r="G298" s="38"/>
      <c r="H298" s="38"/>
      <c r="I298" s="38"/>
      <c r="J298" s="38"/>
      <c r="K298" s="39"/>
      <c r="L298" s="39"/>
      <c r="M298" s="42"/>
      <c r="N298" s="39"/>
      <c r="O298" s="39"/>
      <c r="P298" s="38"/>
      <c r="Q298" s="39"/>
      <c r="R298" s="39"/>
      <c r="S298" s="42"/>
      <c r="T298" s="39"/>
      <c r="U298" s="39"/>
      <c r="V298" s="42"/>
      <c r="W298" s="39"/>
      <c r="X298" s="39"/>
      <c r="Y298" s="42"/>
      <c r="Z298" s="39"/>
      <c r="AA298" s="39"/>
      <c r="AB298" s="42"/>
      <c r="AC298" s="40"/>
      <c r="AD298" s="40"/>
      <c r="AE298" s="35"/>
      <c r="AF298" s="39"/>
      <c r="AG298" s="39"/>
      <c r="AH298" s="42"/>
      <c r="AI298" s="39"/>
      <c r="AJ298" s="39"/>
      <c r="AK298" s="42"/>
      <c r="AL298" s="39"/>
      <c r="AM298" s="39"/>
      <c r="AN298" s="42"/>
      <c r="AO298" s="39"/>
      <c r="AP298" s="39"/>
      <c r="AQ298" s="42"/>
      <c r="AR298" s="39"/>
      <c r="AS298" s="39"/>
      <c r="AT298" s="38"/>
      <c r="AU298" s="39"/>
      <c r="AV298" s="39"/>
      <c r="AW298" s="42"/>
      <c r="AX298" s="39"/>
      <c r="AY298" s="39"/>
      <c r="AZ298" s="42"/>
      <c r="BA298" s="39"/>
      <c r="BB298" s="42"/>
      <c r="BC298" s="38"/>
      <c r="BD298" s="42"/>
      <c r="BE298" s="42"/>
      <c r="BF298" s="40"/>
      <c r="BG298" s="39"/>
      <c r="BH298" s="42"/>
      <c r="BI298" s="39"/>
      <c r="BJ298" s="31"/>
      <c r="BK298" s="39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</row>
    <row r="299" spans="2:95" s="33" customFormat="1">
      <c r="B299" s="62"/>
      <c r="C299" s="39"/>
      <c r="D299" s="39"/>
      <c r="E299" s="31"/>
      <c r="F299" s="39"/>
      <c r="G299" s="38"/>
      <c r="H299" s="38"/>
      <c r="I299" s="38"/>
      <c r="J299" s="38"/>
      <c r="K299" s="39"/>
      <c r="L299" s="39"/>
      <c r="M299" s="42"/>
      <c r="N299" s="39"/>
      <c r="O299" s="39"/>
      <c r="P299" s="38"/>
      <c r="Q299" s="39"/>
      <c r="R299" s="39"/>
      <c r="S299" s="42"/>
      <c r="T299" s="39"/>
      <c r="U299" s="39"/>
      <c r="V299" s="42"/>
      <c r="W299" s="39"/>
      <c r="X299" s="39"/>
      <c r="Y299" s="42"/>
      <c r="Z299" s="39"/>
      <c r="AA299" s="39"/>
      <c r="AB299" s="42"/>
      <c r="AC299" s="40"/>
      <c r="AD299" s="40"/>
      <c r="AE299" s="35"/>
      <c r="AF299" s="39"/>
      <c r="AG299" s="39"/>
      <c r="AH299" s="42"/>
      <c r="AI299" s="39"/>
      <c r="AJ299" s="39"/>
      <c r="AK299" s="42"/>
      <c r="AL299" s="39"/>
      <c r="AM299" s="39"/>
      <c r="AN299" s="42"/>
      <c r="AO299" s="39"/>
      <c r="AP299" s="39"/>
      <c r="AQ299" s="42"/>
      <c r="AR299" s="39"/>
      <c r="AS299" s="39"/>
      <c r="AT299" s="38"/>
      <c r="AU299" s="39"/>
      <c r="AV299" s="39"/>
      <c r="AW299" s="42"/>
      <c r="AX299" s="39"/>
      <c r="AY299" s="39"/>
      <c r="AZ299" s="42"/>
      <c r="BA299" s="39"/>
      <c r="BB299" s="42"/>
      <c r="BC299" s="38"/>
      <c r="BD299" s="42"/>
      <c r="BE299" s="42"/>
      <c r="BF299" s="40"/>
      <c r="BG299" s="39"/>
      <c r="BH299" s="42"/>
      <c r="BI299" s="39"/>
      <c r="BJ299" s="31"/>
      <c r="BK299" s="39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</row>
    <row r="300" spans="2:95" s="33" customFormat="1">
      <c r="B300" s="62"/>
      <c r="C300" s="39"/>
      <c r="D300" s="39"/>
      <c r="E300" s="31"/>
      <c r="F300" s="39"/>
      <c r="G300" s="38"/>
      <c r="H300" s="38"/>
      <c r="I300" s="38"/>
      <c r="J300" s="38"/>
      <c r="K300" s="39"/>
      <c r="L300" s="39"/>
      <c r="M300" s="42"/>
      <c r="N300" s="39"/>
      <c r="O300" s="39"/>
      <c r="P300" s="38"/>
      <c r="Q300" s="39"/>
      <c r="R300" s="39"/>
      <c r="S300" s="42"/>
      <c r="T300" s="39"/>
      <c r="U300" s="39"/>
      <c r="V300" s="42"/>
      <c r="W300" s="39"/>
      <c r="X300" s="39"/>
      <c r="Y300" s="42"/>
      <c r="Z300" s="39"/>
      <c r="AA300" s="39"/>
      <c r="AB300" s="42"/>
      <c r="AC300" s="40"/>
      <c r="AD300" s="40"/>
      <c r="AE300" s="35"/>
      <c r="AF300" s="39"/>
      <c r="AG300" s="39"/>
      <c r="AH300" s="42"/>
      <c r="AI300" s="39"/>
      <c r="AJ300" s="39"/>
      <c r="AK300" s="42"/>
      <c r="AL300" s="39"/>
      <c r="AM300" s="39"/>
      <c r="AN300" s="42"/>
      <c r="AO300" s="39"/>
      <c r="AP300" s="39"/>
      <c r="AQ300" s="42"/>
      <c r="AR300" s="39"/>
      <c r="AS300" s="39"/>
      <c r="AT300" s="38"/>
      <c r="AU300" s="39"/>
      <c r="AV300" s="39"/>
      <c r="AW300" s="42"/>
      <c r="AX300" s="39"/>
      <c r="AY300" s="39"/>
      <c r="AZ300" s="42"/>
      <c r="BA300" s="39"/>
      <c r="BB300" s="42"/>
      <c r="BC300" s="38"/>
      <c r="BD300" s="42"/>
      <c r="BE300" s="42"/>
      <c r="BF300" s="40"/>
      <c r="BG300" s="39"/>
      <c r="BH300" s="42"/>
      <c r="BI300" s="39"/>
      <c r="BJ300" s="31"/>
      <c r="BK300" s="39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</row>
    <row r="301" spans="2:95" s="33" customFormat="1">
      <c r="B301" s="62"/>
      <c r="C301" s="39"/>
      <c r="D301" s="39"/>
      <c r="E301" s="31"/>
      <c r="F301" s="39"/>
      <c r="G301" s="38"/>
      <c r="H301" s="38"/>
      <c r="I301" s="38"/>
      <c r="J301" s="38"/>
      <c r="K301" s="39"/>
      <c r="L301" s="39"/>
      <c r="M301" s="42"/>
      <c r="N301" s="39"/>
      <c r="O301" s="39"/>
      <c r="P301" s="38"/>
      <c r="Q301" s="39"/>
      <c r="R301" s="39"/>
      <c r="S301" s="42"/>
      <c r="T301" s="39"/>
      <c r="U301" s="39"/>
      <c r="V301" s="42"/>
      <c r="W301" s="39"/>
      <c r="X301" s="39"/>
      <c r="Y301" s="42"/>
      <c r="Z301" s="39"/>
      <c r="AA301" s="39"/>
      <c r="AB301" s="42"/>
      <c r="AC301" s="40"/>
      <c r="AD301" s="40"/>
      <c r="AE301" s="35"/>
      <c r="AF301" s="39"/>
      <c r="AG301" s="39"/>
      <c r="AH301" s="42"/>
      <c r="AI301" s="39"/>
      <c r="AJ301" s="39"/>
      <c r="AK301" s="42"/>
      <c r="AL301" s="39"/>
      <c r="AM301" s="39"/>
      <c r="AN301" s="42"/>
      <c r="AO301" s="39"/>
      <c r="AP301" s="39"/>
      <c r="AQ301" s="42"/>
      <c r="AR301" s="39"/>
      <c r="AS301" s="39"/>
      <c r="AT301" s="38"/>
      <c r="AU301" s="39"/>
      <c r="AV301" s="39"/>
      <c r="AW301" s="42"/>
      <c r="AX301" s="39"/>
      <c r="AY301" s="39"/>
      <c r="AZ301" s="42"/>
      <c r="BA301" s="39"/>
      <c r="BB301" s="42"/>
      <c r="BC301" s="38"/>
      <c r="BD301" s="42"/>
      <c r="BE301" s="42"/>
      <c r="BF301" s="40"/>
      <c r="BG301" s="39"/>
      <c r="BH301" s="42"/>
      <c r="BI301" s="39"/>
      <c r="BJ301" s="31"/>
      <c r="BK301" s="39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</row>
    <row r="302" spans="2:95" s="33" customFormat="1">
      <c r="B302" s="62"/>
      <c r="C302" s="39"/>
      <c r="D302" s="39"/>
      <c r="E302" s="31"/>
      <c r="F302" s="39"/>
      <c r="G302" s="38"/>
      <c r="H302" s="38"/>
      <c r="I302" s="38"/>
      <c r="J302" s="38"/>
      <c r="K302" s="39"/>
      <c r="L302" s="39"/>
      <c r="M302" s="42"/>
      <c r="N302" s="39"/>
      <c r="O302" s="39"/>
      <c r="P302" s="38"/>
      <c r="Q302" s="39"/>
      <c r="R302" s="39"/>
      <c r="S302" s="42"/>
      <c r="T302" s="39"/>
      <c r="U302" s="39"/>
      <c r="V302" s="42"/>
      <c r="W302" s="39"/>
      <c r="X302" s="39"/>
      <c r="Y302" s="42"/>
      <c r="Z302" s="39"/>
      <c r="AA302" s="39"/>
      <c r="AB302" s="42"/>
      <c r="AC302" s="40"/>
      <c r="AD302" s="40"/>
      <c r="AE302" s="35"/>
      <c r="AF302" s="39"/>
      <c r="AG302" s="39"/>
      <c r="AH302" s="42"/>
      <c r="AI302" s="39"/>
      <c r="AJ302" s="39"/>
      <c r="AK302" s="42"/>
      <c r="AL302" s="39"/>
      <c r="AM302" s="39"/>
      <c r="AN302" s="42"/>
      <c r="AO302" s="39"/>
      <c r="AP302" s="39"/>
      <c r="AQ302" s="42"/>
      <c r="AR302" s="39"/>
      <c r="AS302" s="39"/>
      <c r="AT302" s="38"/>
      <c r="AU302" s="39"/>
      <c r="AV302" s="39"/>
      <c r="AW302" s="42"/>
      <c r="AX302" s="39"/>
      <c r="AY302" s="39"/>
      <c r="AZ302" s="42"/>
      <c r="BA302" s="39"/>
      <c r="BB302" s="42"/>
      <c r="BC302" s="38"/>
      <c r="BD302" s="42"/>
      <c r="BE302" s="42"/>
      <c r="BF302" s="39"/>
      <c r="BG302" s="39"/>
      <c r="BH302" s="42"/>
      <c r="BI302" s="39"/>
      <c r="BJ302" s="31"/>
      <c r="BK302" s="39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</row>
    <row r="303" spans="2:95" s="33" customFormat="1">
      <c r="B303" s="62"/>
      <c r="C303" s="39"/>
      <c r="D303" s="39"/>
      <c r="E303" s="31"/>
      <c r="F303" s="39"/>
      <c r="G303" s="38"/>
      <c r="H303" s="38"/>
      <c r="I303" s="38"/>
      <c r="J303" s="38"/>
      <c r="K303" s="39"/>
      <c r="L303" s="39"/>
      <c r="M303" s="39"/>
      <c r="N303" s="39"/>
      <c r="O303" s="39"/>
      <c r="P303" s="38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40"/>
      <c r="AD303" s="40"/>
      <c r="AE303" s="35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8"/>
      <c r="AU303" s="39"/>
      <c r="AV303" s="39"/>
      <c r="AW303" s="39"/>
      <c r="AX303" s="39"/>
      <c r="AY303" s="39"/>
      <c r="AZ303" s="39"/>
      <c r="BA303" s="39"/>
      <c r="BB303" s="39"/>
      <c r="BC303" s="38"/>
      <c r="BD303" s="39"/>
      <c r="BE303" s="39"/>
      <c r="BF303" s="40"/>
      <c r="BG303" s="39"/>
      <c r="BH303" s="39"/>
      <c r="BI303" s="39"/>
      <c r="BJ303" s="31"/>
      <c r="BK303" s="39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</row>
    <row r="304" spans="2:95" s="33" customFormat="1">
      <c r="B304" s="62"/>
      <c r="C304" s="39"/>
      <c r="D304" s="39"/>
      <c r="E304" s="31"/>
      <c r="F304" s="39"/>
      <c r="G304" s="38"/>
      <c r="H304" s="38"/>
      <c r="I304" s="38"/>
      <c r="J304" s="38"/>
      <c r="K304" s="39"/>
      <c r="L304" s="39"/>
      <c r="M304" s="42"/>
      <c r="N304" s="39"/>
      <c r="O304" s="39"/>
      <c r="P304" s="38"/>
      <c r="Q304" s="39"/>
      <c r="R304" s="39"/>
      <c r="S304" s="42"/>
      <c r="T304" s="39"/>
      <c r="U304" s="39"/>
      <c r="V304" s="42"/>
      <c r="W304" s="39"/>
      <c r="X304" s="39"/>
      <c r="Y304" s="42"/>
      <c r="Z304" s="39"/>
      <c r="AA304" s="39"/>
      <c r="AB304" s="42"/>
      <c r="AC304" s="40"/>
      <c r="AD304" s="40"/>
      <c r="AE304" s="35"/>
      <c r="AF304" s="39"/>
      <c r="AG304" s="39"/>
      <c r="AH304" s="42"/>
      <c r="AI304" s="39"/>
      <c r="AJ304" s="39"/>
      <c r="AK304" s="42"/>
      <c r="AL304" s="39"/>
      <c r="AM304" s="39"/>
      <c r="AN304" s="42"/>
      <c r="AO304" s="39"/>
      <c r="AP304" s="39"/>
      <c r="AQ304" s="42"/>
      <c r="AR304" s="39"/>
      <c r="AS304" s="39"/>
      <c r="AT304" s="38"/>
      <c r="AU304" s="39"/>
      <c r="AV304" s="39"/>
      <c r="AW304" s="42"/>
      <c r="AX304" s="39"/>
      <c r="AY304" s="39"/>
      <c r="AZ304" s="42"/>
      <c r="BA304" s="39"/>
      <c r="BB304" s="42"/>
      <c r="BC304" s="38"/>
      <c r="BD304" s="42"/>
      <c r="BE304" s="42"/>
      <c r="BF304" s="39"/>
      <c r="BG304" s="39"/>
      <c r="BH304" s="42"/>
      <c r="BI304" s="39"/>
      <c r="BJ304" s="31"/>
      <c r="BK304" s="39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</row>
    <row r="305" spans="2:95" s="33" customFormat="1">
      <c r="B305" s="62"/>
      <c r="C305" s="39"/>
      <c r="D305" s="39"/>
      <c r="E305" s="31"/>
      <c r="F305" s="39"/>
      <c r="G305" s="38"/>
      <c r="H305" s="38"/>
      <c r="I305" s="38"/>
      <c r="J305" s="38"/>
      <c r="K305" s="39"/>
      <c r="L305" s="39"/>
      <c r="M305" s="39"/>
      <c r="N305" s="39"/>
      <c r="O305" s="39"/>
      <c r="P305" s="38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40"/>
      <c r="AD305" s="40"/>
      <c r="AE305" s="35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8"/>
      <c r="AU305" s="39"/>
      <c r="AV305" s="39"/>
      <c r="AW305" s="39"/>
      <c r="AX305" s="39"/>
      <c r="AY305" s="39"/>
      <c r="AZ305" s="39"/>
      <c r="BA305" s="39"/>
      <c r="BB305" s="39"/>
      <c r="BC305" s="38"/>
      <c r="BD305" s="39"/>
      <c r="BE305" s="39"/>
      <c r="BF305" s="39"/>
      <c r="BG305" s="39"/>
      <c r="BH305" s="39"/>
      <c r="BI305" s="39"/>
      <c r="BJ305" s="31"/>
      <c r="BK305" s="39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</row>
    <row r="306" spans="2:95" s="33" customFormat="1">
      <c r="B306" s="62"/>
      <c r="C306" s="39"/>
      <c r="D306" s="39"/>
      <c r="E306" s="31"/>
      <c r="F306" s="39"/>
      <c r="G306" s="38"/>
      <c r="H306" s="38"/>
      <c r="I306" s="38"/>
      <c r="J306" s="38"/>
      <c r="K306" s="39"/>
      <c r="L306" s="39"/>
      <c r="M306" s="39"/>
      <c r="N306" s="39"/>
      <c r="O306" s="39"/>
      <c r="P306" s="38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40"/>
      <c r="AD306" s="40"/>
      <c r="AE306" s="35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8"/>
      <c r="AU306" s="39"/>
      <c r="AV306" s="39"/>
      <c r="AW306" s="39"/>
      <c r="AX306" s="39"/>
      <c r="AY306" s="39"/>
      <c r="AZ306" s="39"/>
      <c r="BA306" s="39"/>
      <c r="BB306" s="39"/>
      <c r="BC306" s="38"/>
      <c r="BD306" s="39"/>
      <c r="BE306" s="39"/>
      <c r="BF306" s="39"/>
      <c r="BG306" s="39"/>
      <c r="BH306" s="39"/>
      <c r="BI306" s="39"/>
      <c r="BJ306" s="31"/>
      <c r="BK306" s="39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</row>
    <row r="307" spans="2:95" s="33" customFormat="1">
      <c r="B307" s="62"/>
      <c r="C307" s="39"/>
      <c r="D307" s="39"/>
      <c r="E307" s="31"/>
      <c r="F307" s="39"/>
      <c r="G307" s="38"/>
      <c r="H307" s="38"/>
      <c r="I307" s="38"/>
      <c r="J307" s="38"/>
      <c r="K307" s="39"/>
      <c r="L307" s="39"/>
      <c r="M307" s="39"/>
      <c r="N307" s="39"/>
      <c r="O307" s="39"/>
      <c r="P307" s="38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40"/>
      <c r="AD307" s="40"/>
      <c r="AE307" s="35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8"/>
      <c r="AU307" s="39"/>
      <c r="AV307" s="39"/>
      <c r="AW307" s="39"/>
      <c r="AX307" s="39"/>
      <c r="AY307" s="39"/>
      <c r="AZ307" s="39"/>
      <c r="BA307" s="39"/>
      <c r="BB307" s="39"/>
      <c r="BC307" s="38"/>
      <c r="BD307" s="39"/>
      <c r="BE307" s="39"/>
      <c r="BF307" s="40"/>
      <c r="BG307" s="39"/>
      <c r="BH307" s="39"/>
      <c r="BI307" s="39"/>
      <c r="BJ307" s="31"/>
      <c r="BK307" s="39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</row>
    <row r="308" spans="2:95" s="33" customFormat="1">
      <c r="B308" s="62"/>
      <c r="C308" s="39"/>
      <c r="D308" s="39"/>
      <c r="E308" s="31"/>
      <c r="F308" s="39"/>
      <c r="G308" s="38"/>
      <c r="H308" s="38"/>
      <c r="I308" s="38"/>
      <c r="J308" s="38"/>
      <c r="K308" s="39"/>
      <c r="L308" s="39"/>
      <c r="M308" s="42"/>
      <c r="N308" s="39"/>
      <c r="O308" s="39"/>
      <c r="P308" s="38"/>
      <c r="Q308" s="39"/>
      <c r="R308" s="39"/>
      <c r="S308" s="42"/>
      <c r="T308" s="39"/>
      <c r="U308" s="39"/>
      <c r="V308" s="42"/>
      <c r="W308" s="39"/>
      <c r="X308" s="39"/>
      <c r="Y308" s="42"/>
      <c r="Z308" s="39"/>
      <c r="AA308" s="39"/>
      <c r="AB308" s="42"/>
      <c r="AC308" s="40"/>
      <c r="AD308" s="40"/>
      <c r="AE308" s="35"/>
      <c r="AF308" s="39"/>
      <c r="AG308" s="39"/>
      <c r="AH308" s="42"/>
      <c r="AI308" s="39"/>
      <c r="AJ308" s="39"/>
      <c r="AK308" s="42"/>
      <c r="AL308" s="39"/>
      <c r="AM308" s="39"/>
      <c r="AN308" s="42"/>
      <c r="AO308" s="39"/>
      <c r="AP308" s="39"/>
      <c r="AQ308" s="42"/>
      <c r="AR308" s="39"/>
      <c r="AS308" s="39"/>
      <c r="AT308" s="38"/>
      <c r="AU308" s="39"/>
      <c r="AV308" s="39"/>
      <c r="AW308" s="42"/>
      <c r="AX308" s="39"/>
      <c r="AY308" s="39"/>
      <c r="AZ308" s="42"/>
      <c r="BA308" s="39"/>
      <c r="BB308" s="42"/>
      <c r="BC308" s="38"/>
      <c r="BD308" s="42"/>
      <c r="BE308" s="42"/>
      <c r="BF308" s="40"/>
      <c r="BG308" s="39"/>
      <c r="BH308" s="42"/>
      <c r="BI308" s="39"/>
      <c r="BJ308" s="31"/>
      <c r="BK308" s="39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</row>
    <row r="309" spans="2:95" s="33" customFormat="1">
      <c r="B309" s="62"/>
      <c r="C309" s="39"/>
      <c r="D309" s="39"/>
      <c r="E309" s="31"/>
      <c r="F309" s="39"/>
      <c r="G309" s="38"/>
      <c r="H309" s="38"/>
      <c r="I309" s="38"/>
      <c r="J309" s="38"/>
      <c r="K309" s="39"/>
      <c r="L309" s="39"/>
      <c r="M309" s="42"/>
      <c r="N309" s="39"/>
      <c r="O309" s="39"/>
      <c r="P309" s="38"/>
      <c r="Q309" s="39"/>
      <c r="R309" s="39"/>
      <c r="S309" s="42"/>
      <c r="T309" s="39"/>
      <c r="U309" s="39"/>
      <c r="V309" s="42"/>
      <c r="W309" s="39"/>
      <c r="X309" s="39"/>
      <c r="Y309" s="42"/>
      <c r="Z309" s="39"/>
      <c r="AA309" s="39"/>
      <c r="AB309" s="42"/>
      <c r="AC309" s="40"/>
      <c r="AD309" s="40"/>
      <c r="AE309" s="35"/>
      <c r="AF309" s="39"/>
      <c r="AG309" s="39"/>
      <c r="AH309" s="42"/>
      <c r="AI309" s="39"/>
      <c r="AJ309" s="39"/>
      <c r="AK309" s="42"/>
      <c r="AL309" s="39"/>
      <c r="AM309" s="39"/>
      <c r="AN309" s="42"/>
      <c r="AO309" s="39"/>
      <c r="AP309" s="39"/>
      <c r="AQ309" s="42"/>
      <c r="AR309" s="39"/>
      <c r="AS309" s="39"/>
      <c r="AT309" s="38"/>
      <c r="AU309" s="39"/>
      <c r="AV309" s="39"/>
      <c r="AW309" s="42"/>
      <c r="AX309" s="39"/>
      <c r="AY309" s="39"/>
      <c r="AZ309" s="42"/>
      <c r="BA309" s="39"/>
      <c r="BB309" s="42"/>
      <c r="BC309" s="38"/>
      <c r="BD309" s="42"/>
      <c r="BE309" s="42"/>
      <c r="BF309" s="40"/>
      <c r="BG309" s="39"/>
      <c r="BH309" s="42"/>
      <c r="BI309" s="39"/>
      <c r="BJ309" s="31"/>
      <c r="BK309" s="39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</row>
    <row r="310" spans="2:95" s="33" customFormat="1">
      <c r="B310" s="62"/>
      <c r="C310" s="39"/>
      <c r="D310" s="39"/>
      <c r="E310" s="31"/>
      <c r="F310" s="39"/>
      <c r="G310" s="38"/>
      <c r="H310" s="38"/>
      <c r="I310" s="38"/>
      <c r="J310" s="38"/>
      <c r="K310" s="39"/>
      <c r="L310" s="39"/>
      <c r="M310" s="42"/>
      <c r="N310" s="39"/>
      <c r="O310" s="39"/>
      <c r="P310" s="38"/>
      <c r="Q310" s="39"/>
      <c r="R310" s="39"/>
      <c r="S310" s="42"/>
      <c r="T310" s="39"/>
      <c r="U310" s="39"/>
      <c r="V310" s="42"/>
      <c r="W310" s="39"/>
      <c r="X310" s="39"/>
      <c r="Y310" s="42"/>
      <c r="Z310" s="39"/>
      <c r="AA310" s="39"/>
      <c r="AB310" s="42"/>
      <c r="AC310" s="40"/>
      <c r="AD310" s="40"/>
      <c r="AE310" s="35"/>
      <c r="AF310" s="39"/>
      <c r="AG310" s="39"/>
      <c r="AH310" s="42"/>
      <c r="AI310" s="39"/>
      <c r="AJ310" s="39"/>
      <c r="AK310" s="42"/>
      <c r="AL310" s="39"/>
      <c r="AM310" s="39"/>
      <c r="AN310" s="42"/>
      <c r="AO310" s="39"/>
      <c r="AP310" s="39"/>
      <c r="AQ310" s="42"/>
      <c r="AR310" s="39"/>
      <c r="AS310" s="39"/>
      <c r="AT310" s="38"/>
      <c r="AU310" s="39"/>
      <c r="AV310" s="39"/>
      <c r="AW310" s="42"/>
      <c r="AX310" s="39"/>
      <c r="AY310" s="39"/>
      <c r="AZ310" s="42"/>
      <c r="BA310" s="39"/>
      <c r="BB310" s="42"/>
      <c r="BC310" s="38"/>
      <c r="BD310" s="42"/>
      <c r="BE310" s="42"/>
      <c r="BF310" s="40"/>
      <c r="BG310" s="39"/>
      <c r="BH310" s="42"/>
      <c r="BI310" s="39"/>
      <c r="BJ310" s="31"/>
      <c r="BK310" s="39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</row>
    <row r="311" spans="2:95" s="33" customFormat="1">
      <c r="B311" s="62"/>
      <c r="C311" s="39"/>
      <c r="D311" s="39"/>
      <c r="E311" s="31"/>
      <c r="F311" s="39"/>
      <c r="G311" s="38"/>
      <c r="H311" s="38"/>
      <c r="I311" s="38"/>
      <c r="J311" s="38"/>
      <c r="K311" s="39"/>
      <c r="L311" s="39"/>
      <c r="M311" s="42"/>
      <c r="N311" s="39"/>
      <c r="O311" s="39"/>
      <c r="P311" s="38"/>
      <c r="Q311" s="39"/>
      <c r="R311" s="39"/>
      <c r="S311" s="42"/>
      <c r="T311" s="39"/>
      <c r="U311" s="39"/>
      <c r="V311" s="42"/>
      <c r="W311" s="39"/>
      <c r="X311" s="39"/>
      <c r="Y311" s="42"/>
      <c r="Z311" s="39"/>
      <c r="AA311" s="39"/>
      <c r="AB311" s="42"/>
      <c r="AC311" s="40"/>
      <c r="AD311" s="40"/>
      <c r="AE311" s="35"/>
      <c r="AF311" s="39"/>
      <c r="AG311" s="39"/>
      <c r="AH311" s="42"/>
      <c r="AI311" s="39"/>
      <c r="AJ311" s="39"/>
      <c r="AK311" s="42"/>
      <c r="AL311" s="39"/>
      <c r="AM311" s="39"/>
      <c r="AN311" s="42"/>
      <c r="AO311" s="39"/>
      <c r="AP311" s="39"/>
      <c r="AQ311" s="42"/>
      <c r="AR311" s="39"/>
      <c r="AS311" s="39"/>
      <c r="AT311" s="38"/>
      <c r="AU311" s="39"/>
      <c r="AV311" s="39"/>
      <c r="AW311" s="42"/>
      <c r="AX311" s="39"/>
      <c r="AY311" s="39"/>
      <c r="AZ311" s="42"/>
      <c r="BA311" s="39"/>
      <c r="BB311" s="42"/>
      <c r="BC311" s="38"/>
      <c r="BD311" s="42"/>
      <c r="BE311" s="42"/>
      <c r="BF311" s="40"/>
      <c r="BG311" s="39"/>
      <c r="BH311" s="42"/>
      <c r="BI311" s="39"/>
      <c r="BJ311" s="31"/>
      <c r="BK311" s="39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</row>
    <row r="312" spans="2:95" s="33" customFormat="1">
      <c r="B312" s="62"/>
      <c r="C312" s="39"/>
      <c r="D312" s="39"/>
      <c r="E312" s="31"/>
      <c r="F312" s="39"/>
      <c r="G312" s="38"/>
      <c r="H312" s="38"/>
      <c r="I312" s="38"/>
      <c r="J312" s="38"/>
      <c r="K312" s="39"/>
      <c r="L312" s="39"/>
      <c r="M312" s="42"/>
      <c r="N312" s="39"/>
      <c r="O312" s="39"/>
      <c r="P312" s="38"/>
      <c r="Q312" s="39"/>
      <c r="R312" s="39"/>
      <c r="S312" s="42"/>
      <c r="T312" s="39"/>
      <c r="U312" s="39"/>
      <c r="V312" s="42"/>
      <c r="W312" s="39"/>
      <c r="X312" s="39"/>
      <c r="Y312" s="42"/>
      <c r="Z312" s="39"/>
      <c r="AA312" s="39"/>
      <c r="AB312" s="42"/>
      <c r="AC312" s="40"/>
      <c r="AD312" s="40"/>
      <c r="AE312" s="35"/>
      <c r="AF312" s="39"/>
      <c r="AG312" s="39"/>
      <c r="AH312" s="42"/>
      <c r="AI312" s="39"/>
      <c r="AJ312" s="39"/>
      <c r="AK312" s="42"/>
      <c r="AL312" s="39"/>
      <c r="AM312" s="39"/>
      <c r="AN312" s="42"/>
      <c r="AO312" s="39"/>
      <c r="AP312" s="39"/>
      <c r="AQ312" s="42"/>
      <c r="AR312" s="39"/>
      <c r="AS312" s="39"/>
      <c r="AT312" s="38"/>
      <c r="AU312" s="39"/>
      <c r="AV312" s="39"/>
      <c r="AW312" s="42"/>
      <c r="AX312" s="39"/>
      <c r="AY312" s="39"/>
      <c r="AZ312" s="42"/>
      <c r="BA312" s="39"/>
      <c r="BB312" s="42"/>
      <c r="BC312" s="38"/>
      <c r="BD312" s="42"/>
      <c r="BE312" s="42"/>
      <c r="BF312" s="40"/>
      <c r="BG312" s="39"/>
      <c r="BH312" s="42"/>
      <c r="BI312" s="39"/>
      <c r="BJ312" s="31"/>
      <c r="BK312" s="39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</row>
    <row r="313" spans="2:95" s="33" customFormat="1">
      <c r="B313" s="62"/>
      <c r="C313" s="39"/>
      <c r="D313" s="39"/>
      <c r="E313" s="31"/>
      <c r="F313" s="39"/>
      <c r="G313" s="38"/>
      <c r="H313" s="38"/>
      <c r="I313" s="38"/>
      <c r="J313" s="38"/>
      <c r="K313" s="39"/>
      <c r="L313" s="39"/>
      <c r="M313" s="42"/>
      <c r="N313" s="39"/>
      <c r="O313" s="39"/>
      <c r="P313" s="38"/>
      <c r="Q313" s="39"/>
      <c r="R313" s="39"/>
      <c r="S313" s="42"/>
      <c r="T313" s="39"/>
      <c r="U313" s="39"/>
      <c r="V313" s="42"/>
      <c r="W313" s="39"/>
      <c r="X313" s="39"/>
      <c r="Y313" s="42"/>
      <c r="Z313" s="39"/>
      <c r="AA313" s="39"/>
      <c r="AB313" s="42"/>
      <c r="AC313" s="40"/>
      <c r="AD313" s="40"/>
      <c r="AE313" s="35"/>
      <c r="AF313" s="39"/>
      <c r="AG313" s="39"/>
      <c r="AH313" s="42"/>
      <c r="AI313" s="39"/>
      <c r="AJ313" s="39"/>
      <c r="AK313" s="42"/>
      <c r="AL313" s="39"/>
      <c r="AM313" s="39"/>
      <c r="AN313" s="42"/>
      <c r="AO313" s="39"/>
      <c r="AP313" s="39"/>
      <c r="AQ313" s="42"/>
      <c r="AR313" s="39"/>
      <c r="AS313" s="39"/>
      <c r="AT313" s="38"/>
      <c r="AU313" s="39"/>
      <c r="AV313" s="39"/>
      <c r="AW313" s="42"/>
      <c r="AX313" s="39"/>
      <c r="AY313" s="39"/>
      <c r="AZ313" s="42"/>
      <c r="BA313" s="39"/>
      <c r="BB313" s="42"/>
      <c r="BC313" s="38"/>
      <c r="BD313" s="42"/>
      <c r="BE313" s="42"/>
      <c r="BF313" s="40"/>
      <c r="BG313" s="39"/>
      <c r="BH313" s="42"/>
      <c r="BI313" s="39"/>
      <c r="BJ313" s="31"/>
      <c r="BK313" s="39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</row>
    <row r="314" spans="2:95" s="33" customFormat="1">
      <c r="B314" s="62"/>
      <c r="C314" s="39"/>
      <c r="D314" s="39"/>
      <c r="E314" s="31"/>
      <c r="F314" s="39"/>
      <c r="G314" s="38"/>
      <c r="H314" s="38"/>
      <c r="I314" s="38"/>
      <c r="J314" s="38"/>
      <c r="K314" s="39"/>
      <c r="L314" s="39"/>
      <c r="M314" s="42"/>
      <c r="N314" s="39"/>
      <c r="O314" s="39"/>
      <c r="P314" s="38"/>
      <c r="Q314" s="39"/>
      <c r="R314" s="39"/>
      <c r="S314" s="42"/>
      <c r="T314" s="39"/>
      <c r="U314" s="39"/>
      <c r="V314" s="42"/>
      <c r="W314" s="39"/>
      <c r="X314" s="39"/>
      <c r="Y314" s="42"/>
      <c r="Z314" s="39"/>
      <c r="AA314" s="39"/>
      <c r="AB314" s="42"/>
      <c r="AC314" s="40"/>
      <c r="AD314" s="40"/>
      <c r="AE314" s="35"/>
      <c r="AF314" s="39"/>
      <c r="AG314" s="39"/>
      <c r="AH314" s="42"/>
      <c r="AI314" s="39"/>
      <c r="AJ314" s="39"/>
      <c r="AK314" s="42"/>
      <c r="AL314" s="39"/>
      <c r="AM314" s="39"/>
      <c r="AN314" s="42"/>
      <c r="AO314" s="39"/>
      <c r="AP314" s="39"/>
      <c r="AQ314" s="42"/>
      <c r="AR314" s="39"/>
      <c r="AS314" s="39"/>
      <c r="AT314" s="38"/>
      <c r="AU314" s="39"/>
      <c r="AV314" s="39"/>
      <c r="AW314" s="42"/>
      <c r="AX314" s="39"/>
      <c r="AY314" s="39"/>
      <c r="AZ314" s="42"/>
      <c r="BA314" s="39"/>
      <c r="BB314" s="42"/>
      <c r="BC314" s="38"/>
      <c r="BD314" s="42"/>
      <c r="BE314" s="42"/>
      <c r="BF314" s="40"/>
      <c r="BG314" s="39"/>
      <c r="BH314" s="42"/>
      <c r="BI314" s="39"/>
      <c r="BJ314" s="31"/>
      <c r="BK314" s="39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</row>
    <row r="315" spans="2:95" s="33" customFormat="1">
      <c r="B315" s="62"/>
      <c r="C315" s="39"/>
      <c r="D315" s="39"/>
      <c r="E315" s="31"/>
      <c r="F315" s="39"/>
      <c r="G315" s="38"/>
      <c r="H315" s="38"/>
      <c r="I315" s="38"/>
      <c r="J315" s="38"/>
      <c r="K315" s="39"/>
      <c r="L315" s="39"/>
      <c r="M315" s="42"/>
      <c r="N315" s="39"/>
      <c r="O315" s="39"/>
      <c r="P315" s="38"/>
      <c r="Q315" s="39"/>
      <c r="R315" s="39"/>
      <c r="S315" s="42"/>
      <c r="T315" s="39"/>
      <c r="U315" s="39"/>
      <c r="V315" s="42"/>
      <c r="W315" s="39"/>
      <c r="X315" s="39"/>
      <c r="Y315" s="42"/>
      <c r="Z315" s="39"/>
      <c r="AA315" s="39"/>
      <c r="AB315" s="42"/>
      <c r="AC315" s="40"/>
      <c r="AD315" s="40"/>
      <c r="AE315" s="35"/>
      <c r="AF315" s="39"/>
      <c r="AG315" s="39"/>
      <c r="AH315" s="42"/>
      <c r="AI315" s="39"/>
      <c r="AJ315" s="39"/>
      <c r="AK315" s="42"/>
      <c r="AL315" s="39"/>
      <c r="AM315" s="39"/>
      <c r="AN315" s="42"/>
      <c r="AO315" s="39"/>
      <c r="AP315" s="39"/>
      <c r="AQ315" s="42"/>
      <c r="AR315" s="39"/>
      <c r="AS315" s="39"/>
      <c r="AT315" s="38"/>
      <c r="AU315" s="39"/>
      <c r="AV315" s="39"/>
      <c r="AW315" s="42"/>
      <c r="AX315" s="39"/>
      <c r="AY315" s="39"/>
      <c r="AZ315" s="42"/>
      <c r="BA315" s="39"/>
      <c r="BB315" s="42"/>
      <c r="BC315" s="38"/>
      <c r="BD315" s="42"/>
      <c r="BE315" s="42"/>
      <c r="BF315" s="40"/>
      <c r="BG315" s="39"/>
      <c r="BH315" s="42"/>
      <c r="BI315" s="39"/>
      <c r="BJ315" s="31"/>
      <c r="BK315" s="39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</row>
    <row r="316" spans="2:95" s="33" customFormat="1">
      <c r="B316" s="62"/>
      <c r="C316" s="39"/>
      <c r="D316" s="39"/>
      <c r="E316" s="31"/>
      <c r="F316" s="39"/>
      <c r="G316" s="38"/>
      <c r="H316" s="38"/>
      <c r="I316" s="38"/>
      <c r="J316" s="38"/>
      <c r="K316" s="39"/>
      <c r="L316" s="39"/>
      <c r="M316" s="42"/>
      <c r="N316" s="39"/>
      <c r="O316" s="39"/>
      <c r="P316" s="38"/>
      <c r="Q316" s="39"/>
      <c r="R316" s="39"/>
      <c r="S316" s="42"/>
      <c r="T316" s="39"/>
      <c r="U316" s="39"/>
      <c r="V316" s="42"/>
      <c r="W316" s="39"/>
      <c r="X316" s="39"/>
      <c r="Y316" s="42"/>
      <c r="Z316" s="39"/>
      <c r="AA316" s="39"/>
      <c r="AB316" s="42"/>
      <c r="AC316" s="40"/>
      <c r="AD316" s="40"/>
      <c r="AE316" s="35"/>
      <c r="AF316" s="39"/>
      <c r="AG316" s="39"/>
      <c r="AH316" s="42"/>
      <c r="AI316" s="39"/>
      <c r="AJ316" s="39"/>
      <c r="AK316" s="42"/>
      <c r="AL316" s="39"/>
      <c r="AM316" s="39"/>
      <c r="AN316" s="42"/>
      <c r="AO316" s="39"/>
      <c r="AP316" s="39"/>
      <c r="AQ316" s="42"/>
      <c r="AR316" s="39"/>
      <c r="AS316" s="39"/>
      <c r="AT316" s="38"/>
      <c r="AU316" s="39"/>
      <c r="AV316" s="39"/>
      <c r="AW316" s="42"/>
      <c r="AX316" s="39"/>
      <c r="AY316" s="39"/>
      <c r="AZ316" s="42"/>
      <c r="BA316" s="39"/>
      <c r="BB316" s="42"/>
      <c r="BC316" s="38"/>
      <c r="BD316" s="42"/>
      <c r="BE316" s="42"/>
      <c r="BF316" s="40"/>
      <c r="BG316" s="39"/>
      <c r="BH316" s="42"/>
      <c r="BI316" s="39"/>
      <c r="BJ316" s="31"/>
      <c r="BK316" s="39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</row>
    <row r="317" spans="2:95" s="33" customFormat="1">
      <c r="B317" s="62"/>
      <c r="C317" s="39"/>
      <c r="D317" s="39"/>
      <c r="E317" s="31"/>
      <c r="F317" s="39"/>
      <c r="G317" s="38"/>
      <c r="H317" s="38"/>
      <c r="I317" s="38"/>
      <c r="J317" s="38"/>
      <c r="K317" s="39"/>
      <c r="L317" s="39"/>
      <c r="M317" s="42"/>
      <c r="N317" s="39"/>
      <c r="O317" s="39"/>
      <c r="P317" s="38"/>
      <c r="Q317" s="39"/>
      <c r="R317" s="39"/>
      <c r="S317" s="42"/>
      <c r="T317" s="39"/>
      <c r="U317" s="39"/>
      <c r="V317" s="42"/>
      <c r="W317" s="39"/>
      <c r="X317" s="39"/>
      <c r="Y317" s="42"/>
      <c r="Z317" s="39"/>
      <c r="AA317" s="39"/>
      <c r="AB317" s="42"/>
      <c r="AC317" s="40"/>
      <c r="AD317" s="40"/>
      <c r="AE317" s="35"/>
      <c r="AF317" s="39"/>
      <c r="AG317" s="39"/>
      <c r="AH317" s="42"/>
      <c r="AI317" s="39"/>
      <c r="AJ317" s="39"/>
      <c r="AK317" s="42"/>
      <c r="AL317" s="39"/>
      <c r="AM317" s="39"/>
      <c r="AN317" s="42"/>
      <c r="AO317" s="39"/>
      <c r="AP317" s="39"/>
      <c r="AQ317" s="42"/>
      <c r="AR317" s="39"/>
      <c r="AS317" s="39"/>
      <c r="AT317" s="38"/>
      <c r="AU317" s="39"/>
      <c r="AV317" s="39"/>
      <c r="AW317" s="42"/>
      <c r="AX317" s="39"/>
      <c r="AY317" s="39"/>
      <c r="AZ317" s="42"/>
      <c r="BA317" s="39"/>
      <c r="BB317" s="42"/>
      <c r="BC317" s="38"/>
      <c r="BD317" s="42"/>
      <c r="BE317" s="42"/>
      <c r="BF317" s="40"/>
      <c r="BG317" s="39"/>
      <c r="BH317" s="42"/>
      <c r="BI317" s="39"/>
      <c r="BJ317" s="31"/>
      <c r="BK317" s="39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</row>
    <row r="318" spans="2:95" s="33" customFormat="1">
      <c r="B318" s="62"/>
      <c r="C318" s="39"/>
      <c r="D318" s="39"/>
      <c r="E318" s="31"/>
      <c r="F318" s="39"/>
      <c r="G318" s="38"/>
      <c r="H318" s="38"/>
      <c r="I318" s="38"/>
      <c r="J318" s="38"/>
      <c r="K318" s="39"/>
      <c r="L318" s="39"/>
      <c r="M318" s="42"/>
      <c r="N318" s="39"/>
      <c r="O318" s="39"/>
      <c r="P318" s="38"/>
      <c r="Q318" s="39"/>
      <c r="R318" s="39"/>
      <c r="S318" s="42"/>
      <c r="T318" s="39"/>
      <c r="U318" s="39"/>
      <c r="V318" s="42"/>
      <c r="W318" s="39"/>
      <c r="X318" s="39"/>
      <c r="Y318" s="42"/>
      <c r="Z318" s="39"/>
      <c r="AA318" s="39"/>
      <c r="AB318" s="42"/>
      <c r="AC318" s="40"/>
      <c r="AD318" s="40"/>
      <c r="AE318" s="35"/>
      <c r="AF318" s="39"/>
      <c r="AG318" s="39"/>
      <c r="AH318" s="42"/>
      <c r="AI318" s="39"/>
      <c r="AJ318" s="39"/>
      <c r="AK318" s="42"/>
      <c r="AL318" s="39"/>
      <c r="AM318" s="39"/>
      <c r="AN318" s="42"/>
      <c r="AO318" s="39"/>
      <c r="AP318" s="39"/>
      <c r="AQ318" s="42"/>
      <c r="AR318" s="39"/>
      <c r="AS318" s="39"/>
      <c r="AT318" s="38"/>
      <c r="AU318" s="39"/>
      <c r="AV318" s="39"/>
      <c r="AW318" s="42"/>
      <c r="AX318" s="39"/>
      <c r="AY318" s="39"/>
      <c r="AZ318" s="42"/>
      <c r="BA318" s="39"/>
      <c r="BB318" s="42"/>
      <c r="BC318" s="38"/>
      <c r="BD318" s="42"/>
      <c r="BE318" s="42"/>
      <c r="BF318" s="40"/>
      <c r="BG318" s="39"/>
      <c r="BH318" s="42"/>
      <c r="BI318" s="39"/>
      <c r="BJ318" s="31"/>
      <c r="BK318" s="39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</row>
    <row r="319" spans="2:95" s="33" customFormat="1">
      <c r="B319" s="62"/>
      <c r="C319" s="39"/>
      <c r="D319" s="39"/>
      <c r="E319" s="31"/>
      <c r="F319" s="39"/>
      <c r="G319" s="38"/>
      <c r="H319" s="38"/>
      <c r="I319" s="38"/>
      <c r="J319" s="38"/>
      <c r="K319" s="39"/>
      <c r="L319" s="39"/>
      <c r="M319" s="42"/>
      <c r="N319" s="39"/>
      <c r="O319" s="39"/>
      <c r="P319" s="38"/>
      <c r="Q319" s="39"/>
      <c r="R319" s="39"/>
      <c r="S319" s="42"/>
      <c r="T319" s="39"/>
      <c r="U319" s="39"/>
      <c r="V319" s="42"/>
      <c r="W319" s="39"/>
      <c r="X319" s="39"/>
      <c r="Y319" s="42"/>
      <c r="Z319" s="39"/>
      <c r="AA319" s="39"/>
      <c r="AB319" s="42"/>
      <c r="AC319" s="40"/>
      <c r="AD319" s="40"/>
      <c r="AE319" s="35"/>
      <c r="AF319" s="39"/>
      <c r="AG319" s="39"/>
      <c r="AH319" s="42"/>
      <c r="AI319" s="39"/>
      <c r="AJ319" s="39"/>
      <c r="AK319" s="42"/>
      <c r="AL319" s="39"/>
      <c r="AM319" s="39"/>
      <c r="AN319" s="42"/>
      <c r="AO319" s="39"/>
      <c r="AP319" s="39"/>
      <c r="AQ319" s="42"/>
      <c r="AR319" s="39"/>
      <c r="AS319" s="39"/>
      <c r="AT319" s="38"/>
      <c r="AU319" s="39"/>
      <c r="AV319" s="39"/>
      <c r="AW319" s="42"/>
      <c r="AX319" s="39"/>
      <c r="AY319" s="39"/>
      <c r="AZ319" s="42"/>
      <c r="BA319" s="39"/>
      <c r="BB319" s="42"/>
      <c r="BC319" s="38"/>
      <c r="BD319" s="42"/>
      <c r="BE319" s="42"/>
      <c r="BF319" s="40"/>
      <c r="BG319" s="39"/>
      <c r="BH319" s="42"/>
      <c r="BI319" s="39"/>
      <c r="BJ319" s="31"/>
      <c r="BK319" s="39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</row>
    <row r="320" spans="2:95" s="33" customFormat="1">
      <c r="B320" s="62"/>
      <c r="C320" s="39"/>
      <c r="D320" s="39"/>
      <c r="E320" s="31"/>
      <c r="F320" s="39"/>
      <c r="G320" s="38"/>
      <c r="H320" s="38"/>
      <c r="I320" s="38"/>
      <c r="J320" s="38"/>
      <c r="K320" s="39"/>
      <c r="L320" s="39"/>
      <c r="M320" s="42"/>
      <c r="N320" s="39"/>
      <c r="O320" s="39"/>
      <c r="P320" s="38"/>
      <c r="Q320" s="39"/>
      <c r="R320" s="39"/>
      <c r="S320" s="42"/>
      <c r="T320" s="39"/>
      <c r="U320" s="39"/>
      <c r="V320" s="42"/>
      <c r="W320" s="39"/>
      <c r="X320" s="39"/>
      <c r="Y320" s="42"/>
      <c r="Z320" s="39"/>
      <c r="AA320" s="39"/>
      <c r="AB320" s="42"/>
      <c r="AC320" s="40"/>
      <c r="AD320" s="40"/>
      <c r="AE320" s="35"/>
      <c r="AF320" s="39"/>
      <c r="AG320" s="39"/>
      <c r="AH320" s="42"/>
      <c r="AI320" s="39"/>
      <c r="AJ320" s="39"/>
      <c r="AK320" s="42"/>
      <c r="AL320" s="39"/>
      <c r="AM320" s="39"/>
      <c r="AN320" s="42"/>
      <c r="AO320" s="39"/>
      <c r="AP320" s="39"/>
      <c r="AQ320" s="42"/>
      <c r="AR320" s="39"/>
      <c r="AS320" s="39"/>
      <c r="AT320" s="38"/>
      <c r="AU320" s="39"/>
      <c r="AV320" s="39"/>
      <c r="AW320" s="42"/>
      <c r="AX320" s="39"/>
      <c r="AY320" s="39"/>
      <c r="AZ320" s="42"/>
      <c r="BA320" s="39"/>
      <c r="BB320" s="42"/>
      <c r="BC320" s="38"/>
      <c r="BD320" s="42"/>
      <c r="BE320" s="42"/>
      <c r="BF320" s="40"/>
      <c r="BG320" s="39"/>
      <c r="BH320" s="42"/>
      <c r="BI320" s="39"/>
      <c r="BJ320" s="31"/>
      <c r="BK320" s="39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</row>
    <row r="321" spans="2:95" s="33" customFormat="1">
      <c r="B321" s="62"/>
      <c r="C321" s="39"/>
      <c r="D321" s="39"/>
      <c r="E321" s="31"/>
      <c r="F321" s="39"/>
      <c r="G321" s="38"/>
      <c r="H321" s="38"/>
      <c r="I321" s="38"/>
      <c r="J321" s="38"/>
      <c r="K321" s="39"/>
      <c r="L321" s="39"/>
      <c r="M321" s="42"/>
      <c r="N321" s="39"/>
      <c r="O321" s="39"/>
      <c r="P321" s="38"/>
      <c r="Q321" s="39"/>
      <c r="R321" s="39"/>
      <c r="S321" s="42"/>
      <c r="T321" s="39"/>
      <c r="U321" s="39"/>
      <c r="V321" s="42"/>
      <c r="W321" s="39"/>
      <c r="X321" s="39"/>
      <c r="Y321" s="42"/>
      <c r="Z321" s="39"/>
      <c r="AA321" s="39"/>
      <c r="AB321" s="42"/>
      <c r="AC321" s="40"/>
      <c r="AD321" s="40"/>
      <c r="AE321" s="35"/>
      <c r="AF321" s="39"/>
      <c r="AG321" s="39"/>
      <c r="AH321" s="42"/>
      <c r="AI321" s="39"/>
      <c r="AJ321" s="39"/>
      <c r="AK321" s="42"/>
      <c r="AL321" s="39"/>
      <c r="AM321" s="39"/>
      <c r="AN321" s="42"/>
      <c r="AO321" s="39"/>
      <c r="AP321" s="39"/>
      <c r="AQ321" s="42"/>
      <c r="AR321" s="39"/>
      <c r="AS321" s="39"/>
      <c r="AT321" s="38"/>
      <c r="AU321" s="39"/>
      <c r="AV321" s="39"/>
      <c r="AW321" s="42"/>
      <c r="AX321" s="39"/>
      <c r="AY321" s="39"/>
      <c r="AZ321" s="42"/>
      <c r="BA321" s="39"/>
      <c r="BB321" s="42"/>
      <c r="BC321" s="38"/>
      <c r="BD321" s="42"/>
      <c r="BE321" s="42"/>
      <c r="BF321" s="39"/>
      <c r="BG321" s="39"/>
      <c r="BH321" s="42"/>
      <c r="BI321" s="39"/>
      <c r="BJ321" s="31"/>
      <c r="BK321" s="39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</row>
    <row r="322" spans="2:95" s="33" customFormat="1">
      <c r="B322" s="62"/>
      <c r="C322" s="39"/>
      <c r="D322" s="39"/>
      <c r="E322" s="31"/>
      <c r="F322" s="39"/>
      <c r="G322" s="38"/>
      <c r="H322" s="38"/>
      <c r="I322" s="38"/>
      <c r="J322" s="38"/>
      <c r="K322" s="39"/>
      <c r="L322" s="39"/>
      <c r="M322" s="39"/>
      <c r="N322" s="39"/>
      <c r="O322" s="39"/>
      <c r="P322" s="38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40"/>
      <c r="AD322" s="40"/>
      <c r="AE322" s="35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8"/>
      <c r="AU322" s="39"/>
      <c r="AV322" s="39"/>
      <c r="AW322" s="39"/>
      <c r="AX322" s="39"/>
      <c r="AY322" s="39"/>
      <c r="AZ322" s="39"/>
      <c r="BA322" s="39"/>
      <c r="BB322" s="39"/>
      <c r="BC322" s="38"/>
      <c r="BD322" s="39"/>
      <c r="BE322" s="39"/>
      <c r="BF322" s="40"/>
      <c r="BG322" s="39"/>
      <c r="BH322" s="39"/>
      <c r="BI322" s="39"/>
      <c r="BJ322" s="31"/>
      <c r="BK322" s="39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</row>
    <row r="323" spans="2:95" s="33" customFormat="1">
      <c r="B323" s="62"/>
      <c r="C323" s="39"/>
      <c r="D323" s="39"/>
      <c r="E323" s="31"/>
      <c r="F323" s="39"/>
      <c r="G323" s="38"/>
      <c r="H323" s="38"/>
      <c r="I323" s="38"/>
      <c r="J323" s="38"/>
      <c r="K323" s="39"/>
      <c r="L323" s="39"/>
      <c r="M323" s="42"/>
      <c r="N323" s="39"/>
      <c r="O323" s="39"/>
      <c r="P323" s="38"/>
      <c r="Q323" s="39"/>
      <c r="R323" s="39"/>
      <c r="S323" s="42"/>
      <c r="T323" s="39"/>
      <c r="U323" s="39"/>
      <c r="V323" s="42"/>
      <c r="W323" s="39"/>
      <c r="X323" s="39"/>
      <c r="Y323" s="42"/>
      <c r="Z323" s="39"/>
      <c r="AA323" s="39"/>
      <c r="AB323" s="42"/>
      <c r="AC323" s="40"/>
      <c r="AD323" s="40"/>
      <c r="AE323" s="35"/>
      <c r="AF323" s="39"/>
      <c r="AG323" s="39"/>
      <c r="AH323" s="42"/>
      <c r="AI323" s="39"/>
      <c r="AJ323" s="39"/>
      <c r="AK323" s="42"/>
      <c r="AL323" s="39"/>
      <c r="AM323" s="39"/>
      <c r="AN323" s="42"/>
      <c r="AO323" s="39"/>
      <c r="AP323" s="39"/>
      <c r="AQ323" s="42"/>
      <c r="AR323" s="39"/>
      <c r="AS323" s="39"/>
      <c r="AT323" s="38"/>
      <c r="AU323" s="39"/>
      <c r="AV323" s="39"/>
      <c r="AW323" s="42"/>
      <c r="AX323" s="39"/>
      <c r="AY323" s="39"/>
      <c r="AZ323" s="42"/>
      <c r="BA323" s="39"/>
      <c r="BB323" s="42"/>
      <c r="BC323" s="38"/>
      <c r="BD323" s="42"/>
      <c r="BE323" s="42"/>
      <c r="BF323" s="40"/>
      <c r="BG323" s="39"/>
      <c r="BH323" s="42"/>
      <c r="BI323" s="39"/>
      <c r="BJ323" s="31"/>
      <c r="BK323" s="39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</row>
    <row r="324" spans="2:95" s="33" customFormat="1">
      <c r="B324" s="62"/>
      <c r="C324" s="39"/>
      <c r="D324" s="39"/>
      <c r="E324" s="31"/>
      <c r="F324" s="39"/>
      <c r="G324" s="38"/>
      <c r="H324" s="38"/>
      <c r="I324" s="38"/>
      <c r="J324" s="38"/>
      <c r="K324" s="39"/>
      <c r="L324" s="39"/>
      <c r="M324" s="42"/>
      <c r="N324" s="39"/>
      <c r="O324" s="39"/>
      <c r="P324" s="38"/>
      <c r="Q324" s="39"/>
      <c r="R324" s="39"/>
      <c r="S324" s="42"/>
      <c r="T324" s="39"/>
      <c r="U324" s="39"/>
      <c r="V324" s="42"/>
      <c r="W324" s="39"/>
      <c r="X324" s="39"/>
      <c r="Y324" s="42"/>
      <c r="Z324" s="39"/>
      <c r="AA324" s="39"/>
      <c r="AB324" s="42"/>
      <c r="AC324" s="40"/>
      <c r="AD324" s="40"/>
      <c r="AE324" s="35"/>
      <c r="AF324" s="39"/>
      <c r="AG324" s="39"/>
      <c r="AH324" s="42"/>
      <c r="AI324" s="39"/>
      <c r="AJ324" s="39"/>
      <c r="AK324" s="42"/>
      <c r="AL324" s="39"/>
      <c r="AM324" s="39"/>
      <c r="AN324" s="42"/>
      <c r="AO324" s="39"/>
      <c r="AP324" s="39"/>
      <c r="AQ324" s="42"/>
      <c r="AR324" s="39"/>
      <c r="AS324" s="39"/>
      <c r="AT324" s="38"/>
      <c r="AU324" s="39"/>
      <c r="AV324" s="39"/>
      <c r="AW324" s="42"/>
      <c r="AX324" s="39"/>
      <c r="AY324" s="39"/>
      <c r="AZ324" s="42"/>
      <c r="BA324" s="39"/>
      <c r="BB324" s="42"/>
      <c r="BC324" s="38"/>
      <c r="BD324" s="42"/>
      <c r="BE324" s="42"/>
      <c r="BF324" s="40"/>
      <c r="BG324" s="39"/>
      <c r="BH324" s="42"/>
      <c r="BI324" s="39"/>
      <c r="BJ324" s="31"/>
      <c r="BK324" s="39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</row>
    <row r="325" spans="2:95" s="33" customFormat="1">
      <c r="B325" s="62"/>
      <c r="C325" s="39"/>
      <c r="D325" s="39"/>
      <c r="E325" s="31"/>
      <c r="F325" s="39"/>
      <c r="G325" s="38"/>
      <c r="H325" s="38"/>
      <c r="I325" s="38"/>
      <c r="J325" s="38"/>
      <c r="K325" s="39"/>
      <c r="L325" s="39"/>
      <c r="M325" s="42"/>
      <c r="N325" s="39"/>
      <c r="O325" s="39"/>
      <c r="P325" s="38"/>
      <c r="Q325" s="39"/>
      <c r="R325" s="39"/>
      <c r="S325" s="42"/>
      <c r="T325" s="39"/>
      <c r="U325" s="39"/>
      <c r="V325" s="42"/>
      <c r="W325" s="39"/>
      <c r="X325" s="39"/>
      <c r="Y325" s="42"/>
      <c r="Z325" s="39"/>
      <c r="AA325" s="39"/>
      <c r="AB325" s="42"/>
      <c r="AC325" s="40"/>
      <c r="AD325" s="40"/>
      <c r="AE325" s="35"/>
      <c r="AF325" s="39"/>
      <c r="AG325" s="39"/>
      <c r="AH325" s="42"/>
      <c r="AI325" s="39"/>
      <c r="AJ325" s="39"/>
      <c r="AK325" s="42"/>
      <c r="AL325" s="39"/>
      <c r="AM325" s="39"/>
      <c r="AN325" s="42"/>
      <c r="AO325" s="39"/>
      <c r="AP325" s="39"/>
      <c r="AQ325" s="42"/>
      <c r="AR325" s="39"/>
      <c r="AS325" s="39"/>
      <c r="AT325" s="38"/>
      <c r="AU325" s="39"/>
      <c r="AV325" s="39"/>
      <c r="AW325" s="42"/>
      <c r="AX325" s="39"/>
      <c r="AY325" s="39"/>
      <c r="AZ325" s="42"/>
      <c r="BA325" s="39"/>
      <c r="BB325" s="42"/>
      <c r="BC325" s="38"/>
      <c r="BD325" s="42"/>
      <c r="BE325" s="42"/>
      <c r="BF325" s="40"/>
      <c r="BG325" s="39"/>
      <c r="BH325" s="42"/>
      <c r="BI325" s="39"/>
      <c r="BJ325" s="31"/>
      <c r="BK325" s="39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</row>
    <row r="326" spans="2:95" s="33" customFormat="1">
      <c r="B326" s="62"/>
      <c r="C326" s="39"/>
      <c r="D326" s="39"/>
      <c r="E326" s="31"/>
      <c r="F326" s="39"/>
      <c r="G326" s="38"/>
      <c r="H326" s="38"/>
      <c r="I326" s="38"/>
      <c r="J326" s="38"/>
      <c r="K326" s="39"/>
      <c r="L326" s="39"/>
      <c r="M326" s="42"/>
      <c r="N326" s="39"/>
      <c r="O326" s="39"/>
      <c r="P326" s="38"/>
      <c r="Q326" s="39"/>
      <c r="R326" s="39"/>
      <c r="S326" s="42"/>
      <c r="T326" s="39"/>
      <c r="U326" s="39"/>
      <c r="V326" s="42"/>
      <c r="W326" s="39"/>
      <c r="X326" s="39"/>
      <c r="Y326" s="42"/>
      <c r="Z326" s="39"/>
      <c r="AA326" s="39"/>
      <c r="AB326" s="42"/>
      <c r="AC326" s="40"/>
      <c r="AD326" s="40"/>
      <c r="AE326" s="35"/>
      <c r="AF326" s="39"/>
      <c r="AG326" s="39"/>
      <c r="AH326" s="42"/>
      <c r="AI326" s="39"/>
      <c r="AJ326" s="39"/>
      <c r="AK326" s="42"/>
      <c r="AL326" s="39"/>
      <c r="AM326" s="39"/>
      <c r="AN326" s="42"/>
      <c r="AO326" s="39"/>
      <c r="AP326" s="39"/>
      <c r="AQ326" s="42"/>
      <c r="AR326" s="39"/>
      <c r="AS326" s="39"/>
      <c r="AT326" s="38"/>
      <c r="AU326" s="39"/>
      <c r="AV326" s="39"/>
      <c r="AW326" s="42"/>
      <c r="AX326" s="39"/>
      <c r="AY326" s="39"/>
      <c r="AZ326" s="42"/>
      <c r="BA326" s="39"/>
      <c r="BB326" s="42"/>
      <c r="BC326" s="38"/>
      <c r="BD326" s="42"/>
      <c r="BE326" s="42"/>
      <c r="BF326" s="40"/>
      <c r="BG326" s="39"/>
      <c r="BH326" s="42"/>
      <c r="BI326" s="39"/>
      <c r="BJ326" s="31"/>
      <c r="BK326" s="39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</row>
    <row r="327" spans="2:95" s="33" customFormat="1">
      <c r="B327" s="62"/>
      <c r="C327" s="39"/>
      <c r="D327" s="39"/>
      <c r="E327" s="31"/>
      <c r="F327" s="39"/>
      <c r="G327" s="38"/>
      <c r="H327" s="38"/>
      <c r="I327" s="38"/>
      <c r="J327" s="38"/>
      <c r="K327" s="39"/>
      <c r="L327" s="39"/>
      <c r="M327" s="42"/>
      <c r="N327" s="39"/>
      <c r="O327" s="39"/>
      <c r="P327" s="38"/>
      <c r="Q327" s="39"/>
      <c r="R327" s="39"/>
      <c r="S327" s="42"/>
      <c r="T327" s="39"/>
      <c r="U327" s="39"/>
      <c r="V327" s="42"/>
      <c r="W327" s="39"/>
      <c r="X327" s="39"/>
      <c r="Y327" s="42"/>
      <c r="Z327" s="39"/>
      <c r="AA327" s="39"/>
      <c r="AB327" s="42"/>
      <c r="AC327" s="40"/>
      <c r="AD327" s="40"/>
      <c r="AE327" s="35"/>
      <c r="AF327" s="39"/>
      <c r="AG327" s="39"/>
      <c r="AH327" s="42"/>
      <c r="AI327" s="39"/>
      <c r="AJ327" s="39"/>
      <c r="AK327" s="42"/>
      <c r="AL327" s="39"/>
      <c r="AM327" s="39"/>
      <c r="AN327" s="42"/>
      <c r="AO327" s="39"/>
      <c r="AP327" s="39"/>
      <c r="AQ327" s="42"/>
      <c r="AR327" s="39"/>
      <c r="AS327" s="39"/>
      <c r="AT327" s="38"/>
      <c r="AU327" s="39"/>
      <c r="AV327" s="39"/>
      <c r="AW327" s="42"/>
      <c r="AX327" s="39"/>
      <c r="AY327" s="39"/>
      <c r="AZ327" s="42"/>
      <c r="BA327" s="39"/>
      <c r="BB327" s="42"/>
      <c r="BC327" s="38"/>
      <c r="BD327" s="42"/>
      <c r="BE327" s="42"/>
      <c r="BF327" s="40"/>
      <c r="BG327" s="39"/>
      <c r="BH327" s="42"/>
      <c r="BI327" s="39"/>
      <c r="BJ327" s="31"/>
      <c r="BK327" s="39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</row>
    <row r="328" spans="2:95" s="33" customFormat="1">
      <c r="B328" s="62"/>
      <c r="C328" s="39"/>
      <c r="D328" s="39"/>
      <c r="E328" s="31"/>
      <c r="F328" s="39"/>
      <c r="G328" s="38"/>
      <c r="H328" s="38"/>
      <c r="I328" s="38"/>
      <c r="J328" s="38"/>
      <c r="K328" s="39"/>
      <c r="L328" s="39"/>
      <c r="M328" s="42"/>
      <c r="N328" s="39"/>
      <c r="O328" s="39"/>
      <c r="P328" s="38"/>
      <c r="Q328" s="39"/>
      <c r="R328" s="39"/>
      <c r="S328" s="42"/>
      <c r="T328" s="39"/>
      <c r="U328" s="39"/>
      <c r="V328" s="42"/>
      <c r="W328" s="39"/>
      <c r="X328" s="39"/>
      <c r="Y328" s="42"/>
      <c r="Z328" s="39"/>
      <c r="AA328" s="39"/>
      <c r="AB328" s="42"/>
      <c r="AC328" s="40"/>
      <c r="AD328" s="40"/>
      <c r="AE328" s="35"/>
      <c r="AF328" s="39"/>
      <c r="AG328" s="39"/>
      <c r="AH328" s="42"/>
      <c r="AI328" s="39"/>
      <c r="AJ328" s="39"/>
      <c r="AK328" s="42"/>
      <c r="AL328" s="39"/>
      <c r="AM328" s="39"/>
      <c r="AN328" s="42"/>
      <c r="AO328" s="39"/>
      <c r="AP328" s="39"/>
      <c r="AQ328" s="42"/>
      <c r="AR328" s="39"/>
      <c r="AS328" s="39"/>
      <c r="AT328" s="38"/>
      <c r="AU328" s="39"/>
      <c r="AV328" s="39"/>
      <c r="AW328" s="42"/>
      <c r="AX328" s="39"/>
      <c r="AY328" s="39"/>
      <c r="AZ328" s="42"/>
      <c r="BA328" s="39"/>
      <c r="BB328" s="42"/>
      <c r="BC328" s="38"/>
      <c r="BD328" s="42"/>
      <c r="BE328" s="42"/>
      <c r="BF328" s="40"/>
      <c r="BG328" s="39"/>
      <c r="BH328" s="42"/>
      <c r="BI328" s="39"/>
      <c r="BJ328" s="31"/>
      <c r="BK328" s="39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</row>
    <row r="329" spans="2:95" s="33" customFormat="1">
      <c r="B329" s="62"/>
      <c r="C329" s="39"/>
      <c r="D329" s="39"/>
      <c r="E329" s="31"/>
      <c r="F329" s="39"/>
      <c r="G329" s="38"/>
      <c r="H329" s="38"/>
      <c r="I329" s="38"/>
      <c r="J329" s="38"/>
      <c r="K329" s="39"/>
      <c r="L329" s="39"/>
      <c r="M329" s="42"/>
      <c r="N329" s="39"/>
      <c r="O329" s="39"/>
      <c r="P329" s="38"/>
      <c r="Q329" s="39"/>
      <c r="R329" s="39"/>
      <c r="S329" s="42"/>
      <c r="T329" s="39"/>
      <c r="U329" s="39"/>
      <c r="V329" s="42"/>
      <c r="W329" s="39"/>
      <c r="X329" s="39"/>
      <c r="Y329" s="42"/>
      <c r="Z329" s="39"/>
      <c r="AA329" s="39"/>
      <c r="AB329" s="42"/>
      <c r="AC329" s="40"/>
      <c r="AD329" s="40"/>
      <c r="AE329" s="35"/>
      <c r="AF329" s="39"/>
      <c r="AG329" s="39"/>
      <c r="AH329" s="42"/>
      <c r="AI329" s="39"/>
      <c r="AJ329" s="39"/>
      <c r="AK329" s="42"/>
      <c r="AL329" s="39"/>
      <c r="AM329" s="39"/>
      <c r="AN329" s="42"/>
      <c r="AO329" s="39"/>
      <c r="AP329" s="39"/>
      <c r="AQ329" s="42"/>
      <c r="AR329" s="39"/>
      <c r="AS329" s="39"/>
      <c r="AT329" s="38"/>
      <c r="AU329" s="39"/>
      <c r="AV329" s="39"/>
      <c r="AW329" s="42"/>
      <c r="AX329" s="39"/>
      <c r="AY329" s="39"/>
      <c r="AZ329" s="42"/>
      <c r="BA329" s="39"/>
      <c r="BB329" s="42"/>
      <c r="BC329" s="38"/>
      <c r="BD329" s="42"/>
      <c r="BE329" s="42"/>
      <c r="BF329" s="39"/>
      <c r="BG329" s="39"/>
      <c r="BH329" s="42"/>
      <c r="BI329" s="39"/>
      <c r="BJ329" s="31"/>
      <c r="BK329" s="39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</row>
    <row r="330" spans="2:95" s="33" customFormat="1">
      <c r="B330" s="62"/>
      <c r="C330" s="39"/>
      <c r="D330" s="39"/>
      <c r="E330" s="31"/>
      <c r="F330" s="39"/>
      <c r="G330" s="38"/>
      <c r="H330" s="38"/>
      <c r="I330" s="38"/>
      <c r="J330" s="38"/>
      <c r="K330" s="39"/>
      <c r="L330" s="39"/>
      <c r="M330" s="39"/>
      <c r="N330" s="39"/>
      <c r="O330" s="39"/>
      <c r="P330" s="38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40"/>
      <c r="AD330" s="40"/>
      <c r="AE330" s="35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8"/>
      <c r="AU330" s="39"/>
      <c r="AV330" s="39"/>
      <c r="AW330" s="39"/>
      <c r="AX330" s="39"/>
      <c r="AY330" s="39"/>
      <c r="AZ330" s="39"/>
      <c r="BA330" s="39"/>
      <c r="BB330" s="39"/>
      <c r="BC330" s="38"/>
      <c r="BD330" s="39"/>
      <c r="BE330" s="39"/>
      <c r="BF330" s="39"/>
      <c r="BG330" s="39"/>
      <c r="BH330" s="39"/>
      <c r="BI330" s="39"/>
      <c r="BJ330" s="31"/>
      <c r="BK330" s="39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</row>
    <row r="331" spans="2:95" s="33" customFormat="1">
      <c r="B331" s="62"/>
      <c r="C331" s="39"/>
      <c r="D331" s="39"/>
      <c r="E331" s="31"/>
      <c r="F331" s="39"/>
      <c r="G331" s="38"/>
      <c r="H331" s="38"/>
      <c r="I331" s="38"/>
      <c r="J331" s="38"/>
      <c r="K331" s="39"/>
      <c r="L331" s="39"/>
      <c r="M331" s="39"/>
      <c r="N331" s="39"/>
      <c r="O331" s="39"/>
      <c r="P331" s="38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40"/>
      <c r="AD331" s="40"/>
      <c r="AE331" s="35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8"/>
      <c r="AU331" s="39"/>
      <c r="AV331" s="39"/>
      <c r="AW331" s="39"/>
      <c r="AX331" s="39"/>
      <c r="AY331" s="39"/>
      <c r="AZ331" s="39"/>
      <c r="BA331" s="39"/>
      <c r="BB331" s="39"/>
      <c r="BC331" s="38"/>
      <c r="BD331" s="39"/>
      <c r="BE331" s="39"/>
      <c r="BF331" s="40"/>
      <c r="BG331" s="39"/>
      <c r="BH331" s="39"/>
      <c r="BI331" s="39"/>
      <c r="BJ331" s="31"/>
      <c r="BK331" s="39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</row>
    <row r="332" spans="2:95" s="33" customFormat="1">
      <c r="B332" s="62"/>
      <c r="C332" s="39"/>
      <c r="D332" s="39"/>
      <c r="E332" s="31"/>
      <c r="F332" s="39"/>
      <c r="G332" s="38"/>
      <c r="H332" s="38"/>
      <c r="I332" s="38"/>
      <c r="J332" s="38"/>
      <c r="K332" s="39"/>
      <c r="L332" s="39"/>
      <c r="M332" s="42"/>
      <c r="N332" s="39"/>
      <c r="O332" s="39"/>
      <c r="P332" s="38"/>
      <c r="Q332" s="39"/>
      <c r="R332" s="39"/>
      <c r="S332" s="42"/>
      <c r="T332" s="39"/>
      <c r="U332" s="39"/>
      <c r="V332" s="42"/>
      <c r="W332" s="39"/>
      <c r="X332" s="39"/>
      <c r="Y332" s="42"/>
      <c r="Z332" s="39"/>
      <c r="AA332" s="39"/>
      <c r="AB332" s="42"/>
      <c r="AC332" s="40"/>
      <c r="AD332" s="40"/>
      <c r="AE332" s="35"/>
      <c r="AF332" s="39"/>
      <c r="AG332" s="39"/>
      <c r="AH332" s="42"/>
      <c r="AI332" s="39"/>
      <c r="AJ332" s="39"/>
      <c r="AK332" s="42"/>
      <c r="AL332" s="39"/>
      <c r="AM332" s="39"/>
      <c r="AN332" s="42"/>
      <c r="AO332" s="39"/>
      <c r="AP332" s="39"/>
      <c r="AQ332" s="42"/>
      <c r="AR332" s="39"/>
      <c r="AS332" s="39"/>
      <c r="AT332" s="38"/>
      <c r="AU332" s="39"/>
      <c r="AV332" s="39"/>
      <c r="AW332" s="42"/>
      <c r="AX332" s="39"/>
      <c r="AY332" s="39"/>
      <c r="AZ332" s="42"/>
      <c r="BA332" s="39"/>
      <c r="BB332" s="42"/>
      <c r="BC332" s="38"/>
      <c r="BD332" s="42"/>
      <c r="BE332" s="42"/>
      <c r="BF332" s="40"/>
      <c r="BG332" s="39"/>
      <c r="BH332" s="42"/>
      <c r="BI332" s="39"/>
      <c r="BJ332" s="31"/>
      <c r="BK332" s="39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</row>
    <row r="333" spans="2:95" s="33" customFormat="1">
      <c r="B333" s="62"/>
      <c r="C333" s="39"/>
      <c r="D333" s="39"/>
      <c r="E333" s="31"/>
      <c r="F333" s="39"/>
      <c r="G333" s="38"/>
      <c r="H333" s="38"/>
      <c r="I333" s="38"/>
      <c r="J333" s="38"/>
      <c r="K333" s="39"/>
      <c r="L333" s="39"/>
      <c r="M333" s="42"/>
      <c r="N333" s="39"/>
      <c r="O333" s="39"/>
      <c r="P333" s="38"/>
      <c r="Q333" s="39"/>
      <c r="R333" s="39"/>
      <c r="S333" s="42"/>
      <c r="T333" s="39"/>
      <c r="U333" s="39"/>
      <c r="V333" s="42"/>
      <c r="W333" s="39"/>
      <c r="X333" s="39"/>
      <c r="Y333" s="42"/>
      <c r="Z333" s="39"/>
      <c r="AA333" s="39"/>
      <c r="AB333" s="42"/>
      <c r="AC333" s="40"/>
      <c r="AD333" s="40"/>
      <c r="AE333" s="35"/>
      <c r="AF333" s="39"/>
      <c r="AG333" s="39"/>
      <c r="AH333" s="42"/>
      <c r="AI333" s="39"/>
      <c r="AJ333" s="39"/>
      <c r="AK333" s="42"/>
      <c r="AL333" s="39"/>
      <c r="AM333" s="39"/>
      <c r="AN333" s="42"/>
      <c r="AO333" s="39"/>
      <c r="AP333" s="39"/>
      <c r="AQ333" s="42"/>
      <c r="AR333" s="39"/>
      <c r="AS333" s="39"/>
      <c r="AT333" s="38"/>
      <c r="AU333" s="39"/>
      <c r="AV333" s="39"/>
      <c r="AW333" s="42"/>
      <c r="AX333" s="39"/>
      <c r="AY333" s="39"/>
      <c r="AZ333" s="42"/>
      <c r="BA333" s="39"/>
      <c r="BB333" s="42"/>
      <c r="BC333" s="38"/>
      <c r="BD333" s="42"/>
      <c r="BE333" s="42"/>
      <c r="BF333" s="40"/>
      <c r="BG333" s="39"/>
      <c r="BH333" s="42"/>
      <c r="BI333" s="39"/>
      <c r="BJ333" s="31"/>
      <c r="BK333" s="39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</row>
    <row r="334" spans="2:95" s="33" customFormat="1">
      <c r="B334" s="62"/>
      <c r="C334" s="39"/>
      <c r="D334" s="39"/>
      <c r="E334" s="31"/>
      <c r="F334" s="39"/>
      <c r="G334" s="38"/>
      <c r="H334" s="38"/>
      <c r="I334" s="38"/>
      <c r="J334" s="38"/>
      <c r="K334" s="39"/>
      <c r="L334" s="39"/>
      <c r="M334" s="42"/>
      <c r="N334" s="39"/>
      <c r="O334" s="39"/>
      <c r="P334" s="38"/>
      <c r="Q334" s="39"/>
      <c r="R334" s="39"/>
      <c r="S334" s="42"/>
      <c r="T334" s="39"/>
      <c r="U334" s="39"/>
      <c r="V334" s="42"/>
      <c r="W334" s="39"/>
      <c r="X334" s="39"/>
      <c r="Y334" s="42"/>
      <c r="Z334" s="39"/>
      <c r="AA334" s="39"/>
      <c r="AB334" s="42"/>
      <c r="AC334" s="40"/>
      <c r="AD334" s="40"/>
      <c r="AE334" s="35"/>
      <c r="AF334" s="39"/>
      <c r="AG334" s="39"/>
      <c r="AH334" s="42"/>
      <c r="AI334" s="39"/>
      <c r="AJ334" s="39"/>
      <c r="AK334" s="42"/>
      <c r="AL334" s="39"/>
      <c r="AM334" s="39"/>
      <c r="AN334" s="42"/>
      <c r="AO334" s="39"/>
      <c r="AP334" s="39"/>
      <c r="AQ334" s="42"/>
      <c r="AR334" s="39"/>
      <c r="AS334" s="39"/>
      <c r="AT334" s="38"/>
      <c r="AU334" s="39"/>
      <c r="AV334" s="39"/>
      <c r="AW334" s="42"/>
      <c r="AX334" s="39"/>
      <c r="AY334" s="39"/>
      <c r="AZ334" s="42"/>
      <c r="BA334" s="39"/>
      <c r="BB334" s="42"/>
      <c r="BC334" s="38"/>
      <c r="BD334" s="42"/>
      <c r="BE334" s="42"/>
      <c r="BF334" s="40"/>
      <c r="BG334" s="39"/>
      <c r="BH334" s="42"/>
      <c r="BI334" s="39"/>
      <c r="BJ334" s="31"/>
      <c r="BK334" s="39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</row>
    <row r="335" spans="2:95" s="33" customFormat="1">
      <c r="B335" s="62"/>
      <c r="C335" s="39"/>
      <c r="D335" s="39"/>
      <c r="E335" s="31"/>
      <c r="F335" s="39"/>
      <c r="G335" s="38"/>
      <c r="H335" s="38"/>
      <c r="I335" s="38"/>
      <c r="J335" s="38"/>
      <c r="K335" s="39"/>
      <c r="L335" s="39"/>
      <c r="M335" s="42"/>
      <c r="N335" s="39"/>
      <c r="O335" s="39"/>
      <c r="P335" s="38"/>
      <c r="Q335" s="39"/>
      <c r="R335" s="39"/>
      <c r="S335" s="42"/>
      <c r="T335" s="39"/>
      <c r="U335" s="39"/>
      <c r="V335" s="42"/>
      <c r="W335" s="39"/>
      <c r="X335" s="39"/>
      <c r="Y335" s="42"/>
      <c r="Z335" s="39"/>
      <c r="AA335" s="39"/>
      <c r="AB335" s="42"/>
      <c r="AC335" s="40"/>
      <c r="AD335" s="40"/>
      <c r="AE335" s="35"/>
      <c r="AF335" s="39"/>
      <c r="AG335" s="39"/>
      <c r="AH335" s="42"/>
      <c r="AI335" s="39"/>
      <c r="AJ335" s="39"/>
      <c r="AK335" s="42"/>
      <c r="AL335" s="39"/>
      <c r="AM335" s="39"/>
      <c r="AN335" s="42"/>
      <c r="AO335" s="39"/>
      <c r="AP335" s="39"/>
      <c r="AQ335" s="42"/>
      <c r="AR335" s="39"/>
      <c r="AS335" s="39"/>
      <c r="AT335" s="38"/>
      <c r="AU335" s="39"/>
      <c r="AV335" s="39"/>
      <c r="AW335" s="42"/>
      <c r="AX335" s="39"/>
      <c r="AY335" s="39"/>
      <c r="AZ335" s="42"/>
      <c r="BA335" s="39"/>
      <c r="BB335" s="42"/>
      <c r="BC335" s="38"/>
      <c r="BD335" s="42"/>
      <c r="BE335" s="42"/>
      <c r="BF335" s="40"/>
      <c r="BG335" s="39"/>
      <c r="BH335" s="42"/>
      <c r="BI335" s="39"/>
      <c r="BJ335" s="31"/>
      <c r="BK335" s="39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</row>
    <row r="336" spans="2:95" s="33" customFormat="1">
      <c r="B336" s="62"/>
      <c r="C336" s="39"/>
      <c r="D336" s="39"/>
      <c r="E336" s="31"/>
      <c r="F336" s="39"/>
      <c r="G336" s="38"/>
      <c r="H336" s="38"/>
      <c r="I336" s="38"/>
      <c r="J336" s="38"/>
      <c r="K336" s="39"/>
      <c r="L336" s="39"/>
      <c r="M336" s="42"/>
      <c r="N336" s="39"/>
      <c r="O336" s="39"/>
      <c r="P336" s="38"/>
      <c r="Q336" s="39"/>
      <c r="R336" s="39"/>
      <c r="S336" s="42"/>
      <c r="T336" s="39"/>
      <c r="U336" s="39"/>
      <c r="V336" s="42"/>
      <c r="W336" s="39"/>
      <c r="X336" s="39"/>
      <c r="Y336" s="42"/>
      <c r="Z336" s="39"/>
      <c r="AA336" s="39"/>
      <c r="AB336" s="42"/>
      <c r="AC336" s="40"/>
      <c r="AD336" s="40"/>
      <c r="AE336" s="35"/>
      <c r="AF336" s="39"/>
      <c r="AG336" s="39"/>
      <c r="AH336" s="42"/>
      <c r="AI336" s="39"/>
      <c r="AJ336" s="39"/>
      <c r="AK336" s="42"/>
      <c r="AL336" s="39"/>
      <c r="AM336" s="39"/>
      <c r="AN336" s="42"/>
      <c r="AO336" s="39"/>
      <c r="AP336" s="39"/>
      <c r="AQ336" s="42"/>
      <c r="AR336" s="39"/>
      <c r="AS336" s="39"/>
      <c r="AT336" s="38"/>
      <c r="AU336" s="39"/>
      <c r="AV336" s="39"/>
      <c r="AW336" s="42"/>
      <c r="AX336" s="39"/>
      <c r="AY336" s="39"/>
      <c r="AZ336" s="42"/>
      <c r="BA336" s="39"/>
      <c r="BB336" s="42"/>
      <c r="BC336" s="38"/>
      <c r="BD336" s="42"/>
      <c r="BE336" s="42"/>
      <c r="BF336" s="40"/>
      <c r="BG336" s="39"/>
      <c r="BH336" s="42"/>
      <c r="BI336" s="39"/>
      <c r="BJ336" s="31"/>
      <c r="BK336" s="39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</row>
    <row r="337" spans="2:95" s="33" customFormat="1">
      <c r="B337" s="62"/>
      <c r="C337" s="39"/>
      <c r="D337" s="39"/>
      <c r="E337" s="31"/>
      <c r="F337" s="39"/>
      <c r="G337" s="38"/>
      <c r="H337" s="38"/>
      <c r="I337" s="38"/>
      <c r="J337" s="38"/>
      <c r="K337" s="39"/>
      <c r="L337" s="39"/>
      <c r="M337" s="42"/>
      <c r="N337" s="39"/>
      <c r="O337" s="39"/>
      <c r="P337" s="38"/>
      <c r="Q337" s="39"/>
      <c r="R337" s="39"/>
      <c r="S337" s="42"/>
      <c r="T337" s="39"/>
      <c r="U337" s="39"/>
      <c r="V337" s="42"/>
      <c r="W337" s="39"/>
      <c r="X337" s="39"/>
      <c r="Y337" s="42"/>
      <c r="Z337" s="39"/>
      <c r="AA337" s="39"/>
      <c r="AB337" s="42"/>
      <c r="AC337" s="40"/>
      <c r="AD337" s="40"/>
      <c r="AE337" s="35"/>
      <c r="AF337" s="39"/>
      <c r="AG337" s="39"/>
      <c r="AH337" s="42"/>
      <c r="AI337" s="39"/>
      <c r="AJ337" s="39"/>
      <c r="AK337" s="42"/>
      <c r="AL337" s="39"/>
      <c r="AM337" s="39"/>
      <c r="AN337" s="42"/>
      <c r="AO337" s="39"/>
      <c r="AP337" s="39"/>
      <c r="AQ337" s="42"/>
      <c r="AR337" s="39"/>
      <c r="AS337" s="39"/>
      <c r="AT337" s="38"/>
      <c r="AU337" s="39"/>
      <c r="AV337" s="39"/>
      <c r="AW337" s="42"/>
      <c r="AX337" s="39"/>
      <c r="AY337" s="39"/>
      <c r="AZ337" s="42"/>
      <c r="BA337" s="39"/>
      <c r="BB337" s="42"/>
      <c r="BC337" s="38"/>
      <c r="BD337" s="42"/>
      <c r="BE337" s="42"/>
      <c r="BF337" s="40"/>
      <c r="BG337" s="39"/>
      <c r="BH337" s="42"/>
      <c r="BI337" s="39"/>
      <c r="BJ337" s="31"/>
      <c r="BK337" s="39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</row>
    <row r="338" spans="2:95" s="33" customFormat="1">
      <c r="B338" s="62"/>
      <c r="C338" s="39"/>
      <c r="D338" s="39"/>
      <c r="E338" s="31"/>
      <c r="F338" s="39"/>
      <c r="G338" s="38"/>
      <c r="H338" s="38"/>
      <c r="I338" s="38"/>
      <c r="J338" s="38"/>
      <c r="K338" s="39"/>
      <c r="L338" s="39"/>
      <c r="M338" s="42"/>
      <c r="N338" s="39"/>
      <c r="O338" s="39"/>
      <c r="P338" s="38"/>
      <c r="Q338" s="39"/>
      <c r="R338" s="39"/>
      <c r="S338" s="42"/>
      <c r="T338" s="39"/>
      <c r="U338" s="39"/>
      <c r="V338" s="42"/>
      <c r="W338" s="39"/>
      <c r="X338" s="39"/>
      <c r="Y338" s="42"/>
      <c r="Z338" s="39"/>
      <c r="AA338" s="39"/>
      <c r="AB338" s="42"/>
      <c r="AC338" s="40"/>
      <c r="AD338" s="40"/>
      <c r="AE338" s="35"/>
      <c r="AF338" s="39"/>
      <c r="AG338" s="39"/>
      <c r="AH338" s="42"/>
      <c r="AI338" s="39"/>
      <c r="AJ338" s="39"/>
      <c r="AK338" s="42"/>
      <c r="AL338" s="39"/>
      <c r="AM338" s="39"/>
      <c r="AN338" s="42"/>
      <c r="AO338" s="39"/>
      <c r="AP338" s="39"/>
      <c r="AQ338" s="42"/>
      <c r="AR338" s="39"/>
      <c r="AS338" s="39"/>
      <c r="AT338" s="38"/>
      <c r="AU338" s="39"/>
      <c r="AV338" s="39"/>
      <c r="AW338" s="42"/>
      <c r="AX338" s="39"/>
      <c r="AY338" s="39"/>
      <c r="AZ338" s="42"/>
      <c r="BA338" s="39"/>
      <c r="BB338" s="42"/>
      <c r="BC338" s="38"/>
      <c r="BD338" s="42"/>
      <c r="BE338" s="42"/>
      <c r="BF338" s="40"/>
      <c r="BG338" s="39"/>
      <c r="BH338" s="42"/>
      <c r="BI338" s="39"/>
      <c r="BJ338" s="31"/>
      <c r="BK338" s="39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</row>
    <row r="339" spans="2:95" s="33" customFormat="1">
      <c r="B339" s="62"/>
      <c r="C339" s="39"/>
      <c r="D339" s="39"/>
      <c r="E339" s="31"/>
      <c r="F339" s="39"/>
      <c r="G339" s="38"/>
      <c r="H339" s="38"/>
      <c r="I339" s="38"/>
      <c r="J339" s="38"/>
      <c r="K339" s="39"/>
      <c r="L339" s="39"/>
      <c r="M339" s="42"/>
      <c r="N339" s="39"/>
      <c r="O339" s="39"/>
      <c r="P339" s="38"/>
      <c r="Q339" s="39"/>
      <c r="R339" s="39"/>
      <c r="S339" s="42"/>
      <c r="T339" s="39"/>
      <c r="U339" s="39"/>
      <c r="V339" s="42"/>
      <c r="W339" s="39"/>
      <c r="X339" s="39"/>
      <c r="Y339" s="42"/>
      <c r="Z339" s="39"/>
      <c r="AA339" s="39"/>
      <c r="AB339" s="42"/>
      <c r="AC339" s="40"/>
      <c r="AD339" s="40"/>
      <c r="AE339" s="35"/>
      <c r="AF339" s="39"/>
      <c r="AG339" s="39"/>
      <c r="AH339" s="42"/>
      <c r="AI339" s="39"/>
      <c r="AJ339" s="39"/>
      <c r="AK339" s="42"/>
      <c r="AL339" s="39"/>
      <c r="AM339" s="39"/>
      <c r="AN339" s="42"/>
      <c r="AO339" s="39"/>
      <c r="AP339" s="39"/>
      <c r="AQ339" s="42"/>
      <c r="AR339" s="39"/>
      <c r="AS339" s="39"/>
      <c r="AT339" s="38"/>
      <c r="AU339" s="39"/>
      <c r="AV339" s="39"/>
      <c r="AW339" s="42"/>
      <c r="AX339" s="39"/>
      <c r="AY339" s="39"/>
      <c r="AZ339" s="42"/>
      <c r="BA339" s="39"/>
      <c r="BB339" s="42"/>
      <c r="BC339" s="38"/>
      <c r="BD339" s="42"/>
      <c r="BE339" s="42"/>
      <c r="BF339" s="40"/>
      <c r="BG339" s="39"/>
      <c r="BH339" s="42"/>
      <c r="BI339" s="39"/>
      <c r="BJ339" s="31"/>
      <c r="BK339" s="39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</row>
    <row r="340" spans="2:95" s="33" customFormat="1">
      <c r="B340" s="62"/>
      <c r="C340" s="39"/>
      <c r="D340" s="39"/>
      <c r="E340" s="31"/>
      <c r="F340" s="39"/>
      <c r="G340" s="38"/>
      <c r="H340" s="38"/>
      <c r="I340" s="38"/>
      <c r="J340" s="38"/>
      <c r="K340" s="39"/>
      <c r="L340" s="39"/>
      <c r="M340" s="42"/>
      <c r="N340" s="39"/>
      <c r="O340" s="39"/>
      <c r="P340" s="38"/>
      <c r="Q340" s="39"/>
      <c r="R340" s="39"/>
      <c r="S340" s="42"/>
      <c r="T340" s="39"/>
      <c r="U340" s="39"/>
      <c r="V340" s="42"/>
      <c r="W340" s="39"/>
      <c r="X340" s="39"/>
      <c r="Y340" s="42"/>
      <c r="Z340" s="39"/>
      <c r="AA340" s="39"/>
      <c r="AB340" s="42"/>
      <c r="AC340" s="40"/>
      <c r="AD340" s="40"/>
      <c r="AE340" s="35"/>
      <c r="AF340" s="39"/>
      <c r="AG340" s="39"/>
      <c r="AH340" s="42"/>
      <c r="AI340" s="39"/>
      <c r="AJ340" s="39"/>
      <c r="AK340" s="42"/>
      <c r="AL340" s="39"/>
      <c r="AM340" s="39"/>
      <c r="AN340" s="42"/>
      <c r="AO340" s="39"/>
      <c r="AP340" s="39"/>
      <c r="AQ340" s="42"/>
      <c r="AR340" s="39"/>
      <c r="AS340" s="39"/>
      <c r="AT340" s="38"/>
      <c r="AU340" s="39"/>
      <c r="AV340" s="39"/>
      <c r="AW340" s="42"/>
      <c r="AX340" s="39"/>
      <c r="AY340" s="39"/>
      <c r="AZ340" s="42"/>
      <c r="BA340" s="39"/>
      <c r="BB340" s="42"/>
      <c r="BC340" s="38"/>
      <c r="BD340" s="42"/>
      <c r="BE340" s="42"/>
      <c r="BF340" s="40"/>
      <c r="BG340" s="39"/>
      <c r="BH340" s="42"/>
      <c r="BI340" s="39"/>
      <c r="BJ340" s="31"/>
      <c r="BK340" s="39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</row>
    <row r="341" spans="2:95" s="33" customFormat="1">
      <c r="B341" s="62"/>
      <c r="C341" s="39"/>
      <c r="D341" s="39"/>
      <c r="E341" s="31"/>
      <c r="F341" s="39"/>
      <c r="G341" s="38"/>
      <c r="H341" s="38"/>
      <c r="I341" s="38"/>
      <c r="J341" s="38"/>
      <c r="K341" s="39"/>
      <c r="L341" s="39"/>
      <c r="M341" s="42"/>
      <c r="N341" s="39"/>
      <c r="O341" s="39"/>
      <c r="P341" s="38"/>
      <c r="Q341" s="39"/>
      <c r="R341" s="39"/>
      <c r="S341" s="42"/>
      <c r="T341" s="39"/>
      <c r="U341" s="39"/>
      <c r="V341" s="42"/>
      <c r="W341" s="39"/>
      <c r="X341" s="39"/>
      <c r="Y341" s="42"/>
      <c r="Z341" s="39"/>
      <c r="AA341" s="39"/>
      <c r="AB341" s="42"/>
      <c r="AC341" s="40"/>
      <c r="AD341" s="40"/>
      <c r="AE341" s="35"/>
      <c r="AF341" s="39"/>
      <c r="AG341" s="39"/>
      <c r="AH341" s="42"/>
      <c r="AI341" s="39"/>
      <c r="AJ341" s="39"/>
      <c r="AK341" s="42"/>
      <c r="AL341" s="39"/>
      <c r="AM341" s="39"/>
      <c r="AN341" s="42"/>
      <c r="AO341" s="39"/>
      <c r="AP341" s="39"/>
      <c r="AQ341" s="42"/>
      <c r="AR341" s="39"/>
      <c r="AS341" s="39"/>
      <c r="AT341" s="38"/>
      <c r="AU341" s="39"/>
      <c r="AV341" s="39"/>
      <c r="AW341" s="42"/>
      <c r="AX341" s="39"/>
      <c r="AY341" s="39"/>
      <c r="AZ341" s="42"/>
      <c r="BA341" s="39"/>
      <c r="BB341" s="42"/>
      <c r="BC341" s="38"/>
      <c r="BD341" s="42"/>
      <c r="BE341" s="42"/>
      <c r="BF341" s="40"/>
      <c r="BG341" s="39"/>
      <c r="BH341" s="42"/>
      <c r="BI341" s="39"/>
      <c r="BJ341" s="31"/>
      <c r="BK341" s="39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</row>
    <row r="342" spans="2:95" s="33" customFormat="1">
      <c r="B342" s="62"/>
      <c r="C342" s="39"/>
      <c r="D342" s="39"/>
      <c r="E342" s="31"/>
      <c r="F342" s="39"/>
      <c r="G342" s="38"/>
      <c r="H342" s="38"/>
      <c r="I342" s="38"/>
      <c r="J342" s="38"/>
      <c r="K342" s="39"/>
      <c r="L342" s="39"/>
      <c r="M342" s="42"/>
      <c r="N342" s="39"/>
      <c r="O342" s="39"/>
      <c r="P342" s="38"/>
      <c r="Q342" s="39"/>
      <c r="R342" s="39"/>
      <c r="S342" s="42"/>
      <c r="T342" s="39"/>
      <c r="U342" s="39"/>
      <c r="V342" s="42"/>
      <c r="W342" s="39"/>
      <c r="X342" s="39"/>
      <c r="Y342" s="42"/>
      <c r="Z342" s="39"/>
      <c r="AA342" s="39"/>
      <c r="AB342" s="42"/>
      <c r="AC342" s="40"/>
      <c r="AD342" s="40"/>
      <c r="AE342" s="35"/>
      <c r="AF342" s="39"/>
      <c r="AG342" s="39"/>
      <c r="AH342" s="42"/>
      <c r="AI342" s="39"/>
      <c r="AJ342" s="39"/>
      <c r="AK342" s="42"/>
      <c r="AL342" s="39"/>
      <c r="AM342" s="39"/>
      <c r="AN342" s="42"/>
      <c r="AO342" s="39"/>
      <c r="AP342" s="39"/>
      <c r="AQ342" s="42"/>
      <c r="AR342" s="39"/>
      <c r="AS342" s="39"/>
      <c r="AT342" s="38"/>
      <c r="AU342" s="39"/>
      <c r="AV342" s="39"/>
      <c r="AW342" s="42"/>
      <c r="AX342" s="39"/>
      <c r="AY342" s="39"/>
      <c r="AZ342" s="42"/>
      <c r="BA342" s="39"/>
      <c r="BB342" s="42"/>
      <c r="BC342" s="38"/>
      <c r="BD342" s="42"/>
      <c r="BE342" s="42"/>
      <c r="BF342" s="40"/>
      <c r="BG342" s="39"/>
      <c r="BH342" s="42"/>
      <c r="BI342" s="39"/>
      <c r="BJ342" s="31"/>
      <c r="BK342" s="39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</row>
    <row r="343" spans="2:95" s="33" customFormat="1">
      <c r="B343" s="62"/>
      <c r="C343" s="39"/>
      <c r="D343" s="39"/>
      <c r="E343" s="31"/>
      <c r="F343" s="39"/>
      <c r="G343" s="38"/>
      <c r="H343" s="38"/>
      <c r="I343" s="38"/>
      <c r="J343" s="38"/>
      <c r="K343" s="39"/>
      <c r="L343" s="39"/>
      <c r="M343" s="42"/>
      <c r="N343" s="39"/>
      <c r="O343" s="39"/>
      <c r="P343" s="38"/>
      <c r="Q343" s="39"/>
      <c r="R343" s="39"/>
      <c r="S343" s="42"/>
      <c r="T343" s="39"/>
      <c r="U343" s="39"/>
      <c r="V343" s="42"/>
      <c r="W343" s="39"/>
      <c r="X343" s="39"/>
      <c r="Y343" s="42"/>
      <c r="Z343" s="39"/>
      <c r="AA343" s="39"/>
      <c r="AB343" s="42"/>
      <c r="AC343" s="40"/>
      <c r="AD343" s="40"/>
      <c r="AE343" s="35"/>
      <c r="AF343" s="39"/>
      <c r="AG343" s="39"/>
      <c r="AH343" s="42"/>
      <c r="AI343" s="39"/>
      <c r="AJ343" s="39"/>
      <c r="AK343" s="42"/>
      <c r="AL343" s="39"/>
      <c r="AM343" s="39"/>
      <c r="AN343" s="42"/>
      <c r="AO343" s="39"/>
      <c r="AP343" s="39"/>
      <c r="AQ343" s="42"/>
      <c r="AR343" s="39"/>
      <c r="AS343" s="39"/>
      <c r="AT343" s="38"/>
      <c r="AU343" s="39"/>
      <c r="AV343" s="39"/>
      <c r="AW343" s="42"/>
      <c r="AX343" s="39"/>
      <c r="AY343" s="39"/>
      <c r="AZ343" s="42"/>
      <c r="BA343" s="39"/>
      <c r="BB343" s="42"/>
      <c r="BC343" s="38"/>
      <c r="BD343" s="42"/>
      <c r="BE343" s="42"/>
      <c r="BF343" s="40"/>
      <c r="BG343" s="39"/>
      <c r="BH343" s="42"/>
      <c r="BI343" s="39"/>
      <c r="BJ343" s="31"/>
      <c r="BK343" s="39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</row>
    <row r="344" spans="2:95" s="33" customFormat="1">
      <c r="B344" s="62"/>
      <c r="C344" s="39"/>
      <c r="D344" s="39"/>
      <c r="E344" s="31"/>
      <c r="F344" s="39"/>
      <c r="G344" s="38"/>
      <c r="H344" s="38"/>
      <c r="I344" s="38"/>
      <c r="J344" s="38"/>
      <c r="K344" s="39"/>
      <c r="L344" s="39"/>
      <c r="M344" s="42"/>
      <c r="N344" s="39"/>
      <c r="O344" s="39"/>
      <c r="P344" s="38"/>
      <c r="Q344" s="39"/>
      <c r="R344" s="39"/>
      <c r="S344" s="42"/>
      <c r="T344" s="39"/>
      <c r="U344" s="39"/>
      <c r="V344" s="42"/>
      <c r="W344" s="39"/>
      <c r="X344" s="39"/>
      <c r="Y344" s="42"/>
      <c r="Z344" s="39"/>
      <c r="AA344" s="39"/>
      <c r="AB344" s="42"/>
      <c r="AC344" s="40"/>
      <c r="AD344" s="40"/>
      <c r="AE344" s="35"/>
      <c r="AF344" s="39"/>
      <c r="AG344" s="39"/>
      <c r="AH344" s="42"/>
      <c r="AI344" s="39"/>
      <c r="AJ344" s="39"/>
      <c r="AK344" s="42"/>
      <c r="AL344" s="39"/>
      <c r="AM344" s="39"/>
      <c r="AN344" s="42"/>
      <c r="AO344" s="39"/>
      <c r="AP344" s="39"/>
      <c r="AQ344" s="42"/>
      <c r="AR344" s="39"/>
      <c r="AS344" s="39"/>
      <c r="AT344" s="38"/>
      <c r="AU344" s="39"/>
      <c r="AV344" s="39"/>
      <c r="AW344" s="42"/>
      <c r="AX344" s="39"/>
      <c r="AY344" s="39"/>
      <c r="AZ344" s="42"/>
      <c r="BA344" s="39"/>
      <c r="BB344" s="42"/>
      <c r="BC344" s="38"/>
      <c r="BD344" s="42"/>
      <c r="BE344" s="42"/>
      <c r="BF344" s="39"/>
      <c r="BG344" s="39"/>
      <c r="BH344" s="42"/>
      <c r="BI344" s="39"/>
      <c r="BJ344" s="31"/>
      <c r="BK344" s="39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</row>
    <row r="345" spans="2:95" s="33" customFormat="1">
      <c r="B345" s="62"/>
      <c r="C345" s="39"/>
      <c r="D345" s="39"/>
      <c r="E345" s="31"/>
      <c r="F345" s="39"/>
      <c r="G345" s="38"/>
      <c r="H345" s="38"/>
      <c r="I345" s="38"/>
      <c r="J345" s="38"/>
      <c r="K345" s="39"/>
      <c r="L345" s="39"/>
      <c r="M345" s="42"/>
      <c r="N345" s="39"/>
      <c r="O345" s="39"/>
      <c r="P345" s="38"/>
      <c r="Q345" s="39"/>
      <c r="R345" s="39"/>
      <c r="S345" s="42"/>
      <c r="T345" s="39"/>
      <c r="U345" s="39"/>
      <c r="V345" s="42"/>
      <c r="W345" s="39"/>
      <c r="X345" s="39"/>
      <c r="Y345" s="42"/>
      <c r="Z345" s="39"/>
      <c r="AA345" s="39"/>
      <c r="AB345" s="42"/>
      <c r="AC345" s="40"/>
      <c r="AD345" s="40"/>
      <c r="AE345" s="35"/>
      <c r="AF345" s="39"/>
      <c r="AG345" s="39"/>
      <c r="AH345" s="42"/>
      <c r="AI345" s="39"/>
      <c r="AJ345" s="39"/>
      <c r="AK345" s="42"/>
      <c r="AL345" s="39"/>
      <c r="AM345" s="39"/>
      <c r="AN345" s="42"/>
      <c r="AO345" s="39"/>
      <c r="AP345" s="39"/>
      <c r="AQ345" s="42"/>
      <c r="AR345" s="39"/>
      <c r="AS345" s="39"/>
      <c r="AT345" s="38"/>
      <c r="AU345" s="39"/>
      <c r="AV345" s="39"/>
      <c r="AW345" s="42"/>
      <c r="AX345" s="39"/>
      <c r="AY345" s="39"/>
      <c r="AZ345" s="42"/>
      <c r="BA345" s="39"/>
      <c r="BB345" s="42"/>
      <c r="BC345" s="38"/>
      <c r="BD345" s="42"/>
      <c r="BE345" s="42"/>
      <c r="BF345" s="39"/>
      <c r="BG345" s="39"/>
      <c r="BH345" s="42"/>
      <c r="BI345" s="39"/>
      <c r="BJ345" s="31"/>
      <c r="BK345" s="39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</row>
    <row r="346" spans="2:95" s="33" customFormat="1">
      <c r="B346" s="62"/>
      <c r="C346" s="39"/>
      <c r="D346" s="39"/>
      <c r="E346" s="31"/>
      <c r="F346" s="39"/>
      <c r="G346" s="38"/>
      <c r="H346" s="38"/>
      <c r="I346" s="38"/>
      <c r="J346" s="38"/>
      <c r="K346" s="39"/>
      <c r="L346" s="39"/>
      <c r="M346" s="39"/>
      <c r="N346" s="39"/>
      <c r="O346" s="39"/>
      <c r="P346" s="38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40"/>
      <c r="AD346" s="40"/>
      <c r="AE346" s="35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8"/>
      <c r="AU346" s="39"/>
      <c r="AV346" s="39"/>
      <c r="AW346" s="39"/>
      <c r="AX346" s="39"/>
      <c r="AY346" s="39"/>
      <c r="AZ346" s="39"/>
      <c r="BA346" s="39"/>
      <c r="BB346" s="39"/>
      <c r="BC346" s="38"/>
      <c r="BD346" s="39"/>
      <c r="BE346" s="39"/>
      <c r="BF346" s="40"/>
      <c r="BG346" s="39"/>
      <c r="BH346" s="39"/>
      <c r="BI346" s="39"/>
      <c r="BJ346" s="31"/>
      <c r="BK346" s="39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</row>
    <row r="347" spans="2:95" s="33" customFormat="1">
      <c r="B347" s="62"/>
      <c r="C347" s="39"/>
      <c r="D347" s="39"/>
      <c r="E347" s="31"/>
      <c r="F347" s="39"/>
      <c r="G347" s="38"/>
      <c r="H347" s="38"/>
      <c r="I347" s="38"/>
      <c r="J347" s="38"/>
      <c r="K347" s="39"/>
      <c r="L347" s="39"/>
      <c r="M347" s="42"/>
      <c r="N347" s="39"/>
      <c r="O347" s="39"/>
      <c r="P347" s="38"/>
      <c r="Q347" s="39"/>
      <c r="R347" s="39"/>
      <c r="S347" s="42"/>
      <c r="T347" s="39"/>
      <c r="U347" s="39"/>
      <c r="V347" s="42"/>
      <c r="W347" s="39"/>
      <c r="X347" s="39"/>
      <c r="Y347" s="42"/>
      <c r="Z347" s="39"/>
      <c r="AA347" s="39"/>
      <c r="AB347" s="42"/>
      <c r="AC347" s="40"/>
      <c r="AD347" s="40"/>
      <c r="AE347" s="35"/>
      <c r="AF347" s="39"/>
      <c r="AG347" s="39"/>
      <c r="AH347" s="42"/>
      <c r="AI347" s="39"/>
      <c r="AJ347" s="39"/>
      <c r="AK347" s="42"/>
      <c r="AL347" s="39"/>
      <c r="AM347" s="39"/>
      <c r="AN347" s="42"/>
      <c r="AO347" s="39"/>
      <c r="AP347" s="39"/>
      <c r="AQ347" s="42"/>
      <c r="AR347" s="39"/>
      <c r="AS347" s="39"/>
      <c r="AT347" s="38"/>
      <c r="AU347" s="39"/>
      <c r="AV347" s="39"/>
      <c r="AW347" s="42"/>
      <c r="AX347" s="39"/>
      <c r="AY347" s="39"/>
      <c r="AZ347" s="42"/>
      <c r="BA347" s="39"/>
      <c r="BB347" s="42"/>
      <c r="BC347" s="38"/>
      <c r="BD347" s="42"/>
      <c r="BE347" s="42"/>
      <c r="BF347" s="40"/>
      <c r="BG347" s="39"/>
      <c r="BH347" s="42"/>
      <c r="BI347" s="39"/>
      <c r="BJ347" s="31"/>
      <c r="BK347" s="39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</row>
    <row r="348" spans="2:95" s="33" customFormat="1">
      <c r="B348" s="62"/>
      <c r="C348" s="39"/>
      <c r="D348" s="39"/>
      <c r="E348" s="31"/>
      <c r="F348" s="39"/>
      <c r="G348" s="38"/>
      <c r="H348" s="38"/>
      <c r="I348" s="38"/>
      <c r="J348" s="38"/>
      <c r="K348" s="39"/>
      <c r="L348" s="39"/>
      <c r="M348" s="42"/>
      <c r="N348" s="39"/>
      <c r="O348" s="39"/>
      <c r="P348" s="38"/>
      <c r="Q348" s="39"/>
      <c r="R348" s="39"/>
      <c r="S348" s="42"/>
      <c r="T348" s="39"/>
      <c r="U348" s="39"/>
      <c r="V348" s="42"/>
      <c r="W348" s="39"/>
      <c r="X348" s="39"/>
      <c r="Y348" s="42"/>
      <c r="Z348" s="39"/>
      <c r="AA348" s="39"/>
      <c r="AB348" s="42"/>
      <c r="AC348" s="40"/>
      <c r="AD348" s="40"/>
      <c r="AE348" s="35"/>
      <c r="AF348" s="39"/>
      <c r="AG348" s="39"/>
      <c r="AH348" s="42"/>
      <c r="AI348" s="39"/>
      <c r="AJ348" s="39"/>
      <c r="AK348" s="42"/>
      <c r="AL348" s="39"/>
      <c r="AM348" s="39"/>
      <c r="AN348" s="42"/>
      <c r="AO348" s="39"/>
      <c r="AP348" s="39"/>
      <c r="AQ348" s="42"/>
      <c r="AR348" s="39"/>
      <c r="AS348" s="39"/>
      <c r="AT348" s="38"/>
      <c r="AU348" s="39"/>
      <c r="AV348" s="39"/>
      <c r="AW348" s="42"/>
      <c r="AX348" s="39"/>
      <c r="AY348" s="39"/>
      <c r="AZ348" s="42"/>
      <c r="BA348" s="39"/>
      <c r="BB348" s="42"/>
      <c r="BC348" s="38"/>
      <c r="BD348" s="42"/>
      <c r="BE348" s="42"/>
      <c r="BF348" s="40"/>
      <c r="BG348" s="39"/>
      <c r="BH348" s="42"/>
      <c r="BI348" s="39"/>
      <c r="BJ348" s="31"/>
      <c r="BK348" s="39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</row>
    <row r="349" spans="2:95" s="33" customFormat="1">
      <c r="B349" s="62"/>
      <c r="C349" s="39"/>
      <c r="D349" s="39"/>
      <c r="E349" s="31"/>
      <c r="F349" s="39"/>
      <c r="G349" s="38"/>
      <c r="H349" s="38"/>
      <c r="I349" s="38"/>
      <c r="J349" s="38"/>
      <c r="K349" s="39"/>
      <c r="L349" s="39"/>
      <c r="M349" s="42"/>
      <c r="N349" s="39"/>
      <c r="O349" s="39"/>
      <c r="P349" s="38"/>
      <c r="Q349" s="39"/>
      <c r="R349" s="39"/>
      <c r="S349" s="42"/>
      <c r="T349" s="39"/>
      <c r="U349" s="39"/>
      <c r="V349" s="42"/>
      <c r="W349" s="39"/>
      <c r="X349" s="39"/>
      <c r="Y349" s="42"/>
      <c r="Z349" s="39"/>
      <c r="AA349" s="39"/>
      <c r="AB349" s="42"/>
      <c r="AC349" s="40"/>
      <c r="AD349" s="40"/>
      <c r="AE349" s="35"/>
      <c r="AF349" s="39"/>
      <c r="AG349" s="39"/>
      <c r="AH349" s="42"/>
      <c r="AI349" s="39"/>
      <c r="AJ349" s="39"/>
      <c r="AK349" s="42"/>
      <c r="AL349" s="39"/>
      <c r="AM349" s="39"/>
      <c r="AN349" s="42"/>
      <c r="AO349" s="39"/>
      <c r="AP349" s="39"/>
      <c r="AQ349" s="42"/>
      <c r="AR349" s="39"/>
      <c r="AS349" s="39"/>
      <c r="AT349" s="38"/>
      <c r="AU349" s="39"/>
      <c r="AV349" s="39"/>
      <c r="AW349" s="42"/>
      <c r="AX349" s="39"/>
      <c r="AY349" s="39"/>
      <c r="AZ349" s="42"/>
      <c r="BA349" s="39"/>
      <c r="BB349" s="42"/>
      <c r="BC349" s="38"/>
      <c r="BD349" s="42"/>
      <c r="BE349" s="42"/>
      <c r="BF349" s="40"/>
      <c r="BG349" s="39"/>
      <c r="BH349" s="42"/>
      <c r="BI349" s="39"/>
      <c r="BJ349" s="31"/>
      <c r="BK349" s="39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</row>
    <row r="350" spans="2:95" s="33" customFormat="1">
      <c r="B350" s="62"/>
      <c r="C350" s="39"/>
      <c r="D350" s="39"/>
      <c r="E350" s="31"/>
      <c r="F350" s="39"/>
      <c r="G350" s="38"/>
      <c r="H350" s="38"/>
      <c r="I350" s="38"/>
      <c r="J350" s="38"/>
      <c r="K350" s="39"/>
      <c r="L350" s="39"/>
      <c r="M350" s="42"/>
      <c r="N350" s="39"/>
      <c r="O350" s="39"/>
      <c r="P350" s="38"/>
      <c r="Q350" s="39"/>
      <c r="R350" s="39"/>
      <c r="S350" s="42"/>
      <c r="T350" s="39"/>
      <c r="U350" s="39"/>
      <c r="V350" s="42"/>
      <c r="W350" s="39"/>
      <c r="X350" s="39"/>
      <c r="Y350" s="42"/>
      <c r="Z350" s="39"/>
      <c r="AA350" s="39"/>
      <c r="AB350" s="42"/>
      <c r="AC350" s="40"/>
      <c r="AD350" s="40"/>
      <c r="AE350" s="35"/>
      <c r="AF350" s="39"/>
      <c r="AG350" s="39"/>
      <c r="AH350" s="42"/>
      <c r="AI350" s="39"/>
      <c r="AJ350" s="39"/>
      <c r="AK350" s="42"/>
      <c r="AL350" s="39"/>
      <c r="AM350" s="39"/>
      <c r="AN350" s="42"/>
      <c r="AO350" s="39"/>
      <c r="AP350" s="39"/>
      <c r="AQ350" s="42"/>
      <c r="AR350" s="39"/>
      <c r="AS350" s="39"/>
      <c r="AT350" s="38"/>
      <c r="AU350" s="39"/>
      <c r="AV350" s="39"/>
      <c r="AW350" s="42"/>
      <c r="AX350" s="39"/>
      <c r="AY350" s="39"/>
      <c r="AZ350" s="42"/>
      <c r="BA350" s="39"/>
      <c r="BB350" s="42"/>
      <c r="BC350" s="38"/>
      <c r="BD350" s="42"/>
      <c r="BE350" s="42"/>
      <c r="BF350" s="40"/>
      <c r="BG350" s="39"/>
      <c r="BH350" s="42"/>
      <c r="BI350" s="39"/>
      <c r="BJ350" s="31"/>
      <c r="BK350" s="39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</row>
    <row r="351" spans="2:95" s="33" customFormat="1">
      <c r="B351" s="62"/>
      <c r="C351" s="39"/>
      <c r="D351" s="39"/>
      <c r="E351" s="31"/>
      <c r="F351" s="39"/>
      <c r="G351" s="38"/>
      <c r="H351" s="38"/>
      <c r="I351" s="38"/>
      <c r="J351" s="38"/>
      <c r="K351" s="39"/>
      <c r="L351" s="39"/>
      <c r="M351" s="42"/>
      <c r="N351" s="39"/>
      <c r="O351" s="39"/>
      <c r="P351" s="38"/>
      <c r="Q351" s="39"/>
      <c r="R351" s="39"/>
      <c r="S351" s="42"/>
      <c r="T351" s="39"/>
      <c r="U351" s="39"/>
      <c r="V351" s="42"/>
      <c r="W351" s="39"/>
      <c r="X351" s="39"/>
      <c r="Y351" s="42"/>
      <c r="Z351" s="39"/>
      <c r="AA351" s="39"/>
      <c r="AB351" s="42"/>
      <c r="AC351" s="40"/>
      <c r="AD351" s="40"/>
      <c r="AE351" s="35"/>
      <c r="AF351" s="39"/>
      <c r="AG351" s="39"/>
      <c r="AH351" s="42"/>
      <c r="AI351" s="39"/>
      <c r="AJ351" s="39"/>
      <c r="AK351" s="42"/>
      <c r="AL351" s="39"/>
      <c r="AM351" s="39"/>
      <c r="AN351" s="42"/>
      <c r="AO351" s="39"/>
      <c r="AP351" s="39"/>
      <c r="AQ351" s="42"/>
      <c r="AR351" s="39"/>
      <c r="AS351" s="39"/>
      <c r="AT351" s="38"/>
      <c r="AU351" s="39"/>
      <c r="AV351" s="39"/>
      <c r="AW351" s="42"/>
      <c r="AX351" s="39"/>
      <c r="AY351" s="39"/>
      <c r="AZ351" s="42"/>
      <c r="BA351" s="39"/>
      <c r="BB351" s="42"/>
      <c r="BC351" s="38"/>
      <c r="BD351" s="42"/>
      <c r="BE351" s="42"/>
      <c r="BF351" s="40"/>
      <c r="BG351" s="39"/>
      <c r="BH351" s="42"/>
      <c r="BI351" s="39"/>
      <c r="BJ351" s="31"/>
      <c r="BK351" s="39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</row>
    <row r="352" spans="2:95" s="33" customFormat="1">
      <c r="B352" s="62"/>
      <c r="C352" s="39"/>
      <c r="D352" s="39"/>
      <c r="E352" s="31"/>
      <c r="F352" s="39"/>
      <c r="G352" s="38"/>
      <c r="H352" s="38"/>
      <c r="I352" s="38"/>
      <c r="J352" s="38"/>
      <c r="K352" s="39"/>
      <c r="L352" s="39"/>
      <c r="M352" s="42"/>
      <c r="N352" s="39"/>
      <c r="O352" s="39"/>
      <c r="P352" s="38"/>
      <c r="Q352" s="39"/>
      <c r="R352" s="39"/>
      <c r="S352" s="42"/>
      <c r="T352" s="39"/>
      <c r="U352" s="39"/>
      <c r="V352" s="42"/>
      <c r="W352" s="39"/>
      <c r="X352" s="39"/>
      <c r="Y352" s="42"/>
      <c r="Z352" s="39"/>
      <c r="AA352" s="39"/>
      <c r="AB352" s="42"/>
      <c r="AC352" s="40"/>
      <c r="AD352" s="40"/>
      <c r="AE352" s="35"/>
      <c r="AF352" s="39"/>
      <c r="AG352" s="39"/>
      <c r="AH352" s="42"/>
      <c r="AI352" s="39"/>
      <c r="AJ352" s="39"/>
      <c r="AK352" s="42"/>
      <c r="AL352" s="39"/>
      <c r="AM352" s="39"/>
      <c r="AN352" s="42"/>
      <c r="AO352" s="39"/>
      <c r="AP352" s="39"/>
      <c r="AQ352" s="42"/>
      <c r="AR352" s="39"/>
      <c r="AS352" s="39"/>
      <c r="AT352" s="38"/>
      <c r="AU352" s="39"/>
      <c r="AV352" s="39"/>
      <c r="AW352" s="42"/>
      <c r="AX352" s="39"/>
      <c r="AY352" s="39"/>
      <c r="AZ352" s="42"/>
      <c r="BA352" s="39"/>
      <c r="BB352" s="42"/>
      <c r="BC352" s="38"/>
      <c r="BD352" s="42"/>
      <c r="BE352" s="42"/>
      <c r="BF352" s="40"/>
      <c r="BG352" s="39"/>
      <c r="BH352" s="42"/>
      <c r="BI352" s="39"/>
      <c r="BJ352" s="31"/>
      <c r="BK352" s="39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</row>
    <row r="353" spans="2:95" s="33" customFormat="1">
      <c r="B353" s="62"/>
      <c r="C353" s="39"/>
      <c r="D353" s="39"/>
      <c r="E353" s="31"/>
      <c r="F353" s="39"/>
      <c r="G353" s="38"/>
      <c r="H353" s="38"/>
      <c r="I353" s="38"/>
      <c r="J353" s="38"/>
      <c r="K353" s="39"/>
      <c r="L353" s="39"/>
      <c r="M353" s="42"/>
      <c r="N353" s="39"/>
      <c r="O353" s="39"/>
      <c r="P353" s="38"/>
      <c r="Q353" s="39"/>
      <c r="R353" s="39"/>
      <c r="S353" s="42"/>
      <c r="T353" s="39"/>
      <c r="U353" s="39"/>
      <c r="V353" s="42"/>
      <c r="W353" s="39"/>
      <c r="X353" s="39"/>
      <c r="Y353" s="42"/>
      <c r="Z353" s="39"/>
      <c r="AA353" s="39"/>
      <c r="AB353" s="42"/>
      <c r="AC353" s="40"/>
      <c r="AD353" s="40"/>
      <c r="AE353" s="35"/>
      <c r="AF353" s="39"/>
      <c r="AG353" s="39"/>
      <c r="AH353" s="42"/>
      <c r="AI353" s="39"/>
      <c r="AJ353" s="39"/>
      <c r="AK353" s="42"/>
      <c r="AL353" s="39"/>
      <c r="AM353" s="39"/>
      <c r="AN353" s="42"/>
      <c r="AO353" s="39"/>
      <c r="AP353" s="39"/>
      <c r="AQ353" s="42"/>
      <c r="AR353" s="39"/>
      <c r="AS353" s="39"/>
      <c r="AT353" s="38"/>
      <c r="AU353" s="39"/>
      <c r="AV353" s="39"/>
      <c r="AW353" s="42"/>
      <c r="AX353" s="39"/>
      <c r="AY353" s="39"/>
      <c r="AZ353" s="42"/>
      <c r="BA353" s="39"/>
      <c r="BB353" s="42"/>
      <c r="BC353" s="38"/>
      <c r="BD353" s="42"/>
      <c r="BE353" s="42"/>
      <c r="BF353" s="40"/>
      <c r="BG353" s="39"/>
      <c r="BH353" s="42"/>
      <c r="BI353" s="39"/>
      <c r="BJ353" s="31"/>
      <c r="BK353" s="39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</row>
    <row r="354" spans="2:95" s="33" customFormat="1">
      <c r="B354" s="62"/>
      <c r="C354" s="39"/>
      <c r="D354" s="39"/>
      <c r="E354" s="40"/>
      <c r="F354" s="39"/>
      <c r="G354" s="38"/>
      <c r="H354" s="38"/>
      <c r="I354" s="38"/>
      <c r="J354" s="38"/>
      <c r="K354" s="39"/>
      <c r="L354" s="39"/>
      <c r="M354" s="42"/>
      <c r="N354" s="39"/>
      <c r="O354" s="39"/>
      <c r="P354" s="38"/>
      <c r="Q354" s="39"/>
      <c r="R354" s="39"/>
      <c r="S354" s="42"/>
      <c r="T354" s="39"/>
      <c r="U354" s="39"/>
      <c r="V354" s="42"/>
      <c r="W354" s="39"/>
      <c r="X354" s="39"/>
      <c r="Y354" s="42"/>
      <c r="Z354" s="39"/>
      <c r="AA354" s="39"/>
      <c r="AB354" s="42"/>
      <c r="AC354" s="40"/>
      <c r="AD354" s="40"/>
      <c r="AE354" s="35"/>
      <c r="AF354" s="39"/>
      <c r="AG354" s="39"/>
      <c r="AH354" s="42"/>
      <c r="AI354" s="39"/>
      <c r="AJ354" s="39"/>
      <c r="AK354" s="42"/>
      <c r="AL354" s="39"/>
      <c r="AM354" s="39"/>
      <c r="AN354" s="42"/>
      <c r="AO354" s="39"/>
      <c r="AP354" s="39"/>
      <c r="AQ354" s="42"/>
      <c r="AR354" s="39"/>
      <c r="AS354" s="39"/>
      <c r="AT354" s="38"/>
      <c r="AU354" s="39"/>
      <c r="AV354" s="39"/>
      <c r="AW354" s="42"/>
      <c r="AX354" s="39"/>
      <c r="AY354" s="39"/>
      <c r="AZ354" s="42"/>
      <c r="BA354" s="39"/>
      <c r="BB354" s="42"/>
      <c r="BC354" s="38"/>
      <c r="BD354" s="42"/>
      <c r="BE354" s="42"/>
      <c r="BF354" s="39"/>
      <c r="BG354" s="39"/>
      <c r="BH354" s="42"/>
      <c r="BI354" s="39"/>
      <c r="BJ354" s="31"/>
      <c r="BK354" s="39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</row>
    <row r="355" spans="2:95" s="33" customFormat="1">
      <c r="B355" s="62"/>
      <c r="C355" s="39"/>
      <c r="D355" s="39"/>
      <c r="E355" s="31"/>
      <c r="F355" s="39"/>
      <c r="G355" s="38"/>
      <c r="H355" s="38"/>
      <c r="I355" s="38"/>
      <c r="J355" s="38"/>
      <c r="K355" s="39"/>
      <c r="L355" s="39"/>
      <c r="M355" s="39"/>
      <c r="N355" s="39"/>
      <c r="O355" s="39"/>
      <c r="P355" s="38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40"/>
      <c r="AD355" s="40"/>
      <c r="AE355" s="35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8"/>
      <c r="AU355" s="39"/>
      <c r="AV355" s="39"/>
      <c r="AW355" s="39"/>
      <c r="AX355" s="39"/>
      <c r="AY355" s="39"/>
      <c r="AZ355" s="39"/>
      <c r="BA355" s="39"/>
      <c r="BB355" s="39"/>
      <c r="BC355" s="38"/>
      <c r="BD355" s="39"/>
      <c r="BE355" s="39"/>
      <c r="BF355" s="40"/>
      <c r="BG355" s="39"/>
      <c r="BH355" s="39"/>
      <c r="BI355" s="39"/>
      <c r="BJ355" s="31"/>
      <c r="BK355" s="39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</row>
    <row r="356" spans="2:95" s="33" customFormat="1">
      <c r="B356" s="62"/>
      <c r="C356" s="39"/>
      <c r="D356" s="39"/>
      <c r="E356" s="31"/>
      <c r="F356" s="39"/>
      <c r="G356" s="38"/>
      <c r="H356" s="38"/>
      <c r="I356" s="38"/>
      <c r="J356" s="38"/>
      <c r="K356" s="39"/>
      <c r="L356" s="39"/>
      <c r="M356" s="42"/>
      <c r="N356" s="39"/>
      <c r="O356" s="39"/>
      <c r="P356" s="38"/>
      <c r="Q356" s="39"/>
      <c r="R356" s="39"/>
      <c r="S356" s="42"/>
      <c r="T356" s="39"/>
      <c r="U356" s="39"/>
      <c r="V356" s="42"/>
      <c r="W356" s="39"/>
      <c r="X356" s="39"/>
      <c r="Y356" s="42"/>
      <c r="Z356" s="39"/>
      <c r="AA356" s="39"/>
      <c r="AB356" s="42"/>
      <c r="AC356" s="40"/>
      <c r="AD356" s="40"/>
      <c r="AE356" s="35"/>
      <c r="AF356" s="39"/>
      <c r="AG356" s="39"/>
      <c r="AH356" s="42"/>
      <c r="AI356" s="39"/>
      <c r="AJ356" s="39"/>
      <c r="AK356" s="42"/>
      <c r="AL356" s="39"/>
      <c r="AM356" s="39"/>
      <c r="AN356" s="42"/>
      <c r="AO356" s="39"/>
      <c r="AP356" s="39"/>
      <c r="AQ356" s="42"/>
      <c r="AR356" s="39"/>
      <c r="AS356" s="39"/>
      <c r="AT356" s="38"/>
      <c r="AU356" s="39"/>
      <c r="AV356" s="39"/>
      <c r="AW356" s="42"/>
      <c r="AX356" s="39"/>
      <c r="AY356" s="39"/>
      <c r="AZ356" s="42"/>
      <c r="BA356" s="39"/>
      <c r="BB356" s="42"/>
      <c r="BC356" s="38"/>
      <c r="BD356" s="42"/>
      <c r="BE356" s="42"/>
      <c r="BF356" s="40"/>
      <c r="BG356" s="39"/>
      <c r="BH356" s="42"/>
      <c r="BI356" s="39"/>
      <c r="BJ356" s="31"/>
      <c r="BK356" s="39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</row>
    <row r="357" spans="2:95" s="33" customFormat="1">
      <c r="B357" s="62"/>
      <c r="C357" s="39"/>
      <c r="D357" s="39"/>
      <c r="E357" s="31"/>
      <c r="F357" s="39"/>
      <c r="G357" s="38"/>
      <c r="H357" s="38"/>
      <c r="I357" s="38"/>
      <c r="J357" s="38"/>
      <c r="K357" s="39"/>
      <c r="L357" s="39"/>
      <c r="M357" s="42"/>
      <c r="N357" s="39"/>
      <c r="O357" s="39"/>
      <c r="P357" s="38"/>
      <c r="Q357" s="39"/>
      <c r="R357" s="39"/>
      <c r="S357" s="42"/>
      <c r="T357" s="39"/>
      <c r="U357" s="39"/>
      <c r="V357" s="42"/>
      <c r="W357" s="39"/>
      <c r="X357" s="39"/>
      <c r="Y357" s="42"/>
      <c r="Z357" s="39"/>
      <c r="AA357" s="39"/>
      <c r="AB357" s="42"/>
      <c r="AC357" s="40"/>
      <c r="AD357" s="40"/>
      <c r="AE357" s="35"/>
      <c r="AF357" s="39"/>
      <c r="AG357" s="39"/>
      <c r="AH357" s="42"/>
      <c r="AI357" s="39"/>
      <c r="AJ357" s="39"/>
      <c r="AK357" s="42"/>
      <c r="AL357" s="39"/>
      <c r="AM357" s="39"/>
      <c r="AN357" s="42"/>
      <c r="AO357" s="39"/>
      <c r="AP357" s="39"/>
      <c r="AQ357" s="42"/>
      <c r="AR357" s="39"/>
      <c r="AS357" s="39"/>
      <c r="AT357" s="38"/>
      <c r="AU357" s="39"/>
      <c r="AV357" s="39"/>
      <c r="AW357" s="42"/>
      <c r="AX357" s="39"/>
      <c r="AY357" s="39"/>
      <c r="AZ357" s="42"/>
      <c r="BA357" s="39"/>
      <c r="BB357" s="42"/>
      <c r="BC357" s="38"/>
      <c r="BD357" s="42"/>
      <c r="BE357" s="42"/>
      <c r="BF357" s="40"/>
      <c r="BG357" s="39"/>
      <c r="BH357" s="42"/>
      <c r="BI357" s="39"/>
      <c r="BJ357" s="31"/>
      <c r="BK357" s="39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</row>
    <row r="358" spans="2:95" s="33" customFormat="1">
      <c r="B358" s="62"/>
      <c r="C358" s="39"/>
      <c r="D358" s="39"/>
      <c r="E358" s="31"/>
      <c r="F358" s="39"/>
      <c r="G358" s="38"/>
      <c r="H358" s="38"/>
      <c r="I358" s="38"/>
      <c r="J358" s="38"/>
      <c r="K358" s="39"/>
      <c r="L358" s="39"/>
      <c r="M358" s="42"/>
      <c r="N358" s="39"/>
      <c r="O358" s="39"/>
      <c r="P358" s="38"/>
      <c r="Q358" s="39"/>
      <c r="R358" s="39"/>
      <c r="S358" s="42"/>
      <c r="T358" s="39"/>
      <c r="U358" s="39"/>
      <c r="V358" s="42"/>
      <c r="W358" s="39"/>
      <c r="X358" s="39"/>
      <c r="Y358" s="42"/>
      <c r="Z358" s="39"/>
      <c r="AA358" s="39"/>
      <c r="AB358" s="42"/>
      <c r="AC358" s="40"/>
      <c r="AD358" s="40"/>
      <c r="AE358" s="35"/>
      <c r="AF358" s="39"/>
      <c r="AG358" s="39"/>
      <c r="AH358" s="42"/>
      <c r="AI358" s="39"/>
      <c r="AJ358" s="39"/>
      <c r="AK358" s="42"/>
      <c r="AL358" s="39"/>
      <c r="AM358" s="39"/>
      <c r="AN358" s="42"/>
      <c r="AO358" s="39"/>
      <c r="AP358" s="39"/>
      <c r="AQ358" s="42"/>
      <c r="AR358" s="39"/>
      <c r="AS358" s="39"/>
      <c r="AT358" s="38"/>
      <c r="AU358" s="39"/>
      <c r="AV358" s="39"/>
      <c r="AW358" s="42"/>
      <c r="AX358" s="39"/>
      <c r="AY358" s="39"/>
      <c r="AZ358" s="42"/>
      <c r="BA358" s="39"/>
      <c r="BB358" s="42"/>
      <c r="BC358" s="38"/>
      <c r="BD358" s="42"/>
      <c r="BE358" s="42"/>
      <c r="BF358" s="40"/>
      <c r="BG358" s="39"/>
      <c r="BH358" s="42"/>
      <c r="BI358" s="39"/>
      <c r="BJ358" s="31"/>
      <c r="BK358" s="39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</row>
    <row r="359" spans="2:95" s="33" customFormat="1">
      <c r="B359" s="62"/>
      <c r="C359" s="39"/>
      <c r="D359" s="39"/>
      <c r="E359" s="40"/>
      <c r="F359" s="39"/>
      <c r="G359" s="38"/>
      <c r="H359" s="38"/>
      <c r="I359" s="38"/>
      <c r="J359" s="38"/>
      <c r="K359" s="39"/>
      <c r="L359" s="39"/>
      <c r="M359" s="42"/>
      <c r="N359" s="39"/>
      <c r="O359" s="39"/>
      <c r="P359" s="38"/>
      <c r="Q359" s="39"/>
      <c r="R359" s="39"/>
      <c r="S359" s="42"/>
      <c r="T359" s="39"/>
      <c r="U359" s="39"/>
      <c r="V359" s="42"/>
      <c r="W359" s="39"/>
      <c r="X359" s="39"/>
      <c r="Y359" s="42"/>
      <c r="Z359" s="39"/>
      <c r="AA359" s="39"/>
      <c r="AB359" s="42"/>
      <c r="AC359" s="40"/>
      <c r="AD359" s="40"/>
      <c r="AE359" s="35"/>
      <c r="AF359" s="39"/>
      <c r="AG359" s="39"/>
      <c r="AH359" s="42"/>
      <c r="AI359" s="39"/>
      <c r="AJ359" s="39"/>
      <c r="AK359" s="42"/>
      <c r="AL359" s="39"/>
      <c r="AM359" s="39"/>
      <c r="AN359" s="42"/>
      <c r="AO359" s="39"/>
      <c r="AP359" s="39"/>
      <c r="AQ359" s="42"/>
      <c r="AR359" s="39"/>
      <c r="AS359" s="39"/>
      <c r="AT359" s="38"/>
      <c r="AU359" s="39"/>
      <c r="AV359" s="39"/>
      <c r="AW359" s="42"/>
      <c r="AX359" s="39"/>
      <c r="AY359" s="39"/>
      <c r="AZ359" s="42"/>
      <c r="BA359" s="39"/>
      <c r="BB359" s="42"/>
      <c r="BC359" s="38"/>
      <c r="BD359" s="42"/>
      <c r="BE359" s="42"/>
      <c r="BF359" s="40"/>
      <c r="BG359" s="39"/>
      <c r="BH359" s="42"/>
      <c r="BI359" s="39"/>
      <c r="BJ359" s="31"/>
      <c r="BK359" s="39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</row>
    <row r="360" spans="2:95" s="33" customFormat="1">
      <c r="B360" s="62"/>
      <c r="C360" s="39"/>
      <c r="D360" s="39"/>
      <c r="E360" s="40"/>
      <c r="F360" s="39"/>
      <c r="G360" s="38"/>
      <c r="H360" s="38"/>
      <c r="I360" s="38"/>
      <c r="J360" s="38"/>
      <c r="K360" s="39"/>
      <c r="L360" s="39"/>
      <c r="M360" s="42"/>
      <c r="N360" s="39"/>
      <c r="O360" s="39"/>
      <c r="P360" s="38"/>
      <c r="Q360" s="39"/>
      <c r="R360" s="39"/>
      <c r="S360" s="42"/>
      <c r="T360" s="39"/>
      <c r="U360" s="39"/>
      <c r="V360" s="42"/>
      <c r="W360" s="39"/>
      <c r="X360" s="39"/>
      <c r="Y360" s="42"/>
      <c r="Z360" s="39"/>
      <c r="AA360" s="39"/>
      <c r="AB360" s="42"/>
      <c r="AC360" s="40"/>
      <c r="AD360" s="40"/>
      <c r="AE360" s="35"/>
      <c r="AF360" s="39"/>
      <c r="AG360" s="39"/>
      <c r="AH360" s="42"/>
      <c r="AI360" s="39"/>
      <c r="AJ360" s="39"/>
      <c r="AK360" s="42"/>
      <c r="AL360" s="39"/>
      <c r="AM360" s="39"/>
      <c r="AN360" s="42"/>
      <c r="AO360" s="39"/>
      <c r="AP360" s="39"/>
      <c r="AQ360" s="42"/>
      <c r="AR360" s="39"/>
      <c r="AS360" s="39"/>
      <c r="AT360" s="38"/>
      <c r="AU360" s="39"/>
      <c r="AV360" s="39"/>
      <c r="AW360" s="42"/>
      <c r="AX360" s="39"/>
      <c r="AY360" s="39"/>
      <c r="AZ360" s="42"/>
      <c r="BA360" s="39"/>
      <c r="BB360" s="42"/>
      <c r="BC360" s="38"/>
      <c r="BD360" s="42"/>
      <c r="BE360" s="42"/>
      <c r="BF360" s="40"/>
      <c r="BG360" s="39"/>
      <c r="BH360" s="42"/>
      <c r="BI360" s="39"/>
      <c r="BJ360" s="31"/>
      <c r="BK360" s="39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</row>
    <row r="361" spans="2:95" s="33" customFormat="1">
      <c r="B361" s="62"/>
      <c r="C361" s="39"/>
      <c r="D361" s="39"/>
      <c r="E361" s="31"/>
      <c r="F361" s="39"/>
      <c r="G361" s="38"/>
      <c r="H361" s="38"/>
      <c r="I361" s="38"/>
      <c r="J361" s="38"/>
      <c r="K361" s="39"/>
      <c r="L361" s="39"/>
      <c r="M361" s="42"/>
      <c r="N361" s="39"/>
      <c r="O361" s="39"/>
      <c r="P361" s="38"/>
      <c r="Q361" s="39"/>
      <c r="R361" s="39"/>
      <c r="S361" s="42"/>
      <c r="T361" s="39"/>
      <c r="U361" s="39"/>
      <c r="V361" s="42"/>
      <c r="W361" s="39"/>
      <c r="X361" s="39"/>
      <c r="Y361" s="42"/>
      <c r="Z361" s="39"/>
      <c r="AA361" s="39"/>
      <c r="AB361" s="42"/>
      <c r="AC361" s="40"/>
      <c r="AD361" s="40"/>
      <c r="AE361" s="35"/>
      <c r="AF361" s="39"/>
      <c r="AG361" s="39"/>
      <c r="AH361" s="42"/>
      <c r="AI361" s="39"/>
      <c r="AJ361" s="39"/>
      <c r="AK361" s="42"/>
      <c r="AL361" s="39"/>
      <c r="AM361" s="39"/>
      <c r="AN361" s="42"/>
      <c r="AO361" s="39"/>
      <c r="AP361" s="39"/>
      <c r="AQ361" s="42"/>
      <c r="AR361" s="39"/>
      <c r="AS361" s="39"/>
      <c r="AT361" s="38"/>
      <c r="AU361" s="39"/>
      <c r="AV361" s="39"/>
      <c r="AW361" s="42"/>
      <c r="AX361" s="39"/>
      <c r="AY361" s="39"/>
      <c r="AZ361" s="42"/>
      <c r="BA361" s="39"/>
      <c r="BB361" s="42"/>
      <c r="BC361" s="38"/>
      <c r="BD361" s="42"/>
      <c r="BE361" s="42"/>
      <c r="BF361" s="40"/>
      <c r="BG361" s="39"/>
      <c r="BH361" s="42"/>
      <c r="BI361" s="42"/>
      <c r="BJ361" s="31"/>
      <c r="BK361" s="39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</row>
    <row r="362" spans="2:95" s="33" customFormat="1">
      <c r="B362" s="62"/>
      <c r="C362" s="39"/>
      <c r="D362" s="39"/>
      <c r="E362" s="31"/>
      <c r="F362" s="39"/>
      <c r="G362" s="38"/>
      <c r="H362" s="38"/>
      <c r="I362" s="38"/>
      <c r="J362" s="38"/>
      <c r="K362" s="39"/>
      <c r="L362" s="39"/>
      <c r="M362" s="42"/>
      <c r="N362" s="39"/>
      <c r="O362" s="39"/>
      <c r="P362" s="38"/>
      <c r="Q362" s="39"/>
      <c r="R362" s="39"/>
      <c r="S362" s="42"/>
      <c r="T362" s="39"/>
      <c r="U362" s="39"/>
      <c r="V362" s="42"/>
      <c r="W362" s="39"/>
      <c r="X362" s="39"/>
      <c r="Y362" s="42"/>
      <c r="Z362" s="39"/>
      <c r="AA362" s="39"/>
      <c r="AB362" s="42"/>
      <c r="AC362" s="40"/>
      <c r="AD362" s="40"/>
      <c r="AE362" s="35"/>
      <c r="AF362" s="39"/>
      <c r="AG362" s="39"/>
      <c r="AH362" s="42"/>
      <c r="AI362" s="39"/>
      <c r="AJ362" s="39"/>
      <c r="AK362" s="42"/>
      <c r="AL362" s="39"/>
      <c r="AM362" s="39"/>
      <c r="AN362" s="42"/>
      <c r="AO362" s="39"/>
      <c r="AP362" s="39"/>
      <c r="AQ362" s="42"/>
      <c r="AR362" s="39"/>
      <c r="AS362" s="39"/>
      <c r="AT362" s="38"/>
      <c r="AU362" s="39"/>
      <c r="AV362" s="39"/>
      <c r="AW362" s="42"/>
      <c r="AX362" s="39"/>
      <c r="AY362" s="39"/>
      <c r="AZ362" s="42"/>
      <c r="BA362" s="39"/>
      <c r="BB362" s="42"/>
      <c r="BC362" s="38"/>
      <c r="BD362" s="42"/>
      <c r="BE362" s="42"/>
      <c r="BF362" s="40"/>
      <c r="BG362" s="39"/>
      <c r="BH362" s="42"/>
      <c r="BI362" s="39"/>
      <c r="BJ362" s="31"/>
      <c r="BK362" s="39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</row>
    <row r="363" spans="2:95" s="33" customFormat="1">
      <c r="B363" s="62"/>
      <c r="C363" s="39"/>
      <c r="D363" s="39"/>
      <c r="E363" s="31"/>
      <c r="F363" s="39"/>
      <c r="G363" s="38"/>
      <c r="H363" s="38"/>
      <c r="I363" s="38"/>
      <c r="J363" s="38"/>
      <c r="K363" s="39"/>
      <c r="L363" s="39"/>
      <c r="M363" s="42"/>
      <c r="N363" s="39"/>
      <c r="O363" s="39"/>
      <c r="P363" s="38"/>
      <c r="Q363" s="39"/>
      <c r="R363" s="39"/>
      <c r="S363" s="42"/>
      <c r="T363" s="39"/>
      <c r="U363" s="39"/>
      <c r="V363" s="42"/>
      <c r="W363" s="39"/>
      <c r="X363" s="39"/>
      <c r="Y363" s="42"/>
      <c r="Z363" s="39"/>
      <c r="AA363" s="39"/>
      <c r="AB363" s="42"/>
      <c r="AC363" s="40"/>
      <c r="AD363" s="40"/>
      <c r="AE363" s="35"/>
      <c r="AF363" s="39"/>
      <c r="AG363" s="39"/>
      <c r="AH363" s="42"/>
      <c r="AI363" s="39"/>
      <c r="AJ363" s="39"/>
      <c r="AK363" s="42"/>
      <c r="AL363" s="39"/>
      <c r="AM363" s="39"/>
      <c r="AN363" s="42"/>
      <c r="AO363" s="39"/>
      <c r="AP363" s="39"/>
      <c r="AQ363" s="42"/>
      <c r="AR363" s="39"/>
      <c r="AS363" s="39"/>
      <c r="AT363" s="38"/>
      <c r="AU363" s="39"/>
      <c r="AV363" s="39"/>
      <c r="AW363" s="42"/>
      <c r="AX363" s="39"/>
      <c r="AY363" s="39"/>
      <c r="AZ363" s="42"/>
      <c r="BA363" s="39"/>
      <c r="BB363" s="42"/>
      <c r="BC363" s="38"/>
      <c r="BD363" s="42"/>
      <c r="BE363" s="42"/>
      <c r="BF363" s="40"/>
      <c r="BG363" s="39"/>
      <c r="BH363" s="42"/>
      <c r="BI363" s="39"/>
      <c r="BJ363" s="31"/>
      <c r="BK363" s="39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</row>
    <row r="364" spans="2:95" s="33" customFormat="1">
      <c r="B364" s="62"/>
      <c r="C364" s="39"/>
      <c r="D364" s="39"/>
      <c r="E364" s="40"/>
      <c r="F364" s="39"/>
      <c r="G364" s="38"/>
      <c r="H364" s="38"/>
      <c r="I364" s="38"/>
      <c r="J364" s="38"/>
      <c r="K364" s="39"/>
      <c r="L364" s="39"/>
      <c r="M364" s="42"/>
      <c r="N364" s="39"/>
      <c r="O364" s="39"/>
      <c r="P364" s="38"/>
      <c r="Q364" s="39"/>
      <c r="R364" s="39"/>
      <c r="S364" s="42"/>
      <c r="T364" s="39"/>
      <c r="U364" s="39"/>
      <c r="V364" s="42"/>
      <c r="W364" s="39"/>
      <c r="X364" s="39"/>
      <c r="Y364" s="42"/>
      <c r="Z364" s="39"/>
      <c r="AA364" s="39"/>
      <c r="AB364" s="42"/>
      <c r="AC364" s="40"/>
      <c r="AD364" s="40"/>
      <c r="AE364" s="35"/>
      <c r="AF364" s="39"/>
      <c r="AG364" s="39"/>
      <c r="AH364" s="42"/>
      <c r="AI364" s="39"/>
      <c r="AJ364" s="39"/>
      <c r="AK364" s="42"/>
      <c r="AL364" s="39"/>
      <c r="AM364" s="39"/>
      <c r="AN364" s="42"/>
      <c r="AO364" s="39"/>
      <c r="AP364" s="39"/>
      <c r="AQ364" s="42"/>
      <c r="AR364" s="39"/>
      <c r="AS364" s="39"/>
      <c r="AT364" s="38"/>
      <c r="AU364" s="39"/>
      <c r="AV364" s="39"/>
      <c r="AW364" s="42"/>
      <c r="AX364" s="39"/>
      <c r="AY364" s="39"/>
      <c r="AZ364" s="42"/>
      <c r="BA364" s="39"/>
      <c r="BB364" s="42"/>
      <c r="BC364" s="38"/>
      <c r="BD364" s="42"/>
      <c r="BE364" s="42"/>
      <c r="BF364" s="40"/>
      <c r="BG364" s="39"/>
      <c r="BH364" s="42"/>
      <c r="BI364" s="39"/>
      <c r="BJ364" s="31"/>
      <c r="BK364" s="39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</row>
    <row r="365" spans="2:95" s="33" customFormat="1">
      <c r="B365" s="62"/>
      <c r="C365" s="39"/>
      <c r="D365" s="39"/>
      <c r="E365" s="31"/>
      <c r="F365" s="39"/>
      <c r="G365" s="38"/>
      <c r="H365" s="38"/>
      <c r="I365" s="38"/>
      <c r="J365" s="38"/>
      <c r="K365" s="39"/>
      <c r="L365" s="39"/>
      <c r="M365" s="42"/>
      <c r="N365" s="39"/>
      <c r="O365" s="39"/>
      <c r="P365" s="38"/>
      <c r="Q365" s="39"/>
      <c r="R365" s="39"/>
      <c r="S365" s="42"/>
      <c r="T365" s="39"/>
      <c r="U365" s="39"/>
      <c r="V365" s="42"/>
      <c r="W365" s="39"/>
      <c r="X365" s="39"/>
      <c r="Y365" s="42"/>
      <c r="Z365" s="39"/>
      <c r="AA365" s="39"/>
      <c r="AB365" s="42"/>
      <c r="AC365" s="40"/>
      <c r="AD365" s="40"/>
      <c r="AE365" s="35"/>
      <c r="AF365" s="39"/>
      <c r="AG365" s="39"/>
      <c r="AH365" s="42"/>
      <c r="AI365" s="39"/>
      <c r="AJ365" s="39"/>
      <c r="AK365" s="42"/>
      <c r="AL365" s="39"/>
      <c r="AM365" s="39"/>
      <c r="AN365" s="42"/>
      <c r="AO365" s="39"/>
      <c r="AP365" s="39"/>
      <c r="AQ365" s="42"/>
      <c r="AR365" s="39"/>
      <c r="AS365" s="39"/>
      <c r="AT365" s="38"/>
      <c r="AU365" s="39"/>
      <c r="AV365" s="39"/>
      <c r="AW365" s="42"/>
      <c r="AX365" s="39"/>
      <c r="AY365" s="39"/>
      <c r="AZ365" s="42"/>
      <c r="BA365" s="39"/>
      <c r="BB365" s="42"/>
      <c r="BC365" s="38"/>
      <c r="BD365" s="42"/>
      <c r="BE365" s="42"/>
      <c r="BF365" s="40"/>
      <c r="BG365" s="39"/>
      <c r="BH365" s="42"/>
      <c r="BI365" s="39"/>
      <c r="BJ365" s="31"/>
      <c r="BK365" s="39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</row>
    <row r="366" spans="2:95" s="33" customFormat="1">
      <c r="B366" s="62"/>
      <c r="C366" s="39"/>
      <c r="D366" s="39"/>
      <c r="E366" s="31"/>
      <c r="F366" s="39"/>
      <c r="G366" s="38"/>
      <c r="H366" s="38"/>
      <c r="I366" s="38"/>
      <c r="J366" s="38"/>
      <c r="K366" s="39"/>
      <c r="L366" s="39"/>
      <c r="M366" s="42"/>
      <c r="N366" s="39"/>
      <c r="O366" s="39"/>
      <c r="P366" s="38"/>
      <c r="Q366" s="39"/>
      <c r="R366" s="39"/>
      <c r="S366" s="42"/>
      <c r="T366" s="39"/>
      <c r="U366" s="39"/>
      <c r="V366" s="42"/>
      <c r="W366" s="39"/>
      <c r="X366" s="39"/>
      <c r="Y366" s="42"/>
      <c r="Z366" s="39"/>
      <c r="AA366" s="39"/>
      <c r="AB366" s="42"/>
      <c r="AC366" s="40"/>
      <c r="AD366" s="40"/>
      <c r="AE366" s="35"/>
      <c r="AF366" s="39"/>
      <c r="AG366" s="39"/>
      <c r="AH366" s="42"/>
      <c r="AI366" s="39"/>
      <c r="AJ366" s="39"/>
      <c r="AK366" s="42"/>
      <c r="AL366" s="39"/>
      <c r="AM366" s="39"/>
      <c r="AN366" s="42"/>
      <c r="AO366" s="39"/>
      <c r="AP366" s="39"/>
      <c r="AQ366" s="42"/>
      <c r="AR366" s="39"/>
      <c r="AS366" s="39"/>
      <c r="AT366" s="38"/>
      <c r="AU366" s="39"/>
      <c r="AV366" s="39"/>
      <c r="AW366" s="42"/>
      <c r="AX366" s="39"/>
      <c r="AY366" s="39"/>
      <c r="AZ366" s="42"/>
      <c r="BA366" s="39"/>
      <c r="BB366" s="42"/>
      <c r="BC366" s="38"/>
      <c r="BD366" s="42"/>
      <c r="BE366" s="42"/>
      <c r="BF366" s="40"/>
      <c r="BG366" s="39"/>
      <c r="BH366" s="42"/>
      <c r="BI366" s="39"/>
      <c r="BJ366" s="31"/>
      <c r="BK366" s="39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</row>
    <row r="367" spans="2:95" s="33" customFormat="1">
      <c r="B367" s="62"/>
      <c r="C367" s="39"/>
      <c r="D367" s="39"/>
      <c r="E367" s="31"/>
      <c r="F367" s="39"/>
      <c r="G367" s="38"/>
      <c r="H367" s="38"/>
      <c r="I367" s="38"/>
      <c r="J367" s="38"/>
      <c r="K367" s="39"/>
      <c r="L367" s="39"/>
      <c r="M367" s="42"/>
      <c r="N367" s="39"/>
      <c r="O367" s="39"/>
      <c r="P367" s="38"/>
      <c r="Q367" s="39"/>
      <c r="R367" s="39"/>
      <c r="S367" s="42"/>
      <c r="T367" s="39"/>
      <c r="U367" s="39"/>
      <c r="V367" s="42"/>
      <c r="W367" s="39"/>
      <c r="X367" s="39"/>
      <c r="Y367" s="42"/>
      <c r="Z367" s="39"/>
      <c r="AA367" s="39"/>
      <c r="AB367" s="42"/>
      <c r="AC367" s="40"/>
      <c r="AD367" s="40"/>
      <c r="AE367" s="35"/>
      <c r="AF367" s="39"/>
      <c r="AG367" s="39"/>
      <c r="AH367" s="42"/>
      <c r="AI367" s="39"/>
      <c r="AJ367" s="39"/>
      <c r="AK367" s="42"/>
      <c r="AL367" s="39"/>
      <c r="AM367" s="39"/>
      <c r="AN367" s="42"/>
      <c r="AO367" s="39"/>
      <c r="AP367" s="39"/>
      <c r="AQ367" s="42"/>
      <c r="AR367" s="39"/>
      <c r="AS367" s="39"/>
      <c r="AT367" s="38"/>
      <c r="AU367" s="39"/>
      <c r="AV367" s="39"/>
      <c r="AW367" s="42"/>
      <c r="AX367" s="39"/>
      <c r="AY367" s="39"/>
      <c r="AZ367" s="42"/>
      <c r="BA367" s="39"/>
      <c r="BB367" s="42"/>
      <c r="BC367" s="38"/>
      <c r="BD367" s="42"/>
      <c r="BE367" s="42"/>
      <c r="BF367" s="40"/>
      <c r="BG367" s="39"/>
      <c r="BH367" s="42"/>
      <c r="BI367" s="39"/>
      <c r="BJ367" s="31"/>
      <c r="BK367" s="39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</row>
    <row r="368" spans="2:95" s="33" customFormat="1">
      <c r="B368" s="62"/>
      <c r="C368" s="39"/>
      <c r="D368" s="39"/>
      <c r="E368" s="31"/>
      <c r="F368" s="39"/>
      <c r="G368" s="38"/>
      <c r="H368" s="38"/>
      <c r="I368" s="38"/>
      <c r="J368" s="38"/>
      <c r="K368" s="39"/>
      <c r="L368" s="39"/>
      <c r="M368" s="42"/>
      <c r="N368" s="39"/>
      <c r="O368" s="39"/>
      <c r="P368" s="38"/>
      <c r="Q368" s="39"/>
      <c r="R368" s="39"/>
      <c r="S368" s="42"/>
      <c r="T368" s="39"/>
      <c r="U368" s="39"/>
      <c r="V368" s="42"/>
      <c r="W368" s="39"/>
      <c r="X368" s="39"/>
      <c r="Y368" s="42"/>
      <c r="Z368" s="39"/>
      <c r="AA368" s="39"/>
      <c r="AB368" s="42"/>
      <c r="AC368" s="40"/>
      <c r="AD368" s="40"/>
      <c r="AE368" s="35"/>
      <c r="AF368" s="39"/>
      <c r="AG368" s="39"/>
      <c r="AH368" s="42"/>
      <c r="AI368" s="39"/>
      <c r="AJ368" s="39"/>
      <c r="AK368" s="42"/>
      <c r="AL368" s="39"/>
      <c r="AM368" s="39"/>
      <c r="AN368" s="42"/>
      <c r="AO368" s="39"/>
      <c r="AP368" s="39"/>
      <c r="AQ368" s="42"/>
      <c r="AR368" s="39"/>
      <c r="AS368" s="39"/>
      <c r="AT368" s="38"/>
      <c r="AU368" s="39"/>
      <c r="AV368" s="39"/>
      <c r="AW368" s="42"/>
      <c r="AX368" s="39"/>
      <c r="AY368" s="39"/>
      <c r="AZ368" s="42"/>
      <c r="BA368" s="39"/>
      <c r="BB368" s="42"/>
      <c r="BC368" s="38"/>
      <c r="BD368" s="42"/>
      <c r="BE368" s="42"/>
      <c r="BF368" s="40"/>
      <c r="BG368" s="39"/>
      <c r="BH368" s="42"/>
      <c r="BI368" s="39"/>
      <c r="BJ368" s="31"/>
      <c r="BK368" s="39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</row>
    <row r="369" spans="2:95" s="33" customFormat="1">
      <c r="B369" s="62"/>
      <c r="C369" s="39"/>
      <c r="D369" s="39"/>
      <c r="E369" s="31"/>
      <c r="F369" s="39"/>
      <c r="G369" s="38"/>
      <c r="H369" s="38"/>
      <c r="I369" s="38"/>
      <c r="J369" s="38"/>
      <c r="K369" s="39"/>
      <c r="L369" s="39"/>
      <c r="M369" s="42"/>
      <c r="N369" s="39"/>
      <c r="O369" s="39"/>
      <c r="P369" s="38"/>
      <c r="Q369" s="39"/>
      <c r="R369" s="39"/>
      <c r="S369" s="42"/>
      <c r="T369" s="39"/>
      <c r="U369" s="39"/>
      <c r="V369" s="42"/>
      <c r="W369" s="39"/>
      <c r="X369" s="39"/>
      <c r="Y369" s="42"/>
      <c r="Z369" s="39"/>
      <c r="AA369" s="39"/>
      <c r="AB369" s="42"/>
      <c r="AC369" s="40"/>
      <c r="AD369" s="40"/>
      <c r="AE369" s="35"/>
      <c r="AF369" s="39"/>
      <c r="AG369" s="39"/>
      <c r="AH369" s="42"/>
      <c r="AI369" s="39"/>
      <c r="AJ369" s="39"/>
      <c r="AK369" s="42"/>
      <c r="AL369" s="39"/>
      <c r="AM369" s="39"/>
      <c r="AN369" s="42"/>
      <c r="AO369" s="39"/>
      <c r="AP369" s="39"/>
      <c r="AQ369" s="42"/>
      <c r="AR369" s="39"/>
      <c r="AS369" s="39"/>
      <c r="AT369" s="38"/>
      <c r="AU369" s="39"/>
      <c r="AV369" s="39"/>
      <c r="AW369" s="42"/>
      <c r="AX369" s="39"/>
      <c r="AY369" s="39"/>
      <c r="AZ369" s="42"/>
      <c r="BA369" s="39"/>
      <c r="BB369" s="42"/>
      <c r="BC369" s="38"/>
      <c r="BD369" s="42"/>
      <c r="BE369" s="42"/>
      <c r="BF369" s="40"/>
      <c r="BG369" s="39"/>
      <c r="BH369" s="42"/>
      <c r="BI369" s="39"/>
      <c r="BJ369" s="31"/>
      <c r="BK369" s="39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</row>
    <row r="370" spans="2:95" s="33" customFormat="1">
      <c r="B370" s="62"/>
      <c r="C370" s="39"/>
      <c r="D370" s="39"/>
      <c r="E370" s="31"/>
      <c r="F370" s="39"/>
      <c r="G370" s="38"/>
      <c r="H370" s="38"/>
      <c r="I370" s="38"/>
      <c r="J370" s="38"/>
      <c r="K370" s="39"/>
      <c r="L370" s="39"/>
      <c r="M370" s="42"/>
      <c r="N370" s="39"/>
      <c r="O370" s="39"/>
      <c r="P370" s="38"/>
      <c r="Q370" s="39"/>
      <c r="R370" s="39"/>
      <c r="S370" s="42"/>
      <c r="T370" s="39"/>
      <c r="U370" s="39"/>
      <c r="V370" s="42"/>
      <c r="W370" s="39"/>
      <c r="X370" s="39"/>
      <c r="Y370" s="42"/>
      <c r="Z370" s="39"/>
      <c r="AA370" s="39"/>
      <c r="AB370" s="42"/>
      <c r="AC370" s="40"/>
      <c r="AD370" s="40"/>
      <c r="AE370" s="35"/>
      <c r="AF370" s="39"/>
      <c r="AG370" s="39"/>
      <c r="AH370" s="42"/>
      <c r="AI370" s="39"/>
      <c r="AJ370" s="39"/>
      <c r="AK370" s="42"/>
      <c r="AL370" s="39"/>
      <c r="AM370" s="39"/>
      <c r="AN370" s="42"/>
      <c r="AO370" s="39"/>
      <c r="AP370" s="39"/>
      <c r="AQ370" s="42"/>
      <c r="AR370" s="39"/>
      <c r="AS370" s="39"/>
      <c r="AT370" s="38"/>
      <c r="AU370" s="39"/>
      <c r="AV370" s="39"/>
      <c r="AW370" s="42"/>
      <c r="AX370" s="39"/>
      <c r="AY370" s="39"/>
      <c r="AZ370" s="42"/>
      <c r="BA370" s="39"/>
      <c r="BB370" s="42"/>
      <c r="BC370" s="38"/>
      <c r="BD370" s="42"/>
      <c r="BE370" s="42"/>
      <c r="BF370" s="40"/>
      <c r="BG370" s="39"/>
      <c r="BH370" s="42"/>
      <c r="BI370" s="39"/>
      <c r="BJ370" s="31"/>
      <c r="BK370" s="39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</row>
    <row r="371" spans="2:95" s="33" customFormat="1">
      <c r="B371" s="62"/>
      <c r="C371" s="39"/>
      <c r="D371" s="39"/>
      <c r="E371" s="31"/>
      <c r="F371" s="39"/>
      <c r="G371" s="38"/>
      <c r="H371" s="38"/>
      <c r="I371" s="38"/>
      <c r="J371" s="38"/>
      <c r="K371" s="39"/>
      <c r="L371" s="39"/>
      <c r="M371" s="42"/>
      <c r="N371" s="39"/>
      <c r="O371" s="39"/>
      <c r="P371" s="38"/>
      <c r="Q371" s="39"/>
      <c r="R371" s="39"/>
      <c r="S371" s="42"/>
      <c r="T371" s="39"/>
      <c r="U371" s="39"/>
      <c r="V371" s="42"/>
      <c r="W371" s="39"/>
      <c r="X371" s="39"/>
      <c r="Y371" s="42"/>
      <c r="Z371" s="39"/>
      <c r="AA371" s="39"/>
      <c r="AB371" s="42"/>
      <c r="AC371" s="40"/>
      <c r="AD371" s="40"/>
      <c r="AE371" s="35"/>
      <c r="AF371" s="39"/>
      <c r="AG371" s="39"/>
      <c r="AH371" s="42"/>
      <c r="AI371" s="39"/>
      <c r="AJ371" s="39"/>
      <c r="AK371" s="42"/>
      <c r="AL371" s="39"/>
      <c r="AM371" s="39"/>
      <c r="AN371" s="42"/>
      <c r="AO371" s="39"/>
      <c r="AP371" s="39"/>
      <c r="AQ371" s="42"/>
      <c r="AR371" s="39"/>
      <c r="AS371" s="39"/>
      <c r="AT371" s="38"/>
      <c r="AU371" s="39"/>
      <c r="AV371" s="39"/>
      <c r="AW371" s="42"/>
      <c r="AX371" s="39"/>
      <c r="AY371" s="39"/>
      <c r="AZ371" s="42"/>
      <c r="BA371" s="39"/>
      <c r="BB371" s="42"/>
      <c r="BC371" s="38"/>
      <c r="BD371" s="42"/>
      <c r="BE371" s="42"/>
      <c r="BF371" s="40"/>
      <c r="BG371" s="39"/>
      <c r="BH371" s="42"/>
      <c r="BI371" s="39"/>
      <c r="BJ371" s="31"/>
      <c r="BK371" s="39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</row>
    <row r="372" spans="2:95" s="33" customFormat="1">
      <c r="B372" s="62"/>
      <c r="C372" s="39"/>
      <c r="D372" s="39"/>
      <c r="E372" s="31"/>
      <c r="F372" s="39"/>
      <c r="G372" s="38"/>
      <c r="H372" s="38"/>
      <c r="I372" s="38"/>
      <c r="J372" s="38"/>
      <c r="K372" s="39"/>
      <c r="L372" s="39"/>
      <c r="M372" s="42"/>
      <c r="N372" s="39"/>
      <c r="O372" s="39"/>
      <c r="P372" s="38"/>
      <c r="Q372" s="39"/>
      <c r="R372" s="39"/>
      <c r="S372" s="42"/>
      <c r="T372" s="39"/>
      <c r="U372" s="39"/>
      <c r="V372" s="42"/>
      <c r="W372" s="39"/>
      <c r="X372" s="39"/>
      <c r="Y372" s="42"/>
      <c r="Z372" s="39"/>
      <c r="AA372" s="39"/>
      <c r="AB372" s="42"/>
      <c r="AC372" s="40"/>
      <c r="AD372" s="40"/>
      <c r="AE372" s="35"/>
      <c r="AF372" s="39"/>
      <c r="AG372" s="39"/>
      <c r="AH372" s="42"/>
      <c r="AI372" s="39"/>
      <c r="AJ372" s="39"/>
      <c r="AK372" s="42"/>
      <c r="AL372" s="39"/>
      <c r="AM372" s="39"/>
      <c r="AN372" s="42"/>
      <c r="AO372" s="39"/>
      <c r="AP372" s="39"/>
      <c r="AQ372" s="42"/>
      <c r="AR372" s="39"/>
      <c r="AS372" s="39"/>
      <c r="AT372" s="38"/>
      <c r="AU372" s="39"/>
      <c r="AV372" s="39"/>
      <c r="AW372" s="42"/>
      <c r="AX372" s="39"/>
      <c r="AY372" s="39"/>
      <c r="AZ372" s="42"/>
      <c r="BA372" s="39"/>
      <c r="BB372" s="42"/>
      <c r="BC372" s="38"/>
      <c r="BD372" s="42"/>
      <c r="BE372" s="42"/>
      <c r="BF372" s="40"/>
      <c r="BG372" s="39"/>
      <c r="BH372" s="42"/>
      <c r="BI372" s="39"/>
      <c r="BJ372" s="31"/>
      <c r="BK372" s="39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</row>
    <row r="373" spans="2:95" s="33" customFormat="1">
      <c r="B373" s="62"/>
      <c r="C373" s="39"/>
      <c r="D373" s="39"/>
      <c r="E373" s="31"/>
      <c r="F373" s="39"/>
      <c r="G373" s="38"/>
      <c r="H373" s="38"/>
      <c r="I373" s="38"/>
      <c r="J373" s="38"/>
      <c r="K373" s="39"/>
      <c r="L373" s="39"/>
      <c r="M373" s="42"/>
      <c r="N373" s="39"/>
      <c r="O373" s="39"/>
      <c r="P373" s="38"/>
      <c r="Q373" s="39"/>
      <c r="R373" s="39"/>
      <c r="S373" s="42"/>
      <c r="T373" s="39"/>
      <c r="U373" s="39"/>
      <c r="V373" s="42"/>
      <c r="W373" s="39"/>
      <c r="X373" s="39"/>
      <c r="Y373" s="42"/>
      <c r="Z373" s="39"/>
      <c r="AA373" s="39"/>
      <c r="AB373" s="42"/>
      <c r="AC373" s="40"/>
      <c r="AD373" s="40"/>
      <c r="AE373" s="35"/>
      <c r="AF373" s="39"/>
      <c r="AG373" s="39"/>
      <c r="AH373" s="42"/>
      <c r="AI373" s="39"/>
      <c r="AJ373" s="39"/>
      <c r="AK373" s="42"/>
      <c r="AL373" s="39"/>
      <c r="AM373" s="39"/>
      <c r="AN373" s="42"/>
      <c r="AO373" s="39"/>
      <c r="AP373" s="39"/>
      <c r="AQ373" s="42"/>
      <c r="AR373" s="39"/>
      <c r="AS373" s="39"/>
      <c r="AT373" s="38"/>
      <c r="AU373" s="39"/>
      <c r="AV373" s="39"/>
      <c r="AW373" s="42"/>
      <c r="AX373" s="39"/>
      <c r="AY373" s="39"/>
      <c r="AZ373" s="42"/>
      <c r="BA373" s="39"/>
      <c r="BB373" s="42"/>
      <c r="BC373" s="38"/>
      <c r="BD373" s="42"/>
      <c r="BE373" s="42"/>
      <c r="BF373" s="39"/>
      <c r="BG373" s="39"/>
      <c r="BH373" s="42"/>
      <c r="BI373" s="39"/>
      <c r="BJ373" s="31"/>
      <c r="BK373" s="39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</row>
    <row r="374" spans="2:95" s="33" customFormat="1">
      <c r="B374" s="62"/>
      <c r="C374" s="39"/>
      <c r="D374" s="39"/>
      <c r="E374" s="31"/>
      <c r="F374" s="39"/>
      <c r="G374" s="38"/>
      <c r="H374" s="38"/>
      <c r="I374" s="38"/>
      <c r="J374" s="38"/>
      <c r="K374" s="39"/>
      <c r="L374" s="39"/>
      <c r="M374" s="39"/>
      <c r="N374" s="39"/>
      <c r="O374" s="39"/>
      <c r="P374" s="38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40"/>
      <c r="AD374" s="40"/>
      <c r="AE374" s="35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8"/>
      <c r="AU374" s="39"/>
      <c r="AV374" s="39"/>
      <c r="AW374" s="39"/>
      <c r="AX374" s="39"/>
      <c r="AY374" s="39"/>
      <c r="AZ374" s="39"/>
      <c r="BA374" s="39"/>
      <c r="BB374" s="39"/>
      <c r="BC374" s="38"/>
      <c r="BD374" s="38"/>
      <c r="BE374" s="38"/>
      <c r="BF374" s="35"/>
      <c r="BG374" s="38"/>
      <c r="BH374" s="38"/>
      <c r="BI374" s="39"/>
      <c r="BJ374" s="31"/>
      <c r="BK374" s="39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</row>
    <row r="375" spans="2:95" s="33" customFormat="1">
      <c r="B375" s="62"/>
      <c r="C375" s="39"/>
      <c r="D375" s="39"/>
      <c r="E375" s="31"/>
      <c r="F375" s="39"/>
      <c r="G375" s="38"/>
      <c r="H375" s="38"/>
      <c r="I375" s="38"/>
      <c r="J375" s="38"/>
      <c r="K375" s="39"/>
      <c r="L375" s="39"/>
      <c r="M375" s="42"/>
      <c r="N375" s="39"/>
      <c r="O375" s="39"/>
      <c r="P375" s="38"/>
      <c r="Q375" s="39"/>
      <c r="R375" s="39"/>
      <c r="S375" s="42"/>
      <c r="T375" s="39"/>
      <c r="U375" s="39"/>
      <c r="V375" s="42"/>
      <c r="W375" s="39"/>
      <c r="X375" s="39"/>
      <c r="Y375" s="42"/>
      <c r="Z375" s="39"/>
      <c r="AA375" s="39"/>
      <c r="AB375" s="42"/>
      <c r="AC375" s="40"/>
      <c r="AD375" s="40"/>
      <c r="AE375" s="35"/>
      <c r="AF375" s="39"/>
      <c r="AG375" s="39"/>
      <c r="AH375" s="42"/>
      <c r="AI375" s="39"/>
      <c r="AJ375" s="39"/>
      <c r="AK375" s="42"/>
      <c r="AL375" s="39"/>
      <c r="AM375" s="39"/>
      <c r="AN375" s="42"/>
      <c r="AO375" s="39"/>
      <c r="AP375" s="39"/>
      <c r="AQ375" s="42"/>
      <c r="AR375" s="39"/>
      <c r="AS375" s="39"/>
      <c r="AT375" s="38"/>
      <c r="AU375" s="39"/>
      <c r="AV375" s="39"/>
      <c r="AW375" s="42"/>
      <c r="AX375" s="39"/>
      <c r="AY375" s="39"/>
      <c r="AZ375" s="42"/>
      <c r="BA375" s="39"/>
      <c r="BB375" s="42"/>
      <c r="BC375" s="38"/>
      <c r="BD375" s="49"/>
      <c r="BE375" s="49"/>
      <c r="BF375" s="35"/>
      <c r="BG375" s="38"/>
      <c r="BH375" s="49"/>
      <c r="BI375" s="39"/>
      <c r="BJ375" s="31"/>
      <c r="BK375" s="39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</row>
    <row r="376" spans="2:95" s="33" customFormat="1">
      <c r="B376" s="62"/>
      <c r="C376" s="39"/>
      <c r="D376" s="39"/>
      <c r="E376" s="31"/>
      <c r="F376" s="39"/>
      <c r="G376" s="38"/>
      <c r="H376" s="38"/>
      <c r="I376" s="38"/>
      <c r="J376" s="38"/>
      <c r="K376" s="39"/>
      <c r="L376" s="39"/>
      <c r="M376" s="39"/>
      <c r="N376" s="39"/>
      <c r="O376" s="39"/>
      <c r="P376" s="38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40"/>
      <c r="AD376" s="40"/>
      <c r="AE376" s="35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8"/>
      <c r="AU376" s="39"/>
      <c r="AV376" s="39"/>
      <c r="AW376" s="39"/>
      <c r="AX376" s="39"/>
      <c r="AY376" s="39"/>
      <c r="AZ376" s="39"/>
      <c r="BA376" s="39"/>
      <c r="BB376" s="39"/>
      <c r="BC376" s="38"/>
      <c r="BD376" s="38"/>
      <c r="BE376" s="38"/>
      <c r="BF376" s="35"/>
      <c r="BG376" s="38"/>
      <c r="BH376" s="49"/>
      <c r="BI376" s="39"/>
      <c r="BJ376" s="31"/>
      <c r="BK376" s="39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</row>
    <row r="377" spans="2:95" s="33" customFormat="1">
      <c r="B377" s="62"/>
      <c r="C377" s="39"/>
      <c r="D377" s="39"/>
      <c r="E377" s="31"/>
      <c r="F377" s="39"/>
      <c r="G377" s="38"/>
      <c r="H377" s="38"/>
      <c r="I377" s="38"/>
      <c r="J377" s="38"/>
      <c r="K377" s="39"/>
      <c r="L377" s="39"/>
      <c r="M377" s="42"/>
      <c r="N377" s="39"/>
      <c r="O377" s="39"/>
      <c r="P377" s="38"/>
      <c r="Q377" s="39"/>
      <c r="R377" s="39"/>
      <c r="S377" s="42"/>
      <c r="T377" s="39"/>
      <c r="U377" s="39"/>
      <c r="V377" s="42"/>
      <c r="W377" s="39"/>
      <c r="X377" s="39"/>
      <c r="Y377" s="42"/>
      <c r="Z377" s="39"/>
      <c r="AA377" s="39"/>
      <c r="AB377" s="42"/>
      <c r="AC377" s="40"/>
      <c r="AD377" s="40"/>
      <c r="AE377" s="35"/>
      <c r="AF377" s="39"/>
      <c r="AG377" s="39"/>
      <c r="AH377" s="42"/>
      <c r="AI377" s="39"/>
      <c r="AJ377" s="39"/>
      <c r="AK377" s="42"/>
      <c r="AL377" s="39"/>
      <c r="AM377" s="39"/>
      <c r="AN377" s="42"/>
      <c r="AO377" s="39"/>
      <c r="AP377" s="39"/>
      <c r="AQ377" s="42"/>
      <c r="AR377" s="39"/>
      <c r="AS377" s="39"/>
      <c r="AT377" s="38"/>
      <c r="AU377" s="39"/>
      <c r="AV377" s="39"/>
      <c r="AW377" s="42"/>
      <c r="AX377" s="39"/>
      <c r="AY377" s="39"/>
      <c r="AZ377" s="42"/>
      <c r="BA377" s="39"/>
      <c r="BB377" s="42"/>
      <c r="BC377" s="38"/>
      <c r="BD377" s="42"/>
      <c r="BE377" s="42"/>
      <c r="BF377" s="40"/>
      <c r="BG377" s="39"/>
      <c r="BH377" s="42"/>
      <c r="BI377" s="39"/>
      <c r="BJ377" s="31"/>
      <c r="BK377" s="39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</row>
    <row r="378" spans="2:95" s="33" customFormat="1">
      <c r="B378" s="62"/>
      <c r="C378" s="39"/>
      <c r="D378" s="39"/>
      <c r="E378" s="31"/>
      <c r="F378" s="39"/>
      <c r="G378" s="38"/>
      <c r="H378" s="38"/>
      <c r="I378" s="38"/>
      <c r="J378" s="38"/>
      <c r="K378" s="39"/>
      <c r="L378" s="39"/>
      <c r="M378" s="42"/>
      <c r="N378" s="39"/>
      <c r="O378" s="39"/>
      <c r="P378" s="38"/>
      <c r="Q378" s="39"/>
      <c r="R378" s="39"/>
      <c r="S378" s="42"/>
      <c r="T378" s="39"/>
      <c r="U378" s="39"/>
      <c r="V378" s="42"/>
      <c r="W378" s="39"/>
      <c r="X378" s="39"/>
      <c r="Y378" s="42"/>
      <c r="Z378" s="39"/>
      <c r="AA378" s="39"/>
      <c r="AB378" s="42"/>
      <c r="AC378" s="40"/>
      <c r="AD378" s="40"/>
      <c r="AE378" s="35"/>
      <c r="AF378" s="39"/>
      <c r="AG378" s="39"/>
      <c r="AH378" s="42"/>
      <c r="AI378" s="39"/>
      <c r="AJ378" s="39"/>
      <c r="AK378" s="42"/>
      <c r="AL378" s="39"/>
      <c r="AM378" s="39"/>
      <c r="AN378" s="42"/>
      <c r="AO378" s="39"/>
      <c r="AP378" s="39"/>
      <c r="AQ378" s="42"/>
      <c r="AR378" s="39"/>
      <c r="AS378" s="39"/>
      <c r="AT378" s="38"/>
      <c r="AU378" s="39"/>
      <c r="AV378" s="39"/>
      <c r="AW378" s="42"/>
      <c r="AX378" s="39"/>
      <c r="AY378" s="39"/>
      <c r="AZ378" s="42"/>
      <c r="BA378" s="39"/>
      <c r="BB378" s="42"/>
      <c r="BC378" s="38"/>
      <c r="BD378" s="42"/>
      <c r="BE378" s="42"/>
      <c r="BF378" s="40"/>
      <c r="BG378" s="39"/>
      <c r="BH378" s="42"/>
      <c r="BI378" s="39"/>
      <c r="BJ378" s="31"/>
      <c r="BK378" s="39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</row>
    <row r="379" spans="2:95" s="33" customFormat="1">
      <c r="B379" s="62"/>
      <c r="C379" s="39"/>
      <c r="D379" s="39"/>
      <c r="E379" s="31"/>
      <c r="F379" s="39"/>
      <c r="G379" s="38"/>
      <c r="H379" s="38"/>
      <c r="I379" s="38"/>
      <c r="J379" s="38"/>
      <c r="K379" s="39"/>
      <c r="L379" s="39"/>
      <c r="M379" s="42"/>
      <c r="N379" s="39"/>
      <c r="O379" s="39"/>
      <c r="P379" s="38"/>
      <c r="Q379" s="39"/>
      <c r="R379" s="39"/>
      <c r="S379" s="42"/>
      <c r="T379" s="39"/>
      <c r="U379" s="39"/>
      <c r="V379" s="42"/>
      <c r="W379" s="39"/>
      <c r="X379" s="39"/>
      <c r="Y379" s="42"/>
      <c r="Z379" s="39"/>
      <c r="AA379" s="39"/>
      <c r="AB379" s="42"/>
      <c r="AC379" s="40"/>
      <c r="AD379" s="40"/>
      <c r="AE379" s="35"/>
      <c r="AF379" s="39"/>
      <c r="AG379" s="39"/>
      <c r="AH379" s="42"/>
      <c r="AI379" s="39"/>
      <c r="AJ379" s="39"/>
      <c r="AK379" s="42"/>
      <c r="AL379" s="39"/>
      <c r="AM379" s="39"/>
      <c r="AN379" s="42"/>
      <c r="AO379" s="39"/>
      <c r="AP379" s="39"/>
      <c r="AQ379" s="42"/>
      <c r="AR379" s="39"/>
      <c r="AS379" s="39"/>
      <c r="AT379" s="38"/>
      <c r="AU379" s="39"/>
      <c r="AV379" s="39"/>
      <c r="AW379" s="42"/>
      <c r="AX379" s="39"/>
      <c r="AY379" s="39"/>
      <c r="AZ379" s="42"/>
      <c r="BA379" s="39"/>
      <c r="BB379" s="42"/>
      <c r="BC379" s="38"/>
      <c r="BD379" s="42"/>
      <c r="BE379" s="42"/>
      <c r="BF379" s="40"/>
      <c r="BG379" s="39"/>
      <c r="BH379" s="42"/>
      <c r="BI379" s="39"/>
      <c r="BJ379" s="31"/>
      <c r="BK379" s="39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</row>
    <row r="380" spans="2:95" s="33" customFormat="1">
      <c r="B380" s="62"/>
      <c r="C380" s="39"/>
      <c r="D380" s="39"/>
      <c r="E380" s="31"/>
      <c r="F380" s="39"/>
      <c r="G380" s="38"/>
      <c r="H380" s="38"/>
      <c r="I380" s="38"/>
      <c r="J380" s="38"/>
      <c r="K380" s="39"/>
      <c r="L380" s="39"/>
      <c r="M380" s="42"/>
      <c r="N380" s="39"/>
      <c r="O380" s="39"/>
      <c r="P380" s="38"/>
      <c r="Q380" s="39"/>
      <c r="R380" s="39"/>
      <c r="S380" s="42"/>
      <c r="T380" s="39"/>
      <c r="U380" s="39"/>
      <c r="V380" s="42"/>
      <c r="W380" s="39"/>
      <c r="X380" s="39"/>
      <c r="Y380" s="42"/>
      <c r="Z380" s="39"/>
      <c r="AA380" s="39"/>
      <c r="AB380" s="42"/>
      <c r="AC380" s="40"/>
      <c r="AD380" s="40"/>
      <c r="AE380" s="35"/>
      <c r="AF380" s="39"/>
      <c r="AG380" s="39"/>
      <c r="AH380" s="42"/>
      <c r="AI380" s="39"/>
      <c r="AJ380" s="39"/>
      <c r="AK380" s="42"/>
      <c r="AL380" s="39"/>
      <c r="AM380" s="39"/>
      <c r="AN380" s="42"/>
      <c r="AO380" s="39"/>
      <c r="AP380" s="39"/>
      <c r="AQ380" s="42"/>
      <c r="AR380" s="39"/>
      <c r="AS380" s="39"/>
      <c r="AT380" s="38"/>
      <c r="AU380" s="39"/>
      <c r="AV380" s="39"/>
      <c r="AW380" s="42"/>
      <c r="AX380" s="39"/>
      <c r="AY380" s="39"/>
      <c r="AZ380" s="42"/>
      <c r="BA380" s="39"/>
      <c r="BB380" s="42"/>
      <c r="BC380" s="38"/>
      <c r="BD380" s="42"/>
      <c r="BE380" s="42"/>
      <c r="BF380" s="40"/>
      <c r="BG380" s="39"/>
      <c r="BH380" s="42"/>
      <c r="BI380" s="39"/>
      <c r="BJ380" s="31"/>
      <c r="BK380" s="39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</row>
    <row r="381" spans="2:95" s="33" customFormat="1">
      <c r="B381" s="62"/>
      <c r="C381" s="39"/>
      <c r="D381" s="39"/>
      <c r="E381" s="31"/>
      <c r="F381" s="39"/>
      <c r="G381" s="38"/>
      <c r="H381" s="38"/>
      <c r="I381" s="38"/>
      <c r="J381" s="38"/>
      <c r="K381" s="39"/>
      <c r="L381" s="39"/>
      <c r="M381" s="42"/>
      <c r="N381" s="39"/>
      <c r="O381" s="39"/>
      <c r="P381" s="38"/>
      <c r="Q381" s="39"/>
      <c r="R381" s="39"/>
      <c r="S381" s="42"/>
      <c r="T381" s="39"/>
      <c r="U381" s="39"/>
      <c r="V381" s="42"/>
      <c r="W381" s="39"/>
      <c r="X381" s="39"/>
      <c r="Y381" s="42"/>
      <c r="Z381" s="39"/>
      <c r="AA381" s="39"/>
      <c r="AB381" s="42"/>
      <c r="AC381" s="40"/>
      <c r="AD381" s="40"/>
      <c r="AE381" s="35"/>
      <c r="AF381" s="39"/>
      <c r="AG381" s="39"/>
      <c r="AH381" s="42"/>
      <c r="AI381" s="39"/>
      <c r="AJ381" s="39"/>
      <c r="AK381" s="42"/>
      <c r="AL381" s="39"/>
      <c r="AM381" s="39"/>
      <c r="AN381" s="42"/>
      <c r="AO381" s="39"/>
      <c r="AP381" s="39"/>
      <c r="AQ381" s="42"/>
      <c r="AR381" s="39"/>
      <c r="AS381" s="39"/>
      <c r="AT381" s="38"/>
      <c r="AU381" s="39"/>
      <c r="AV381" s="39"/>
      <c r="AW381" s="42"/>
      <c r="AX381" s="39"/>
      <c r="AY381" s="39"/>
      <c r="AZ381" s="42"/>
      <c r="BA381" s="39"/>
      <c r="BB381" s="42"/>
      <c r="BC381" s="38"/>
      <c r="BD381" s="42"/>
      <c r="BE381" s="42"/>
      <c r="BF381" s="40"/>
      <c r="BG381" s="39"/>
      <c r="BH381" s="42"/>
      <c r="BI381" s="39"/>
      <c r="BJ381" s="31"/>
      <c r="BK381" s="39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</row>
    <row r="382" spans="2:95" s="33" customFormat="1">
      <c r="B382" s="62"/>
      <c r="C382" s="39"/>
      <c r="D382" s="39"/>
      <c r="E382" s="31"/>
      <c r="F382" s="39"/>
      <c r="G382" s="38"/>
      <c r="H382" s="38"/>
      <c r="I382" s="38"/>
      <c r="J382" s="38"/>
      <c r="K382" s="39"/>
      <c r="L382" s="39"/>
      <c r="M382" s="42"/>
      <c r="N382" s="39"/>
      <c r="O382" s="39"/>
      <c r="P382" s="38"/>
      <c r="Q382" s="39"/>
      <c r="R382" s="39"/>
      <c r="S382" s="42"/>
      <c r="T382" s="39"/>
      <c r="U382" s="39"/>
      <c r="V382" s="42"/>
      <c r="W382" s="39"/>
      <c r="X382" s="39"/>
      <c r="Y382" s="42"/>
      <c r="Z382" s="39"/>
      <c r="AA382" s="39"/>
      <c r="AB382" s="42"/>
      <c r="AC382" s="40"/>
      <c r="AD382" s="40"/>
      <c r="AE382" s="35"/>
      <c r="AF382" s="39"/>
      <c r="AG382" s="39"/>
      <c r="AH382" s="42"/>
      <c r="AI382" s="39"/>
      <c r="AJ382" s="39"/>
      <c r="AK382" s="42"/>
      <c r="AL382" s="39"/>
      <c r="AM382" s="39"/>
      <c r="AN382" s="42"/>
      <c r="AO382" s="39"/>
      <c r="AP382" s="39"/>
      <c r="AQ382" s="42"/>
      <c r="AR382" s="39"/>
      <c r="AS382" s="39"/>
      <c r="AT382" s="38"/>
      <c r="AU382" s="39"/>
      <c r="AV382" s="39"/>
      <c r="AW382" s="42"/>
      <c r="AX382" s="39"/>
      <c r="AY382" s="39"/>
      <c r="AZ382" s="42"/>
      <c r="BA382" s="39"/>
      <c r="BB382" s="42"/>
      <c r="BC382" s="38"/>
      <c r="BD382" s="42"/>
      <c r="BE382" s="42"/>
      <c r="BF382" s="40"/>
      <c r="BG382" s="39"/>
      <c r="BH382" s="42"/>
      <c r="BI382" s="39"/>
      <c r="BJ382" s="31"/>
      <c r="BK382" s="39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</row>
    <row r="383" spans="2:95" s="33" customFormat="1">
      <c r="B383" s="62"/>
      <c r="C383" s="39"/>
      <c r="D383" s="39"/>
      <c r="E383" s="31"/>
      <c r="F383" s="39"/>
      <c r="G383" s="38"/>
      <c r="H383" s="38"/>
      <c r="I383" s="38"/>
      <c r="J383" s="38"/>
      <c r="K383" s="39"/>
      <c r="L383" s="39"/>
      <c r="M383" s="42"/>
      <c r="N383" s="39"/>
      <c r="O383" s="39"/>
      <c r="P383" s="38"/>
      <c r="Q383" s="39"/>
      <c r="R383" s="39"/>
      <c r="S383" s="42"/>
      <c r="T383" s="39"/>
      <c r="U383" s="39"/>
      <c r="V383" s="42"/>
      <c r="W383" s="39"/>
      <c r="X383" s="39"/>
      <c r="Y383" s="42"/>
      <c r="Z383" s="39"/>
      <c r="AA383" s="39"/>
      <c r="AB383" s="42"/>
      <c r="AC383" s="40"/>
      <c r="AD383" s="40"/>
      <c r="AE383" s="35"/>
      <c r="AF383" s="39"/>
      <c r="AG383" s="39"/>
      <c r="AH383" s="42"/>
      <c r="AI383" s="39"/>
      <c r="AJ383" s="39"/>
      <c r="AK383" s="42"/>
      <c r="AL383" s="39"/>
      <c r="AM383" s="39"/>
      <c r="AN383" s="42"/>
      <c r="AO383" s="39"/>
      <c r="AP383" s="39"/>
      <c r="AQ383" s="42"/>
      <c r="AR383" s="39"/>
      <c r="AS383" s="39"/>
      <c r="AT383" s="38"/>
      <c r="AU383" s="39"/>
      <c r="AV383" s="39"/>
      <c r="AW383" s="42"/>
      <c r="AX383" s="39"/>
      <c r="AY383" s="39"/>
      <c r="AZ383" s="42"/>
      <c r="BA383" s="39"/>
      <c r="BB383" s="42"/>
      <c r="BC383" s="38"/>
      <c r="BD383" s="42"/>
      <c r="BE383" s="42"/>
      <c r="BF383" s="40"/>
      <c r="BG383" s="39"/>
      <c r="BH383" s="42"/>
      <c r="BI383" s="39"/>
      <c r="BJ383" s="31"/>
      <c r="BK383" s="39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</row>
    <row r="384" spans="2:95" s="33" customFormat="1">
      <c r="B384" s="62"/>
      <c r="C384" s="39"/>
      <c r="D384" s="39"/>
      <c r="E384" s="31"/>
      <c r="F384" s="39"/>
      <c r="G384" s="38"/>
      <c r="H384" s="38"/>
      <c r="I384" s="38"/>
      <c r="J384" s="38"/>
      <c r="K384" s="39"/>
      <c r="L384" s="39"/>
      <c r="M384" s="42"/>
      <c r="N384" s="39"/>
      <c r="O384" s="39"/>
      <c r="P384" s="38"/>
      <c r="Q384" s="39"/>
      <c r="R384" s="39"/>
      <c r="S384" s="42"/>
      <c r="T384" s="39"/>
      <c r="U384" s="39"/>
      <c r="V384" s="42"/>
      <c r="W384" s="39"/>
      <c r="X384" s="39"/>
      <c r="Y384" s="42"/>
      <c r="Z384" s="39"/>
      <c r="AA384" s="39"/>
      <c r="AB384" s="42"/>
      <c r="AC384" s="40"/>
      <c r="AD384" s="40"/>
      <c r="AE384" s="35"/>
      <c r="AF384" s="39"/>
      <c r="AG384" s="39"/>
      <c r="AH384" s="42"/>
      <c r="AI384" s="39"/>
      <c r="AJ384" s="39"/>
      <c r="AK384" s="42"/>
      <c r="AL384" s="39"/>
      <c r="AM384" s="39"/>
      <c r="AN384" s="42"/>
      <c r="AO384" s="39"/>
      <c r="AP384" s="39"/>
      <c r="AQ384" s="42"/>
      <c r="AR384" s="39"/>
      <c r="AS384" s="39"/>
      <c r="AT384" s="38"/>
      <c r="AU384" s="39"/>
      <c r="AV384" s="39"/>
      <c r="AW384" s="42"/>
      <c r="AX384" s="39"/>
      <c r="AY384" s="39"/>
      <c r="AZ384" s="42"/>
      <c r="BA384" s="39"/>
      <c r="BB384" s="42"/>
      <c r="BC384" s="38"/>
      <c r="BD384" s="42"/>
      <c r="BE384" s="42"/>
      <c r="BF384" s="40"/>
      <c r="BG384" s="39"/>
      <c r="BH384" s="42"/>
      <c r="BI384" s="39"/>
      <c r="BJ384" s="31"/>
      <c r="BK384" s="39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</row>
    <row r="385" spans="2:95" s="33" customFormat="1">
      <c r="B385" s="62"/>
      <c r="C385" s="39"/>
      <c r="D385" s="39"/>
      <c r="E385" s="31"/>
      <c r="F385" s="39"/>
      <c r="G385" s="38"/>
      <c r="H385" s="38"/>
      <c r="I385" s="38"/>
      <c r="J385" s="38"/>
      <c r="K385" s="39"/>
      <c r="L385" s="39"/>
      <c r="M385" s="42"/>
      <c r="N385" s="39"/>
      <c r="O385" s="39"/>
      <c r="P385" s="38"/>
      <c r="Q385" s="39"/>
      <c r="R385" s="39"/>
      <c r="S385" s="42"/>
      <c r="T385" s="39"/>
      <c r="U385" s="39"/>
      <c r="V385" s="42"/>
      <c r="W385" s="39"/>
      <c r="X385" s="39"/>
      <c r="Y385" s="42"/>
      <c r="Z385" s="39"/>
      <c r="AA385" s="39"/>
      <c r="AB385" s="42"/>
      <c r="AC385" s="40"/>
      <c r="AD385" s="40"/>
      <c r="AE385" s="35"/>
      <c r="AF385" s="39"/>
      <c r="AG385" s="39"/>
      <c r="AH385" s="42"/>
      <c r="AI385" s="39"/>
      <c r="AJ385" s="39"/>
      <c r="AK385" s="42"/>
      <c r="AL385" s="39"/>
      <c r="AM385" s="39"/>
      <c r="AN385" s="42"/>
      <c r="AO385" s="39"/>
      <c r="AP385" s="39"/>
      <c r="AQ385" s="42"/>
      <c r="AR385" s="39"/>
      <c r="AS385" s="39"/>
      <c r="AT385" s="38"/>
      <c r="AU385" s="39"/>
      <c r="AV385" s="39"/>
      <c r="AW385" s="42"/>
      <c r="AX385" s="39"/>
      <c r="AY385" s="39"/>
      <c r="AZ385" s="42"/>
      <c r="BA385" s="39"/>
      <c r="BB385" s="42"/>
      <c r="BC385" s="38"/>
      <c r="BD385" s="42"/>
      <c r="BE385" s="42"/>
      <c r="BF385" s="40"/>
      <c r="BG385" s="39"/>
      <c r="BH385" s="42"/>
      <c r="BI385" s="39"/>
      <c r="BJ385" s="31"/>
      <c r="BK385" s="39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</row>
    <row r="386" spans="2:95" s="33" customFormat="1">
      <c r="B386" s="62"/>
      <c r="C386" s="39"/>
      <c r="D386" s="39"/>
      <c r="E386" s="31"/>
      <c r="F386" s="39"/>
      <c r="G386" s="38"/>
      <c r="H386" s="38"/>
      <c r="I386" s="38"/>
      <c r="J386" s="38"/>
      <c r="K386" s="39"/>
      <c r="L386" s="39"/>
      <c r="M386" s="42"/>
      <c r="N386" s="39"/>
      <c r="O386" s="39"/>
      <c r="P386" s="38"/>
      <c r="Q386" s="39"/>
      <c r="R386" s="39"/>
      <c r="S386" s="42"/>
      <c r="T386" s="39"/>
      <c r="U386" s="39"/>
      <c r="V386" s="42"/>
      <c r="W386" s="39"/>
      <c r="X386" s="39"/>
      <c r="Y386" s="42"/>
      <c r="Z386" s="39"/>
      <c r="AA386" s="39"/>
      <c r="AB386" s="42"/>
      <c r="AC386" s="40"/>
      <c r="AD386" s="40"/>
      <c r="AE386" s="35"/>
      <c r="AF386" s="39"/>
      <c r="AG386" s="39"/>
      <c r="AH386" s="42"/>
      <c r="AI386" s="39"/>
      <c r="AJ386" s="39"/>
      <c r="AK386" s="42"/>
      <c r="AL386" s="39"/>
      <c r="AM386" s="39"/>
      <c r="AN386" s="42"/>
      <c r="AO386" s="39"/>
      <c r="AP386" s="39"/>
      <c r="AQ386" s="42"/>
      <c r="AR386" s="39"/>
      <c r="AS386" s="39"/>
      <c r="AT386" s="38"/>
      <c r="AU386" s="39"/>
      <c r="AV386" s="39"/>
      <c r="AW386" s="42"/>
      <c r="AX386" s="39"/>
      <c r="AY386" s="39"/>
      <c r="AZ386" s="42"/>
      <c r="BA386" s="39"/>
      <c r="BB386" s="42"/>
      <c r="BC386" s="38"/>
      <c r="BD386" s="42"/>
      <c r="BE386" s="42"/>
      <c r="BF386" s="39"/>
      <c r="BG386" s="39"/>
      <c r="BH386" s="42"/>
      <c r="BI386" s="39"/>
      <c r="BJ386" s="31"/>
      <c r="BK386" s="39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</row>
    <row r="387" spans="2:95" s="33" customFormat="1">
      <c r="B387" s="62"/>
      <c r="C387" s="39"/>
      <c r="D387" s="39"/>
      <c r="E387" s="31"/>
      <c r="F387" s="39"/>
      <c r="G387" s="38"/>
      <c r="H387" s="38"/>
      <c r="I387" s="38"/>
      <c r="J387" s="38"/>
      <c r="K387" s="39"/>
      <c r="L387" s="39"/>
      <c r="M387" s="39"/>
      <c r="N387" s="39"/>
      <c r="O387" s="39"/>
      <c r="P387" s="38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40"/>
      <c r="AD387" s="40"/>
      <c r="AE387" s="35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8"/>
      <c r="AU387" s="39"/>
      <c r="AV387" s="39"/>
      <c r="AW387" s="39"/>
      <c r="AX387" s="39"/>
      <c r="AY387" s="39"/>
      <c r="AZ387" s="39"/>
      <c r="BA387" s="39"/>
      <c r="BB387" s="39"/>
      <c r="BC387" s="38"/>
      <c r="BD387" s="39"/>
      <c r="BE387" s="39"/>
      <c r="BF387" s="40"/>
      <c r="BG387" s="39"/>
      <c r="BH387" s="39"/>
      <c r="BI387" s="39"/>
      <c r="BJ387" s="31"/>
      <c r="BK387" s="39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</row>
    <row r="388" spans="2:95" s="33" customFormat="1">
      <c r="B388" s="62"/>
      <c r="C388" s="39"/>
      <c r="D388" s="39"/>
      <c r="E388" s="31"/>
      <c r="F388" s="39"/>
      <c r="G388" s="38"/>
      <c r="H388" s="38"/>
      <c r="I388" s="38"/>
      <c r="J388" s="38"/>
      <c r="K388" s="39"/>
      <c r="L388" s="39"/>
      <c r="M388" s="42"/>
      <c r="N388" s="39"/>
      <c r="O388" s="39"/>
      <c r="P388" s="38"/>
      <c r="Q388" s="39"/>
      <c r="R388" s="39"/>
      <c r="S388" s="42"/>
      <c r="T388" s="39"/>
      <c r="U388" s="39"/>
      <c r="V388" s="42"/>
      <c r="W388" s="39"/>
      <c r="X388" s="39"/>
      <c r="Y388" s="42"/>
      <c r="Z388" s="39"/>
      <c r="AA388" s="39"/>
      <c r="AB388" s="42"/>
      <c r="AC388" s="40"/>
      <c r="AD388" s="40"/>
      <c r="AE388" s="35"/>
      <c r="AF388" s="39"/>
      <c r="AG388" s="39"/>
      <c r="AH388" s="42"/>
      <c r="AI388" s="39"/>
      <c r="AJ388" s="39"/>
      <c r="AK388" s="42"/>
      <c r="AL388" s="39"/>
      <c r="AM388" s="39"/>
      <c r="AN388" s="42"/>
      <c r="AO388" s="39"/>
      <c r="AP388" s="39"/>
      <c r="AQ388" s="42"/>
      <c r="AR388" s="39"/>
      <c r="AS388" s="39"/>
      <c r="AT388" s="38"/>
      <c r="AU388" s="39"/>
      <c r="AV388" s="39"/>
      <c r="AW388" s="42"/>
      <c r="AX388" s="39"/>
      <c r="AY388" s="39"/>
      <c r="AZ388" s="42"/>
      <c r="BA388" s="40"/>
      <c r="BB388" s="42"/>
      <c r="BC388" s="35"/>
      <c r="BD388" s="42"/>
      <c r="BE388" s="42"/>
      <c r="BF388" s="40"/>
      <c r="BG388" s="39"/>
      <c r="BH388" s="42"/>
      <c r="BI388" s="39"/>
      <c r="BJ388" s="31"/>
      <c r="BK388" s="39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</row>
    <row r="389" spans="2:95" s="33" customFormat="1">
      <c r="B389" s="62"/>
      <c r="C389" s="39"/>
      <c r="D389" s="39"/>
      <c r="E389" s="31"/>
      <c r="F389" s="39"/>
      <c r="G389" s="38"/>
      <c r="H389" s="38"/>
      <c r="I389" s="38"/>
      <c r="J389" s="38"/>
      <c r="K389" s="39"/>
      <c r="L389" s="39"/>
      <c r="M389" s="42"/>
      <c r="N389" s="39"/>
      <c r="O389" s="39"/>
      <c r="P389" s="38"/>
      <c r="Q389" s="39"/>
      <c r="R389" s="39"/>
      <c r="S389" s="42"/>
      <c r="T389" s="39"/>
      <c r="U389" s="39"/>
      <c r="V389" s="42"/>
      <c r="W389" s="39"/>
      <c r="X389" s="39"/>
      <c r="Y389" s="42"/>
      <c r="Z389" s="39"/>
      <c r="AA389" s="39"/>
      <c r="AB389" s="42"/>
      <c r="AC389" s="40"/>
      <c r="AD389" s="40"/>
      <c r="AE389" s="35"/>
      <c r="AF389" s="39"/>
      <c r="AG389" s="39"/>
      <c r="AH389" s="42"/>
      <c r="AI389" s="39"/>
      <c r="AJ389" s="39"/>
      <c r="AK389" s="42"/>
      <c r="AL389" s="39"/>
      <c r="AM389" s="39"/>
      <c r="AN389" s="42"/>
      <c r="AO389" s="39"/>
      <c r="AP389" s="39"/>
      <c r="AQ389" s="42"/>
      <c r="AR389" s="39"/>
      <c r="AS389" s="39"/>
      <c r="AT389" s="38"/>
      <c r="AU389" s="39"/>
      <c r="AV389" s="39"/>
      <c r="AW389" s="42"/>
      <c r="AX389" s="39"/>
      <c r="AY389" s="39"/>
      <c r="AZ389" s="42"/>
      <c r="BA389" s="40"/>
      <c r="BB389" s="42"/>
      <c r="BC389" s="35"/>
      <c r="BD389" s="42"/>
      <c r="BE389" s="42"/>
      <c r="BF389" s="40"/>
      <c r="BG389" s="39"/>
      <c r="BH389" s="42"/>
      <c r="BI389" s="39"/>
      <c r="BJ389" s="31"/>
      <c r="BK389" s="39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</row>
    <row r="390" spans="2:95" s="33" customFormat="1">
      <c r="B390" s="62"/>
      <c r="C390" s="39"/>
      <c r="D390" s="39"/>
      <c r="E390" s="31"/>
      <c r="F390" s="39"/>
      <c r="G390" s="38"/>
      <c r="H390" s="38"/>
      <c r="I390" s="38"/>
      <c r="J390" s="38"/>
      <c r="K390" s="39"/>
      <c r="L390" s="39"/>
      <c r="M390" s="42"/>
      <c r="N390" s="39"/>
      <c r="O390" s="39"/>
      <c r="P390" s="38"/>
      <c r="Q390" s="39"/>
      <c r="R390" s="39"/>
      <c r="S390" s="42"/>
      <c r="T390" s="39"/>
      <c r="U390" s="39"/>
      <c r="V390" s="42"/>
      <c r="W390" s="39"/>
      <c r="X390" s="39"/>
      <c r="Y390" s="42"/>
      <c r="Z390" s="39"/>
      <c r="AA390" s="39"/>
      <c r="AB390" s="42"/>
      <c r="AC390" s="40"/>
      <c r="AD390" s="40"/>
      <c r="AE390" s="35"/>
      <c r="AF390" s="39"/>
      <c r="AG390" s="39"/>
      <c r="AH390" s="42"/>
      <c r="AI390" s="39"/>
      <c r="AJ390" s="39"/>
      <c r="AK390" s="42"/>
      <c r="AL390" s="39"/>
      <c r="AM390" s="39"/>
      <c r="AN390" s="42"/>
      <c r="AO390" s="39"/>
      <c r="AP390" s="39"/>
      <c r="AQ390" s="42"/>
      <c r="AR390" s="39"/>
      <c r="AS390" s="39"/>
      <c r="AT390" s="38"/>
      <c r="AU390" s="39"/>
      <c r="AV390" s="39"/>
      <c r="AW390" s="42"/>
      <c r="AX390" s="39"/>
      <c r="AY390" s="39"/>
      <c r="AZ390" s="42"/>
      <c r="BA390" s="39"/>
      <c r="BB390" s="42"/>
      <c r="BC390" s="38"/>
      <c r="BD390" s="42"/>
      <c r="BE390" s="42"/>
      <c r="BF390" s="40"/>
      <c r="BG390" s="39"/>
      <c r="BH390" s="42"/>
      <c r="BI390" s="39"/>
      <c r="BJ390" s="31"/>
      <c r="BK390" s="39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</row>
    <row r="391" spans="2:95" s="33" customFormat="1">
      <c r="B391" s="62"/>
      <c r="C391" s="39"/>
      <c r="D391" s="39"/>
      <c r="E391" s="31"/>
      <c r="F391" s="39"/>
      <c r="G391" s="38"/>
      <c r="H391" s="38"/>
      <c r="I391" s="38"/>
      <c r="J391" s="38"/>
      <c r="K391" s="39"/>
      <c r="L391" s="39"/>
      <c r="M391" s="42"/>
      <c r="N391" s="39"/>
      <c r="O391" s="39"/>
      <c r="P391" s="38"/>
      <c r="Q391" s="39"/>
      <c r="R391" s="39"/>
      <c r="S391" s="42"/>
      <c r="T391" s="39"/>
      <c r="U391" s="39"/>
      <c r="V391" s="42"/>
      <c r="W391" s="39"/>
      <c r="X391" s="39"/>
      <c r="Y391" s="42"/>
      <c r="Z391" s="39"/>
      <c r="AA391" s="39"/>
      <c r="AB391" s="42"/>
      <c r="AC391" s="40"/>
      <c r="AD391" s="40"/>
      <c r="AE391" s="35"/>
      <c r="AF391" s="39"/>
      <c r="AG391" s="39"/>
      <c r="AH391" s="42"/>
      <c r="AI391" s="39"/>
      <c r="AJ391" s="39"/>
      <c r="AK391" s="42"/>
      <c r="AL391" s="39"/>
      <c r="AM391" s="39"/>
      <c r="AN391" s="42"/>
      <c r="AO391" s="39"/>
      <c r="AP391" s="39"/>
      <c r="AQ391" s="42"/>
      <c r="AR391" s="39"/>
      <c r="AS391" s="39"/>
      <c r="AT391" s="38"/>
      <c r="AU391" s="39"/>
      <c r="AV391" s="39"/>
      <c r="AW391" s="42"/>
      <c r="AX391" s="39"/>
      <c r="AY391" s="39"/>
      <c r="AZ391" s="42"/>
      <c r="BA391" s="39"/>
      <c r="BB391" s="42"/>
      <c r="BC391" s="38"/>
      <c r="BD391" s="42"/>
      <c r="BE391" s="42"/>
      <c r="BF391" s="40"/>
      <c r="BG391" s="39"/>
      <c r="BH391" s="42"/>
      <c r="BI391" s="39"/>
      <c r="BJ391" s="31"/>
      <c r="BK391" s="39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</row>
    <row r="392" spans="2:95" s="33" customFormat="1">
      <c r="B392" s="62"/>
      <c r="C392" s="39"/>
      <c r="D392" s="39"/>
      <c r="E392" s="31"/>
      <c r="F392" s="39"/>
      <c r="G392" s="38"/>
      <c r="H392" s="38"/>
      <c r="I392" s="38"/>
      <c r="J392" s="38"/>
      <c r="K392" s="39"/>
      <c r="L392" s="39"/>
      <c r="M392" s="42"/>
      <c r="N392" s="39"/>
      <c r="O392" s="39"/>
      <c r="P392" s="38"/>
      <c r="Q392" s="39"/>
      <c r="R392" s="39"/>
      <c r="S392" s="42"/>
      <c r="T392" s="39"/>
      <c r="U392" s="39"/>
      <c r="V392" s="42"/>
      <c r="W392" s="39"/>
      <c r="X392" s="39"/>
      <c r="Y392" s="42"/>
      <c r="Z392" s="39"/>
      <c r="AA392" s="39"/>
      <c r="AB392" s="42"/>
      <c r="AC392" s="40"/>
      <c r="AD392" s="40"/>
      <c r="AE392" s="35"/>
      <c r="AF392" s="39"/>
      <c r="AG392" s="39"/>
      <c r="AH392" s="42"/>
      <c r="AI392" s="39"/>
      <c r="AJ392" s="39"/>
      <c r="AK392" s="42"/>
      <c r="AL392" s="39"/>
      <c r="AM392" s="39"/>
      <c r="AN392" s="42"/>
      <c r="AO392" s="39"/>
      <c r="AP392" s="39"/>
      <c r="AQ392" s="42"/>
      <c r="AR392" s="39"/>
      <c r="AS392" s="39"/>
      <c r="AT392" s="38"/>
      <c r="AU392" s="39"/>
      <c r="AV392" s="39"/>
      <c r="AW392" s="42"/>
      <c r="AX392" s="39"/>
      <c r="AY392" s="39"/>
      <c r="AZ392" s="42"/>
      <c r="BA392" s="39"/>
      <c r="BB392" s="42"/>
      <c r="BC392" s="38"/>
      <c r="BD392" s="42"/>
      <c r="BE392" s="42"/>
      <c r="BF392" s="40"/>
      <c r="BG392" s="39"/>
      <c r="BH392" s="42"/>
      <c r="BI392" s="39"/>
      <c r="BJ392" s="31"/>
      <c r="BK392" s="39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</row>
    <row r="393" spans="2:95" s="33" customFormat="1">
      <c r="B393" s="62"/>
      <c r="C393" s="39"/>
      <c r="D393" s="39"/>
      <c r="E393" s="31"/>
      <c r="F393" s="39"/>
      <c r="G393" s="38"/>
      <c r="H393" s="38"/>
      <c r="I393" s="38"/>
      <c r="J393" s="38"/>
      <c r="K393" s="39"/>
      <c r="L393" s="39"/>
      <c r="M393" s="42"/>
      <c r="N393" s="39"/>
      <c r="O393" s="39"/>
      <c r="P393" s="38"/>
      <c r="Q393" s="39"/>
      <c r="R393" s="39"/>
      <c r="S393" s="42"/>
      <c r="T393" s="39"/>
      <c r="U393" s="39"/>
      <c r="V393" s="42"/>
      <c r="W393" s="39"/>
      <c r="X393" s="39"/>
      <c r="Y393" s="42"/>
      <c r="Z393" s="39"/>
      <c r="AA393" s="39"/>
      <c r="AB393" s="42"/>
      <c r="AC393" s="40"/>
      <c r="AD393" s="40"/>
      <c r="AE393" s="35"/>
      <c r="AF393" s="39"/>
      <c r="AG393" s="39"/>
      <c r="AH393" s="42"/>
      <c r="AI393" s="39"/>
      <c r="AJ393" s="39"/>
      <c r="AK393" s="42"/>
      <c r="AL393" s="39"/>
      <c r="AM393" s="39"/>
      <c r="AN393" s="42"/>
      <c r="AO393" s="39"/>
      <c r="AP393" s="39"/>
      <c r="AQ393" s="42"/>
      <c r="AR393" s="39"/>
      <c r="AS393" s="39"/>
      <c r="AT393" s="38"/>
      <c r="AU393" s="39"/>
      <c r="AV393" s="39"/>
      <c r="AW393" s="42"/>
      <c r="AX393" s="39"/>
      <c r="AY393" s="39"/>
      <c r="AZ393" s="42"/>
      <c r="BA393" s="39"/>
      <c r="BB393" s="42"/>
      <c r="BC393" s="38"/>
      <c r="BD393" s="42"/>
      <c r="BE393" s="42"/>
      <c r="BF393" s="40"/>
      <c r="BG393" s="39"/>
      <c r="BH393" s="42"/>
      <c r="BI393" s="39"/>
      <c r="BJ393" s="31"/>
      <c r="BK393" s="39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</row>
    <row r="394" spans="2:95" s="33" customFormat="1">
      <c r="B394" s="62"/>
      <c r="C394" s="39"/>
      <c r="D394" s="39"/>
      <c r="E394" s="31"/>
      <c r="F394" s="39"/>
      <c r="G394" s="38"/>
      <c r="H394" s="38"/>
      <c r="I394" s="38"/>
      <c r="J394" s="38"/>
      <c r="K394" s="39"/>
      <c r="L394" s="39"/>
      <c r="M394" s="42"/>
      <c r="N394" s="39"/>
      <c r="O394" s="39"/>
      <c r="P394" s="38"/>
      <c r="Q394" s="39"/>
      <c r="R394" s="39"/>
      <c r="S394" s="42"/>
      <c r="T394" s="39"/>
      <c r="U394" s="39"/>
      <c r="V394" s="42"/>
      <c r="W394" s="39"/>
      <c r="X394" s="39"/>
      <c r="Y394" s="42"/>
      <c r="Z394" s="39"/>
      <c r="AA394" s="39"/>
      <c r="AB394" s="42"/>
      <c r="AC394" s="40"/>
      <c r="AD394" s="40"/>
      <c r="AE394" s="35"/>
      <c r="AF394" s="39"/>
      <c r="AG394" s="39"/>
      <c r="AH394" s="42"/>
      <c r="AI394" s="39"/>
      <c r="AJ394" s="39"/>
      <c r="AK394" s="42"/>
      <c r="AL394" s="39"/>
      <c r="AM394" s="39"/>
      <c r="AN394" s="42"/>
      <c r="AO394" s="39"/>
      <c r="AP394" s="39"/>
      <c r="AQ394" s="42"/>
      <c r="AR394" s="39"/>
      <c r="AS394" s="39"/>
      <c r="AT394" s="38"/>
      <c r="AU394" s="39"/>
      <c r="AV394" s="39"/>
      <c r="AW394" s="42"/>
      <c r="AX394" s="39"/>
      <c r="AY394" s="39"/>
      <c r="AZ394" s="42"/>
      <c r="BA394" s="39"/>
      <c r="BB394" s="42"/>
      <c r="BC394" s="38"/>
      <c r="BD394" s="42"/>
      <c r="BE394" s="42"/>
      <c r="BF394" s="40"/>
      <c r="BG394" s="39"/>
      <c r="BH394" s="42"/>
      <c r="BI394" s="39"/>
      <c r="BJ394" s="31"/>
      <c r="BK394" s="39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</row>
    <row r="395" spans="2:95" s="33" customFormat="1">
      <c r="B395" s="62"/>
      <c r="C395" s="39"/>
      <c r="D395" s="39"/>
      <c r="E395" s="31"/>
      <c r="F395" s="39"/>
      <c r="G395" s="38"/>
      <c r="H395" s="38"/>
      <c r="I395" s="38"/>
      <c r="J395" s="38"/>
      <c r="K395" s="39"/>
      <c r="L395" s="39"/>
      <c r="M395" s="42"/>
      <c r="N395" s="39"/>
      <c r="O395" s="39"/>
      <c r="P395" s="38"/>
      <c r="Q395" s="39"/>
      <c r="R395" s="39"/>
      <c r="S395" s="42"/>
      <c r="T395" s="39"/>
      <c r="U395" s="39"/>
      <c r="V395" s="42"/>
      <c r="W395" s="39"/>
      <c r="X395" s="39"/>
      <c r="Y395" s="42"/>
      <c r="Z395" s="39"/>
      <c r="AA395" s="39"/>
      <c r="AB395" s="42"/>
      <c r="AC395" s="40"/>
      <c r="AD395" s="40"/>
      <c r="AE395" s="35"/>
      <c r="AF395" s="39"/>
      <c r="AG395" s="39"/>
      <c r="AH395" s="42"/>
      <c r="AI395" s="39"/>
      <c r="AJ395" s="39"/>
      <c r="AK395" s="42"/>
      <c r="AL395" s="39"/>
      <c r="AM395" s="39"/>
      <c r="AN395" s="42"/>
      <c r="AO395" s="39"/>
      <c r="AP395" s="39"/>
      <c r="AQ395" s="42"/>
      <c r="AR395" s="39"/>
      <c r="AS395" s="39"/>
      <c r="AT395" s="38"/>
      <c r="AU395" s="39"/>
      <c r="AV395" s="39"/>
      <c r="AW395" s="42"/>
      <c r="AX395" s="39"/>
      <c r="AY395" s="39"/>
      <c r="AZ395" s="42"/>
      <c r="BA395" s="39"/>
      <c r="BB395" s="42"/>
      <c r="BC395" s="38"/>
      <c r="BD395" s="42"/>
      <c r="BE395" s="42"/>
      <c r="BF395" s="40"/>
      <c r="BG395" s="39"/>
      <c r="BH395" s="42"/>
      <c r="BI395" s="39"/>
      <c r="BJ395" s="31"/>
      <c r="BK395" s="39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</row>
    <row r="396" spans="2:95" s="33" customFormat="1">
      <c r="B396" s="62"/>
      <c r="C396" s="39"/>
      <c r="D396" s="39"/>
      <c r="E396" s="31"/>
      <c r="F396" s="39"/>
      <c r="G396" s="38"/>
      <c r="H396" s="38"/>
      <c r="I396" s="38"/>
      <c r="J396" s="38"/>
      <c r="K396" s="39"/>
      <c r="L396" s="39"/>
      <c r="M396" s="42"/>
      <c r="N396" s="39"/>
      <c r="O396" s="39"/>
      <c r="P396" s="38"/>
      <c r="Q396" s="39"/>
      <c r="R396" s="39"/>
      <c r="S396" s="42"/>
      <c r="T396" s="39"/>
      <c r="U396" s="39"/>
      <c r="V396" s="42"/>
      <c r="W396" s="39"/>
      <c r="X396" s="39"/>
      <c r="Y396" s="42"/>
      <c r="Z396" s="39"/>
      <c r="AA396" s="39"/>
      <c r="AB396" s="42"/>
      <c r="AC396" s="40"/>
      <c r="AD396" s="40"/>
      <c r="AE396" s="35"/>
      <c r="AF396" s="39"/>
      <c r="AG396" s="39"/>
      <c r="AH396" s="42"/>
      <c r="AI396" s="39"/>
      <c r="AJ396" s="39"/>
      <c r="AK396" s="42"/>
      <c r="AL396" s="39"/>
      <c r="AM396" s="39"/>
      <c r="AN396" s="42"/>
      <c r="AO396" s="39"/>
      <c r="AP396" s="39"/>
      <c r="AQ396" s="42"/>
      <c r="AR396" s="39"/>
      <c r="AS396" s="39"/>
      <c r="AT396" s="38"/>
      <c r="AU396" s="39"/>
      <c r="AV396" s="39"/>
      <c r="AW396" s="42"/>
      <c r="AX396" s="39"/>
      <c r="AY396" s="39"/>
      <c r="AZ396" s="42"/>
      <c r="BA396" s="39"/>
      <c r="BB396" s="42"/>
      <c r="BC396" s="38"/>
      <c r="BD396" s="42"/>
      <c r="BE396" s="42"/>
      <c r="BF396" s="40"/>
      <c r="BG396" s="39"/>
      <c r="BH396" s="42"/>
      <c r="BI396" s="39"/>
      <c r="BJ396" s="31"/>
      <c r="BK396" s="39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</row>
    <row r="397" spans="2:95" s="33" customFormat="1">
      <c r="B397" s="62"/>
      <c r="C397" s="39"/>
      <c r="D397" s="39"/>
      <c r="E397" s="55"/>
      <c r="F397" s="39"/>
      <c r="G397" s="38"/>
      <c r="H397" s="38"/>
      <c r="I397" s="38"/>
      <c r="J397" s="38"/>
      <c r="K397" s="39"/>
      <c r="L397" s="39"/>
      <c r="M397" s="42"/>
      <c r="N397" s="39"/>
      <c r="O397" s="39"/>
      <c r="P397" s="38"/>
      <c r="Q397" s="39"/>
      <c r="R397" s="39"/>
      <c r="S397" s="42"/>
      <c r="T397" s="39"/>
      <c r="U397" s="39"/>
      <c r="V397" s="42"/>
      <c r="W397" s="39"/>
      <c r="X397" s="39"/>
      <c r="Y397" s="42"/>
      <c r="Z397" s="39"/>
      <c r="AA397" s="39"/>
      <c r="AB397" s="42"/>
      <c r="AC397" s="40"/>
      <c r="AD397" s="40"/>
      <c r="AE397" s="35"/>
      <c r="AF397" s="39"/>
      <c r="AG397" s="39"/>
      <c r="AH397" s="42"/>
      <c r="AI397" s="39"/>
      <c r="AJ397" s="39"/>
      <c r="AK397" s="42"/>
      <c r="AL397" s="39"/>
      <c r="AM397" s="39"/>
      <c r="AN397" s="42"/>
      <c r="AO397" s="39"/>
      <c r="AP397" s="39"/>
      <c r="AQ397" s="42"/>
      <c r="AR397" s="39"/>
      <c r="AS397" s="39"/>
      <c r="AT397" s="38"/>
      <c r="AU397" s="39"/>
      <c r="AV397" s="39"/>
      <c r="AW397" s="42"/>
      <c r="AX397" s="39"/>
      <c r="AY397" s="39"/>
      <c r="AZ397" s="42"/>
      <c r="BA397" s="39"/>
      <c r="BB397" s="42"/>
      <c r="BC397" s="38"/>
      <c r="BD397" s="42"/>
      <c r="BE397" s="42"/>
      <c r="BF397" s="40"/>
      <c r="BG397" s="39"/>
      <c r="BH397" s="42"/>
      <c r="BI397" s="39"/>
      <c r="BJ397" s="31"/>
      <c r="BK397" s="39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</row>
    <row r="398" spans="2:95" s="33" customFormat="1">
      <c r="B398" s="62"/>
      <c r="C398" s="39"/>
      <c r="D398" s="39"/>
      <c r="E398" s="31"/>
      <c r="F398" s="39"/>
      <c r="G398" s="38"/>
      <c r="H398" s="38"/>
      <c r="I398" s="38"/>
      <c r="J398" s="38"/>
      <c r="K398" s="39"/>
      <c r="L398" s="39"/>
      <c r="M398" s="42"/>
      <c r="N398" s="39"/>
      <c r="O398" s="39"/>
      <c r="P398" s="38"/>
      <c r="Q398" s="39"/>
      <c r="R398" s="39"/>
      <c r="S398" s="42"/>
      <c r="T398" s="39"/>
      <c r="U398" s="39"/>
      <c r="V398" s="42"/>
      <c r="W398" s="39"/>
      <c r="X398" s="39"/>
      <c r="Y398" s="42"/>
      <c r="Z398" s="39"/>
      <c r="AA398" s="39"/>
      <c r="AB398" s="42"/>
      <c r="AC398" s="40"/>
      <c r="AD398" s="40"/>
      <c r="AE398" s="35"/>
      <c r="AF398" s="39"/>
      <c r="AG398" s="39"/>
      <c r="AH398" s="42"/>
      <c r="AI398" s="39"/>
      <c r="AJ398" s="39"/>
      <c r="AK398" s="42"/>
      <c r="AL398" s="39"/>
      <c r="AM398" s="39"/>
      <c r="AN398" s="42"/>
      <c r="AO398" s="39"/>
      <c r="AP398" s="39"/>
      <c r="AQ398" s="42"/>
      <c r="AR398" s="39"/>
      <c r="AS398" s="39"/>
      <c r="AT398" s="38"/>
      <c r="AU398" s="39"/>
      <c r="AV398" s="39"/>
      <c r="AW398" s="42"/>
      <c r="AX398" s="39"/>
      <c r="AY398" s="39"/>
      <c r="AZ398" s="42"/>
      <c r="BA398" s="39"/>
      <c r="BB398" s="42"/>
      <c r="BC398" s="38"/>
      <c r="BD398" s="42"/>
      <c r="BE398" s="42"/>
      <c r="BF398" s="40"/>
      <c r="BG398" s="39"/>
      <c r="BH398" s="42"/>
      <c r="BI398" s="39"/>
      <c r="BJ398" s="31"/>
      <c r="BK398" s="39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</row>
    <row r="399" spans="2:95" s="33" customFormat="1">
      <c r="B399" s="62"/>
      <c r="C399" s="39"/>
      <c r="D399" s="39"/>
      <c r="E399" s="31"/>
      <c r="F399" s="39"/>
      <c r="G399" s="38"/>
      <c r="H399" s="38"/>
      <c r="I399" s="38"/>
      <c r="J399" s="38"/>
      <c r="K399" s="39"/>
      <c r="L399" s="39"/>
      <c r="M399" s="42"/>
      <c r="N399" s="39"/>
      <c r="O399" s="39"/>
      <c r="P399" s="38"/>
      <c r="Q399" s="39"/>
      <c r="R399" s="39"/>
      <c r="S399" s="42"/>
      <c r="T399" s="39"/>
      <c r="U399" s="39"/>
      <c r="V399" s="42"/>
      <c r="W399" s="39"/>
      <c r="X399" s="39"/>
      <c r="Y399" s="42"/>
      <c r="Z399" s="39"/>
      <c r="AA399" s="39"/>
      <c r="AB399" s="42"/>
      <c r="AC399" s="40"/>
      <c r="AD399" s="40"/>
      <c r="AE399" s="35"/>
      <c r="AF399" s="39"/>
      <c r="AG399" s="39"/>
      <c r="AH399" s="42"/>
      <c r="AI399" s="39"/>
      <c r="AJ399" s="39"/>
      <c r="AK399" s="42"/>
      <c r="AL399" s="39"/>
      <c r="AM399" s="39"/>
      <c r="AN399" s="42"/>
      <c r="AO399" s="39"/>
      <c r="AP399" s="39"/>
      <c r="AQ399" s="42"/>
      <c r="AR399" s="39"/>
      <c r="AS399" s="39"/>
      <c r="AT399" s="38"/>
      <c r="AU399" s="39"/>
      <c r="AV399" s="39"/>
      <c r="AW399" s="42"/>
      <c r="AX399" s="39"/>
      <c r="AY399" s="39"/>
      <c r="AZ399" s="42"/>
      <c r="BA399" s="39"/>
      <c r="BB399" s="42"/>
      <c r="BC399" s="38"/>
      <c r="BD399" s="42"/>
      <c r="BE399" s="42"/>
      <c r="BF399" s="40"/>
      <c r="BG399" s="39"/>
      <c r="BH399" s="42"/>
      <c r="BI399" s="39"/>
      <c r="BJ399" s="31"/>
      <c r="BK399" s="39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</row>
    <row r="400" spans="2:95" s="33" customFormat="1">
      <c r="B400" s="62"/>
      <c r="C400" s="39"/>
      <c r="D400" s="39"/>
      <c r="E400" s="31"/>
      <c r="F400" s="39"/>
      <c r="G400" s="38"/>
      <c r="H400" s="38"/>
      <c r="I400" s="38"/>
      <c r="J400" s="38"/>
      <c r="K400" s="39"/>
      <c r="L400" s="39"/>
      <c r="M400" s="42"/>
      <c r="N400" s="39"/>
      <c r="O400" s="39"/>
      <c r="P400" s="38"/>
      <c r="Q400" s="39"/>
      <c r="R400" s="39"/>
      <c r="S400" s="42"/>
      <c r="T400" s="39"/>
      <c r="U400" s="39"/>
      <c r="V400" s="42"/>
      <c r="W400" s="39"/>
      <c r="X400" s="39"/>
      <c r="Y400" s="42"/>
      <c r="Z400" s="39"/>
      <c r="AA400" s="39"/>
      <c r="AB400" s="42"/>
      <c r="AC400" s="40"/>
      <c r="AD400" s="40"/>
      <c r="AE400" s="35"/>
      <c r="AF400" s="39"/>
      <c r="AG400" s="39"/>
      <c r="AH400" s="42"/>
      <c r="AI400" s="39"/>
      <c r="AJ400" s="39"/>
      <c r="AK400" s="42"/>
      <c r="AL400" s="39"/>
      <c r="AM400" s="39"/>
      <c r="AN400" s="42"/>
      <c r="AO400" s="39"/>
      <c r="AP400" s="39"/>
      <c r="AQ400" s="42"/>
      <c r="AR400" s="39"/>
      <c r="AS400" s="39"/>
      <c r="AT400" s="38"/>
      <c r="AU400" s="39"/>
      <c r="AV400" s="39"/>
      <c r="AW400" s="42"/>
      <c r="AX400" s="39"/>
      <c r="AY400" s="39"/>
      <c r="AZ400" s="42"/>
      <c r="BA400" s="39"/>
      <c r="BB400" s="42"/>
      <c r="BC400" s="38"/>
      <c r="BD400" s="42"/>
      <c r="BE400" s="42"/>
      <c r="BF400" s="40"/>
      <c r="BG400" s="39"/>
      <c r="BH400" s="42"/>
      <c r="BI400" s="39"/>
      <c r="BJ400" s="31"/>
      <c r="BK400" s="39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</row>
    <row r="401" spans="2:95" s="33" customFormat="1">
      <c r="B401" s="62"/>
      <c r="C401" s="39"/>
      <c r="D401" s="39"/>
      <c r="E401" s="31"/>
      <c r="F401" s="39"/>
      <c r="G401" s="38"/>
      <c r="H401" s="38"/>
      <c r="I401" s="38"/>
      <c r="J401" s="38"/>
      <c r="K401" s="39"/>
      <c r="L401" s="39"/>
      <c r="M401" s="42"/>
      <c r="N401" s="39"/>
      <c r="O401" s="39"/>
      <c r="P401" s="38"/>
      <c r="Q401" s="39"/>
      <c r="R401" s="39"/>
      <c r="S401" s="42"/>
      <c r="T401" s="39"/>
      <c r="U401" s="39"/>
      <c r="V401" s="42"/>
      <c r="W401" s="39"/>
      <c r="X401" s="39"/>
      <c r="Y401" s="42"/>
      <c r="Z401" s="39"/>
      <c r="AA401" s="39"/>
      <c r="AB401" s="42"/>
      <c r="AC401" s="40"/>
      <c r="AD401" s="40"/>
      <c r="AE401" s="35"/>
      <c r="AF401" s="39"/>
      <c r="AG401" s="39"/>
      <c r="AH401" s="42"/>
      <c r="AI401" s="39"/>
      <c r="AJ401" s="39"/>
      <c r="AK401" s="42"/>
      <c r="AL401" s="39"/>
      <c r="AM401" s="39"/>
      <c r="AN401" s="42"/>
      <c r="AO401" s="39"/>
      <c r="AP401" s="39"/>
      <c r="AQ401" s="42"/>
      <c r="AR401" s="39"/>
      <c r="AS401" s="39"/>
      <c r="AT401" s="38"/>
      <c r="AU401" s="39"/>
      <c r="AV401" s="39"/>
      <c r="AW401" s="42"/>
      <c r="AX401" s="39"/>
      <c r="AY401" s="39"/>
      <c r="AZ401" s="42"/>
      <c r="BA401" s="39"/>
      <c r="BB401" s="42"/>
      <c r="BC401" s="38"/>
      <c r="BD401" s="42"/>
      <c r="BE401" s="42"/>
      <c r="BF401" s="39"/>
      <c r="BG401" s="39"/>
      <c r="BH401" s="42"/>
      <c r="BI401" s="39"/>
      <c r="BJ401" s="31"/>
      <c r="BK401" s="39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</row>
    <row r="402" spans="2:95" s="33" customFormat="1">
      <c r="B402" s="62"/>
      <c r="C402" s="39"/>
      <c r="D402" s="39"/>
      <c r="E402" s="31"/>
      <c r="F402" s="39"/>
      <c r="G402" s="38"/>
      <c r="H402" s="38"/>
      <c r="I402" s="38"/>
      <c r="J402" s="38"/>
      <c r="K402" s="39"/>
      <c r="L402" s="39"/>
      <c r="M402" s="39"/>
      <c r="N402" s="39"/>
      <c r="O402" s="39"/>
      <c r="P402" s="38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40"/>
      <c r="AD402" s="40"/>
      <c r="AE402" s="35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8"/>
      <c r="AU402" s="39"/>
      <c r="AV402" s="39"/>
      <c r="AW402" s="39"/>
      <c r="AX402" s="39"/>
      <c r="AY402" s="39"/>
      <c r="AZ402" s="39"/>
      <c r="BA402" s="39"/>
      <c r="BB402" s="39"/>
      <c r="BC402" s="38"/>
      <c r="BD402" s="39"/>
      <c r="BE402" s="39"/>
      <c r="BF402" s="40"/>
      <c r="BG402" s="39"/>
      <c r="BH402" s="39"/>
      <c r="BI402" s="39"/>
      <c r="BJ402" s="31"/>
      <c r="BK402" s="39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</row>
    <row r="403" spans="2:95" s="33" customFormat="1">
      <c r="B403" s="62"/>
      <c r="C403" s="39"/>
      <c r="D403" s="39"/>
      <c r="E403" s="31"/>
      <c r="F403" s="39"/>
      <c r="G403" s="38"/>
      <c r="H403" s="38"/>
      <c r="I403" s="38"/>
      <c r="J403" s="38"/>
      <c r="K403" s="39"/>
      <c r="L403" s="39"/>
      <c r="M403" s="42"/>
      <c r="N403" s="39"/>
      <c r="O403" s="39"/>
      <c r="P403" s="38"/>
      <c r="Q403" s="39"/>
      <c r="R403" s="39"/>
      <c r="S403" s="42"/>
      <c r="T403" s="39"/>
      <c r="U403" s="39"/>
      <c r="V403" s="42"/>
      <c r="W403" s="39"/>
      <c r="X403" s="39"/>
      <c r="Y403" s="42"/>
      <c r="Z403" s="39"/>
      <c r="AA403" s="39"/>
      <c r="AB403" s="42"/>
      <c r="AC403" s="40"/>
      <c r="AD403" s="40"/>
      <c r="AE403" s="35"/>
      <c r="AF403" s="39"/>
      <c r="AG403" s="39"/>
      <c r="AH403" s="42"/>
      <c r="AI403" s="39"/>
      <c r="AJ403" s="39"/>
      <c r="AK403" s="42"/>
      <c r="AL403" s="39"/>
      <c r="AM403" s="39"/>
      <c r="AN403" s="42"/>
      <c r="AO403" s="39"/>
      <c r="AP403" s="39"/>
      <c r="AQ403" s="42"/>
      <c r="AR403" s="39"/>
      <c r="AS403" s="39"/>
      <c r="AT403" s="38"/>
      <c r="AU403" s="39"/>
      <c r="AV403" s="39"/>
      <c r="AW403" s="42"/>
      <c r="AX403" s="39"/>
      <c r="AY403" s="39"/>
      <c r="AZ403" s="42"/>
      <c r="BA403" s="39"/>
      <c r="BB403" s="42"/>
      <c r="BC403" s="38"/>
      <c r="BD403" s="42"/>
      <c r="BE403" s="42"/>
      <c r="BF403" s="40"/>
      <c r="BG403" s="39"/>
      <c r="BH403" s="42"/>
      <c r="BI403" s="39"/>
      <c r="BJ403" s="31"/>
      <c r="BK403" s="39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</row>
    <row r="404" spans="2:95" s="33" customFormat="1">
      <c r="B404" s="62"/>
      <c r="C404" s="39"/>
      <c r="D404" s="39"/>
      <c r="E404" s="31"/>
      <c r="F404" s="39"/>
      <c r="G404" s="38"/>
      <c r="H404" s="38"/>
      <c r="I404" s="38"/>
      <c r="J404" s="38"/>
      <c r="K404" s="39"/>
      <c r="L404" s="39"/>
      <c r="M404" s="42"/>
      <c r="N404" s="39"/>
      <c r="O404" s="39"/>
      <c r="P404" s="38"/>
      <c r="Q404" s="39"/>
      <c r="R404" s="39"/>
      <c r="S404" s="42"/>
      <c r="T404" s="39"/>
      <c r="U404" s="39"/>
      <c r="V404" s="42"/>
      <c r="W404" s="39"/>
      <c r="X404" s="39"/>
      <c r="Y404" s="42"/>
      <c r="Z404" s="39"/>
      <c r="AA404" s="39"/>
      <c r="AB404" s="42"/>
      <c r="AC404" s="40"/>
      <c r="AD404" s="40"/>
      <c r="AE404" s="35"/>
      <c r="AF404" s="39"/>
      <c r="AG404" s="39"/>
      <c r="AH404" s="42"/>
      <c r="AI404" s="39"/>
      <c r="AJ404" s="39"/>
      <c r="AK404" s="42"/>
      <c r="AL404" s="39"/>
      <c r="AM404" s="39"/>
      <c r="AN404" s="42"/>
      <c r="AO404" s="39"/>
      <c r="AP404" s="39"/>
      <c r="AQ404" s="42"/>
      <c r="AR404" s="39"/>
      <c r="AS404" s="39"/>
      <c r="AT404" s="38"/>
      <c r="AU404" s="39"/>
      <c r="AV404" s="39"/>
      <c r="AW404" s="42"/>
      <c r="AX404" s="39"/>
      <c r="AY404" s="39"/>
      <c r="AZ404" s="42"/>
      <c r="BA404" s="39"/>
      <c r="BB404" s="42"/>
      <c r="BC404" s="38"/>
      <c r="BD404" s="42"/>
      <c r="BE404" s="42"/>
      <c r="BF404" s="40"/>
      <c r="BG404" s="39"/>
      <c r="BH404" s="42"/>
      <c r="BI404" s="39"/>
      <c r="BJ404" s="31"/>
      <c r="BK404" s="39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</row>
    <row r="405" spans="2:95" s="33" customFormat="1">
      <c r="B405" s="62"/>
      <c r="C405" s="39"/>
      <c r="D405" s="39"/>
      <c r="E405" s="31"/>
      <c r="F405" s="39"/>
      <c r="G405" s="38"/>
      <c r="H405" s="38"/>
      <c r="I405" s="38"/>
      <c r="J405" s="38"/>
      <c r="K405" s="39"/>
      <c r="L405" s="39"/>
      <c r="M405" s="42"/>
      <c r="N405" s="39"/>
      <c r="O405" s="39"/>
      <c r="P405" s="38"/>
      <c r="Q405" s="39"/>
      <c r="R405" s="39"/>
      <c r="S405" s="42"/>
      <c r="T405" s="39"/>
      <c r="U405" s="39"/>
      <c r="V405" s="42"/>
      <c r="W405" s="39"/>
      <c r="X405" s="39"/>
      <c r="Y405" s="42"/>
      <c r="Z405" s="39"/>
      <c r="AA405" s="39"/>
      <c r="AB405" s="42"/>
      <c r="AC405" s="40"/>
      <c r="AD405" s="40"/>
      <c r="AE405" s="35"/>
      <c r="AF405" s="39"/>
      <c r="AG405" s="39"/>
      <c r="AH405" s="42"/>
      <c r="AI405" s="39"/>
      <c r="AJ405" s="39"/>
      <c r="AK405" s="42"/>
      <c r="AL405" s="39"/>
      <c r="AM405" s="39"/>
      <c r="AN405" s="42"/>
      <c r="AO405" s="39"/>
      <c r="AP405" s="39"/>
      <c r="AQ405" s="42"/>
      <c r="AR405" s="39"/>
      <c r="AS405" s="39"/>
      <c r="AT405" s="38"/>
      <c r="AU405" s="39"/>
      <c r="AV405" s="39"/>
      <c r="AW405" s="42"/>
      <c r="AX405" s="39"/>
      <c r="AY405" s="39"/>
      <c r="AZ405" s="42"/>
      <c r="BA405" s="39"/>
      <c r="BB405" s="42"/>
      <c r="BC405" s="38"/>
      <c r="BD405" s="42"/>
      <c r="BE405" s="42"/>
      <c r="BF405" s="40"/>
      <c r="BG405" s="39"/>
      <c r="BH405" s="42"/>
      <c r="BI405" s="39"/>
      <c r="BJ405" s="31"/>
      <c r="BK405" s="39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</row>
    <row r="406" spans="2:95" s="33" customFormat="1">
      <c r="B406" s="62"/>
      <c r="C406" s="39"/>
      <c r="D406" s="39"/>
      <c r="E406" s="31"/>
      <c r="F406" s="39"/>
      <c r="G406" s="38"/>
      <c r="H406" s="38"/>
      <c r="I406" s="38"/>
      <c r="J406" s="38"/>
      <c r="K406" s="39"/>
      <c r="L406" s="39"/>
      <c r="M406" s="42"/>
      <c r="N406" s="39"/>
      <c r="O406" s="39"/>
      <c r="P406" s="38"/>
      <c r="Q406" s="39"/>
      <c r="R406" s="39"/>
      <c r="S406" s="42"/>
      <c r="T406" s="39"/>
      <c r="U406" s="39"/>
      <c r="V406" s="42"/>
      <c r="W406" s="39"/>
      <c r="X406" s="39"/>
      <c r="Y406" s="42"/>
      <c r="Z406" s="39"/>
      <c r="AA406" s="39"/>
      <c r="AB406" s="42"/>
      <c r="AC406" s="40"/>
      <c r="AD406" s="40"/>
      <c r="AE406" s="35"/>
      <c r="AF406" s="39"/>
      <c r="AG406" s="39"/>
      <c r="AH406" s="42"/>
      <c r="AI406" s="39"/>
      <c r="AJ406" s="39"/>
      <c r="AK406" s="42"/>
      <c r="AL406" s="39"/>
      <c r="AM406" s="39"/>
      <c r="AN406" s="42"/>
      <c r="AO406" s="39"/>
      <c r="AP406" s="39"/>
      <c r="AQ406" s="42"/>
      <c r="AR406" s="39"/>
      <c r="AS406" s="39"/>
      <c r="AT406" s="38"/>
      <c r="AU406" s="39"/>
      <c r="AV406" s="39"/>
      <c r="AW406" s="42"/>
      <c r="AX406" s="39"/>
      <c r="AY406" s="39"/>
      <c r="AZ406" s="42"/>
      <c r="BA406" s="39"/>
      <c r="BB406" s="42"/>
      <c r="BC406" s="38"/>
      <c r="BD406" s="42"/>
      <c r="BE406" s="42"/>
      <c r="BF406" s="40"/>
      <c r="BG406" s="39"/>
      <c r="BH406" s="42"/>
      <c r="BI406" s="39"/>
      <c r="BJ406" s="31"/>
      <c r="BK406" s="39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</row>
    <row r="407" spans="2:95" s="33" customFormat="1">
      <c r="B407" s="62"/>
      <c r="C407" s="39"/>
      <c r="D407" s="39"/>
      <c r="E407" s="31"/>
      <c r="F407" s="39"/>
      <c r="G407" s="38"/>
      <c r="H407" s="38"/>
      <c r="I407" s="38"/>
      <c r="J407" s="38"/>
      <c r="K407" s="39"/>
      <c r="L407" s="39"/>
      <c r="M407" s="42"/>
      <c r="N407" s="39"/>
      <c r="O407" s="39"/>
      <c r="P407" s="38"/>
      <c r="Q407" s="39"/>
      <c r="R407" s="39"/>
      <c r="S407" s="42"/>
      <c r="T407" s="39"/>
      <c r="U407" s="39"/>
      <c r="V407" s="42"/>
      <c r="W407" s="39"/>
      <c r="X407" s="39"/>
      <c r="Y407" s="42"/>
      <c r="Z407" s="39"/>
      <c r="AA407" s="39"/>
      <c r="AB407" s="42"/>
      <c r="AC407" s="40"/>
      <c r="AD407" s="40"/>
      <c r="AE407" s="35"/>
      <c r="AF407" s="39"/>
      <c r="AG407" s="39"/>
      <c r="AH407" s="42"/>
      <c r="AI407" s="39"/>
      <c r="AJ407" s="39"/>
      <c r="AK407" s="42"/>
      <c r="AL407" s="39"/>
      <c r="AM407" s="39"/>
      <c r="AN407" s="42"/>
      <c r="AO407" s="39"/>
      <c r="AP407" s="39"/>
      <c r="AQ407" s="42"/>
      <c r="AR407" s="39"/>
      <c r="AS407" s="39"/>
      <c r="AT407" s="38"/>
      <c r="AU407" s="39"/>
      <c r="AV407" s="39"/>
      <c r="AW407" s="42"/>
      <c r="AX407" s="39"/>
      <c r="AY407" s="39"/>
      <c r="AZ407" s="42"/>
      <c r="BA407" s="39"/>
      <c r="BB407" s="42"/>
      <c r="BC407" s="38"/>
      <c r="BD407" s="42"/>
      <c r="BE407" s="42"/>
      <c r="BF407" s="40"/>
      <c r="BG407" s="39"/>
      <c r="BH407" s="42"/>
      <c r="BI407" s="39"/>
      <c r="BJ407" s="31"/>
      <c r="BK407" s="39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</row>
    <row r="408" spans="2:95" s="33" customFormat="1">
      <c r="B408" s="62"/>
      <c r="C408" s="39"/>
      <c r="D408" s="39"/>
      <c r="E408" s="31"/>
      <c r="F408" s="39"/>
      <c r="G408" s="38"/>
      <c r="H408" s="38"/>
      <c r="I408" s="38"/>
      <c r="J408" s="38"/>
      <c r="K408" s="39"/>
      <c r="L408" s="39"/>
      <c r="M408" s="42"/>
      <c r="N408" s="39"/>
      <c r="O408" s="39"/>
      <c r="P408" s="38"/>
      <c r="Q408" s="39"/>
      <c r="R408" s="39"/>
      <c r="S408" s="42"/>
      <c r="T408" s="39"/>
      <c r="U408" s="39"/>
      <c r="V408" s="42"/>
      <c r="W408" s="39"/>
      <c r="X408" s="39"/>
      <c r="Y408" s="42"/>
      <c r="Z408" s="39"/>
      <c r="AA408" s="39"/>
      <c r="AB408" s="42"/>
      <c r="AC408" s="40"/>
      <c r="AD408" s="40"/>
      <c r="AE408" s="35"/>
      <c r="AF408" s="39"/>
      <c r="AG408" s="39"/>
      <c r="AH408" s="42"/>
      <c r="AI408" s="39"/>
      <c r="AJ408" s="39"/>
      <c r="AK408" s="42"/>
      <c r="AL408" s="39"/>
      <c r="AM408" s="39"/>
      <c r="AN408" s="42"/>
      <c r="AO408" s="39"/>
      <c r="AP408" s="39"/>
      <c r="AQ408" s="42"/>
      <c r="AR408" s="39"/>
      <c r="AS408" s="39"/>
      <c r="AT408" s="38"/>
      <c r="AU408" s="39"/>
      <c r="AV408" s="39"/>
      <c r="AW408" s="42"/>
      <c r="AX408" s="39"/>
      <c r="AY408" s="39"/>
      <c r="AZ408" s="42"/>
      <c r="BA408" s="39"/>
      <c r="BB408" s="42"/>
      <c r="BC408" s="38"/>
      <c r="BD408" s="42"/>
      <c r="BE408" s="42"/>
      <c r="BF408" s="40"/>
      <c r="BG408" s="39"/>
      <c r="BH408" s="42"/>
      <c r="BI408" s="39"/>
      <c r="BJ408" s="31"/>
      <c r="BK408" s="39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</row>
    <row r="409" spans="2:95" s="33" customFormat="1">
      <c r="B409" s="62"/>
      <c r="C409" s="39"/>
      <c r="D409" s="39"/>
      <c r="E409" s="31"/>
      <c r="F409" s="39"/>
      <c r="G409" s="38"/>
      <c r="H409" s="38"/>
      <c r="I409" s="38"/>
      <c r="J409" s="38"/>
      <c r="K409" s="39"/>
      <c r="L409" s="39"/>
      <c r="M409" s="42"/>
      <c r="N409" s="39"/>
      <c r="O409" s="39"/>
      <c r="P409" s="38"/>
      <c r="Q409" s="39"/>
      <c r="R409" s="39"/>
      <c r="S409" s="42"/>
      <c r="T409" s="39"/>
      <c r="U409" s="39"/>
      <c r="V409" s="42"/>
      <c r="W409" s="39"/>
      <c r="X409" s="39"/>
      <c r="Y409" s="42"/>
      <c r="Z409" s="39"/>
      <c r="AA409" s="39"/>
      <c r="AB409" s="42"/>
      <c r="AC409" s="40"/>
      <c r="AD409" s="40"/>
      <c r="AE409" s="35"/>
      <c r="AF409" s="39"/>
      <c r="AG409" s="39"/>
      <c r="AH409" s="42"/>
      <c r="AI409" s="39"/>
      <c r="AJ409" s="39"/>
      <c r="AK409" s="42"/>
      <c r="AL409" s="39"/>
      <c r="AM409" s="39"/>
      <c r="AN409" s="42"/>
      <c r="AO409" s="39"/>
      <c r="AP409" s="39"/>
      <c r="AQ409" s="42"/>
      <c r="AR409" s="39"/>
      <c r="AS409" s="39"/>
      <c r="AT409" s="38"/>
      <c r="AU409" s="39"/>
      <c r="AV409" s="39"/>
      <c r="AW409" s="42"/>
      <c r="AX409" s="39"/>
      <c r="AY409" s="39"/>
      <c r="AZ409" s="42"/>
      <c r="BA409" s="39"/>
      <c r="BB409" s="42"/>
      <c r="BC409" s="38"/>
      <c r="BD409" s="42"/>
      <c r="BE409" s="42"/>
      <c r="BF409" s="40"/>
      <c r="BG409" s="39"/>
      <c r="BH409" s="42"/>
      <c r="BI409" s="39"/>
      <c r="BJ409" s="31"/>
      <c r="BK409" s="39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</row>
    <row r="410" spans="2:95" s="33" customFormat="1">
      <c r="B410" s="62"/>
      <c r="C410" s="39"/>
      <c r="D410" s="39"/>
      <c r="E410" s="31"/>
      <c r="F410" s="39"/>
      <c r="G410" s="38"/>
      <c r="H410" s="38"/>
      <c r="I410" s="38"/>
      <c r="J410" s="38"/>
      <c r="K410" s="39"/>
      <c r="L410" s="39"/>
      <c r="M410" s="42"/>
      <c r="N410" s="39"/>
      <c r="O410" s="39"/>
      <c r="P410" s="38"/>
      <c r="Q410" s="39"/>
      <c r="R410" s="39"/>
      <c r="S410" s="42"/>
      <c r="T410" s="39"/>
      <c r="U410" s="39"/>
      <c r="V410" s="42"/>
      <c r="W410" s="39"/>
      <c r="X410" s="39"/>
      <c r="Y410" s="42"/>
      <c r="Z410" s="39"/>
      <c r="AA410" s="39"/>
      <c r="AB410" s="42"/>
      <c r="AC410" s="40"/>
      <c r="AD410" s="40"/>
      <c r="AE410" s="35"/>
      <c r="AF410" s="39"/>
      <c r="AG410" s="39"/>
      <c r="AH410" s="42"/>
      <c r="AI410" s="39"/>
      <c r="AJ410" s="39"/>
      <c r="AK410" s="42"/>
      <c r="AL410" s="39"/>
      <c r="AM410" s="39"/>
      <c r="AN410" s="42"/>
      <c r="AO410" s="39"/>
      <c r="AP410" s="39"/>
      <c r="AQ410" s="42"/>
      <c r="AR410" s="39"/>
      <c r="AS410" s="39"/>
      <c r="AT410" s="38"/>
      <c r="AU410" s="39"/>
      <c r="AV410" s="39"/>
      <c r="AW410" s="42"/>
      <c r="AX410" s="39"/>
      <c r="AY410" s="39"/>
      <c r="AZ410" s="42"/>
      <c r="BA410" s="39"/>
      <c r="BB410" s="42"/>
      <c r="BC410" s="38"/>
      <c r="BD410" s="42"/>
      <c r="BE410" s="42"/>
      <c r="BF410" s="40"/>
      <c r="BG410" s="39"/>
      <c r="BH410" s="42"/>
      <c r="BI410" s="39"/>
      <c r="BJ410" s="31"/>
      <c r="BK410" s="39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</row>
    <row r="411" spans="2:95" s="33" customFormat="1">
      <c r="B411" s="62"/>
      <c r="C411" s="39"/>
      <c r="D411" s="39"/>
      <c r="E411" s="40"/>
      <c r="F411" s="39"/>
      <c r="G411" s="38"/>
      <c r="H411" s="38"/>
      <c r="I411" s="38"/>
      <c r="J411" s="38"/>
      <c r="K411" s="39"/>
      <c r="L411" s="39"/>
      <c r="M411" s="42"/>
      <c r="N411" s="39"/>
      <c r="O411" s="39"/>
      <c r="P411" s="38"/>
      <c r="Q411" s="39"/>
      <c r="R411" s="39"/>
      <c r="S411" s="42"/>
      <c r="T411" s="39"/>
      <c r="U411" s="39"/>
      <c r="V411" s="42"/>
      <c r="W411" s="39"/>
      <c r="X411" s="39"/>
      <c r="Y411" s="42"/>
      <c r="Z411" s="39"/>
      <c r="AA411" s="39"/>
      <c r="AB411" s="42"/>
      <c r="AC411" s="40"/>
      <c r="AD411" s="40"/>
      <c r="AE411" s="35"/>
      <c r="AF411" s="39"/>
      <c r="AG411" s="39"/>
      <c r="AH411" s="42"/>
      <c r="AI411" s="39"/>
      <c r="AJ411" s="39"/>
      <c r="AK411" s="42"/>
      <c r="AL411" s="39"/>
      <c r="AM411" s="39"/>
      <c r="AN411" s="42"/>
      <c r="AO411" s="39"/>
      <c r="AP411" s="39"/>
      <c r="AQ411" s="42"/>
      <c r="AR411" s="39"/>
      <c r="AS411" s="39"/>
      <c r="AT411" s="38"/>
      <c r="AU411" s="39"/>
      <c r="AV411" s="39"/>
      <c r="AW411" s="42"/>
      <c r="AX411" s="39"/>
      <c r="AY411" s="39"/>
      <c r="AZ411" s="42"/>
      <c r="BA411" s="39"/>
      <c r="BB411" s="42"/>
      <c r="BC411" s="38"/>
      <c r="BD411" s="42"/>
      <c r="BE411" s="42"/>
      <c r="BF411" s="40"/>
      <c r="BG411" s="39"/>
      <c r="BH411" s="42"/>
      <c r="BI411" s="39"/>
      <c r="BJ411" s="31"/>
      <c r="BK411" s="39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</row>
    <row r="412" spans="2:95" s="33" customFormat="1">
      <c r="B412" s="62"/>
      <c r="C412" s="39"/>
      <c r="D412" s="39"/>
      <c r="E412" s="31"/>
      <c r="F412" s="39"/>
      <c r="G412" s="38"/>
      <c r="H412" s="38"/>
      <c r="I412" s="38"/>
      <c r="J412" s="38"/>
      <c r="K412" s="39"/>
      <c r="L412" s="39"/>
      <c r="M412" s="42"/>
      <c r="N412" s="39"/>
      <c r="O412" s="39"/>
      <c r="P412" s="38"/>
      <c r="Q412" s="39"/>
      <c r="R412" s="39"/>
      <c r="S412" s="42"/>
      <c r="T412" s="39"/>
      <c r="U412" s="39"/>
      <c r="V412" s="42"/>
      <c r="W412" s="39"/>
      <c r="X412" s="39"/>
      <c r="Y412" s="42"/>
      <c r="Z412" s="39"/>
      <c r="AA412" s="39"/>
      <c r="AB412" s="42"/>
      <c r="AC412" s="40"/>
      <c r="AD412" s="40"/>
      <c r="AE412" s="35"/>
      <c r="AF412" s="39"/>
      <c r="AG412" s="39"/>
      <c r="AH412" s="42"/>
      <c r="AI412" s="39"/>
      <c r="AJ412" s="39"/>
      <c r="AK412" s="42"/>
      <c r="AL412" s="39"/>
      <c r="AM412" s="39"/>
      <c r="AN412" s="42"/>
      <c r="AO412" s="39"/>
      <c r="AP412" s="39"/>
      <c r="AQ412" s="42"/>
      <c r="AR412" s="39"/>
      <c r="AS412" s="39"/>
      <c r="AT412" s="38"/>
      <c r="AU412" s="39"/>
      <c r="AV412" s="39"/>
      <c r="AW412" s="42"/>
      <c r="AX412" s="39"/>
      <c r="AY412" s="39"/>
      <c r="AZ412" s="42"/>
      <c r="BA412" s="39"/>
      <c r="BB412" s="42"/>
      <c r="BC412" s="38"/>
      <c r="BD412" s="42"/>
      <c r="BE412" s="42"/>
      <c r="BF412" s="39"/>
      <c r="BG412" s="39"/>
      <c r="BH412" s="42"/>
      <c r="BI412" s="39"/>
      <c r="BJ412" s="31"/>
      <c r="BK412" s="39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</row>
    <row r="413" spans="2:95" s="33" customFormat="1">
      <c r="B413" s="62"/>
      <c r="C413" s="39"/>
      <c r="D413" s="39"/>
      <c r="E413" s="31"/>
      <c r="F413" s="39"/>
      <c r="G413" s="38"/>
      <c r="H413" s="38"/>
      <c r="I413" s="38"/>
      <c r="J413" s="38"/>
      <c r="K413" s="39"/>
      <c r="L413" s="39"/>
      <c r="M413" s="39"/>
      <c r="N413" s="39"/>
      <c r="O413" s="39"/>
      <c r="P413" s="38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40"/>
      <c r="AD413" s="40"/>
      <c r="AE413" s="35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8"/>
      <c r="AU413" s="39"/>
      <c r="AV413" s="39"/>
      <c r="AW413" s="39"/>
      <c r="AX413" s="39"/>
      <c r="AY413" s="39"/>
      <c r="AZ413" s="39"/>
      <c r="BA413" s="39"/>
      <c r="BB413" s="39"/>
      <c r="BC413" s="38"/>
      <c r="BD413" s="39"/>
      <c r="BE413" s="39"/>
      <c r="BF413" s="39"/>
      <c r="BG413" s="39"/>
      <c r="BH413" s="39"/>
      <c r="BI413" s="39"/>
      <c r="BJ413" s="31"/>
      <c r="BK413" s="39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</row>
    <row r="414" spans="2:95" s="33" customFormat="1">
      <c r="B414" s="62"/>
      <c r="C414" s="39"/>
      <c r="D414" s="39"/>
      <c r="E414" s="31"/>
      <c r="F414" s="39"/>
      <c r="G414" s="38"/>
      <c r="H414" s="38"/>
      <c r="I414" s="38"/>
      <c r="J414" s="38"/>
      <c r="K414" s="39"/>
      <c r="L414" s="39"/>
      <c r="M414" s="39"/>
      <c r="N414" s="39"/>
      <c r="O414" s="39"/>
      <c r="P414" s="38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40"/>
      <c r="AD414" s="40"/>
      <c r="AE414" s="35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8"/>
      <c r="AU414" s="39"/>
      <c r="AV414" s="39"/>
      <c r="AW414" s="39"/>
      <c r="AX414" s="39"/>
      <c r="AY414" s="39"/>
      <c r="AZ414" s="39"/>
      <c r="BA414" s="39"/>
      <c r="BB414" s="39"/>
      <c r="BC414" s="38"/>
      <c r="BD414" s="39"/>
      <c r="BE414" s="39"/>
      <c r="BF414" s="40"/>
      <c r="BG414" s="39"/>
      <c r="BH414" s="39"/>
      <c r="BI414" s="39"/>
      <c r="BJ414" s="31"/>
      <c r="BK414" s="39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</row>
    <row r="415" spans="2:95" s="33" customFormat="1">
      <c r="B415" s="62"/>
      <c r="C415" s="39"/>
      <c r="D415" s="39"/>
      <c r="E415" s="31"/>
      <c r="F415" s="39"/>
      <c r="G415" s="38"/>
      <c r="H415" s="38"/>
      <c r="I415" s="38"/>
      <c r="J415" s="38"/>
      <c r="K415" s="39"/>
      <c r="L415" s="39"/>
      <c r="M415" s="42"/>
      <c r="N415" s="39"/>
      <c r="O415" s="39"/>
      <c r="P415" s="38"/>
      <c r="Q415" s="39"/>
      <c r="R415" s="39"/>
      <c r="S415" s="42"/>
      <c r="T415" s="39"/>
      <c r="U415" s="39"/>
      <c r="V415" s="42"/>
      <c r="W415" s="39"/>
      <c r="X415" s="39"/>
      <c r="Y415" s="42"/>
      <c r="Z415" s="39"/>
      <c r="AA415" s="39"/>
      <c r="AB415" s="42"/>
      <c r="AC415" s="40"/>
      <c r="AD415" s="40"/>
      <c r="AE415" s="35"/>
      <c r="AF415" s="39"/>
      <c r="AG415" s="39"/>
      <c r="AH415" s="42"/>
      <c r="AI415" s="39"/>
      <c r="AJ415" s="39"/>
      <c r="AK415" s="42"/>
      <c r="AL415" s="39"/>
      <c r="AM415" s="39"/>
      <c r="AN415" s="42"/>
      <c r="AO415" s="39"/>
      <c r="AP415" s="39"/>
      <c r="AQ415" s="42"/>
      <c r="AR415" s="39"/>
      <c r="AS415" s="39"/>
      <c r="AT415" s="38"/>
      <c r="AU415" s="39"/>
      <c r="AV415" s="39"/>
      <c r="AW415" s="42"/>
      <c r="AX415" s="39"/>
      <c r="AY415" s="39"/>
      <c r="AZ415" s="42"/>
      <c r="BA415" s="39"/>
      <c r="BB415" s="42"/>
      <c r="BC415" s="38"/>
      <c r="BD415" s="42"/>
      <c r="BE415" s="42"/>
      <c r="BF415" s="40"/>
      <c r="BG415" s="39"/>
      <c r="BH415" s="42"/>
      <c r="BI415" s="39"/>
      <c r="BJ415" s="31"/>
      <c r="BK415" s="39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</row>
    <row r="416" spans="2:95" s="33" customFormat="1">
      <c r="B416" s="62"/>
      <c r="C416" s="39"/>
      <c r="D416" s="39"/>
      <c r="E416" s="31"/>
      <c r="F416" s="39"/>
      <c r="G416" s="38"/>
      <c r="H416" s="38"/>
      <c r="I416" s="38"/>
      <c r="J416" s="38"/>
      <c r="K416" s="39"/>
      <c r="L416" s="39"/>
      <c r="M416" s="42"/>
      <c r="N416" s="39"/>
      <c r="O416" s="39"/>
      <c r="P416" s="38"/>
      <c r="Q416" s="39"/>
      <c r="R416" s="39"/>
      <c r="S416" s="42"/>
      <c r="T416" s="39"/>
      <c r="U416" s="39"/>
      <c r="V416" s="42"/>
      <c r="W416" s="39"/>
      <c r="X416" s="39"/>
      <c r="Y416" s="42"/>
      <c r="Z416" s="39"/>
      <c r="AA416" s="39"/>
      <c r="AB416" s="42"/>
      <c r="AC416" s="40"/>
      <c r="AD416" s="40"/>
      <c r="AE416" s="35"/>
      <c r="AF416" s="39"/>
      <c r="AG416" s="39"/>
      <c r="AH416" s="42"/>
      <c r="AI416" s="39"/>
      <c r="AJ416" s="39"/>
      <c r="AK416" s="42"/>
      <c r="AL416" s="39"/>
      <c r="AM416" s="39"/>
      <c r="AN416" s="42"/>
      <c r="AO416" s="39"/>
      <c r="AP416" s="39"/>
      <c r="AQ416" s="42"/>
      <c r="AR416" s="39"/>
      <c r="AS416" s="39"/>
      <c r="AT416" s="38"/>
      <c r="AU416" s="39"/>
      <c r="AV416" s="39"/>
      <c r="AW416" s="42"/>
      <c r="AX416" s="39"/>
      <c r="AY416" s="39"/>
      <c r="AZ416" s="42"/>
      <c r="BA416" s="39"/>
      <c r="BB416" s="42"/>
      <c r="BC416" s="38"/>
      <c r="BD416" s="42"/>
      <c r="BE416" s="42"/>
      <c r="BF416" s="39"/>
      <c r="BG416" s="39"/>
      <c r="BH416" s="42"/>
      <c r="BI416" s="39"/>
      <c r="BJ416" s="31"/>
      <c r="BK416" s="39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</row>
    <row r="417" spans="1:95" s="33" customFormat="1">
      <c r="B417" s="62"/>
      <c r="C417" s="39"/>
      <c r="D417" s="39"/>
      <c r="E417" s="31"/>
      <c r="F417" s="39"/>
      <c r="G417" s="38"/>
      <c r="H417" s="38"/>
      <c r="I417" s="38"/>
      <c r="J417" s="38"/>
      <c r="K417" s="39"/>
      <c r="L417" s="39"/>
      <c r="M417" s="39"/>
      <c r="N417" s="39"/>
      <c r="O417" s="39"/>
      <c r="P417" s="38"/>
      <c r="Q417" s="39"/>
      <c r="R417" s="39"/>
      <c r="S417" s="42"/>
      <c r="T417" s="39"/>
      <c r="U417" s="39"/>
      <c r="V417" s="39"/>
      <c r="W417" s="39"/>
      <c r="X417" s="39"/>
      <c r="Y417" s="39"/>
      <c r="Z417" s="39"/>
      <c r="AA417" s="39"/>
      <c r="AB417" s="39"/>
      <c r="AC417" s="40"/>
      <c r="AD417" s="40"/>
      <c r="AE417" s="35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8"/>
      <c r="AU417" s="39"/>
      <c r="AV417" s="39"/>
      <c r="AW417" s="39"/>
      <c r="AX417" s="39"/>
      <c r="AY417" s="39"/>
      <c r="AZ417" s="39"/>
      <c r="BA417" s="39"/>
      <c r="BB417" s="39"/>
      <c r="BC417" s="38"/>
      <c r="BD417" s="39"/>
      <c r="BE417" s="39"/>
      <c r="BF417" s="40"/>
      <c r="BG417" s="39"/>
      <c r="BH417" s="39"/>
      <c r="BI417" s="39"/>
      <c r="BJ417" s="31"/>
      <c r="BK417" s="39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</row>
    <row r="418" spans="1:95" s="33" customFormat="1">
      <c r="B418" s="62"/>
      <c r="C418" s="39"/>
      <c r="D418" s="39"/>
      <c r="E418" s="31"/>
      <c r="F418" s="39"/>
      <c r="G418" s="38"/>
      <c r="H418" s="38"/>
      <c r="I418" s="38"/>
      <c r="J418" s="38"/>
      <c r="K418" s="39"/>
      <c r="L418" s="39"/>
      <c r="M418" s="42"/>
      <c r="N418" s="39"/>
      <c r="O418" s="39"/>
      <c r="P418" s="38"/>
      <c r="Q418" s="39"/>
      <c r="R418" s="39"/>
      <c r="S418" s="42"/>
      <c r="T418" s="39"/>
      <c r="U418" s="39"/>
      <c r="V418" s="42"/>
      <c r="W418" s="39"/>
      <c r="X418" s="39"/>
      <c r="Y418" s="42"/>
      <c r="Z418" s="39"/>
      <c r="AA418" s="39"/>
      <c r="AB418" s="42"/>
      <c r="AC418" s="40"/>
      <c r="AD418" s="40"/>
      <c r="AE418" s="35"/>
      <c r="AF418" s="39"/>
      <c r="AG418" s="39"/>
      <c r="AH418" s="42"/>
      <c r="AI418" s="39"/>
      <c r="AJ418" s="39"/>
      <c r="AK418" s="42"/>
      <c r="AL418" s="39"/>
      <c r="AM418" s="39"/>
      <c r="AN418" s="42"/>
      <c r="AO418" s="39"/>
      <c r="AP418" s="39"/>
      <c r="AQ418" s="42"/>
      <c r="AR418" s="39"/>
      <c r="AS418" s="39"/>
      <c r="AT418" s="38"/>
      <c r="AU418" s="39"/>
      <c r="AV418" s="39"/>
      <c r="AW418" s="42"/>
      <c r="AX418" s="39"/>
      <c r="AY418" s="39"/>
      <c r="AZ418" s="42"/>
      <c r="BA418" s="39"/>
      <c r="BB418" s="42"/>
      <c r="BC418" s="38"/>
      <c r="BD418" s="42"/>
      <c r="BE418" s="42"/>
      <c r="BF418" s="40"/>
      <c r="BG418" s="39"/>
      <c r="BH418" s="42"/>
      <c r="BI418" s="39"/>
      <c r="BJ418" s="31"/>
      <c r="BK418" s="39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</row>
    <row r="419" spans="1:95" s="33" customFormat="1">
      <c r="B419" s="62"/>
      <c r="C419" s="39"/>
      <c r="D419" s="39"/>
      <c r="E419" s="31"/>
      <c r="F419" s="39"/>
      <c r="G419" s="38"/>
      <c r="H419" s="38"/>
      <c r="I419" s="38"/>
      <c r="J419" s="38"/>
      <c r="K419" s="39"/>
      <c r="L419" s="39"/>
      <c r="M419" s="42"/>
      <c r="N419" s="39"/>
      <c r="O419" s="39"/>
      <c r="P419" s="38"/>
      <c r="Q419" s="39"/>
      <c r="R419" s="39"/>
      <c r="S419" s="42"/>
      <c r="T419" s="39"/>
      <c r="U419" s="39"/>
      <c r="V419" s="42"/>
      <c r="W419" s="39"/>
      <c r="X419" s="39"/>
      <c r="Y419" s="42"/>
      <c r="Z419" s="39"/>
      <c r="AA419" s="39"/>
      <c r="AB419" s="42"/>
      <c r="AC419" s="40"/>
      <c r="AD419" s="40"/>
      <c r="AE419" s="35"/>
      <c r="AF419" s="39"/>
      <c r="AG419" s="39"/>
      <c r="AH419" s="42"/>
      <c r="AI419" s="39"/>
      <c r="AJ419" s="39"/>
      <c r="AK419" s="42"/>
      <c r="AL419" s="39"/>
      <c r="AM419" s="39"/>
      <c r="AN419" s="42"/>
      <c r="AO419" s="39"/>
      <c r="AP419" s="39"/>
      <c r="AQ419" s="42"/>
      <c r="AR419" s="39"/>
      <c r="AS419" s="39"/>
      <c r="AT419" s="38"/>
      <c r="AU419" s="39"/>
      <c r="AV419" s="39"/>
      <c r="AW419" s="42"/>
      <c r="AX419" s="39"/>
      <c r="AY419" s="39"/>
      <c r="AZ419" s="42"/>
      <c r="BA419" s="39"/>
      <c r="BB419" s="42"/>
      <c r="BC419" s="38"/>
      <c r="BD419" s="42"/>
      <c r="BE419" s="42"/>
      <c r="BF419" s="40"/>
      <c r="BG419" s="39"/>
      <c r="BH419" s="42"/>
      <c r="BI419" s="39"/>
      <c r="BJ419" s="31"/>
      <c r="BK419" s="39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</row>
    <row r="420" spans="1:95" s="33" customFormat="1">
      <c r="B420" s="62"/>
      <c r="C420" s="39"/>
      <c r="D420" s="39"/>
      <c r="E420" s="31"/>
      <c r="F420" s="39"/>
      <c r="G420" s="38"/>
      <c r="H420" s="38"/>
      <c r="I420" s="38"/>
      <c r="J420" s="38"/>
      <c r="K420" s="39"/>
      <c r="L420" s="39"/>
      <c r="M420" s="42"/>
      <c r="N420" s="39"/>
      <c r="O420" s="39"/>
      <c r="P420" s="38"/>
      <c r="Q420" s="39"/>
      <c r="R420" s="39"/>
      <c r="S420" s="42"/>
      <c r="T420" s="39"/>
      <c r="U420" s="39"/>
      <c r="V420" s="42"/>
      <c r="W420" s="39"/>
      <c r="X420" s="39"/>
      <c r="Y420" s="42"/>
      <c r="Z420" s="39"/>
      <c r="AA420" s="39"/>
      <c r="AB420" s="42"/>
      <c r="AC420" s="40"/>
      <c r="AD420" s="40"/>
      <c r="AE420" s="35"/>
      <c r="AF420" s="39"/>
      <c r="AG420" s="39"/>
      <c r="AH420" s="42"/>
      <c r="AI420" s="39"/>
      <c r="AJ420" s="39"/>
      <c r="AK420" s="42"/>
      <c r="AL420" s="39"/>
      <c r="AM420" s="39"/>
      <c r="AN420" s="42"/>
      <c r="AO420" s="39"/>
      <c r="AP420" s="39"/>
      <c r="AQ420" s="42"/>
      <c r="AR420" s="39"/>
      <c r="AS420" s="39"/>
      <c r="AT420" s="38"/>
      <c r="AU420" s="39"/>
      <c r="AV420" s="39"/>
      <c r="AW420" s="42"/>
      <c r="AX420" s="39"/>
      <c r="AY420" s="39"/>
      <c r="AZ420" s="42"/>
      <c r="BA420" s="39"/>
      <c r="BB420" s="42"/>
      <c r="BC420" s="38"/>
      <c r="BD420" s="42"/>
      <c r="BE420" s="42"/>
      <c r="BF420" s="40"/>
      <c r="BG420" s="39"/>
      <c r="BH420" s="42"/>
      <c r="BI420" s="39"/>
      <c r="BJ420" s="31"/>
      <c r="BK420" s="39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</row>
    <row r="421" spans="1:95" s="33" customFormat="1">
      <c r="B421" s="62"/>
      <c r="C421" s="39"/>
      <c r="D421" s="39"/>
      <c r="E421" s="31"/>
      <c r="F421" s="39"/>
      <c r="G421" s="38"/>
      <c r="H421" s="38"/>
      <c r="I421" s="38"/>
      <c r="J421" s="38"/>
      <c r="K421" s="39"/>
      <c r="L421" s="39"/>
      <c r="M421" s="42"/>
      <c r="N421" s="39"/>
      <c r="O421" s="39"/>
      <c r="P421" s="38"/>
      <c r="Q421" s="39"/>
      <c r="R421" s="39"/>
      <c r="S421" s="42"/>
      <c r="T421" s="39"/>
      <c r="U421" s="39"/>
      <c r="V421" s="42"/>
      <c r="W421" s="39"/>
      <c r="X421" s="39"/>
      <c r="Y421" s="42"/>
      <c r="Z421" s="39"/>
      <c r="AA421" s="39"/>
      <c r="AB421" s="42"/>
      <c r="AC421" s="40"/>
      <c r="AD421" s="40"/>
      <c r="AE421" s="35"/>
      <c r="AF421" s="39"/>
      <c r="AG421" s="39"/>
      <c r="AH421" s="42"/>
      <c r="AI421" s="39"/>
      <c r="AJ421" s="39"/>
      <c r="AK421" s="42"/>
      <c r="AL421" s="39"/>
      <c r="AM421" s="39"/>
      <c r="AN421" s="42"/>
      <c r="AO421" s="39"/>
      <c r="AP421" s="39"/>
      <c r="AQ421" s="42"/>
      <c r="AR421" s="39"/>
      <c r="AS421" s="39"/>
      <c r="AT421" s="38"/>
      <c r="AU421" s="39"/>
      <c r="AV421" s="39"/>
      <c r="AW421" s="42"/>
      <c r="AX421" s="39"/>
      <c r="AY421" s="39"/>
      <c r="AZ421" s="42"/>
      <c r="BA421" s="39"/>
      <c r="BB421" s="42"/>
      <c r="BC421" s="38"/>
      <c r="BD421" s="42"/>
      <c r="BE421" s="42"/>
      <c r="BF421" s="40"/>
      <c r="BG421" s="39"/>
      <c r="BH421" s="42"/>
      <c r="BI421" s="39"/>
      <c r="BJ421" s="31"/>
      <c r="BK421" s="39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</row>
    <row r="422" spans="1:95" s="33" customFormat="1">
      <c r="B422" s="62"/>
      <c r="C422" s="39"/>
      <c r="D422" s="39"/>
      <c r="E422" s="31"/>
      <c r="F422" s="39"/>
      <c r="G422" s="38"/>
      <c r="H422" s="38"/>
      <c r="I422" s="38"/>
      <c r="J422" s="38"/>
      <c r="K422" s="39"/>
      <c r="L422" s="39"/>
      <c r="M422" s="42"/>
      <c r="N422" s="39"/>
      <c r="O422" s="39"/>
      <c r="P422" s="38"/>
      <c r="Q422" s="39"/>
      <c r="R422" s="39"/>
      <c r="S422" s="42"/>
      <c r="T422" s="39"/>
      <c r="U422" s="39"/>
      <c r="V422" s="42"/>
      <c r="W422" s="39"/>
      <c r="X422" s="39"/>
      <c r="Y422" s="42"/>
      <c r="Z422" s="39"/>
      <c r="AA422" s="39"/>
      <c r="AB422" s="42"/>
      <c r="AC422" s="40"/>
      <c r="AD422" s="40"/>
      <c r="AE422" s="35"/>
      <c r="AF422" s="39"/>
      <c r="AG422" s="39"/>
      <c r="AH422" s="42"/>
      <c r="AI422" s="39"/>
      <c r="AJ422" s="39"/>
      <c r="AK422" s="42"/>
      <c r="AL422" s="39"/>
      <c r="AM422" s="39"/>
      <c r="AN422" s="42"/>
      <c r="AO422" s="39"/>
      <c r="AP422" s="39"/>
      <c r="AQ422" s="42"/>
      <c r="AR422" s="39"/>
      <c r="AS422" s="39"/>
      <c r="AT422" s="38"/>
      <c r="AU422" s="39"/>
      <c r="AV422" s="39"/>
      <c r="AW422" s="42"/>
      <c r="AX422" s="39"/>
      <c r="AY422" s="39"/>
      <c r="AZ422" s="42"/>
      <c r="BA422" s="39"/>
      <c r="BB422" s="42"/>
      <c r="BC422" s="38"/>
      <c r="BD422" s="42"/>
      <c r="BE422" s="42"/>
      <c r="BF422" s="40"/>
      <c r="BG422" s="39"/>
      <c r="BH422" s="42"/>
      <c r="BI422" s="39"/>
      <c r="BJ422" s="31"/>
      <c r="BK422" s="39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</row>
    <row r="423" spans="1:95" s="33" customFormat="1">
      <c r="B423" s="62"/>
      <c r="C423" s="39"/>
      <c r="D423" s="39"/>
      <c r="E423" s="31"/>
      <c r="F423" s="39"/>
      <c r="G423" s="38"/>
      <c r="H423" s="38"/>
      <c r="I423" s="38"/>
      <c r="J423" s="38"/>
      <c r="K423" s="39"/>
      <c r="L423" s="39"/>
      <c r="M423" s="42"/>
      <c r="N423" s="39"/>
      <c r="O423" s="39"/>
      <c r="P423" s="38"/>
      <c r="Q423" s="39"/>
      <c r="R423" s="39"/>
      <c r="S423" s="49"/>
      <c r="T423" s="39"/>
      <c r="U423" s="39"/>
      <c r="V423" s="49"/>
      <c r="W423" s="39"/>
      <c r="X423" s="39"/>
      <c r="Y423" s="49"/>
      <c r="Z423" s="39"/>
      <c r="AA423" s="39"/>
      <c r="AB423" s="49"/>
      <c r="AC423" s="40"/>
      <c r="AD423" s="40"/>
      <c r="AE423" s="35"/>
      <c r="AF423" s="39"/>
      <c r="AG423" s="39"/>
      <c r="AH423" s="49"/>
      <c r="AI423" s="39"/>
      <c r="AJ423" s="39"/>
      <c r="AK423" s="49"/>
      <c r="AL423" s="39"/>
      <c r="AM423" s="39"/>
      <c r="AN423" s="49"/>
      <c r="AO423" s="39"/>
      <c r="AP423" s="39"/>
      <c r="AQ423" s="49"/>
      <c r="AR423" s="39"/>
      <c r="AS423" s="39"/>
      <c r="AT423" s="38"/>
      <c r="AU423" s="39"/>
      <c r="AV423" s="39"/>
      <c r="AW423" s="49"/>
      <c r="AX423" s="39"/>
      <c r="AY423" s="39"/>
      <c r="AZ423" s="49"/>
      <c r="BA423" s="39"/>
      <c r="BB423" s="49"/>
      <c r="BC423" s="38"/>
      <c r="BD423" s="42"/>
      <c r="BE423" s="42"/>
      <c r="BF423" s="40"/>
      <c r="BG423" s="39"/>
      <c r="BH423" s="42"/>
      <c r="BI423" s="39"/>
      <c r="BJ423" s="31"/>
      <c r="BK423" s="39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</row>
    <row r="424" spans="1:95" s="33" customFormat="1">
      <c r="B424" s="62"/>
      <c r="C424" s="39"/>
      <c r="D424" s="39"/>
      <c r="E424" s="31"/>
      <c r="F424" s="39"/>
      <c r="G424" s="38"/>
      <c r="H424" s="38"/>
      <c r="I424" s="38"/>
      <c r="J424" s="38"/>
      <c r="K424" s="39"/>
      <c r="L424" s="39"/>
      <c r="M424" s="42"/>
      <c r="N424" s="39"/>
      <c r="O424" s="39"/>
      <c r="P424" s="38"/>
      <c r="Q424" s="39"/>
      <c r="R424" s="39"/>
      <c r="S424" s="49"/>
      <c r="T424" s="39"/>
      <c r="U424" s="39"/>
      <c r="V424" s="49"/>
      <c r="W424" s="39"/>
      <c r="X424" s="39"/>
      <c r="Y424" s="49"/>
      <c r="Z424" s="39"/>
      <c r="AA424" s="39"/>
      <c r="AB424" s="49"/>
      <c r="AC424" s="40"/>
      <c r="AD424" s="40"/>
      <c r="AE424" s="35"/>
      <c r="AF424" s="39"/>
      <c r="AG424" s="39"/>
      <c r="AH424" s="49"/>
      <c r="AI424" s="39"/>
      <c r="AJ424" s="39"/>
      <c r="AK424" s="49"/>
      <c r="AL424" s="39"/>
      <c r="AM424" s="39"/>
      <c r="AN424" s="49"/>
      <c r="AO424" s="39"/>
      <c r="AP424" s="39"/>
      <c r="AQ424" s="49"/>
      <c r="AR424" s="39"/>
      <c r="AS424" s="39"/>
      <c r="AT424" s="38"/>
      <c r="AU424" s="39"/>
      <c r="AV424" s="39"/>
      <c r="AW424" s="49"/>
      <c r="AX424" s="39"/>
      <c r="AY424" s="39"/>
      <c r="AZ424" s="49"/>
      <c r="BA424" s="39"/>
      <c r="BB424" s="49"/>
      <c r="BC424" s="38"/>
      <c r="BD424" s="42"/>
      <c r="BE424" s="42"/>
      <c r="BF424" s="40"/>
      <c r="BG424" s="39"/>
      <c r="BH424" s="42"/>
      <c r="BI424" s="39"/>
      <c r="BJ424" s="31"/>
      <c r="BK424" s="39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</row>
    <row r="425" spans="1:95" s="33" customFormat="1">
      <c r="B425" s="62"/>
      <c r="C425" s="39"/>
      <c r="D425" s="39"/>
      <c r="E425" s="31"/>
      <c r="F425" s="39"/>
      <c r="G425" s="38"/>
      <c r="H425" s="38"/>
      <c r="I425" s="38"/>
      <c r="J425" s="38"/>
      <c r="K425" s="39"/>
      <c r="L425" s="39"/>
      <c r="M425" s="42"/>
      <c r="N425" s="39"/>
      <c r="O425" s="39"/>
      <c r="P425" s="38"/>
      <c r="Q425" s="39"/>
      <c r="R425" s="39"/>
      <c r="S425" s="49"/>
      <c r="T425" s="39"/>
      <c r="U425" s="39"/>
      <c r="V425" s="49"/>
      <c r="W425" s="39"/>
      <c r="X425" s="39"/>
      <c r="Y425" s="49"/>
      <c r="Z425" s="39"/>
      <c r="AA425" s="39"/>
      <c r="AB425" s="49"/>
      <c r="AC425" s="40"/>
      <c r="AD425" s="40"/>
      <c r="AE425" s="35"/>
      <c r="AF425" s="39"/>
      <c r="AG425" s="39"/>
      <c r="AH425" s="49"/>
      <c r="AI425" s="39"/>
      <c r="AJ425" s="39"/>
      <c r="AK425" s="49"/>
      <c r="AL425" s="39"/>
      <c r="AM425" s="39"/>
      <c r="AN425" s="49"/>
      <c r="AO425" s="39"/>
      <c r="AP425" s="39"/>
      <c r="AQ425" s="49"/>
      <c r="AR425" s="39"/>
      <c r="AS425" s="39"/>
      <c r="AT425" s="38"/>
      <c r="AU425" s="39"/>
      <c r="AV425" s="39"/>
      <c r="AW425" s="49"/>
      <c r="AX425" s="39"/>
      <c r="AY425" s="39"/>
      <c r="AZ425" s="49"/>
      <c r="BA425" s="39"/>
      <c r="BB425" s="49"/>
      <c r="BC425" s="38"/>
      <c r="BD425" s="42"/>
      <c r="BE425" s="42"/>
      <c r="BF425" s="40"/>
      <c r="BG425" s="39"/>
      <c r="BH425" s="42"/>
      <c r="BI425" s="39"/>
      <c r="BJ425" s="31"/>
      <c r="BK425" s="39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</row>
    <row r="426" spans="1:95" s="33" customFormat="1">
      <c r="B426" s="62"/>
      <c r="C426" s="39"/>
      <c r="D426" s="39"/>
      <c r="E426" s="31"/>
      <c r="F426" s="39"/>
      <c r="G426" s="38"/>
      <c r="H426" s="38"/>
      <c r="I426" s="38"/>
      <c r="J426" s="38"/>
      <c r="K426" s="39"/>
      <c r="L426" s="39"/>
      <c r="M426" s="42"/>
      <c r="N426" s="39"/>
      <c r="O426" s="39"/>
      <c r="P426" s="42"/>
      <c r="Q426" s="39"/>
      <c r="R426" s="39"/>
      <c r="S426" s="42"/>
      <c r="T426" s="39"/>
      <c r="U426" s="39"/>
      <c r="V426" s="42"/>
      <c r="W426" s="39"/>
      <c r="X426" s="39"/>
      <c r="Y426" s="42"/>
      <c r="Z426" s="39"/>
      <c r="AA426" s="39"/>
      <c r="AB426" s="42"/>
      <c r="AC426" s="40"/>
      <c r="AD426" s="40"/>
      <c r="AE426" s="35"/>
      <c r="AF426" s="39"/>
      <c r="AG426" s="39"/>
      <c r="AH426" s="42"/>
      <c r="AI426" s="39"/>
      <c r="AJ426" s="39"/>
      <c r="AK426" s="42"/>
      <c r="AL426" s="39"/>
      <c r="AM426" s="39"/>
      <c r="AN426" s="42"/>
      <c r="AO426" s="39"/>
      <c r="AP426" s="39"/>
      <c r="AQ426" s="42"/>
      <c r="AR426" s="39"/>
      <c r="AS426" s="39"/>
      <c r="AT426" s="38"/>
      <c r="AU426" s="39"/>
      <c r="AV426" s="39"/>
      <c r="AW426" s="42"/>
      <c r="AX426" s="39"/>
      <c r="AY426" s="39"/>
      <c r="AZ426" s="42"/>
      <c r="BA426" s="39"/>
      <c r="BB426" s="42"/>
      <c r="BC426" s="38"/>
      <c r="BD426" s="42"/>
      <c r="BE426" s="42"/>
      <c r="BF426" s="40"/>
      <c r="BG426" s="39"/>
      <c r="BH426" s="42"/>
      <c r="BI426" s="39"/>
      <c r="BJ426" s="31"/>
      <c r="BK426" s="39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</row>
    <row r="427" spans="1:95" s="51" customFormat="1" ht="16.5" thickBot="1">
      <c r="A427" s="33"/>
      <c r="B427" s="62"/>
      <c r="C427" s="39"/>
      <c r="D427" s="39"/>
      <c r="E427" s="31"/>
      <c r="F427" s="39"/>
      <c r="G427" s="38"/>
      <c r="H427" s="38"/>
      <c r="I427" s="38"/>
      <c r="J427" s="38"/>
      <c r="K427" s="39"/>
      <c r="L427" s="39"/>
      <c r="M427" s="42"/>
      <c r="N427" s="39"/>
      <c r="O427" s="39"/>
      <c r="P427" s="38"/>
      <c r="Q427" s="39"/>
      <c r="R427" s="39"/>
      <c r="S427" s="42"/>
      <c r="T427" s="50"/>
      <c r="U427" s="50"/>
      <c r="V427" s="42"/>
      <c r="W427" s="39"/>
      <c r="X427" s="39"/>
      <c r="Y427" s="42"/>
      <c r="Z427" s="50"/>
      <c r="AA427" s="50"/>
      <c r="AB427" s="42"/>
      <c r="AC427" s="40"/>
      <c r="AD427" s="40"/>
      <c r="AE427" s="35"/>
      <c r="AF427" s="39"/>
      <c r="AG427" s="39"/>
      <c r="AH427" s="42"/>
      <c r="AI427" s="39"/>
      <c r="AJ427" s="50"/>
      <c r="AK427" s="42"/>
      <c r="AL427" s="50"/>
      <c r="AM427" s="50"/>
      <c r="AN427" s="42"/>
      <c r="AO427" s="50"/>
      <c r="AP427" s="50"/>
      <c r="AQ427" s="42"/>
      <c r="AR427" s="39"/>
      <c r="AS427" s="39"/>
      <c r="AT427" s="38"/>
      <c r="AU427" s="39"/>
      <c r="AV427" s="39"/>
      <c r="AW427" s="42"/>
      <c r="AX427" s="50"/>
      <c r="AY427" s="50"/>
      <c r="AZ427" s="42"/>
      <c r="BA427" s="39"/>
      <c r="BB427" s="42"/>
      <c r="BC427" s="38"/>
      <c r="BD427" s="42"/>
      <c r="BE427" s="42"/>
      <c r="BF427" s="39"/>
      <c r="BG427" s="39"/>
      <c r="BH427" s="42"/>
      <c r="BI427" s="39"/>
      <c r="BJ427" s="31"/>
      <c r="BK427" s="39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</row>
    <row r="428" spans="1:95" s="52" customFormat="1" ht="16.5" thickTop="1">
      <c r="A428" s="33"/>
      <c r="B428" s="62"/>
      <c r="C428" s="39"/>
      <c r="D428" s="39"/>
      <c r="E428" s="31"/>
      <c r="F428" s="39"/>
      <c r="G428" s="38"/>
      <c r="H428" s="38"/>
      <c r="I428" s="38"/>
      <c r="J428" s="38"/>
      <c r="K428" s="39"/>
      <c r="L428" s="39"/>
      <c r="M428" s="39"/>
      <c r="N428" s="50"/>
      <c r="O428" s="50"/>
      <c r="P428" s="38"/>
      <c r="Q428" s="50"/>
      <c r="R428" s="50"/>
      <c r="S428" s="39"/>
      <c r="T428" s="50"/>
      <c r="U428" s="50"/>
      <c r="V428" s="39"/>
      <c r="W428" s="50"/>
      <c r="X428" s="50"/>
      <c r="Y428" s="39"/>
      <c r="Z428" s="50"/>
      <c r="AA428" s="50"/>
      <c r="AB428" s="39"/>
      <c r="AC428" s="40"/>
      <c r="AD428" s="40"/>
      <c r="AE428" s="35"/>
      <c r="AF428" s="39"/>
      <c r="AG428" s="39"/>
      <c r="AH428" s="39"/>
      <c r="AI428" s="39"/>
      <c r="AJ428" s="50"/>
      <c r="AK428" s="39"/>
      <c r="AL428" s="50"/>
      <c r="AM428" s="50"/>
      <c r="AN428" s="39"/>
      <c r="AO428" s="50"/>
      <c r="AP428" s="50"/>
      <c r="AQ428" s="39"/>
      <c r="AR428" s="50"/>
      <c r="AS428" s="50"/>
      <c r="AT428" s="38"/>
      <c r="AU428" s="50"/>
      <c r="AV428" s="50"/>
      <c r="AW428" s="39"/>
      <c r="AX428" s="50"/>
      <c r="AY428" s="50"/>
      <c r="AZ428" s="39"/>
      <c r="BA428" s="50"/>
      <c r="BB428" s="39"/>
      <c r="BC428" s="38"/>
      <c r="BD428" s="39"/>
      <c r="BE428" s="39"/>
      <c r="BF428" s="39"/>
      <c r="BG428" s="39"/>
      <c r="BH428" s="39"/>
      <c r="BI428" s="39"/>
      <c r="BJ428" s="31"/>
      <c r="BK428" s="39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</row>
    <row r="429" spans="1:95" s="33" customFormat="1">
      <c r="B429" s="62"/>
      <c r="C429" s="39"/>
      <c r="D429" s="39"/>
      <c r="E429" s="31"/>
      <c r="F429" s="39"/>
      <c r="G429" s="38"/>
      <c r="H429" s="38"/>
      <c r="I429" s="38"/>
      <c r="J429" s="38"/>
      <c r="K429" s="39"/>
      <c r="L429" s="39"/>
      <c r="M429" s="39"/>
      <c r="N429" s="50"/>
      <c r="O429" s="50"/>
      <c r="P429" s="38"/>
      <c r="Q429" s="50"/>
      <c r="R429" s="50"/>
      <c r="S429" s="39"/>
      <c r="T429" s="50"/>
      <c r="U429" s="50"/>
      <c r="V429" s="39"/>
      <c r="W429" s="50"/>
      <c r="X429" s="50"/>
      <c r="Y429" s="39"/>
      <c r="Z429" s="50"/>
      <c r="AA429" s="50"/>
      <c r="AB429" s="39"/>
      <c r="AC429" s="40"/>
      <c r="AD429" s="40"/>
      <c r="AE429" s="35"/>
      <c r="AF429" s="39"/>
      <c r="AG429" s="39"/>
      <c r="AH429" s="39"/>
      <c r="AI429" s="39"/>
      <c r="AJ429" s="50"/>
      <c r="AK429" s="39"/>
      <c r="AL429" s="50"/>
      <c r="AM429" s="50"/>
      <c r="AN429" s="39"/>
      <c r="AO429" s="50"/>
      <c r="AP429" s="50"/>
      <c r="AQ429" s="39"/>
      <c r="AR429" s="50"/>
      <c r="AS429" s="50"/>
      <c r="AT429" s="38"/>
      <c r="AU429" s="50"/>
      <c r="AV429" s="50"/>
      <c r="AW429" s="39"/>
      <c r="AX429" s="50"/>
      <c r="AY429" s="50"/>
      <c r="AZ429" s="39"/>
      <c r="BA429" s="50"/>
      <c r="BB429" s="39"/>
      <c r="BC429" s="38"/>
      <c r="BD429" s="39"/>
      <c r="BE429" s="39"/>
      <c r="BF429" s="39"/>
      <c r="BG429" s="39"/>
      <c r="BH429" s="39"/>
      <c r="BI429" s="39"/>
      <c r="BJ429" s="31"/>
      <c r="BK429" s="39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</row>
    <row r="430" spans="1:95" s="53" customFormat="1" ht="16.5" thickBot="1">
      <c r="A430" s="33"/>
      <c r="B430" s="62"/>
      <c r="C430" s="39"/>
      <c r="D430" s="39"/>
      <c r="E430" s="31"/>
      <c r="F430" s="39"/>
      <c r="G430" s="38"/>
      <c r="H430" s="38"/>
      <c r="I430" s="38"/>
      <c r="J430" s="38"/>
      <c r="K430" s="39"/>
      <c r="L430" s="39"/>
      <c r="M430" s="39"/>
      <c r="N430" s="50"/>
      <c r="O430" s="50"/>
      <c r="P430" s="38"/>
      <c r="Q430" s="50"/>
      <c r="R430" s="50"/>
      <c r="S430" s="39"/>
      <c r="T430" s="39"/>
      <c r="U430" s="39"/>
      <c r="V430" s="39"/>
      <c r="W430" s="50"/>
      <c r="X430" s="50"/>
      <c r="Y430" s="39"/>
      <c r="Z430" s="39"/>
      <c r="AA430" s="39"/>
      <c r="AB430" s="39"/>
      <c r="AC430" s="40"/>
      <c r="AD430" s="40"/>
      <c r="AE430" s="35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50"/>
      <c r="AS430" s="50"/>
      <c r="AT430" s="38"/>
      <c r="AU430" s="50"/>
      <c r="AV430" s="50"/>
      <c r="AW430" s="39"/>
      <c r="AX430" s="39"/>
      <c r="AY430" s="39"/>
      <c r="AZ430" s="39"/>
      <c r="BA430" s="50"/>
      <c r="BB430" s="39"/>
      <c r="BC430" s="38"/>
      <c r="BD430" s="39"/>
      <c r="BE430" s="39"/>
      <c r="BF430" s="40"/>
      <c r="BG430" s="39"/>
      <c r="BH430" s="39"/>
      <c r="BI430" s="39"/>
      <c r="BJ430" s="31"/>
      <c r="BK430" s="39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</row>
    <row r="431" spans="1:95" s="33" customFormat="1" ht="16.5" thickTop="1">
      <c r="B431" s="62"/>
      <c r="C431" s="39"/>
      <c r="D431" s="39"/>
      <c r="E431" s="31"/>
      <c r="F431" s="39"/>
      <c r="G431" s="38"/>
      <c r="H431" s="38"/>
      <c r="I431" s="38"/>
      <c r="J431" s="38"/>
      <c r="K431" s="39"/>
      <c r="L431" s="39"/>
      <c r="M431" s="42"/>
      <c r="N431" s="39"/>
      <c r="O431" s="39"/>
      <c r="P431" s="38"/>
      <c r="Q431" s="39"/>
      <c r="R431" s="39"/>
      <c r="S431" s="42"/>
      <c r="T431" s="39"/>
      <c r="U431" s="39"/>
      <c r="V431" s="42"/>
      <c r="W431" s="39"/>
      <c r="X431" s="39"/>
      <c r="Y431" s="42"/>
      <c r="Z431" s="39"/>
      <c r="AA431" s="39"/>
      <c r="AB431" s="42"/>
      <c r="AC431" s="40"/>
      <c r="AD431" s="40"/>
      <c r="AE431" s="35"/>
      <c r="AF431" s="39"/>
      <c r="AG431" s="39"/>
      <c r="AH431" s="42"/>
      <c r="AI431" s="39"/>
      <c r="AJ431" s="39"/>
      <c r="AK431" s="42"/>
      <c r="AL431" s="39"/>
      <c r="AM431" s="39"/>
      <c r="AN431" s="42"/>
      <c r="AO431" s="39"/>
      <c r="AP431" s="39"/>
      <c r="AQ431" s="42"/>
      <c r="AR431" s="39"/>
      <c r="AS431" s="39"/>
      <c r="AT431" s="38"/>
      <c r="AU431" s="39"/>
      <c r="AV431" s="39"/>
      <c r="AW431" s="42"/>
      <c r="AX431" s="39"/>
      <c r="AY431" s="39"/>
      <c r="AZ431" s="42"/>
      <c r="BA431" s="39"/>
      <c r="BB431" s="42"/>
      <c r="BC431" s="38"/>
      <c r="BD431" s="42"/>
      <c r="BE431" s="42"/>
      <c r="BF431" s="39"/>
      <c r="BG431" s="39"/>
      <c r="BH431" s="42"/>
      <c r="BI431" s="39"/>
      <c r="BJ431" s="31"/>
      <c r="BK431" s="39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</row>
    <row r="432" spans="1:95" s="33" customFormat="1">
      <c r="B432" s="62"/>
      <c r="C432" s="39"/>
      <c r="D432" s="39"/>
      <c r="E432" s="31"/>
      <c r="F432" s="39"/>
      <c r="G432" s="38"/>
      <c r="H432" s="38"/>
      <c r="I432" s="38"/>
      <c r="J432" s="38"/>
      <c r="K432" s="39"/>
      <c r="L432" s="39"/>
      <c r="M432" s="39"/>
      <c r="N432" s="39"/>
      <c r="O432" s="39"/>
      <c r="P432" s="38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40"/>
      <c r="AD432" s="40"/>
      <c r="AE432" s="35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8"/>
      <c r="AU432" s="39"/>
      <c r="AV432" s="39"/>
      <c r="AW432" s="39"/>
      <c r="AX432" s="39"/>
      <c r="AY432" s="39"/>
      <c r="AZ432" s="39"/>
      <c r="BA432" s="39"/>
      <c r="BB432" s="39"/>
      <c r="BC432" s="38"/>
      <c r="BD432" s="39"/>
      <c r="BE432" s="39"/>
      <c r="BF432" s="40"/>
      <c r="BG432" s="39"/>
      <c r="BH432" s="39"/>
      <c r="BI432" s="39"/>
      <c r="BJ432" s="31"/>
      <c r="BK432" s="39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</row>
    <row r="433" spans="2:95" s="33" customFormat="1">
      <c r="B433" s="62"/>
      <c r="C433" s="39"/>
      <c r="D433" s="39"/>
      <c r="E433" s="31"/>
      <c r="F433" s="39"/>
      <c r="G433" s="38"/>
      <c r="H433" s="38"/>
      <c r="I433" s="38"/>
      <c r="J433" s="38"/>
      <c r="K433" s="39"/>
      <c r="L433" s="43"/>
      <c r="M433" s="42"/>
      <c r="N433" s="39"/>
      <c r="O433" s="39"/>
      <c r="P433" s="38"/>
      <c r="Q433" s="39"/>
      <c r="R433" s="39"/>
      <c r="S433" s="42"/>
      <c r="T433" s="39"/>
      <c r="U433" s="39"/>
      <c r="V433" s="42"/>
      <c r="W433" s="39"/>
      <c r="X433" s="39"/>
      <c r="Y433" s="42"/>
      <c r="Z433" s="39"/>
      <c r="AA433" s="39"/>
      <c r="AB433" s="42"/>
      <c r="AC433" s="40"/>
      <c r="AD433" s="40"/>
      <c r="AE433" s="35"/>
      <c r="AF433" s="39"/>
      <c r="AG433" s="39"/>
      <c r="AH433" s="42"/>
      <c r="AI433" s="39"/>
      <c r="AJ433" s="39"/>
      <c r="AK433" s="42"/>
      <c r="AL433" s="39"/>
      <c r="AM433" s="39"/>
      <c r="AN433" s="42"/>
      <c r="AO433" s="39"/>
      <c r="AP433" s="39"/>
      <c r="AQ433" s="42"/>
      <c r="AR433" s="39"/>
      <c r="AS433" s="39"/>
      <c r="AT433" s="38"/>
      <c r="AU433" s="39"/>
      <c r="AV433" s="39"/>
      <c r="AW433" s="42"/>
      <c r="AX433" s="39"/>
      <c r="AY433" s="39"/>
      <c r="AZ433" s="42"/>
      <c r="BA433" s="39"/>
      <c r="BB433" s="42"/>
      <c r="BC433" s="38"/>
      <c r="BD433" s="42"/>
      <c r="BE433" s="42"/>
      <c r="BF433" s="40"/>
      <c r="BG433" s="39"/>
      <c r="BH433" s="42"/>
      <c r="BI433" s="43"/>
      <c r="BJ433" s="31"/>
      <c r="BK433" s="39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</row>
    <row r="434" spans="2:95" s="33" customFormat="1">
      <c r="B434" s="62"/>
      <c r="C434" s="39"/>
      <c r="D434" s="39"/>
      <c r="E434" s="31"/>
      <c r="F434" s="39"/>
      <c r="G434" s="38"/>
      <c r="H434" s="38"/>
      <c r="I434" s="38"/>
      <c r="J434" s="38"/>
      <c r="K434" s="39"/>
      <c r="L434" s="39"/>
      <c r="M434" s="42"/>
      <c r="N434" s="39"/>
      <c r="O434" s="39"/>
      <c r="P434" s="38"/>
      <c r="Q434" s="39"/>
      <c r="R434" s="39"/>
      <c r="S434" s="42"/>
      <c r="T434" s="39"/>
      <c r="U434" s="39"/>
      <c r="V434" s="42"/>
      <c r="W434" s="39"/>
      <c r="X434" s="39"/>
      <c r="Y434" s="42"/>
      <c r="Z434" s="39"/>
      <c r="AA434" s="39"/>
      <c r="AB434" s="42"/>
      <c r="AC434" s="40"/>
      <c r="AD434" s="40"/>
      <c r="AE434" s="35"/>
      <c r="AF434" s="39"/>
      <c r="AG434" s="39"/>
      <c r="AH434" s="42"/>
      <c r="AI434" s="39"/>
      <c r="AJ434" s="39"/>
      <c r="AK434" s="42"/>
      <c r="AL434" s="39"/>
      <c r="AM434" s="39"/>
      <c r="AN434" s="42"/>
      <c r="AO434" s="39"/>
      <c r="AP434" s="39"/>
      <c r="AQ434" s="42"/>
      <c r="AR434" s="39"/>
      <c r="AS434" s="39"/>
      <c r="AT434" s="38"/>
      <c r="AU434" s="39"/>
      <c r="AV434" s="39"/>
      <c r="AW434" s="42"/>
      <c r="AX434" s="39"/>
      <c r="AY434" s="39"/>
      <c r="AZ434" s="42"/>
      <c r="BA434" s="39"/>
      <c r="BB434" s="42"/>
      <c r="BC434" s="38"/>
      <c r="BD434" s="42"/>
      <c r="BE434" s="42"/>
      <c r="BF434" s="40"/>
      <c r="BG434" s="39"/>
      <c r="BH434" s="42"/>
      <c r="BI434" s="39"/>
      <c r="BJ434" s="31"/>
      <c r="BK434" s="39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</row>
    <row r="435" spans="2:95" s="33" customFormat="1">
      <c r="B435" s="62"/>
      <c r="C435" s="39"/>
      <c r="D435" s="39"/>
      <c r="E435" s="31"/>
      <c r="F435" s="39"/>
      <c r="G435" s="38"/>
      <c r="H435" s="38"/>
      <c r="I435" s="38"/>
      <c r="J435" s="38"/>
      <c r="K435" s="39"/>
      <c r="L435" s="39"/>
      <c r="M435" s="42"/>
      <c r="N435" s="39"/>
      <c r="O435" s="39"/>
      <c r="P435" s="38"/>
      <c r="Q435" s="39"/>
      <c r="R435" s="39"/>
      <c r="S435" s="42"/>
      <c r="T435" s="39"/>
      <c r="U435" s="39"/>
      <c r="V435" s="42"/>
      <c r="W435" s="39"/>
      <c r="X435" s="39"/>
      <c r="Y435" s="42"/>
      <c r="Z435" s="39"/>
      <c r="AA435" s="39"/>
      <c r="AB435" s="42"/>
      <c r="AC435" s="40"/>
      <c r="AD435" s="40"/>
      <c r="AE435" s="35"/>
      <c r="AF435" s="39"/>
      <c r="AG435" s="39"/>
      <c r="AH435" s="42"/>
      <c r="AI435" s="39"/>
      <c r="AJ435" s="39"/>
      <c r="AK435" s="42"/>
      <c r="AL435" s="39"/>
      <c r="AM435" s="39"/>
      <c r="AN435" s="42"/>
      <c r="AO435" s="39"/>
      <c r="AP435" s="39"/>
      <c r="AQ435" s="42"/>
      <c r="AR435" s="39"/>
      <c r="AS435" s="39"/>
      <c r="AT435" s="38"/>
      <c r="AU435" s="39"/>
      <c r="AV435" s="39"/>
      <c r="AW435" s="42"/>
      <c r="AX435" s="39"/>
      <c r="AY435" s="39"/>
      <c r="AZ435" s="42"/>
      <c r="BA435" s="39"/>
      <c r="BB435" s="42"/>
      <c r="BC435" s="38"/>
      <c r="BD435" s="42"/>
      <c r="BE435" s="42"/>
      <c r="BF435" s="40"/>
      <c r="BG435" s="39"/>
      <c r="BH435" s="42"/>
      <c r="BI435" s="39"/>
      <c r="BJ435" s="31"/>
      <c r="BK435" s="39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</row>
    <row r="436" spans="2:95" s="33" customFormat="1">
      <c r="B436" s="62"/>
      <c r="C436" s="39"/>
      <c r="D436" s="39"/>
      <c r="E436" s="31"/>
      <c r="F436" s="39"/>
      <c r="G436" s="38"/>
      <c r="H436" s="38"/>
      <c r="I436" s="38"/>
      <c r="J436" s="38"/>
      <c r="K436" s="39"/>
      <c r="L436" s="39"/>
      <c r="M436" s="39"/>
      <c r="N436" s="39"/>
      <c r="O436" s="39"/>
      <c r="P436" s="38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40"/>
      <c r="AD436" s="40"/>
      <c r="AE436" s="35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8"/>
      <c r="AU436" s="39"/>
      <c r="AV436" s="39"/>
      <c r="AW436" s="39"/>
      <c r="AX436" s="39"/>
      <c r="AY436" s="39"/>
      <c r="AZ436" s="39"/>
      <c r="BA436" s="39"/>
      <c r="BB436" s="39"/>
      <c r="BC436" s="38"/>
      <c r="BD436" s="39"/>
      <c r="BE436" s="39"/>
      <c r="BF436" s="40"/>
      <c r="BG436" s="39"/>
      <c r="BH436" s="39"/>
      <c r="BI436" s="39"/>
      <c r="BJ436" s="31"/>
      <c r="BK436" s="39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</row>
    <row r="437" spans="2:95" s="33" customFormat="1">
      <c r="B437" s="62"/>
      <c r="C437" s="39"/>
      <c r="D437" s="39"/>
      <c r="E437" s="31"/>
      <c r="F437" s="39"/>
      <c r="G437" s="38"/>
      <c r="H437" s="38"/>
      <c r="I437" s="38"/>
      <c r="J437" s="38"/>
      <c r="K437" s="39"/>
      <c r="L437" s="39"/>
      <c r="M437" s="42"/>
      <c r="N437" s="39"/>
      <c r="O437" s="39"/>
      <c r="P437" s="38"/>
      <c r="Q437" s="39"/>
      <c r="R437" s="39"/>
      <c r="S437" s="42"/>
      <c r="T437" s="39"/>
      <c r="U437" s="39"/>
      <c r="V437" s="42"/>
      <c r="W437" s="39"/>
      <c r="X437" s="39"/>
      <c r="Y437" s="42"/>
      <c r="Z437" s="39"/>
      <c r="AA437" s="39"/>
      <c r="AB437" s="42"/>
      <c r="AC437" s="40"/>
      <c r="AD437" s="40"/>
      <c r="AE437" s="35"/>
      <c r="AF437" s="39"/>
      <c r="AG437" s="39"/>
      <c r="AH437" s="42"/>
      <c r="AI437" s="39"/>
      <c r="AJ437" s="39"/>
      <c r="AK437" s="42"/>
      <c r="AL437" s="39"/>
      <c r="AM437" s="39"/>
      <c r="AN437" s="42"/>
      <c r="AO437" s="39"/>
      <c r="AP437" s="39"/>
      <c r="AQ437" s="42"/>
      <c r="AR437" s="39"/>
      <c r="AS437" s="39"/>
      <c r="AT437" s="38"/>
      <c r="AU437" s="39"/>
      <c r="AV437" s="39"/>
      <c r="AW437" s="42"/>
      <c r="AX437" s="39"/>
      <c r="AY437" s="39"/>
      <c r="AZ437" s="42"/>
      <c r="BA437" s="39"/>
      <c r="BB437" s="42"/>
      <c r="BC437" s="38"/>
      <c r="BD437" s="42"/>
      <c r="BE437" s="42"/>
      <c r="BF437" s="40"/>
      <c r="BG437" s="39"/>
      <c r="BH437" s="42"/>
      <c r="BI437" s="39"/>
      <c r="BJ437" s="31"/>
      <c r="BK437" s="39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</row>
    <row r="438" spans="2:95" s="33" customFormat="1">
      <c r="B438" s="62"/>
      <c r="C438" s="39"/>
      <c r="D438" s="39"/>
      <c r="E438" s="31"/>
      <c r="F438" s="39"/>
      <c r="G438" s="38"/>
      <c r="H438" s="38"/>
      <c r="I438" s="38"/>
      <c r="J438" s="38"/>
      <c r="K438" s="39"/>
      <c r="L438" s="39"/>
      <c r="M438" s="42"/>
      <c r="N438" s="39"/>
      <c r="O438" s="39"/>
      <c r="P438" s="38"/>
      <c r="Q438" s="39"/>
      <c r="R438" s="39"/>
      <c r="S438" s="42"/>
      <c r="T438" s="39"/>
      <c r="U438" s="39"/>
      <c r="V438" s="42"/>
      <c r="W438" s="39"/>
      <c r="X438" s="39"/>
      <c r="Y438" s="42"/>
      <c r="Z438" s="39"/>
      <c r="AA438" s="39"/>
      <c r="AB438" s="42"/>
      <c r="AC438" s="40"/>
      <c r="AD438" s="40"/>
      <c r="AE438" s="35"/>
      <c r="AF438" s="39"/>
      <c r="AG438" s="39"/>
      <c r="AH438" s="42"/>
      <c r="AI438" s="39"/>
      <c r="AJ438" s="39"/>
      <c r="AK438" s="42"/>
      <c r="AL438" s="39"/>
      <c r="AM438" s="39"/>
      <c r="AN438" s="42"/>
      <c r="AO438" s="39"/>
      <c r="AP438" s="39"/>
      <c r="AQ438" s="42"/>
      <c r="AR438" s="39"/>
      <c r="AS438" s="39"/>
      <c r="AT438" s="38"/>
      <c r="AU438" s="39"/>
      <c r="AV438" s="39"/>
      <c r="AW438" s="42"/>
      <c r="AX438" s="39"/>
      <c r="AY438" s="39"/>
      <c r="AZ438" s="42"/>
      <c r="BA438" s="39"/>
      <c r="BB438" s="42"/>
      <c r="BC438" s="38"/>
      <c r="BD438" s="42"/>
      <c r="BE438" s="42"/>
      <c r="BF438" s="40"/>
      <c r="BG438" s="39"/>
      <c r="BH438" s="42"/>
      <c r="BI438" s="39"/>
      <c r="BJ438" s="31"/>
      <c r="BK438" s="39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</row>
    <row r="439" spans="2:95" s="33" customFormat="1">
      <c r="B439" s="62"/>
      <c r="C439" s="39"/>
      <c r="D439" s="39"/>
      <c r="E439" s="31"/>
      <c r="F439" s="39"/>
      <c r="G439" s="38"/>
      <c r="H439" s="38"/>
      <c r="I439" s="38"/>
      <c r="J439" s="38"/>
      <c r="K439" s="39"/>
      <c r="L439" s="39"/>
      <c r="M439" s="42"/>
      <c r="N439" s="39"/>
      <c r="O439" s="39"/>
      <c r="P439" s="38"/>
      <c r="Q439" s="39"/>
      <c r="R439" s="39"/>
      <c r="S439" s="42"/>
      <c r="T439" s="39"/>
      <c r="U439" s="39"/>
      <c r="V439" s="42"/>
      <c r="W439" s="39"/>
      <c r="X439" s="39"/>
      <c r="Y439" s="42"/>
      <c r="Z439" s="39"/>
      <c r="AA439" s="39"/>
      <c r="AB439" s="42"/>
      <c r="AC439" s="40"/>
      <c r="AD439" s="40"/>
      <c r="AE439" s="35"/>
      <c r="AF439" s="39"/>
      <c r="AG439" s="39"/>
      <c r="AH439" s="42"/>
      <c r="AI439" s="39"/>
      <c r="AJ439" s="39"/>
      <c r="AK439" s="42"/>
      <c r="AL439" s="39"/>
      <c r="AM439" s="39"/>
      <c r="AN439" s="42"/>
      <c r="AO439" s="39"/>
      <c r="AP439" s="39"/>
      <c r="AQ439" s="42"/>
      <c r="AR439" s="39"/>
      <c r="AS439" s="39"/>
      <c r="AT439" s="38"/>
      <c r="AU439" s="39"/>
      <c r="AV439" s="39"/>
      <c r="AW439" s="42"/>
      <c r="AX439" s="39"/>
      <c r="AY439" s="39"/>
      <c r="AZ439" s="42"/>
      <c r="BA439" s="39"/>
      <c r="BB439" s="42"/>
      <c r="BC439" s="38"/>
      <c r="BD439" s="42"/>
      <c r="BE439" s="42"/>
      <c r="BF439" s="40"/>
      <c r="BG439" s="39"/>
      <c r="BH439" s="42"/>
      <c r="BI439" s="39"/>
      <c r="BJ439" s="31"/>
      <c r="BK439" s="39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</row>
    <row r="440" spans="2:95" s="33" customFormat="1">
      <c r="B440" s="62"/>
      <c r="C440" s="39"/>
      <c r="D440" s="39"/>
      <c r="E440" s="31"/>
      <c r="F440" s="39"/>
      <c r="G440" s="38"/>
      <c r="H440" s="38"/>
      <c r="I440" s="38"/>
      <c r="J440" s="38"/>
      <c r="K440" s="39"/>
      <c r="L440" s="39"/>
      <c r="M440" s="42"/>
      <c r="N440" s="39"/>
      <c r="O440" s="39"/>
      <c r="P440" s="38"/>
      <c r="Q440" s="39"/>
      <c r="R440" s="39"/>
      <c r="S440" s="42"/>
      <c r="T440" s="39"/>
      <c r="U440" s="39"/>
      <c r="V440" s="42"/>
      <c r="W440" s="39"/>
      <c r="X440" s="39"/>
      <c r="Y440" s="42"/>
      <c r="Z440" s="39"/>
      <c r="AA440" s="39"/>
      <c r="AB440" s="42"/>
      <c r="AC440" s="40"/>
      <c r="AD440" s="40"/>
      <c r="AE440" s="35"/>
      <c r="AF440" s="39"/>
      <c r="AG440" s="39"/>
      <c r="AH440" s="42"/>
      <c r="AI440" s="39"/>
      <c r="AJ440" s="39"/>
      <c r="AK440" s="42"/>
      <c r="AL440" s="39"/>
      <c r="AM440" s="39"/>
      <c r="AN440" s="42"/>
      <c r="AO440" s="39"/>
      <c r="AP440" s="39"/>
      <c r="AQ440" s="42"/>
      <c r="AR440" s="39"/>
      <c r="AS440" s="39"/>
      <c r="AT440" s="38"/>
      <c r="AU440" s="39"/>
      <c r="AV440" s="39"/>
      <c r="AW440" s="42"/>
      <c r="AX440" s="39"/>
      <c r="AY440" s="39"/>
      <c r="AZ440" s="42"/>
      <c r="BA440" s="39"/>
      <c r="BB440" s="42"/>
      <c r="BC440" s="38"/>
      <c r="BD440" s="42"/>
      <c r="BE440" s="42"/>
      <c r="BF440" s="40"/>
      <c r="BG440" s="39"/>
      <c r="BH440" s="42"/>
      <c r="BI440" s="39"/>
      <c r="BJ440" s="31"/>
      <c r="BK440" s="39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</row>
    <row r="441" spans="2:95" s="33" customFormat="1">
      <c r="B441" s="62"/>
      <c r="C441" s="39"/>
      <c r="D441" s="39"/>
      <c r="E441" s="31"/>
      <c r="F441" s="39"/>
      <c r="G441" s="38"/>
      <c r="H441" s="38"/>
      <c r="I441" s="38"/>
      <c r="J441" s="38"/>
      <c r="K441" s="39"/>
      <c r="L441" s="39"/>
      <c r="M441" s="42"/>
      <c r="N441" s="39"/>
      <c r="O441" s="39"/>
      <c r="P441" s="38"/>
      <c r="Q441" s="39"/>
      <c r="R441" s="39"/>
      <c r="S441" s="42"/>
      <c r="T441" s="39"/>
      <c r="U441" s="39"/>
      <c r="V441" s="42"/>
      <c r="W441" s="39"/>
      <c r="X441" s="39"/>
      <c r="Y441" s="42"/>
      <c r="Z441" s="39"/>
      <c r="AA441" s="39"/>
      <c r="AB441" s="42"/>
      <c r="AC441" s="40"/>
      <c r="AD441" s="40"/>
      <c r="AE441" s="35"/>
      <c r="AF441" s="39"/>
      <c r="AG441" s="39"/>
      <c r="AH441" s="42"/>
      <c r="AI441" s="39"/>
      <c r="AJ441" s="39"/>
      <c r="AK441" s="42"/>
      <c r="AL441" s="39"/>
      <c r="AM441" s="39"/>
      <c r="AN441" s="42"/>
      <c r="AO441" s="39"/>
      <c r="AP441" s="39"/>
      <c r="AQ441" s="42"/>
      <c r="AR441" s="39"/>
      <c r="AS441" s="39"/>
      <c r="AT441" s="38"/>
      <c r="AU441" s="39"/>
      <c r="AV441" s="39"/>
      <c r="AW441" s="42"/>
      <c r="AX441" s="39"/>
      <c r="AY441" s="39"/>
      <c r="AZ441" s="42"/>
      <c r="BA441" s="39"/>
      <c r="BB441" s="42"/>
      <c r="BC441" s="38"/>
      <c r="BD441" s="42"/>
      <c r="BE441" s="42"/>
      <c r="BF441" s="40"/>
      <c r="BG441" s="39"/>
      <c r="BH441" s="42"/>
      <c r="BI441" s="39"/>
      <c r="BJ441" s="31"/>
      <c r="BK441" s="39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</row>
    <row r="442" spans="2:95" s="33" customFormat="1">
      <c r="B442" s="62"/>
      <c r="C442" s="39"/>
      <c r="D442" s="39"/>
      <c r="E442" s="31"/>
      <c r="F442" s="39"/>
      <c r="G442" s="38"/>
      <c r="H442" s="38"/>
      <c r="I442" s="38"/>
      <c r="J442" s="38"/>
      <c r="K442" s="39"/>
      <c r="L442" s="39"/>
      <c r="M442" s="42"/>
      <c r="N442" s="39"/>
      <c r="O442" s="39"/>
      <c r="P442" s="38"/>
      <c r="Q442" s="39"/>
      <c r="R442" s="39"/>
      <c r="S442" s="42"/>
      <c r="T442" s="39"/>
      <c r="U442" s="39"/>
      <c r="V442" s="42"/>
      <c r="W442" s="39"/>
      <c r="X442" s="39"/>
      <c r="Y442" s="42"/>
      <c r="Z442" s="39"/>
      <c r="AA442" s="39"/>
      <c r="AB442" s="42"/>
      <c r="AC442" s="40"/>
      <c r="AD442" s="40"/>
      <c r="AE442" s="35"/>
      <c r="AF442" s="39"/>
      <c r="AG442" s="39"/>
      <c r="AH442" s="42"/>
      <c r="AI442" s="39"/>
      <c r="AJ442" s="39"/>
      <c r="AK442" s="42"/>
      <c r="AL442" s="39"/>
      <c r="AM442" s="39"/>
      <c r="AN442" s="42"/>
      <c r="AO442" s="39"/>
      <c r="AP442" s="39"/>
      <c r="AQ442" s="42"/>
      <c r="AR442" s="39"/>
      <c r="AS442" s="39"/>
      <c r="AT442" s="38"/>
      <c r="AU442" s="39"/>
      <c r="AV442" s="39"/>
      <c r="AW442" s="42"/>
      <c r="AX442" s="39"/>
      <c r="AY442" s="39"/>
      <c r="AZ442" s="42"/>
      <c r="BA442" s="39"/>
      <c r="BB442" s="42"/>
      <c r="BC442" s="38"/>
      <c r="BD442" s="42"/>
      <c r="BE442" s="42"/>
      <c r="BF442" s="40"/>
      <c r="BG442" s="39"/>
      <c r="BH442" s="42"/>
      <c r="BI442" s="39"/>
      <c r="BJ442" s="31"/>
      <c r="BK442" s="39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</row>
    <row r="443" spans="2:95" s="33" customFormat="1">
      <c r="B443" s="62"/>
      <c r="C443" s="39"/>
      <c r="D443" s="39"/>
      <c r="E443" s="31"/>
      <c r="F443" s="39"/>
      <c r="G443" s="38"/>
      <c r="H443" s="38"/>
      <c r="I443" s="38"/>
      <c r="J443" s="38"/>
      <c r="K443" s="39"/>
      <c r="L443" s="39"/>
      <c r="M443" s="42"/>
      <c r="N443" s="39"/>
      <c r="O443" s="39"/>
      <c r="P443" s="38"/>
      <c r="Q443" s="39"/>
      <c r="R443" s="39"/>
      <c r="S443" s="42"/>
      <c r="T443" s="39"/>
      <c r="U443" s="39"/>
      <c r="V443" s="42"/>
      <c r="W443" s="39"/>
      <c r="X443" s="39"/>
      <c r="Y443" s="42"/>
      <c r="Z443" s="39"/>
      <c r="AA443" s="39"/>
      <c r="AB443" s="42"/>
      <c r="AC443" s="40"/>
      <c r="AD443" s="40"/>
      <c r="AE443" s="35"/>
      <c r="AF443" s="39"/>
      <c r="AG443" s="39"/>
      <c r="AH443" s="42"/>
      <c r="AI443" s="39"/>
      <c r="AJ443" s="39"/>
      <c r="AK443" s="42"/>
      <c r="AL443" s="39"/>
      <c r="AM443" s="39"/>
      <c r="AN443" s="42"/>
      <c r="AO443" s="39"/>
      <c r="AP443" s="39"/>
      <c r="AQ443" s="42"/>
      <c r="AR443" s="39"/>
      <c r="AS443" s="39"/>
      <c r="AT443" s="38"/>
      <c r="AU443" s="39"/>
      <c r="AV443" s="39"/>
      <c r="AW443" s="42"/>
      <c r="AX443" s="39"/>
      <c r="AY443" s="39"/>
      <c r="AZ443" s="42"/>
      <c r="BA443" s="39"/>
      <c r="BB443" s="42"/>
      <c r="BC443" s="38"/>
      <c r="BD443" s="42"/>
      <c r="BE443" s="42"/>
      <c r="BF443" s="40"/>
      <c r="BG443" s="39"/>
      <c r="BH443" s="42"/>
      <c r="BI443" s="39"/>
      <c r="BJ443" s="31"/>
      <c r="BK443" s="39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</row>
    <row r="444" spans="2:95" s="33" customFormat="1">
      <c r="B444" s="62"/>
      <c r="C444" s="39"/>
      <c r="D444" s="39"/>
      <c r="E444" s="31"/>
      <c r="F444" s="39"/>
      <c r="G444" s="38"/>
      <c r="H444" s="38"/>
      <c r="I444" s="38"/>
      <c r="J444" s="38"/>
      <c r="K444" s="39"/>
      <c r="L444" s="39"/>
      <c r="M444" s="42"/>
      <c r="N444" s="39"/>
      <c r="O444" s="39"/>
      <c r="P444" s="38"/>
      <c r="Q444" s="39"/>
      <c r="R444" s="39"/>
      <c r="S444" s="42"/>
      <c r="T444" s="39"/>
      <c r="U444" s="39"/>
      <c r="V444" s="42"/>
      <c r="W444" s="39"/>
      <c r="X444" s="39"/>
      <c r="Y444" s="42"/>
      <c r="Z444" s="39"/>
      <c r="AA444" s="39"/>
      <c r="AB444" s="42"/>
      <c r="AC444" s="40"/>
      <c r="AD444" s="40"/>
      <c r="AE444" s="35"/>
      <c r="AF444" s="39"/>
      <c r="AG444" s="39"/>
      <c r="AH444" s="42"/>
      <c r="AI444" s="39"/>
      <c r="AJ444" s="39"/>
      <c r="AK444" s="42"/>
      <c r="AL444" s="39"/>
      <c r="AM444" s="39"/>
      <c r="AN444" s="42"/>
      <c r="AO444" s="39"/>
      <c r="AP444" s="39"/>
      <c r="AQ444" s="42"/>
      <c r="AR444" s="39"/>
      <c r="AS444" s="39"/>
      <c r="AT444" s="38"/>
      <c r="AU444" s="39"/>
      <c r="AV444" s="39"/>
      <c r="AW444" s="42"/>
      <c r="AX444" s="39"/>
      <c r="AY444" s="39"/>
      <c r="AZ444" s="42"/>
      <c r="BA444" s="39"/>
      <c r="BB444" s="42"/>
      <c r="BC444" s="38"/>
      <c r="BD444" s="42"/>
      <c r="BE444" s="42"/>
      <c r="BF444" s="40"/>
      <c r="BG444" s="39"/>
      <c r="BH444" s="42"/>
      <c r="BI444" s="39"/>
      <c r="BJ444" s="31"/>
      <c r="BK444" s="39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</row>
    <row r="445" spans="2:95" s="33" customFormat="1">
      <c r="B445" s="62"/>
      <c r="C445" s="39"/>
      <c r="D445" s="39"/>
      <c r="E445" s="31"/>
      <c r="F445" s="39"/>
      <c r="G445" s="38"/>
      <c r="H445" s="38"/>
      <c r="I445" s="38"/>
      <c r="J445" s="38"/>
      <c r="K445" s="39"/>
      <c r="L445" s="39"/>
      <c r="M445" s="42"/>
      <c r="N445" s="39"/>
      <c r="O445" s="39"/>
      <c r="P445" s="38"/>
      <c r="Q445" s="39"/>
      <c r="R445" s="39"/>
      <c r="S445" s="42"/>
      <c r="T445" s="39"/>
      <c r="U445" s="39"/>
      <c r="V445" s="42"/>
      <c r="W445" s="39"/>
      <c r="X445" s="39"/>
      <c r="Y445" s="42"/>
      <c r="Z445" s="39"/>
      <c r="AA445" s="39"/>
      <c r="AB445" s="42"/>
      <c r="AC445" s="40"/>
      <c r="AD445" s="40"/>
      <c r="AE445" s="35"/>
      <c r="AF445" s="39"/>
      <c r="AG445" s="39"/>
      <c r="AH445" s="42"/>
      <c r="AI445" s="39"/>
      <c r="AJ445" s="39"/>
      <c r="AK445" s="42"/>
      <c r="AL445" s="39"/>
      <c r="AM445" s="39"/>
      <c r="AN445" s="42"/>
      <c r="AO445" s="39"/>
      <c r="AP445" s="39"/>
      <c r="AQ445" s="42"/>
      <c r="AR445" s="39"/>
      <c r="AS445" s="39"/>
      <c r="AT445" s="38"/>
      <c r="AU445" s="39"/>
      <c r="AV445" s="39"/>
      <c r="AW445" s="42"/>
      <c r="AX445" s="39"/>
      <c r="AY445" s="39"/>
      <c r="AZ445" s="42"/>
      <c r="BA445" s="39"/>
      <c r="BB445" s="42"/>
      <c r="BC445" s="38"/>
      <c r="BD445" s="42"/>
      <c r="BE445" s="42"/>
      <c r="BF445" s="40"/>
      <c r="BG445" s="39"/>
      <c r="BH445" s="42"/>
      <c r="BI445" s="39"/>
      <c r="BJ445" s="31"/>
      <c r="BK445" s="39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</row>
    <row r="446" spans="2:95" s="33" customFormat="1">
      <c r="B446" s="62"/>
      <c r="C446" s="39"/>
      <c r="D446" s="39"/>
      <c r="E446" s="31"/>
      <c r="F446" s="39"/>
      <c r="G446" s="38"/>
      <c r="H446" s="38"/>
      <c r="I446" s="38"/>
      <c r="J446" s="38"/>
      <c r="K446" s="39"/>
      <c r="L446" s="39"/>
      <c r="M446" s="42"/>
      <c r="N446" s="39"/>
      <c r="O446" s="39"/>
      <c r="P446" s="38"/>
      <c r="Q446" s="39"/>
      <c r="R446" s="39"/>
      <c r="S446" s="42"/>
      <c r="T446" s="39"/>
      <c r="U446" s="39"/>
      <c r="V446" s="42"/>
      <c r="W446" s="39"/>
      <c r="X446" s="39"/>
      <c r="Y446" s="42"/>
      <c r="Z446" s="39"/>
      <c r="AA446" s="39"/>
      <c r="AB446" s="42"/>
      <c r="AC446" s="40"/>
      <c r="AD446" s="40"/>
      <c r="AE446" s="35"/>
      <c r="AF446" s="39"/>
      <c r="AG446" s="39"/>
      <c r="AH446" s="42"/>
      <c r="AI446" s="39"/>
      <c r="AJ446" s="39"/>
      <c r="AK446" s="42"/>
      <c r="AL446" s="39"/>
      <c r="AM446" s="39"/>
      <c r="AN446" s="42"/>
      <c r="AO446" s="39"/>
      <c r="AP446" s="39"/>
      <c r="AQ446" s="42"/>
      <c r="AR446" s="39"/>
      <c r="AS446" s="39"/>
      <c r="AT446" s="38"/>
      <c r="AU446" s="39"/>
      <c r="AV446" s="39"/>
      <c r="AW446" s="42"/>
      <c r="AX446" s="39"/>
      <c r="AY446" s="39"/>
      <c r="AZ446" s="42"/>
      <c r="BA446" s="39"/>
      <c r="BB446" s="42"/>
      <c r="BC446" s="38"/>
      <c r="BD446" s="42"/>
      <c r="BE446" s="42"/>
      <c r="BF446" s="40"/>
      <c r="BG446" s="39"/>
      <c r="BH446" s="42"/>
      <c r="BI446" s="39"/>
      <c r="BJ446" s="31"/>
      <c r="BK446" s="39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</row>
    <row r="447" spans="2:95" s="33" customFormat="1">
      <c r="B447" s="62"/>
      <c r="C447" s="39"/>
      <c r="D447" s="39"/>
      <c r="E447" s="31"/>
      <c r="F447" s="39"/>
      <c r="G447" s="38"/>
      <c r="H447" s="38"/>
      <c r="I447" s="38"/>
      <c r="J447" s="38"/>
      <c r="K447" s="39"/>
      <c r="L447" s="39"/>
      <c r="M447" s="42"/>
      <c r="N447" s="39"/>
      <c r="O447" s="39"/>
      <c r="P447" s="38"/>
      <c r="Q447" s="39"/>
      <c r="R447" s="39"/>
      <c r="S447" s="42"/>
      <c r="T447" s="39"/>
      <c r="U447" s="39"/>
      <c r="V447" s="42"/>
      <c r="W447" s="39"/>
      <c r="X447" s="39"/>
      <c r="Y447" s="42"/>
      <c r="Z447" s="39"/>
      <c r="AA447" s="39"/>
      <c r="AB447" s="42"/>
      <c r="AC447" s="40"/>
      <c r="AD447" s="40"/>
      <c r="AE447" s="35"/>
      <c r="AF447" s="39"/>
      <c r="AG447" s="39"/>
      <c r="AH447" s="42"/>
      <c r="AI447" s="39"/>
      <c r="AJ447" s="39"/>
      <c r="AK447" s="42"/>
      <c r="AL447" s="39"/>
      <c r="AM447" s="39"/>
      <c r="AN447" s="42"/>
      <c r="AO447" s="39"/>
      <c r="AP447" s="39"/>
      <c r="AQ447" s="42"/>
      <c r="AR447" s="39"/>
      <c r="AS447" s="39"/>
      <c r="AT447" s="38"/>
      <c r="AU447" s="39"/>
      <c r="AV447" s="39"/>
      <c r="AW447" s="42"/>
      <c r="AX447" s="39"/>
      <c r="AY447" s="39"/>
      <c r="AZ447" s="42"/>
      <c r="BA447" s="39"/>
      <c r="BB447" s="42"/>
      <c r="BC447" s="38"/>
      <c r="BD447" s="42"/>
      <c r="BE447" s="42"/>
      <c r="BF447" s="40"/>
      <c r="BG447" s="39"/>
      <c r="BH447" s="42"/>
      <c r="BI447" s="39"/>
      <c r="BJ447" s="31"/>
      <c r="BK447" s="39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</row>
    <row r="448" spans="2:95" s="33" customFormat="1">
      <c r="B448" s="62"/>
      <c r="C448" s="39"/>
      <c r="D448" s="39"/>
      <c r="E448" s="31"/>
      <c r="F448" s="39"/>
      <c r="G448" s="38"/>
      <c r="H448" s="38"/>
      <c r="I448" s="38"/>
      <c r="J448" s="38"/>
      <c r="K448" s="39"/>
      <c r="L448" s="39"/>
      <c r="M448" s="42"/>
      <c r="N448" s="39"/>
      <c r="O448" s="39"/>
      <c r="P448" s="38"/>
      <c r="Q448" s="39"/>
      <c r="R448" s="39"/>
      <c r="S448" s="42"/>
      <c r="T448" s="39"/>
      <c r="U448" s="39"/>
      <c r="V448" s="42"/>
      <c r="W448" s="39"/>
      <c r="X448" s="39"/>
      <c r="Y448" s="42"/>
      <c r="Z448" s="39"/>
      <c r="AA448" s="39"/>
      <c r="AB448" s="42"/>
      <c r="AC448" s="40"/>
      <c r="AD448" s="40"/>
      <c r="AE448" s="35"/>
      <c r="AF448" s="39"/>
      <c r="AG448" s="39"/>
      <c r="AH448" s="42"/>
      <c r="AI448" s="39"/>
      <c r="AJ448" s="39"/>
      <c r="AK448" s="42"/>
      <c r="AL448" s="39"/>
      <c r="AM448" s="39"/>
      <c r="AN448" s="42"/>
      <c r="AO448" s="39"/>
      <c r="AP448" s="39"/>
      <c r="AQ448" s="42"/>
      <c r="AR448" s="39"/>
      <c r="AS448" s="39"/>
      <c r="AT448" s="38"/>
      <c r="AU448" s="39"/>
      <c r="AV448" s="39"/>
      <c r="AW448" s="42"/>
      <c r="AX448" s="39"/>
      <c r="AY448" s="39"/>
      <c r="AZ448" s="42"/>
      <c r="BA448" s="39"/>
      <c r="BB448" s="42"/>
      <c r="BC448" s="38"/>
      <c r="BD448" s="42"/>
      <c r="BE448" s="42"/>
      <c r="BF448" s="40"/>
      <c r="BG448" s="39"/>
      <c r="BH448" s="42"/>
      <c r="BI448" s="39"/>
      <c r="BJ448" s="31"/>
      <c r="BK448" s="39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</row>
    <row r="449" spans="2:95" s="33" customFormat="1">
      <c r="B449" s="62"/>
      <c r="C449" s="39"/>
      <c r="D449" s="39"/>
      <c r="E449" s="31"/>
      <c r="F449" s="39"/>
      <c r="G449" s="38"/>
      <c r="H449" s="38"/>
      <c r="I449" s="38"/>
      <c r="J449" s="38"/>
      <c r="K449" s="39"/>
      <c r="L449" s="39"/>
      <c r="M449" s="42"/>
      <c r="N449" s="39"/>
      <c r="O449" s="39"/>
      <c r="P449" s="38"/>
      <c r="Q449" s="39"/>
      <c r="R449" s="39"/>
      <c r="S449" s="42"/>
      <c r="T449" s="39"/>
      <c r="U449" s="39"/>
      <c r="V449" s="42"/>
      <c r="W449" s="39"/>
      <c r="X449" s="39"/>
      <c r="Y449" s="42"/>
      <c r="Z449" s="39"/>
      <c r="AA449" s="39"/>
      <c r="AB449" s="42"/>
      <c r="AC449" s="40"/>
      <c r="AD449" s="40"/>
      <c r="AE449" s="35"/>
      <c r="AF449" s="39"/>
      <c r="AG449" s="39"/>
      <c r="AH449" s="42"/>
      <c r="AI449" s="39"/>
      <c r="AJ449" s="39"/>
      <c r="AK449" s="42"/>
      <c r="AL449" s="39"/>
      <c r="AM449" s="39"/>
      <c r="AN449" s="42"/>
      <c r="AO449" s="39"/>
      <c r="AP449" s="39"/>
      <c r="AQ449" s="42"/>
      <c r="AR449" s="39"/>
      <c r="AS449" s="39"/>
      <c r="AT449" s="38"/>
      <c r="AU449" s="39"/>
      <c r="AV449" s="39"/>
      <c r="AW449" s="42"/>
      <c r="AX449" s="39"/>
      <c r="AY449" s="39"/>
      <c r="AZ449" s="42"/>
      <c r="BA449" s="39"/>
      <c r="BB449" s="42"/>
      <c r="BC449" s="38"/>
      <c r="BD449" s="42"/>
      <c r="BE449" s="42"/>
      <c r="BF449" s="40"/>
      <c r="BG449" s="39"/>
      <c r="BH449" s="42"/>
      <c r="BI449" s="39"/>
      <c r="BJ449" s="31"/>
      <c r="BK449" s="39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</row>
    <row r="450" spans="2:95" s="33" customFormat="1">
      <c r="B450" s="62"/>
      <c r="C450" s="39"/>
      <c r="D450" s="39"/>
      <c r="E450" s="31"/>
      <c r="F450" s="39"/>
      <c r="G450" s="38"/>
      <c r="H450" s="38"/>
      <c r="I450" s="38"/>
      <c r="J450" s="38"/>
      <c r="K450" s="39"/>
      <c r="L450" s="39"/>
      <c r="M450" s="42"/>
      <c r="N450" s="39"/>
      <c r="O450" s="39"/>
      <c r="P450" s="38"/>
      <c r="Q450" s="39"/>
      <c r="R450" s="39"/>
      <c r="S450" s="42"/>
      <c r="T450" s="39"/>
      <c r="U450" s="39"/>
      <c r="V450" s="42"/>
      <c r="W450" s="39"/>
      <c r="X450" s="39"/>
      <c r="Y450" s="42"/>
      <c r="Z450" s="39"/>
      <c r="AA450" s="39"/>
      <c r="AB450" s="42"/>
      <c r="AC450" s="40"/>
      <c r="AD450" s="40"/>
      <c r="AE450" s="35"/>
      <c r="AF450" s="39"/>
      <c r="AG450" s="39"/>
      <c r="AH450" s="42"/>
      <c r="AI450" s="39"/>
      <c r="AJ450" s="39"/>
      <c r="AK450" s="42"/>
      <c r="AL450" s="39"/>
      <c r="AM450" s="39"/>
      <c r="AN450" s="42"/>
      <c r="AO450" s="39"/>
      <c r="AP450" s="39"/>
      <c r="AQ450" s="42"/>
      <c r="AR450" s="39"/>
      <c r="AS450" s="39"/>
      <c r="AT450" s="38"/>
      <c r="AU450" s="39"/>
      <c r="AV450" s="39"/>
      <c r="AW450" s="42"/>
      <c r="AX450" s="39"/>
      <c r="AY450" s="39"/>
      <c r="AZ450" s="42"/>
      <c r="BA450" s="39"/>
      <c r="BB450" s="42"/>
      <c r="BC450" s="38"/>
      <c r="BD450" s="42"/>
      <c r="BE450" s="42"/>
      <c r="BF450" s="40"/>
      <c r="BG450" s="39"/>
      <c r="BH450" s="42"/>
      <c r="BI450" s="39"/>
      <c r="BJ450" s="31"/>
      <c r="BK450" s="39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</row>
    <row r="451" spans="2:95" s="33" customFormat="1">
      <c r="B451" s="62"/>
      <c r="C451" s="39"/>
      <c r="D451" s="39"/>
      <c r="E451" s="31"/>
      <c r="F451" s="39"/>
      <c r="G451" s="38"/>
      <c r="H451" s="38"/>
      <c r="I451" s="38"/>
      <c r="J451" s="38"/>
      <c r="K451" s="39"/>
      <c r="L451" s="39"/>
      <c r="M451" s="42"/>
      <c r="N451" s="39"/>
      <c r="O451" s="39"/>
      <c r="P451" s="38"/>
      <c r="Q451" s="39"/>
      <c r="R451" s="39"/>
      <c r="S451" s="42"/>
      <c r="T451" s="39"/>
      <c r="U451" s="39"/>
      <c r="V451" s="42"/>
      <c r="W451" s="39"/>
      <c r="X451" s="39"/>
      <c r="Y451" s="42"/>
      <c r="Z451" s="39"/>
      <c r="AA451" s="39"/>
      <c r="AB451" s="42"/>
      <c r="AC451" s="40"/>
      <c r="AD451" s="40"/>
      <c r="AE451" s="35"/>
      <c r="AF451" s="39"/>
      <c r="AG451" s="39"/>
      <c r="AH451" s="42"/>
      <c r="AI451" s="39"/>
      <c r="AJ451" s="39"/>
      <c r="AK451" s="42"/>
      <c r="AL451" s="39"/>
      <c r="AM451" s="39"/>
      <c r="AN451" s="42"/>
      <c r="AO451" s="39"/>
      <c r="AP451" s="39"/>
      <c r="AQ451" s="42"/>
      <c r="AR451" s="39"/>
      <c r="AS451" s="39"/>
      <c r="AT451" s="38"/>
      <c r="AU451" s="39"/>
      <c r="AV451" s="39"/>
      <c r="AW451" s="42"/>
      <c r="AX451" s="39"/>
      <c r="AY451" s="39"/>
      <c r="AZ451" s="42"/>
      <c r="BA451" s="39"/>
      <c r="BB451" s="42"/>
      <c r="BC451" s="38"/>
      <c r="BD451" s="42"/>
      <c r="BE451" s="42"/>
      <c r="BF451" s="40"/>
      <c r="BG451" s="39"/>
      <c r="BH451" s="42"/>
      <c r="BI451" s="39"/>
      <c r="BJ451" s="31"/>
      <c r="BK451" s="39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</row>
    <row r="452" spans="2:95" s="33" customFormat="1">
      <c r="B452" s="62"/>
      <c r="C452" s="39"/>
      <c r="D452" s="39"/>
      <c r="E452" s="31"/>
      <c r="F452" s="39"/>
      <c r="G452" s="38"/>
      <c r="H452" s="38"/>
      <c r="I452" s="38"/>
      <c r="J452" s="38"/>
      <c r="K452" s="39"/>
      <c r="L452" s="39"/>
      <c r="M452" s="42"/>
      <c r="N452" s="39"/>
      <c r="O452" s="39"/>
      <c r="P452" s="38"/>
      <c r="Q452" s="39"/>
      <c r="R452" s="39"/>
      <c r="S452" s="42"/>
      <c r="T452" s="39"/>
      <c r="U452" s="39"/>
      <c r="V452" s="42"/>
      <c r="W452" s="39"/>
      <c r="X452" s="39"/>
      <c r="Y452" s="42"/>
      <c r="Z452" s="39"/>
      <c r="AA452" s="39"/>
      <c r="AB452" s="42"/>
      <c r="AC452" s="40"/>
      <c r="AD452" s="40"/>
      <c r="AE452" s="35"/>
      <c r="AF452" s="39"/>
      <c r="AG452" s="39"/>
      <c r="AH452" s="42"/>
      <c r="AI452" s="39"/>
      <c r="AJ452" s="39"/>
      <c r="AK452" s="42"/>
      <c r="AL452" s="39"/>
      <c r="AM452" s="39"/>
      <c r="AN452" s="42"/>
      <c r="AO452" s="39"/>
      <c r="AP452" s="39"/>
      <c r="AQ452" s="42"/>
      <c r="AR452" s="39"/>
      <c r="AS452" s="39"/>
      <c r="AT452" s="38"/>
      <c r="AU452" s="39"/>
      <c r="AV452" s="39"/>
      <c r="AW452" s="42"/>
      <c r="AX452" s="39"/>
      <c r="AY452" s="39"/>
      <c r="AZ452" s="42"/>
      <c r="BA452" s="39"/>
      <c r="BB452" s="42"/>
      <c r="BC452" s="38"/>
      <c r="BD452" s="42"/>
      <c r="BE452" s="42"/>
      <c r="BF452" s="40"/>
      <c r="BG452" s="39"/>
      <c r="BH452" s="42"/>
      <c r="BI452" s="39"/>
      <c r="BJ452" s="31"/>
      <c r="BK452" s="39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</row>
    <row r="453" spans="2:95" s="33" customFormat="1">
      <c r="B453" s="62"/>
      <c r="C453" s="39"/>
      <c r="D453" s="39"/>
      <c r="E453" s="31"/>
      <c r="F453" s="39"/>
      <c r="G453" s="38"/>
      <c r="H453" s="38"/>
      <c r="I453" s="38"/>
      <c r="J453" s="38"/>
      <c r="K453" s="39"/>
      <c r="L453" s="39"/>
      <c r="M453" s="42"/>
      <c r="N453" s="39"/>
      <c r="O453" s="39"/>
      <c r="P453" s="38"/>
      <c r="Q453" s="39"/>
      <c r="R453" s="39"/>
      <c r="S453" s="42"/>
      <c r="T453" s="39"/>
      <c r="U453" s="39"/>
      <c r="V453" s="42"/>
      <c r="W453" s="39"/>
      <c r="X453" s="39"/>
      <c r="Y453" s="42"/>
      <c r="Z453" s="39"/>
      <c r="AA453" s="39"/>
      <c r="AB453" s="42"/>
      <c r="AC453" s="40"/>
      <c r="AD453" s="40"/>
      <c r="AE453" s="35"/>
      <c r="AF453" s="39"/>
      <c r="AG453" s="39"/>
      <c r="AH453" s="42"/>
      <c r="AI453" s="39"/>
      <c r="AJ453" s="39"/>
      <c r="AK453" s="42"/>
      <c r="AL453" s="39"/>
      <c r="AM453" s="39"/>
      <c r="AN453" s="42"/>
      <c r="AO453" s="39"/>
      <c r="AP453" s="39"/>
      <c r="AQ453" s="42"/>
      <c r="AR453" s="39"/>
      <c r="AS453" s="39"/>
      <c r="AT453" s="38"/>
      <c r="AU453" s="39"/>
      <c r="AV453" s="39"/>
      <c r="AW453" s="42"/>
      <c r="AX453" s="39"/>
      <c r="AY453" s="39"/>
      <c r="AZ453" s="42"/>
      <c r="BA453" s="39"/>
      <c r="BB453" s="42"/>
      <c r="BC453" s="38"/>
      <c r="BD453" s="42"/>
      <c r="BE453" s="42"/>
      <c r="BF453" s="40"/>
      <c r="BG453" s="39"/>
      <c r="BH453" s="42"/>
      <c r="BI453" s="39"/>
      <c r="BJ453" s="31"/>
      <c r="BK453" s="39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</row>
    <row r="454" spans="2:95" s="33" customFormat="1">
      <c r="B454" s="62"/>
      <c r="C454" s="39"/>
      <c r="D454" s="39"/>
      <c r="E454" s="31"/>
      <c r="F454" s="39"/>
      <c r="G454" s="38"/>
      <c r="H454" s="38"/>
      <c r="I454" s="38"/>
      <c r="J454" s="38"/>
      <c r="K454" s="39"/>
      <c r="L454" s="39"/>
      <c r="M454" s="42"/>
      <c r="N454" s="39"/>
      <c r="O454" s="39"/>
      <c r="P454" s="38"/>
      <c r="Q454" s="39"/>
      <c r="R454" s="39"/>
      <c r="S454" s="42"/>
      <c r="T454" s="39"/>
      <c r="U454" s="39"/>
      <c r="V454" s="42"/>
      <c r="W454" s="39"/>
      <c r="X454" s="39"/>
      <c r="Y454" s="42"/>
      <c r="Z454" s="39"/>
      <c r="AA454" s="39"/>
      <c r="AB454" s="42"/>
      <c r="AC454" s="40"/>
      <c r="AD454" s="40"/>
      <c r="AE454" s="35"/>
      <c r="AF454" s="39"/>
      <c r="AG454" s="39"/>
      <c r="AH454" s="42"/>
      <c r="AI454" s="39"/>
      <c r="AJ454" s="39"/>
      <c r="AK454" s="42"/>
      <c r="AL454" s="39"/>
      <c r="AM454" s="39"/>
      <c r="AN454" s="42"/>
      <c r="AO454" s="39"/>
      <c r="AP454" s="39"/>
      <c r="AQ454" s="42"/>
      <c r="AR454" s="39"/>
      <c r="AS454" s="39"/>
      <c r="AT454" s="38"/>
      <c r="AU454" s="39"/>
      <c r="AV454" s="39"/>
      <c r="AW454" s="42"/>
      <c r="AX454" s="39"/>
      <c r="AY454" s="39"/>
      <c r="AZ454" s="42"/>
      <c r="BA454" s="39"/>
      <c r="BB454" s="42"/>
      <c r="BC454" s="38"/>
      <c r="BD454" s="42"/>
      <c r="BE454" s="42"/>
      <c r="BF454" s="39"/>
      <c r="BG454" s="39"/>
      <c r="BH454" s="42"/>
      <c r="BI454" s="39"/>
      <c r="BJ454" s="31"/>
      <c r="BK454" s="39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</row>
    <row r="455" spans="2:95" s="33" customFormat="1">
      <c r="B455" s="62"/>
      <c r="C455" s="39"/>
      <c r="D455" s="39"/>
      <c r="E455" s="31"/>
      <c r="F455" s="39"/>
      <c r="G455" s="38"/>
      <c r="H455" s="38"/>
      <c r="I455" s="38"/>
      <c r="J455" s="38"/>
      <c r="K455" s="39"/>
      <c r="L455" s="39"/>
      <c r="M455" s="39"/>
      <c r="N455" s="39"/>
      <c r="O455" s="39"/>
      <c r="P455" s="38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40"/>
      <c r="AD455" s="40"/>
      <c r="AE455" s="35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8"/>
      <c r="AU455" s="39"/>
      <c r="AV455" s="39"/>
      <c r="AW455" s="39"/>
      <c r="AX455" s="39"/>
      <c r="AY455" s="39"/>
      <c r="AZ455" s="39"/>
      <c r="BA455" s="39"/>
      <c r="BB455" s="39"/>
      <c r="BC455" s="38"/>
      <c r="BD455" s="39"/>
      <c r="BE455" s="39"/>
      <c r="BF455" s="40"/>
      <c r="BG455" s="39"/>
      <c r="BH455" s="39"/>
      <c r="BI455" s="39"/>
      <c r="BJ455" s="31"/>
      <c r="BK455" s="39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</row>
    <row r="456" spans="2:95" s="33" customFormat="1">
      <c r="B456" s="62"/>
      <c r="C456" s="39"/>
      <c r="D456" s="39"/>
      <c r="E456" s="31"/>
      <c r="F456" s="39"/>
      <c r="G456" s="38"/>
      <c r="H456" s="38"/>
      <c r="I456" s="38"/>
      <c r="J456" s="38"/>
      <c r="K456" s="39"/>
      <c r="L456" s="39"/>
      <c r="M456" s="42"/>
      <c r="N456" s="39"/>
      <c r="O456" s="39"/>
      <c r="P456" s="38"/>
      <c r="Q456" s="39"/>
      <c r="R456" s="39"/>
      <c r="S456" s="42"/>
      <c r="T456" s="39"/>
      <c r="U456" s="39"/>
      <c r="V456" s="42"/>
      <c r="W456" s="39"/>
      <c r="X456" s="39"/>
      <c r="Y456" s="42"/>
      <c r="Z456" s="39"/>
      <c r="AA456" s="39"/>
      <c r="AB456" s="42"/>
      <c r="AC456" s="40"/>
      <c r="AD456" s="40"/>
      <c r="AE456" s="35"/>
      <c r="AF456" s="39"/>
      <c r="AG456" s="39"/>
      <c r="AH456" s="42"/>
      <c r="AI456" s="39"/>
      <c r="AJ456" s="39"/>
      <c r="AK456" s="42"/>
      <c r="AL456" s="39"/>
      <c r="AM456" s="39"/>
      <c r="AN456" s="42"/>
      <c r="AO456" s="39"/>
      <c r="AP456" s="39"/>
      <c r="AQ456" s="42"/>
      <c r="AR456" s="39"/>
      <c r="AS456" s="39"/>
      <c r="AT456" s="38"/>
      <c r="AU456" s="39"/>
      <c r="AV456" s="39"/>
      <c r="AW456" s="42"/>
      <c r="AX456" s="39"/>
      <c r="AY456" s="39"/>
      <c r="AZ456" s="42"/>
      <c r="BA456" s="39"/>
      <c r="BB456" s="42"/>
      <c r="BC456" s="38"/>
      <c r="BD456" s="42"/>
      <c r="BE456" s="42"/>
      <c r="BF456" s="39"/>
      <c r="BG456" s="39"/>
      <c r="BH456" s="42"/>
      <c r="BI456" s="39"/>
      <c r="BJ456" s="31"/>
      <c r="BK456" s="39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</row>
    <row r="457" spans="2:95" s="33" customFormat="1">
      <c r="B457" s="62"/>
      <c r="C457" s="39"/>
      <c r="D457" s="39"/>
      <c r="E457" s="31"/>
      <c r="F457" s="39"/>
      <c r="G457" s="38"/>
      <c r="H457" s="38"/>
      <c r="I457" s="38"/>
      <c r="J457" s="38"/>
      <c r="K457" s="39"/>
      <c r="L457" s="39"/>
      <c r="M457" s="39"/>
      <c r="N457" s="39"/>
      <c r="O457" s="39"/>
      <c r="P457" s="38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40"/>
      <c r="AD457" s="40"/>
      <c r="AE457" s="35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8"/>
      <c r="AU457" s="39"/>
      <c r="AV457" s="39"/>
      <c r="AW457" s="39"/>
      <c r="AX457" s="39"/>
      <c r="AY457" s="39"/>
      <c r="AZ457" s="39"/>
      <c r="BA457" s="39"/>
      <c r="BB457" s="39"/>
      <c r="BC457" s="38"/>
      <c r="BD457" s="39"/>
      <c r="BE457" s="39"/>
      <c r="BF457" s="39"/>
      <c r="BG457" s="39"/>
      <c r="BH457" s="39"/>
      <c r="BI457" s="39"/>
      <c r="BJ457" s="31"/>
      <c r="BK457" s="39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</row>
    <row r="458" spans="2:95" s="33" customFormat="1">
      <c r="B458" s="62"/>
      <c r="C458" s="39"/>
      <c r="D458" s="39"/>
      <c r="E458" s="31"/>
      <c r="F458" s="39"/>
      <c r="G458" s="38"/>
      <c r="H458" s="38"/>
      <c r="I458" s="38"/>
      <c r="J458" s="38"/>
      <c r="K458" s="39"/>
      <c r="L458" s="39"/>
      <c r="M458" s="39"/>
      <c r="N458" s="39"/>
      <c r="O458" s="39"/>
      <c r="P458" s="38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40"/>
      <c r="AD458" s="40"/>
      <c r="AE458" s="35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8"/>
      <c r="AU458" s="39"/>
      <c r="AV458" s="39"/>
      <c r="AW458" s="39"/>
      <c r="AX458" s="39"/>
      <c r="AY458" s="39"/>
      <c r="AZ458" s="39"/>
      <c r="BA458" s="39"/>
      <c r="BB458" s="39"/>
      <c r="BC458" s="38"/>
      <c r="BD458" s="39"/>
      <c r="BE458" s="39"/>
      <c r="BF458" s="40"/>
      <c r="BG458" s="39"/>
      <c r="BH458" s="39"/>
      <c r="BI458" s="39"/>
      <c r="BJ458" s="31"/>
      <c r="BK458" s="39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</row>
    <row r="459" spans="2:95" s="33" customFormat="1">
      <c r="B459" s="62"/>
      <c r="C459" s="39"/>
      <c r="D459" s="39"/>
      <c r="E459" s="31"/>
      <c r="F459" s="39"/>
      <c r="G459" s="38"/>
      <c r="H459" s="38"/>
      <c r="I459" s="38"/>
      <c r="J459" s="38"/>
      <c r="K459" s="39"/>
      <c r="L459" s="39"/>
      <c r="M459" s="42"/>
      <c r="N459" s="39"/>
      <c r="O459" s="39"/>
      <c r="P459" s="38"/>
      <c r="Q459" s="39"/>
      <c r="R459" s="39"/>
      <c r="S459" s="42"/>
      <c r="T459" s="39"/>
      <c r="U459" s="39"/>
      <c r="V459" s="42"/>
      <c r="W459" s="39"/>
      <c r="X459" s="39"/>
      <c r="Y459" s="42"/>
      <c r="Z459" s="39"/>
      <c r="AA459" s="39"/>
      <c r="AB459" s="42"/>
      <c r="AC459" s="40"/>
      <c r="AD459" s="40"/>
      <c r="AE459" s="35"/>
      <c r="AF459" s="39"/>
      <c r="AG459" s="39"/>
      <c r="AH459" s="42"/>
      <c r="AI459" s="39"/>
      <c r="AJ459" s="39"/>
      <c r="AK459" s="42"/>
      <c r="AL459" s="39"/>
      <c r="AM459" s="39"/>
      <c r="AN459" s="42"/>
      <c r="AO459" s="39"/>
      <c r="AP459" s="39"/>
      <c r="AQ459" s="42"/>
      <c r="AR459" s="39"/>
      <c r="AS459" s="39"/>
      <c r="AT459" s="38"/>
      <c r="AU459" s="39"/>
      <c r="AV459" s="39"/>
      <c r="AW459" s="42"/>
      <c r="AX459" s="39"/>
      <c r="AY459" s="39"/>
      <c r="AZ459" s="42"/>
      <c r="BA459" s="39"/>
      <c r="BB459" s="42"/>
      <c r="BC459" s="38"/>
      <c r="BD459" s="42"/>
      <c r="BE459" s="42"/>
      <c r="BF459" s="40"/>
      <c r="BG459" s="39"/>
      <c r="BH459" s="42"/>
      <c r="BI459" s="39"/>
      <c r="BJ459" s="31"/>
      <c r="BK459" s="39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</row>
    <row r="460" spans="2:95" s="33" customFormat="1">
      <c r="B460" s="62"/>
      <c r="C460" s="39"/>
      <c r="D460" s="39"/>
      <c r="E460" s="31"/>
      <c r="F460" s="39"/>
      <c r="G460" s="38"/>
      <c r="H460" s="38"/>
      <c r="I460" s="38"/>
      <c r="J460" s="38"/>
      <c r="K460" s="39"/>
      <c r="L460" s="39"/>
      <c r="M460" s="42"/>
      <c r="N460" s="39"/>
      <c r="O460" s="39"/>
      <c r="P460" s="38"/>
      <c r="Q460" s="39"/>
      <c r="R460" s="39"/>
      <c r="S460" s="42"/>
      <c r="T460" s="39"/>
      <c r="U460" s="39"/>
      <c r="V460" s="42"/>
      <c r="W460" s="39"/>
      <c r="X460" s="39"/>
      <c r="Y460" s="42"/>
      <c r="Z460" s="39"/>
      <c r="AA460" s="39"/>
      <c r="AB460" s="42"/>
      <c r="AC460" s="40"/>
      <c r="AD460" s="40"/>
      <c r="AE460" s="35"/>
      <c r="AF460" s="39"/>
      <c r="AG460" s="39"/>
      <c r="AH460" s="42"/>
      <c r="AI460" s="39"/>
      <c r="AJ460" s="39"/>
      <c r="AK460" s="42"/>
      <c r="AL460" s="39"/>
      <c r="AM460" s="39"/>
      <c r="AN460" s="42"/>
      <c r="AO460" s="39"/>
      <c r="AP460" s="39"/>
      <c r="AQ460" s="42"/>
      <c r="AR460" s="39"/>
      <c r="AS460" s="39"/>
      <c r="AT460" s="38"/>
      <c r="AU460" s="39"/>
      <c r="AV460" s="39"/>
      <c r="AW460" s="42"/>
      <c r="AX460" s="39"/>
      <c r="AY460" s="39"/>
      <c r="AZ460" s="42"/>
      <c r="BA460" s="39"/>
      <c r="BB460" s="42"/>
      <c r="BC460" s="38"/>
      <c r="BD460" s="42"/>
      <c r="BE460" s="42"/>
      <c r="BF460" s="40"/>
      <c r="BG460" s="39"/>
      <c r="BH460" s="42"/>
      <c r="BI460" s="39"/>
      <c r="BJ460" s="31"/>
      <c r="BK460" s="39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</row>
    <row r="461" spans="2:95" s="33" customFormat="1">
      <c r="B461" s="62"/>
      <c r="C461" s="39"/>
      <c r="D461" s="39"/>
      <c r="E461" s="31"/>
      <c r="F461" s="39"/>
      <c r="G461" s="38"/>
      <c r="H461" s="38"/>
      <c r="I461" s="38"/>
      <c r="J461" s="38"/>
      <c r="K461" s="39"/>
      <c r="L461" s="39"/>
      <c r="M461" s="42"/>
      <c r="N461" s="39"/>
      <c r="O461" s="39"/>
      <c r="P461" s="38"/>
      <c r="Q461" s="39"/>
      <c r="R461" s="39"/>
      <c r="S461" s="42"/>
      <c r="T461" s="39"/>
      <c r="U461" s="39"/>
      <c r="V461" s="42"/>
      <c r="W461" s="39"/>
      <c r="X461" s="39"/>
      <c r="Y461" s="42"/>
      <c r="Z461" s="39"/>
      <c r="AA461" s="39"/>
      <c r="AB461" s="42"/>
      <c r="AC461" s="40"/>
      <c r="AD461" s="40"/>
      <c r="AE461" s="35"/>
      <c r="AF461" s="39"/>
      <c r="AG461" s="39"/>
      <c r="AH461" s="42"/>
      <c r="AI461" s="39"/>
      <c r="AJ461" s="39"/>
      <c r="AK461" s="42"/>
      <c r="AL461" s="39"/>
      <c r="AM461" s="39"/>
      <c r="AN461" s="42"/>
      <c r="AO461" s="39"/>
      <c r="AP461" s="39"/>
      <c r="AQ461" s="42"/>
      <c r="AR461" s="39"/>
      <c r="AS461" s="39"/>
      <c r="AT461" s="38"/>
      <c r="AU461" s="39"/>
      <c r="AV461" s="39"/>
      <c r="AW461" s="42"/>
      <c r="AX461" s="39"/>
      <c r="AY461" s="39"/>
      <c r="AZ461" s="42"/>
      <c r="BA461" s="39"/>
      <c r="BB461" s="42"/>
      <c r="BC461" s="38"/>
      <c r="BD461" s="42"/>
      <c r="BE461" s="42"/>
      <c r="BF461" s="40"/>
      <c r="BG461" s="39"/>
      <c r="BH461" s="42"/>
      <c r="BI461" s="39"/>
      <c r="BJ461" s="31"/>
      <c r="BK461" s="39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</row>
    <row r="462" spans="2:95" s="33" customFormat="1">
      <c r="B462" s="62"/>
      <c r="C462" s="39"/>
      <c r="D462" s="39"/>
      <c r="E462" s="31"/>
      <c r="F462" s="39"/>
      <c r="G462" s="38"/>
      <c r="H462" s="38"/>
      <c r="I462" s="38"/>
      <c r="J462" s="38"/>
      <c r="K462" s="39"/>
      <c r="L462" s="39"/>
      <c r="M462" s="42"/>
      <c r="N462" s="39"/>
      <c r="O462" s="39"/>
      <c r="P462" s="38"/>
      <c r="Q462" s="39"/>
      <c r="R462" s="39"/>
      <c r="S462" s="42"/>
      <c r="T462" s="39"/>
      <c r="U462" s="39"/>
      <c r="V462" s="42"/>
      <c r="W462" s="39"/>
      <c r="X462" s="39"/>
      <c r="Y462" s="42"/>
      <c r="Z462" s="39"/>
      <c r="AA462" s="39"/>
      <c r="AB462" s="42"/>
      <c r="AC462" s="40"/>
      <c r="AD462" s="40"/>
      <c r="AE462" s="35"/>
      <c r="AF462" s="39"/>
      <c r="AG462" s="39"/>
      <c r="AH462" s="42"/>
      <c r="AI462" s="39"/>
      <c r="AJ462" s="39"/>
      <c r="AK462" s="42"/>
      <c r="AL462" s="39"/>
      <c r="AM462" s="39"/>
      <c r="AN462" s="42"/>
      <c r="AO462" s="39"/>
      <c r="AP462" s="39"/>
      <c r="AQ462" s="42"/>
      <c r="AR462" s="39"/>
      <c r="AS462" s="39"/>
      <c r="AT462" s="38"/>
      <c r="AU462" s="39"/>
      <c r="AV462" s="39"/>
      <c r="AW462" s="42"/>
      <c r="AX462" s="39"/>
      <c r="AY462" s="39"/>
      <c r="AZ462" s="42"/>
      <c r="BA462" s="39"/>
      <c r="BB462" s="42"/>
      <c r="BC462" s="38"/>
      <c r="BD462" s="42"/>
      <c r="BE462" s="42"/>
      <c r="BF462" s="39"/>
      <c r="BG462" s="39"/>
      <c r="BH462" s="42"/>
      <c r="BI462" s="39"/>
      <c r="BJ462" s="31"/>
      <c r="BK462" s="39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</row>
    <row r="463" spans="2:95" s="33" customFormat="1">
      <c r="B463" s="62"/>
      <c r="C463" s="39"/>
      <c r="D463" s="39"/>
      <c r="E463" s="31"/>
      <c r="F463" s="39"/>
      <c r="G463" s="38"/>
      <c r="H463" s="38"/>
      <c r="I463" s="38"/>
      <c r="J463" s="38"/>
      <c r="K463" s="39"/>
      <c r="L463" s="39"/>
      <c r="M463" s="39"/>
      <c r="N463" s="39"/>
      <c r="O463" s="39"/>
      <c r="P463" s="38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40"/>
      <c r="AD463" s="40"/>
      <c r="AE463" s="35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8"/>
      <c r="AU463" s="39"/>
      <c r="AV463" s="39"/>
      <c r="AW463" s="39"/>
      <c r="AX463" s="39"/>
      <c r="AY463" s="39"/>
      <c r="AZ463" s="39"/>
      <c r="BA463" s="39"/>
      <c r="BB463" s="39"/>
      <c r="BC463" s="38"/>
      <c r="BD463" s="39"/>
      <c r="BE463" s="39"/>
      <c r="BF463" s="40"/>
      <c r="BG463" s="39"/>
      <c r="BH463" s="39"/>
      <c r="BI463" s="39"/>
      <c r="BJ463" s="31"/>
      <c r="BK463" s="39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</row>
    <row r="464" spans="2:95" s="33" customFormat="1">
      <c r="B464" s="62"/>
      <c r="C464" s="39"/>
      <c r="D464" s="39"/>
      <c r="E464" s="31"/>
      <c r="F464" s="39"/>
      <c r="G464" s="38"/>
      <c r="H464" s="38"/>
      <c r="I464" s="38"/>
      <c r="J464" s="38"/>
      <c r="K464" s="39"/>
      <c r="L464" s="39"/>
      <c r="M464" s="42"/>
      <c r="N464" s="39"/>
      <c r="O464" s="39"/>
      <c r="P464" s="38"/>
      <c r="Q464" s="39"/>
      <c r="R464" s="39"/>
      <c r="S464" s="42"/>
      <c r="T464" s="39"/>
      <c r="U464" s="39"/>
      <c r="V464" s="42"/>
      <c r="W464" s="39"/>
      <c r="X464" s="39"/>
      <c r="Y464" s="42"/>
      <c r="Z464" s="39"/>
      <c r="AA464" s="39"/>
      <c r="AB464" s="42"/>
      <c r="AC464" s="40"/>
      <c r="AD464" s="40"/>
      <c r="AE464" s="35"/>
      <c r="AF464" s="39"/>
      <c r="AG464" s="39"/>
      <c r="AH464" s="42"/>
      <c r="AI464" s="39"/>
      <c r="AJ464" s="39"/>
      <c r="AK464" s="42"/>
      <c r="AL464" s="39"/>
      <c r="AM464" s="39"/>
      <c r="AN464" s="42"/>
      <c r="AO464" s="39"/>
      <c r="AP464" s="39"/>
      <c r="AQ464" s="42"/>
      <c r="AR464" s="39"/>
      <c r="AS464" s="39"/>
      <c r="AT464" s="38"/>
      <c r="AU464" s="39"/>
      <c r="AV464" s="39"/>
      <c r="AW464" s="42"/>
      <c r="AX464" s="39"/>
      <c r="AY464" s="39"/>
      <c r="AZ464" s="42"/>
      <c r="BA464" s="39"/>
      <c r="BB464" s="42"/>
      <c r="BC464" s="38"/>
      <c r="BD464" s="42"/>
      <c r="BE464" s="42"/>
      <c r="BF464" s="40"/>
      <c r="BG464" s="39"/>
      <c r="BH464" s="42"/>
      <c r="BI464" s="39"/>
      <c r="BJ464" s="31"/>
      <c r="BK464" s="39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</row>
    <row r="465" spans="2:95" s="33" customFormat="1">
      <c r="B465" s="62"/>
      <c r="C465" s="39"/>
      <c r="D465" s="39"/>
      <c r="E465" s="31"/>
      <c r="F465" s="39"/>
      <c r="G465" s="38"/>
      <c r="H465" s="38"/>
      <c r="I465" s="38"/>
      <c r="J465" s="38"/>
      <c r="K465" s="39"/>
      <c r="L465" s="39"/>
      <c r="M465" s="42"/>
      <c r="N465" s="39"/>
      <c r="O465" s="39"/>
      <c r="P465" s="38"/>
      <c r="Q465" s="39"/>
      <c r="R465" s="39"/>
      <c r="S465" s="42"/>
      <c r="T465" s="39"/>
      <c r="U465" s="39"/>
      <c r="V465" s="42"/>
      <c r="W465" s="39"/>
      <c r="X465" s="39"/>
      <c r="Y465" s="42"/>
      <c r="Z465" s="39"/>
      <c r="AA465" s="39"/>
      <c r="AB465" s="42"/>
      <c r="AC465" s="40"/>
      <c r="AD465" s="40"/>
      <c r="AE465" s="35"/>
      <c r="AF465" s="39"/>
      <c r="AG465" s="39"/>
      <c r="AH465" s="42"/>
      <c r="AI465" s="39"/>
      <c r="AJ465" s="39"/>
      <c r="AK465" s="42"/>
      <c r="AL465" s="39"/>
      <c r="AM465" s="39"/>
      <c r="AN465" s="42"/>
      <c r="AO465" s="39"/>
      <c r="AP465" s="39"/>
      <c r="AQ465" s="42"/>
      <c r="AR465" s="39"/>
      <c r="AS465" s="39"/>
      <c r="AT465" s="38"/>
      <c r="AU465" s="39"/>
      <c r="AV465" s="39"/>
      <c r="AW465" s="42"/>
      <c r="AX465" s="39"/>
      <c r="AY465" s="39"/>
      <c r="AZ465" s="42"/>
      <c r="BA465" s="39"/>
      <c r="BB465" s="42"/>
      <c r="BC465" s="38"/>
      <c r="BD465" s="42"/>
      <c r="BE465" s="42"/>
      <c r="BF465" s="39"/>
      <c r="BG465" s="39"/>
      <c r="BH465" s="42"/>
      <c r="BI465" s="39"/>
      <c r="BJ465" s="31"/>
      <c r="BK465" s="39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</row>
    <row r="466" spans="2:95" s="33" customFormat="1">
      <c r="B466" s="62"/>
      <c r="C466" s="39"/>
      <c r="D466" s="39"/>
      <c r="E466" s="31"/>
      <c r="F466" s="39"/>
      <c r="G466" s="38"/>
      <c r="H466" s="38"/>
      <c r="I466" s="38"/>
      <c r="J466" s="38"/>
      <c r="K466" s="39"/>
      <c r="L466" s="39"/>
      <c r="M466" s="39"/>
      <c r="N466" s="39"/>
      <c r="O466" s="39"/>
      <c r="P466" s="38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40"/>
      <c r="AD466" s="40"/>
      <c r="AE466" s="35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8"/>
      <c r="AU466" s="39"/>
      <c r="AV466" s="39"/>
      <c r="AW466" s="39"/>
      <c r="AX466" s="39"/>
      <c r="AY466" s="39"/>
      <c r="AZ466" s="39"/>
      <c r="BA466" s="39"/>
      <c r="BB466" s="39"/>
      <c r="BC466" s="38"/>
      <c r="BD466" s="39"/>
      <c r="BE466" s="39"/>
      <c r="BF466" s="40"/>
      <c r="BG466" s="39"/>
      <c r="BH466" s="39"/>
      <c r="BI466" s="39"/>
      <c r="BJ466" s="31"/>
      <c r="BK466" s="39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</row>
    <row r="467" spans="2:95" s="33" customFormat="1">
      <c r="B467" s="62"/>
      <c r="C467" s="39"/>
      <c r="D467" s="39"/>
      <c r="E467" s="31"/>
      <c r="F467" s="39"/>
      <c r="G467" s="38"/>
      <c r="H467" s="38"/>
      <c r="I467" s="38"/>
      <c r="J467" s="38"/>
      <c r="K467" s="39"/>
      <c r="L467" s="39"/>
      <c r="M467" s="42"/>
      <c r="N467" s="39"/>
      <c r="O467" s="39"/>
      <c r="P467" s="38"/>
      <c r="Q467" s="39"/>
      <c r="R467" s="39"/>
      <c r="S467" s="42"/>
      <c r="T467" s="39"/>
      <c r="U467" s="39"/>
      <c r="V467" s="42"/>
      <c r="W467" s="39"/>
      <c r="X467" s="39"/>
      <c r="Y467" s="42"/>
      <c r="Z467" s="39"/>
      <c r="AA467" s="39"/>
      <c r="AB467" s="42"/>
      <c r="AC467" s="40"/>
      <c r="AD467" s="40"/>
      <c r="AE467" s="35"/>
      <c r="AF467" s="39"/>
      <c r="AG467" s="39"/>
      <c r="AH467" s="42"/>
      <c r="AI467" s="39"/>
      <c r="AJ467" s="39"/>
      <c r="AK467" s="42"/>
      <c r="AL467" s="39"/>
      <c r="AM467" s="39"/>
      <c r="AN467" s="42"/>
      <c r="AO467" s="39"/>
      <c r="AP467" s="39"/>
      <c r="AQ467" s="42"/>
      <c r="AR467" s="39"/>
      <c r="AS467" s="39"/>
      <c r="AT467" s="38"/>
      <c r="AU467" s="39"/>
      <c r="AV467" s="39"/>
      <c r="AW467" s="42"/>
      <c r="AX467" s="39"/>
      <c r="AY467" s="39"/>
      <c r="AZ467" s="42"/>
      <c r="BA467" s="39"/>
      <c r="BB467" s="42"/>
      <c r="BC467" s="38"/>
      <c r="BD467" s="42"/>
      <c r="BE467" s="42"/>
      <c r="BF467" s="40"/>
      <c r="BG467" s="39"/>
      <c r="BH467" s="42"/>
      <c r="BI467" s="39"/>
      <c r="BJ467" s="31"/>
      <c r="BK467" s="39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</row>
    <row r="468" spans="2:95" s="33" customFormat="1">
      <c r="B468" s="62"/>
      <c r="C468" s="39"/>
      <c r="D468" s="39"/>
      <c r="E468" s="31"/>
      <c r="F468" s="39"/>
      <c r="G468" s="38"/>
      <c r="H468" s="38"/>
      <c r="I468" s="38"/>
      <c r="J468" s="38"/>
      <c r="K468" s="39"/>
      <c r="L468" s="39"/>
      <c r="M468" s="42"/>
      <c r="N468" s="39"/>
      <c r="O468" s="39"/>
      <c r="P468" s="38"/>
      <c r="Q468" s="39"/>
      <c r="R468" s="39"/>
      <c r="S468" s="42"/>
      <c r="T468" s="39"/>
      <c r="U468" s="39"/>
      <c r="V468" s="42"/>
      <c r="W468" s="39"/>
      <c r="X468" s="39"/>
      <c r="Y468" s="42"/>
      <c r="Z468" s="39"/>
      <c r="AA468" s="39"/>
      <c r="AB468" s="42"/>
      <c r="AC468" s="40"/>
      <c r="AD468" s="40"/>
      <c r="AE468" s="35"/>
      <c r="AF468" s="39"/>
      <c r="AG468" s="39"/>
      <c r="AH468" s="42"/>
      <c r="AI468" s="39"/>
      <c r="AJ468" s="39"/>
      <c r="AK468" s="42"/>
      <c r="AL468" s="39"/>
      <c r="AM468" s="39"/>
      <c r="AN468" s="42"/>
      <c r="AO468" s="39"/>
      <c r="AP468" s="39"/>
      <c r="AQ468" s="42"/>
      <c r="AR468" s="39"/>
      <c r="AS468" s="39"/>
      <c r="AT468" s="38"/>
      <c r="AU468" s="39"/>
      <c r="AV468" s="39"/>
      <c r="AW468" s="42"/>
      <c r="AX468" s="39"/>
      <c r="AY468" s="39"/>
      <c r="AZ468" s="42"/>
      <c r="BA468" s="39"/>
      <c r="BB468" s="42"/>
      <c r="BC468" s="38"/>
      <c r="BD468" s="42"/>
      <c r="BE468" s="42"/>
      <c r="BF468" s="40"/>
      <c r="BG468" s="39"/>
      <c r="BH468" s="42"/>
      <c r="BI468" s="39"/>
      <c r="BJ468" s="31"/>
      <c r="BK468" s="39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</row>
    <row r="469" spans="2:95" s="33" customFormat="1">
      <c r="B469" s="62"/>
      <c r="C469" s="39"/>
      <c r="D469" s="39"/>
      <c r="E469" s="31"/>
      <c r="F469" s="39"/>
      <c r="G469" s="38"/>
      <c r="H469" s="38"/>
      <c r="I469" s="38"/>
      <c r="J469" s="38"/>
      <c r="K469" s="39"/>
      <c r="L469" s="39"/>
      <c r="M469" s="42"/>
      <c r="N469" s="39"/>
      <c r="O469" s="39"/>
      <c r="P469" s="38"/>
      <c r="Q469" s="39"/>
      <c r="R469" s="39"/>
      <c r="S469" s="42"/>
      <c r="T469" s="39"/>
      <c r="U469" s="39"/>
      <c r="V469" s="42"/>
      <c r="W469" s="39"/>
      <c r="X469" s="39"/>
      <c r="Y469" s="42"/>
      <c r="Z469" s="39"/>
      <c r="AA469" s="39"/>
      <c r="AB469" s="42"/>
      <c r="AC469" s="40"/>
      <c r="AD469" s="40"/>
      <c r="AE469" s="35"/>
      <c r="AF469" s="39"/>
      <c r="AG469" s="39"/>
      <c r="AH469" s="42"/>
      <c r="AI469" s="39"/>
      <c r="AJ469" s="39"/>
      <c r="AK469" s="42"/>
      <c r="AL469" s="39"/>
      <c r="AM469" s="39"/>
      <c r="AN469" s="42"/>
      <c r="AO469" s="39"/>
      <c r="AP469" s="39"/>
      <c r="AQ469" s="42"/>
      <c r="AR469" s="39"/>
      <c r="AS469" s="39"/>
      <c r="AT469" s="38"/>
      <c r="AU469" s="39"/>
      <c r="AV469" s="39"/>
      <c r="AW469" s="42"/>
      <c r="AX469" s="39"/>
      <c r="AY469" s="39"/>
      <c r="AZ469" s="42"/>
      <c r="BA469" s="39"/>
      <c r="BB469" s="42"/>
      <c r="BC469" s="38"/>
      <c r="BD469" s="42"/>
      <c r="BE469" s="42"/>
      <c r="BF469" s="40"/>
      <c r="BG469" s="39"/>
      <c r="BH469" s="42"/>
      <c r="BI469" s="39"/>
      <c r="BJ469" s="31"/>
      <c r="BK469" s="39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</row>
    <row r="470" spans="2:95" s="33" customFormat="1">
      <c r="B470" s="62"/>
      <c r="C470" s="39"/>
      <c r="D470" s="39"/>
      <c r="E470" s="31"/>
      <c r="F470" s="39"/>
      <c r="G470" s="38"/>
      <c r="H470" s="38"/>
      <c r="I470" s="38"/>
      <c r="J470" s="38"/>
      <c r="K470" s="39"/>
      <c r="L470" s="39"/>
      <c r="M470" s="42"/>
      <c r="N470" s="39"/>
      <c r="O470" s="39"/>
      <c r="P470" s="38"/>
      <c r="Q470" s="39"/>
      <c r="R470" s="39"/>
      <c r="S470" s="42"/>
      <c r="T470" s="39"/>
      <c r="U470" s="39"/>
      <c r="V470" s="42"/>
      <c r="W470" s="39"/>
      <c r="X470" s="39"/>
      <c r="Y470" s="42"/>
      <c r="Z470" s="39"/>
      <c r="AA470" s="39"/>
      <c r="AB470" s="42"/>
      <c r="AC470" s="40"/>
      <c r="AD470" s="40"/>
      <c r="AE470" s="35"/>
      <c r="AF470" s="39"/>
      <c r="AG470" s="39"/>
      <c r="AH470" s="42"/>
      <c r="AI470" s="39"/>
      <c r="AJ470" s="39"/>
      <c r="AK470" s="42"/>
      <c r="AL470" s="39"/>
      <c r="AM470" s="39"/>
      <c r="AN470" s="42"/>
      <c r="AO470" s="39"/>
      <c r="AP470" s="39"/>
      <c r="AQ470" s="42"/>
      <c r="AR470" s="39"/>
      <c r="AS470" s="39"/>
      <c r="AT470" s="38"/>
      <c r="AU470" s="39"/>
      <c r="AV470" s="39"/>
      <c r="AW470" s="42"/>
      <c r="AX470" s="39"/>
      <c r="AY470" s="39"/>
      <c r="AZ470" s="42"/>
      <c r="BA470" s="39"/>
      <c r="BB470" s="42"/>
      <c r="BC470" s="38"/>
      <c r="BD470" s="42"/>
      <c r="BE470" s="42"/>
      <c r="BF470" s="40"/>
      <c r="BG470" s="39"/>
      <c r="BH470" s="42"/>
      <c r="BI470" s="39"/>
      <c r="BJ470" s="31"/>
      <c r="BK470" s="39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</row>
    <row r="471" spans="2:95" s="33" customFormat="1">
      <c r="B471" s="62"/>
      <c r="C471" s="39"/>
      <c r="D471" s="39"/>
      <c r="E471" s="31"/>
      <c r="F471" s="39"/>
      <c r="G471" s="38"/>
      <c r="H471" s="38"/>
      <c r="I471" s="38"/>
      <c r="J471" s="38"/>
      <c r="K471" s="39"/>
      <c r="L471" s="39"/>
      <c r="M471" s="42"/>
      <c r="N471" s="39"/>
      <c r="O471" s="39"/>
      <c r="P471" s="38"/>
      <c r="Q471" s="39"/>
      <c r="R471" s="39"/>
      <c r="S471" s="42"/>
      <c r="T471" s="39"/>
      <c r="U471" s="39"/>
      <c r="V471" s="42"/>
      <c r="W471" s="39"/>
      <c r="X471" s="39"/>
      <c r="Y471" s="42"/>
      <c r="Z471" s="39"/>
      <c r="AA471" s="39"/>
      <c r="AB471" s="42"/>
      <c r="AC471" s="40"/>
      <c r="AD471" s="40"/>
      <c r="AE471" s="35"/>
      <c r="AF471" s="39"/>
      <c r="AG471" s="39"/>
      <c r="AH471" s="42"/>
      <c r="AI471" s="39"/>
      <c r="AJ471" s="39"/>
      <c r="AK471" s="42"/>
      <c r="AL471" s="39"/>
      <c r="AM471" s="39"/>
      <c r="AN471" s="42"/>
      <c r="AO471" s="39"/>
      <c r="AP471" s="39"/>
      <c r="AQ471" s="42"/>
      <c r="AR471" s="39"/>
      <c r="AS471" s="39"/>
      <c r="AT471" s="38"/>
      <c r="AU471" s="39"/>
      <c r="AV471" s="39"/>
      <c r="AW471" s="42"/>
      <c r="AX471" s="39"/>
      <c r="AY471" s="39"/>
      <c r="AZ471" s="42"/>
      <c r="BA471" s="39"/>
      <c r="BB471" s="42"/>
      <c r="BC471" s="38"/>
      <c r="BD471" s="42"/>
      <c r="BE471" s="42"/>
      <c r="BF471" s="39"/>
      <c r="BG471" s="39"/>
      <c r="BH471" s="42"/>
      <c r="BI471" s="39"/>
      <c r="BJ471" s="31"/>
      <c r="BK471" s="39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</row>
    <row r="472" spans="2:95" s="33" customFormat="1">
      <c r="B472" s="62"/>
      <c r="C472" s="39"/>
      <c r="D472" s="39"/>
      <c r="E472" s="31"/>
      <c r="F472" s="39"/>
      <c r="G472" s="38"/>
      <c r="H472" s="38"/>
      <c r="I472" s="38"/>
      <c r="J472" s="38"/>
      <c r="K472" s="39"/>
      <c r="L472" s="39"/>
      <c r="M472" s="42"/>
      <c r="N472" s="39"/>
      <c r="O472" s="39"/>
      <c r="P472" s="38"/>
      <c r="Q472" s="39"/>
      <c r="R472" s="39"/>
      <c r="S472" s="42"/>
      <c r="T472" s="39"/>
      <c r="U472" s="39"/>
      <c r="V472" s="42"/>
      <c r="W472" s="39"/>
      <c r="X472" s="39"/>
      <c r="Y472" s="42"/>
      <c r="Z472" s="39"/>
      <c r="AA472" s="39"/>
      <c r="AB472" s="42"/>
      <c r="AC472" s="40"/>
      <c r="AD472" s="40"/>
      <c r="AE472" s="35"/>
      <c r="AF472" s="39"/>
      <c r="AG472" s="39"/>
      <c r="AH472" s="42"/>
      <c r="AI472" s="39"/>
      <c r="AJ472" s="39"/>
      <c r="AK472" s="42"/>
      <c r="AL472" s="39"/>
      <c r="AM472" s="39"/>
      <c r="AN472" s="42"/>
      <c r="AO472" s="39"/>
      <c r="AP472" s="39"/>
      <c r="AQ472" s="42"/>
      <c r="AR472" s="39"/>
      <c r="AS472" s="39"/>
      <c r="AT472" s="38"/>
      <c r="AU472" s="39"/>
      <c r="AV472" s="39"/>
      <c r="AW472" s="42"/>
      <c r="AX472" s="39"/>
      <c r="AY472" s="39"/>
      <c r="AZ472" s="42"/>
      <c r="BA472" s="39"/>
      <c r="BB472" s="42"/>
      <c r="BC472" s="38"/>
      <c r="BD472" s="42"/>
      <c r="BE472" s="42"/>
      <c r="BF472" s="40"/>
      <c r="BG472" s="39"/>
      <c r="BH472" s="42"/>
      <c r="BI472" s="39"/>
      <c r="BJ472" s="31"/>
      <c r="BK472" s="42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</row>
    <row r="473" spans="2:95" s="33" customFormat="1">
      <c r="B473" s="62"/>
      <c r="C473" s="39"/>
      <c r="D473" s="39"/>
      <c r="E473" s="31"/>
      <c r="F473" s="39"/>
      <c r="G473" s="38"/>
      <c r="H473" s="38"/>
      <c r="I473" s="38"/>
      <c r="J473" s="38"/>
      <c r="K473" s="39"/>
      <c r="L473" s="39"/>
      <c r="M473" s="42"/>
      <c r="N473" s="39"/>
      <c r="O473" s="39"/>
      <c r="P473" s="38"/>
      <c r="Q473" s="39"/>
      <c r="R473" s="39"/>
      <c r="S473" s="42"/>
      <c r="T473" s="39"/>
      <c r="U473" s="39"/>
      <c r="V473" s="42"/>
      <c r="W473" s="39"/>
      <c r="X473" s="39"/>
      <c r="Y473" s="42"/>
      <c r="Z473" s="39"/>
      <c r="AA473" s="39"/>
      <c r="AB473" s="42"/>
      <c r="AC473" s="40"/>
      <c r="AD473" s="40"/>
      <c r="AE473" s="35"/>
      <c r="AF473" s="39"/>
      <c r="AG473" s="39"/>
      <c r="AH473" s="42"/>
      <c r="AI473" s="39"/>
      <c r="AJ473" s="39"/>
      <c r="AK473" s="42"/>
      <c r="AL473" s="39"/>
      <c r="AM473" s="39"/>
      <c r="AN473" s="42"/>
      <c r="AO473" s="39"/>
      <c r="AP473" s="39"/>
      <c r="AQ473" s="42"/>
      <c r="AR473" s="39"/>
      <c r="AS473" s="39"/>
      <c r="AT473" s="38"/>
      <c r="AU473" s="39"/>
      <c r="AV473" s="39"/>
      <c r="AW473" s="42"/>
      <c r="AX473" s="39"/>
      <c r="AY473" s="39"/>
      <c r="AZ473" s="42"/>
      <c r="BA473" s="39"/>
      <c r="BB473" s="42"/>
      <c r="BC473" s="38"/>
      <c r="BD473" s="42"/>
      <c r="BE473" s="42"/>
      <c r="BF473" s="40"/>
      <c r="BG473" s="39"/>
      <c r="BH473" s="42"/>
      <c r="BI473" s="39"/>
      <c r="BJ473" s="31"/>
      <c r="BK473" s="39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</row>
    <row r="474" spans="2:95" s="33" customFormat="1">
      <c r="B474" s="62"/>
      <c r="C474" s="39"/>
      <c r="D474" s="39"/>
      <c r="E474" s="31"/>
      <c r="F474" s="39"/>
      <c r="G474" s="38"/>
      <c r="H474" s="38"/>
      <c r="I474" s="38"/>
      <c r="J474" s="38"/>
      <c r="K474" s="39"/>
      <c r="L474" s="39"/>
      <c r="M474" s="42"/>
      <c r="N474" s="39"/>
      <c r="O474" s="39"/>
      <c r="P474" s="38"/>
      <c r="Q474" s="39"/>
      <c r="R474" s="39"/>
      <c r="S474" s="42"/>
      <c r="T474" s="39"/>
      <c r="U474" s="39"/>
      <c r="V474" s="42"/>
      <c r="W474" s="39"/>
      <c r="X474" s="39"/>
      <c r="Y474" s="42"/>
      <c r="Z474" s="39"/>
      <c r="AA474" s="39"/>
      <c r="AB474" s="42"/>
      <c r="AC474" s="40"/>
      <c r="AD474" s="40"/>
      <c r="AE474" s="35"/>
      <c r="AF474" s="39"/>
      <c r="AG474" s="39"/>
      <c r="AH474" s="42"/>
      <c r="AI474" s="39"/>
      <c r="AJ474" s="39"/>
      <c r="AK474" s="42"/>
      <c r="AL474" s="39"/>
      <c r="AM474" s="39"/>
      <c r="AN474" s="42"/>
      <c r="AO474" s="39"/>
      <c r="AP474" s="39"/>
      <c r="AQ474" s="42"/>
      <c r="AR474" s="39"/>
      <c r="AS474" s="39"/>
      <c r="AT474" s="38"/>
      <c r="AU474" s="39"/>
      <c r="AV474" s="39"/>
      <c r="AW474" s="42"/>
      <c r="AX474" s="39"/>
      <c r="AY474" s="39"/>
      <c r="AZ474" s="42"/>
      <c r="BA474" s="39"/>
      <c r="BB474" s="42"/>
      <c r="BC474" s="38"/>
      <c r="BD474" s="42"/>
      <c r="BE474" s="42"/>
      <c r="BF474" s="40"/>
      <c r="BG474" s="39"/>
      <c r="BH474" s="42"/>
      <c r="BI474" s="39"/>
      <c r="BJ474" s="31"/>
      <c r="BK474" s="39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</row>
    <row r="475" spans="2:95" s="33" customFormat="1">
      <c r="B475" s="62"/>
      <c r="C475" s="39"/>
      <c r="D475" s="39"/>
      <c r="E475" s="31"/>
      <c r="F475" s="39"/>
      <c r="G475" s="38"/>
      <c r="H475" s="38"/>
      <c r="I475" s="38"/>
      <c r="J475" s="38"/>
      <c r="K475" s="39"/>
      <c r="L475" s="39"/>
      <c r="M475" s="42"/>
      <c r="N475" s="39"/>
      <c r="O475" s="39"/>
      <c r="P475" s="38"/>
      <c r="Q475" s="39"/>
      <c r="R475" s="39"/>
      <c r="S475" s="42"/>
      <c r="T475" s="39"/>
      <c r="U475" s="39"/>
      <c r="V475" s="42"/>
      <c r="W475" s="39"/>
      <c r="X475" s="39"/>
      <c r="Y475" s="42"/>
      <c r="Z475" s="39"/>
      <c r="AA475" s="39"/>
      <c r="AB475" s="42"/>
      <c r="AC475" s="40"/>
      <c r="AD475" s="40"/>
      <c r="AE475" s="35"/>
      <c r="AF475" s="39"/>
      <c r="AG475" s="39"/>
      <c r="AH475" s="42"/>
      <c r="AI475" s="39"/>
      <c r="AJ475" s="39"/>
      <c r="AK475" s="42"/>
      <c r="AL475" s="39"/>
      <c r="AM475" s="39"/>
      <c r="AN475" s="42"/>
      <c r="AO475" s="39"/>
      <c r="AP475" s="39"/>
      <c r="AQ475" s="42"/>
      <c r="AR475" s="39"/>
      <c r="AS475" s="39"/>
      <c r="AT475" s="38"/>
      <c r="AU475" s="39"/>
      <c r="AV475" s="39"/>
      <c r="AW475" s="42"/>
      <c r="AX475" s="39"/>
      <c r="AY475" s="39"/>
      <c r="AZ475" s="42"/>
      <c r="BA475" s="39"/>
      <c r="BB475" s="42"/>
      <c r="BC475" s="38"/>
      <c r="BD475" s="42"/>
      <c r="BE475" s="42"/>
      <c r="BF475" s="40"/>
      <c r="BG475" s="39"/>
      <c r="BH475" s="42"/>
      <c r="BI475" s="39"/>
      <c r="BJ475" s="31"/>
      <c r="BK475" s="39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</row>
    <row r="476" spans="2:95" s="33" customFormat="1">
      <c r="B476" s="62"/>
      <c r="C476" s="39"/>
      <c r="D476" s="39"/>
      <c r="E476" s="31"/>
      <c r="F476" s="39"/>
      <c r="G476" s="38"/>
      <c r="H476" s="38"/>
      <c r="I476" s="38"/>
      <c r="J476" s="38"/>
      <c r="K476" s="39"/>
      <c r="L476" s="39"/>
      <c r="M476" s="42"/>
      <c r="N476" s="39"/>
      <c r="O476" s="39"/>
      <c r="P476" s="38"/>
      <c r="Q476" s="39"/>
      <c r="R476" s="39"/>
      <c r="S476" s="42"/>
      <c r="T476" s="39"/>
      <c r="U476" s="39"/>
      <c r="V476" s="42"/>
      <c r="W476" s="39"/>
      <c r="X476" s="39"/>
      <c r="Y476" s="42"/>
      <c r="Z476" s="39"/>
      <c r="AA476" s="39"/>
      <c r="AB476" s="42"/>
      <c r="AC476" s="40"/>
      <c r="AD476" s="40"/>
      <c r="AE476" s="35"/>
      <c r="AF476" s="39"/>
      <c r="AG476" s="39"/>
      <c r="AH476" s="42"/>
      <c r="AI476" s="39"/>
      <c r="AJ476" s="39"/>
      <c r="AK476" s="42"/>
      <c r="AL476" s="39"/>
      <c r="AM476" s="39"/>
      <c r="AN476" s="42"/>
      <c r="AO476" s="39"/>
      <c r="AP476" s="39"/>
      <c r="AQ476" s="42"/>
      <c r="AR476" s="39"/>
      <c r="AS476" s="39"/>
      <c r="AT476" s="38"/>
      <c r="AU476" s="39"/>
      <c r="AV476" s="39"/>
      <c r="AW476" s="42"/>
      <c r="AX476" s="39"/>
      <c r="AY476" s="39"/>
      <c r="AZ476" s="42"/>
      <c r="BA476" s="39"/>
      <c r="BB476" s="42"/>
      <c r="BC476" s="38"/>
      <c r="BD476" s="42"/>
      <c r="BE476" s="42"/>
      <c r="BF476" s="40"/>
      <c r="BG476" s="39"/>
      <c r="BH476" s="42"/>
      <c r="BI476" s="39"/>
      <c r="BJ476" s="31"/>
      <c r="BK476" s="39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</row>
    <row r="477" spans="2:95" s="33" customFormat="1">
      <c r="B477" s="62"/>
      <c r="C477" s="39"/>
      <c r="D477" s="39"/>
      <c r="E477" s="31"/>
      <c r="F477" s="39"/>
      <c r="G477" s="38"/>
      <c r="H477" s="38"/>
      <c r="I477" s="38"/>
      <c r="J477" s="38"/>
      <c r="K477" s="39"/>
      <c r="L477" s="39"/>
      <c r="M477" s="42"/>
      <c r="N477" s="39"/>
      <c r="O477" s="39"/>
      <c r="P477" s="38"/>
      <c r="Q477" s="39"/>
      <c r="R477" s="39"/>
      <c r="S477" s="42"/>
      <c r="T477" s="39"/>
      <c r="U477" s="39"/>
      <c r="V477" s="42"/>
      <c r="W477" s="39"/>
      <c r="X477" s="39"/>
      <c r="Y477" s="42"/>
      <c r="Z477" s="39"/>
      <c r="AA477" s="39"/>
      <c r="AB477" s="42"/>
      <c r="AC477" s="40"/>
      <c r="AD477" s="40"/>
      <c r="AE477" s="35"/>
      <c r="AF477" s="39"/>
      <c r="AG477" s="39"/>
      <c r="AH477" s="42"/>
      <c r="AI477" s="39"/>
      <c r="AJ477" s="39"/>
      <c r="AK477" s="42"/>
      <c r="AL477" s="39"/>
      <c r="AM477" s="39"/>
      <c r="AN477" s="42"/>
      <c r="AO477" s="39"/>
      <c r="AP477" s="39"/>
      <c r="AQ477" s="42"/>
      <c r="AR477" s="39"/>
      <c r="AS477" s="39"/>
      <c r="AT477" s="38"/>
      <c r="AU477" s="39"/>
      <c r="AV477" s="39"/>
      <c r="AW477" s="42"/>
      <c r="AX477" s="39"/>
      <c r="AY477" s="39"/>
      <c r="AZ477" s="42"/>
      <c r="BA477" s="39"/>
      <c r="BB477" s="42"/>
      <c r="BC477" s="38"/>
      <c r="BD477" s="42"/>
      <c r="BE477" s="42"/>
      <c r="BF477" s="40"/>
      <c r="BG477" s="39"/>
      <c r="BH477" s="42"/>
      <c r="BI477" s="39"/>
      <c r="BJ477" s="31"/>
      <c r="BK477" s="39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</row>
    <row r="478" spans="2:95" s="33" customFormat="1">
      <c r="B478" s="62"/>
      <c r="C478" s="39"/>
      <c r="D478" s="39"/>
      <c r="E478" s="31"/>
      <c r="F478" s="39"/>
      <c r="G478" s="38"/>
      <c r="H478" s="38"/>
      <c r="I478" s="38"/>
      <c r="J478" s="38"/>
      <c r="K478" s="39"/>
      <c r="L478" s="39"/>
      <c r="M478" s="42"/>
      <c r="N478" s="39"/>
      <c r="O478" s="39"/>
      <c r="P478" s="38"/>
      <c r="Q478" s="39"/>
      <c r="R478" s="39"/>
      <c r="S478" s="42"/>
      <c r="T478" s="39"/>
      <c r="U478" s="39"/>
      <c r="V478" s="42"/>
      <c r="W478" s="39"/>
      <c r="X478" s="39"/>
      <c r="Y478" s="42"/>
      <c r="Z478" s="39"/>
      <c r="AA478" s="39"/>
      <c r="AB478" s="42"/>
      <c r="AC478" s="40"/>
      <c r="AD478" s="40"/>
      <c r="AE478" s="35"/>
      <c r="AF478" s="39"/>
      <c r="AG478" s="39"/>
      <c r="AH478" s="42"/>
      <c r="AI478" s="39"/>
      <c r="AJ478" s="39"/>
      <c r="AK478" s="42"/>
      <c r="AL478" s="39"/>
      <c r="AM478" s="39"/>
      <c r="AN478" s="42"/>
      <c r="AO478" s="39"/>
      <c r="AP478" s="39"/>
      <c r="AQ478" s="42"/>
      <c r="AR478" s="39"/>
      <c r="AS478" s="39"/>
      <c r="AT478" s="38"/>
      <c r="AU478" s="39"/>
      <c r="AV478" s="39"/>
      <c r="AW478" s="42"/>
      <c r="AX478" s="39"/>
      <c r="AY478" s="39"/>
      <c r="AZ478" s="42"/>
      <c r="BA478" s="39"/>
      <c r="BB478" s="42"/>
      <c r="BC478" s="38"/>
      <c r="BD478" s="42"/>
      <c r="BE478" s="42"/>
      <c r="BF478" s="40"/>
      <c r="BG478" s="39"/>
      <c r="BH478" s="42"/>
      <c r="BI478" s="39"/>
      <c r="BJ478" s="31"/>
      <c r="BK478" s="39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</row>
    <row r="479" spans="2:95" s="33" customFormat="1">
      <c r="B479" s="62"/>
      <c r="C479" s="39"/>
      <c r="D479" s="39"/>
      <c r="E479" s="31"/>
      <c r="F479" s="39"/>
      <c r="G479" s="38"/>
      <c r="H479" s="38"/>
      <c r="I479" s="38"/>
      <c r="J479" s="38"/>
      <c r="K479" s="39"/>
      <c r="L479" s="39"/>
      <c r="M479" s="42"/>
      <c r="N479" s="39"/>
      <c r="O479" s="39"/>
      <c r="P479" s="38"/>
      <c r="Q479" s="39"/>
      <c r="R479" s="39"/>
      <c r="S479" s="42"/>
      <c r="T479" s="39"/>
      <c r="U479" s="39"/>
      <c r="V479" s="42"/>
      <c r="W479" s="39"/>
      <c r="X479" s="39"/>
      <c r="Y479" s="42"/>
      <c r="Z479" s="39"/>
      <c r="AA479" s="39"/>
      <c r="AB479" s="42"/>
      <c r="AC479" s="40"/>
      <c r="AD479" s="40"/>
      <c r="AE479" s="35"/>
      <c r="AF479" s="39"/>
      <c r="AG479" s="39"/>
      <c r="AH479" s="42"/>
      <c r="AI479" s="39"/>
      <c r="AJ479" s="39"/>
      <c r="AK479" s="42"/>
      <c r="AL479" s="39"/>
      <c r="AM479" s="39"/>
      <c r="AN479" s="42"/>
      <c r="AO479" s="39"/>
      <c r="AP479" s="39"/>
      <c r="AQ479" s="42"/>
      <c r="AR479" s="39"/>
      <c r="AS479" s="39"/>
      <c r="AT479" s="38"/>
      <c r="AU479" s="39"/>
      <c r="AV479" s="39"/>
      <c r="AW479" s="42"/>
      <c r="AX479" s="39"/>
      <c r="AY479" s="39"/>
      <c r="AZ479" s="42"/>
      <c r="BA479" s="39"/>
      <c r="BB479" s="42"/>
      <c r="BC479" s="38"/>
      <c r="BD479" s="42"/>
      <c r="BE479" s="42"/>
      <c r="BF479" s="39"/>
      <c r="BG479" s="39"/>
      <c r="BH479" s="42"/>
      <c r="BI479" s="39"/>
      <c r="BJ479" s="31"/>
      <c r="BK479" s="39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</row>
    <row r="480" spans="2:95" s="33" customFormat="1">
      <c r="B480" s="62"/>
      <c r="C480" s="39"/>
      <c r="D480" s="39"/>
      <c r="E480" s="31"/>
      <c r="F480" s="39"/>
      <c r="G480" s="38"/>
      <c r="H480" s="38"/>
      <c r="I480" s="38"/>
      <c r="J480" s="38"/>
      <c r="K480" s="39"/>
      <c r="L480" s="39"/>
      <c r="M480" s="39"/>
      <c r="N480" s="39"/>
      <c r="O480" s="39"/>
      <c r="P480" s="38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40"/>
      <c r="AD480" s="40"/>
      <c r="AE480" s="35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8"/>
      <c r="AU480" s="39"/>
      <c r="AV480" s="39"/>
      <c r="AW480" s="39"/>
      <c r="AX480" s="39"/>
      <c r="AY480" s="39"/>
      <c r="AZ480" s="39"/>
      <c r="BA480" s="39"/>
      <c r="BB480" s="39"/>
      <c r="BC480" s="38"/>
      <c r="BD480" s="39"/>
      <c r="BE480" s="39"/>
      <c r="BF480" s="39"/>
      <c r="BG480" s="39"/>
      <c r="BH480" s="39"/>
      <c r="BI480" s="39"/>
      <c r="BJ480" s="31"/>
      <c r="BK480" s="39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</row>
    <row r="481" spans="2:95" s="33" customFormat="1">
      <c r="B481" s="62"/>
      <c r="C481" s="39"/>
      <c r="D481" s="39"/>
      <c r="E481" s="31"/>
      <c r="F481" s="39"/>
      <c r="G481" s="38"/>
      <c r="H481" s="38"/>
      <c r="I481" s="38"/>
      <c r="J481" s="38"/>
      <c r="K481" s="39"/>
      <c r="L481" s="39"/>
      <c r="M481" s="39"/>
      <c r="N481" s="39"/>
      <c r="O481" s="39"/>
      <c r="P481" s="38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40"/>
      <c r="AD481" s="40"/>
      <c r="AE481" s="35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8"/>
      <c r="AU481" s="39"/>
      <c r="AV481" s="39"/>
      <c r="AW481" s="39"/>
      <c r="AX481" s="39"/>
      <c r="AY481" s="39"/>
      <c r="AZ481" s="39"/>
      <c r="BA481" s="39"/>
      <c r="BB481" s="39"/>
      <c r="BC481" s="38"/>
      <c r="BD481" s="39"/>
      <c r="BE481" s="39"/>
      <c r="BF481" s="40"/>
      <c r="BG481" s="39"/>
      <c r="BH481" s="39"/>
      <c r="BI481" s="39"/>
      <c r="BJ481" s="31"/>
      <c r="BK481" s="39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</row>
    <row r="482" spans="2:95" s="33" customFormat="1">
      <c r="B482" s="62"/>
      <c r="C482" s="39"/>
      <c r="D482" s="39"/>
      <c r="E482" s="31"/>
      <c r="F482" s="39"/>
      <c r="G482" s="38"/>
      <c r="H482" s="38"/>
      <c r="I482" s="38"/>
      <c r="J482" s="38"/>
      <c r="K482" s="39"/>
      <c r="L482" s="39"/>
      <c r="M482" s="42"/>
      <c r="N482" s="39"/>
      <c r="O482" s="39"/>
      <c r="P482" s="38"/>
      <c r="Q482" s="39"/>
      <c r="R482" s="39"/>
      <c r="S482" s="42"/>
      <c r="T482" s="39"/>
      <c r="U482" s="39"/>
      <c r="V482" s="42"/>
      <c r="W482" s="39"/>
      <c r="X482" s="39"/>
      <c r="Y482" s="42"/>
      <c r="Z482" s="39"/>
      <c r="AA482" s="39"/>
      <c r="AB482" s="42"/>
      <c r="AC482" s="40"/>
      <c r="AD482" s="40"/>
      <c r="AE482" s="35"/>
      <c r="AF482" s="39"/>
      <c r="AG482" s="39"/>
      <c r="AH482" s="42"/>
      <c r="AI482" s="39"/>
      <c r="AJ482" s="39"/>
      <c r="AK482" s="42"/>
      <c r="AL482" s="39"/>
      <c r="AM482" s="39"/>
      <c r="AN482" s="42"/>
      <c r="AO482" s="39"/>
      <c r="AP482" s="39"/>
      <c r="AQ482" s="42"/>
      <c r="AR482" s="39"/>
      <c r="AS482" s="39"/>
      <c r="AT482" s="38"/>
      <c r="AU482" s="39"/>
      <c r="AV482" s="39"/>
      <c r="AW482" s="42"/>
      <c r="AX482" s="39"/>
      <c r="AY482" s="39"/>
      <c r="AZ482" s="42"/>
      <c r="BA482" s="39"/>
      <c r="BB482" s="42"/>
      <c r="BC482" s="38"/>
      <c r="BD482" s="42"/>
      <c r="BE482" s="42"/>
      <c r="BF482" s="40"/>
      <c r="BG482" s="39"/>
      <c r="BH482" s="42"/>
      <c r="BI482" s="39"/>
      <c r="BJ482" s="31"/>
      <c r="BK482" s="39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</row>
    <row r="483" spans="2:95" s="33" customFormat="1">
      <c r="B483" s="62"/>
      <c r="C483" s="39"/>
      <c r="D483" s="39"/>
      <c r="E483" s="31"/>
      <c r="F483" s="39"/>
      <c r="G483" s="38"/>
      <c r="H483" s="38"/>
      <c r="I483" s="38"/>
      <c r="J483" s="38"/>
      <c r="K483" s="39"/>
      <c r="L483" s="39"/>
      <c r="M483" s="42"/>
      <c r="N483" s="39"/>
      <c r="O483" s="39"/>
      <c r="P483" s="38"/>
      <c r="Q483" s="39"/>
      <c r="R483" s="39"/>
      <c r="S483" s="42"/>
      <c r="T483" s="39"/>
      <c r="U483" s="39"/>
      <c r="V483" s="42"/>
      <c r="W483" s="39"/>
      <c r="X483" s="39"/>
      <c r="Y483" s="42"/>
      <c r="Z483" s="39"/>
      <c r="AA483" s="39"/>
      <c r="AB483" s="42"/>
      <c r="AC483" s="40"/>
      <c r="AD483" s="40"/>
      <c r="AE483" s="35"/>
      <c r="AF483" s="39"/>
      <c r="AG483" s="39"/>
      <c r="AH483" s="42"/>
      <c r="AI483" s="39"/>
      <c r="AJ483" s="39"/>
      <c r="AK483" s="42"/>
      <c r="AL483" s="39"/>
      <c r="AM483" s="39"/>
      <c r="AN483" s="42"/>
      <c r="AO483" s="39"/>
      <c r="AP483" s="39"/>
      <c r="AQ483" s="42"/>
      <c r="AR483" s="39"/>
      <c r="AS483" s="39"/>
      <c r="AT483" s="38"/>
      <c r="AU483" s="39"/>
      <c r="AV483" s="39"/>
      <c r="AW483" s="42"/>
      <c r="AX483" s="39"/>
      <c r="AY483" s="39"/>
      <c r="AZ483" s="42"/>
      <c r="BA483" s="39"/>
      <c r="BB483" s="42"/>
      <c r="BC483" s="38"/>
      <c r="BD483" s="42"/>
      <c r="BE483" s="42"/>
      <c r="BF483" s="40"/>
      <c r="BG483" s="39"/>
      <c r="BH483" s="42"/>
      <c r="BI483" s="39"/>
      <c r="BJ483" s="31"/>
      <c r="BK483" s="39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</row>
    <row r="484" spans="2:95" s="33" customFormat="1">
      <c r="B484" s="62"/>
      <c r="C484" s="39"/>
      <c r="D484" s="39"/>
      <c r="E484" s="31"/>
      <c r="F484" s="39"/>
      <c r="G484" s="38"/>
      <c r="H484" s="38"/>
      <c r="I484" s="38"/>
      <c r="J484" s="38"/>
      <c r="K484" s="39"/>
      <c r="L484" s="39"/>
      <c r="M484" s="42"/>
      <c r="N484" s="39"/>
      <c r="O484" s="39"/>
      <c r="P484" s="38"/>
      <c r="Q484" s="39"/>
      <c r="R484" s="39"/>
      <c r="S484" s="42"/>
      <c r="T484" s="39"/>
      <c r="U484" s="39"/>
      <c r="V484" s="42"/>
      <c r="W484" s="39"/>
      <c r="X484" s="39"/>
      <c r="Y484" s="42"/>
      <c r="Z484" s="39"/>
      <c r="AA484" s="39"/>
      <c r="AB484" s="42"/>
      <c r="AC484" s="40"/>
      <c r="AD484" s="40"/>
      <c r="AE484" s="35"/>
      <c r="AF484" s="39"/>
      <c r="AG484" s="39"/>
      <c r="AH484" s="42"/>
      <c r="AI484" s="39"/>
      <c r="AJ484" s="39"/>
      <c r="AK484" s="42"/>
      <c r="AL484" s="39"/>
      <c r="AM484" s="39"/>
      <c r="AN484" s="42"/>
      <c r="AO484" s="39"/>
      <c r="AP484" s="39"/>
      <c r="AQ484" s="42"/>
      <c r="AR484" s="39"/>
      <c r="AS484" s="39"/>
      <c r="AT484" s="38"/>
      <c r="AU484" s="39"/>
      <c r="AV484" s="39"/>
      <c r="AW484" s="42"/>
      <c r="AX484" s="39"/>
      <c r="AY484" s="39"/>
      <c r="AZ484" s="42"/>
      <c r="BA484" s="39"/>
      <c r="BB484" s="42"/>
      <c r="BC484" s="38"/>
      <c r="BD484" s="42"/>
      <c r="BE484" s="42"/>
      <c r="BF484" s="40"/>
      <c r="BG484" s="39"/>
      <c r="BH484" s="42"/>
      <c r="BI484" s="39"/>
      <c r="BJ484" s="31"/>
      <c r="BK484" s="39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</row>
    <row r="485" spans="2:95" s="33" customFormat="1">
      <c r="B485" s="62"/>
      <c r="C485" s="39"/>
      <c r="D485" s="39"/>
      <c r="E485" s="31"/>
      <c r="F485" s="39"/>
      <c r="G485" s="38"/>
      <c r="H485" s="38"/>
      <c r="I485" s="38"/>
      <c r="J485" s="38"/>
      <c r="K485" s="39"/>
      <c r="L485" s="39"/>
      <c r="M485" s="42"/>
      <c r="N485" s="39"/>
      <c r="O485" s="39"/>
      <c r="P485" s="38"/>
      <c r="Q485" s="39"/>
      <c r="R485" s="39"/>
      <c r="S485" s="42"/>
      <c r="T485" s="39"/>
      <c r="U485" s="39"/>
      <c r="V485" s="42"/>
      <c r="W485" s="39"/>
      <c r="X485" s="39"/>
      <c r="Y485" s="42"/>
      <c r="Z485" s="39"/>
      <c r="AA485" s="39"/>
      <c r="AB485" s="42"/>
      <c r="AC485" s="40"/>
      <c r="AD485" s="40"/>
      <c r="AE485" s="35"/>
      <c r="AF485" s="39"/>
      <c r="AG485" s="39"/>
      <c r="AH485" s="42"/>
      <c r="AI485" s="39"/>
      <c r="AJ485" s="39"/>
      <c r="AK485" s="42"/>
      <c r="AL485" s="39"/>
      <c r="AM485" s="39"/>
      <c r="AN485" s="42"/>
      <c r="AO485" s="39"/>
      <c r="AP485" s="39"/>
      <c r="AQ485" s="42"/>
      <c r="AR485" s="39"/>
      <c r="AS485" s="39"/>
      <c r="AT485" s="38"/>
      <c r="AU485" s="39"/>
      <c r="AV485" s="39"/>
      <c r="AW485" s="42"/>
      <c r="AX485" s="39"/>
      <c r="AY485" s="39"/>
      <c r="AZ485" s="42"/>
      <c r="BA485" s="39"/>
      <c r="BB485" s="42"/>
      <c r="BC485" s="38"/>
      <c r="BD485" s="42"/>
      <c r="BE485" s="42"/>
      <c r="BF485" s="40"/>
      <c r="BG485" s="39"/>
      <c r="BH485" s="42"/>
      <c r="BI485" s="39"/>
      <c r="BJ485" s="31"/>
      <c r="BK485" s="39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</row>
    <row r="486" spans="2:95" s="33" customFormat="1">
      <c r="B486" s="62"/>
      <c r="C486" s="39"/>
      <c r="D486" s="39"/>
      <c r="E486" s="31"/>
      <c r="F486" s="39"/>
      <c r="G486" s="38"/>
      <c r="H486" s="38"/>
      <c r="I486" s="38"/>
      <c r="J486" s="38"/>
      <c r="K486" s="39"/>
      <c r="L486" s="39"/>
      <c r="M486" s="42"/>
      <c r="N486" s="39"/>
      <c r="O486" s="39"/>
      <c r="P486" s="38"/>
      <c r="Q486" s="39"/>
      <c r="R486" s="39"/>
      <c r="S486" s="42"/>
      <c r="T486" s="39"/>
      <c r="U486" s="39"/>
      <c r="V486" s="42"/>
      <c r="W486" s="39"/>
      <c r="X486" s="39"/>
      <c r="Y486" s="42"/>
      <c r="Z486" s="39"/>
      <c r="AA486" s="39"/>
      <c r="AB486" s="42"/>
      <c r="AC486" s="40"/>
      <c r="AD486" s="40"/>
      <c r="AE486" s="35"/>
      <c r="AF486" s="39"/>
      <c r="AG486" s="39"/>
      <c r="AH486" s="42"/>
      <c r="AI486" s="39"/>
      <c r="AJ486" s="39"/>
      <c r="AK486" s="42"/>
      <c r="AL486" s="39"/>
      <c r="AM486" s="39"/>
      <c r="AN486" s="42"/>
      <c r="AO486" s="39"/>
      <c r="AP486" s="39"/>
      <c r="AQ486" s="42"/>
      <c r="AR486" s="39"/>
      <c r="AS486" s="39"/>
      <c r="AT486" s="38"/>
      <c r="AU486" s="39"/>
      <c r="AV486" s="39"/>
      <c r="AW486" s="42"/>
      <c r="AX486" s="39"/>
      <c r="AY486" s="39"/>
      <c r="AZ486" s="42"/>
      <c r="BA486" s="39"/>
      <c r="BB486" s="42"/>
      <c r="BC486" s="38"/>
      <c r="BD486" s="42"/>
      <c r="BE486" s="42"/>
      <c r="BF486" s="40"/>
      <c r="BG486" s="39"/>
      <c r="BH486" s="42"/>
      <c r="BI486" s="39"/>
      <c r="BJ486" s="31"/>
      <c r="BK486" s="39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</row>
    <row r="487" spans="2:95" s="33" customFormat="1">
      <c r="B487" s="62"/>
      <c r="C487" s="39"/>
      <c r="D487" s="39"/>
      <c r="E487" s="31"/>
      <c r="F487" s="39"/>
      <c r="G487" s="38"/>
      <c r="H487" s="38"/>
      <c r="I487" s="38"/>
      <c r="J487" s="38"/>
      <c r="K487" s="39"/>
      <c r="L487" s="39"/>
      <c r="M487" s="42"/>
      <c r="N487" s="39"/>
      <c r="O487" s="39"/>
      <c r="P487" s="38"/>
      <c r="Q487" s="39"/>
      <c r="R487" s="39"/>
      <c r="S487" s="42"/>
      <c r="T487" s="39"/>
      <c r="U487" s="39"/>
      <c r="V487" s="42"/>
      <c r="W487" s="39"/>
      <c r="X487" s="39"/>
      <c r="Y487" s="42"/>
      <c r="Z487" s="39"/>
      <c r="AA487" s="39"/>
      <c r="AB487" s="42"/>
      <c r="AC487" s="40"/>
      <c r="AD487" s="40"/>
      <c r="AE487" s="35"/>
      <c r="AF487" s="39"/>
      <c r="AG487" s="39"/>
      <c r="AH487" s="42"/>
      <c r="AI487" s="39"/>
      <c r="AJ487" s="39"/>
      <c r="AK487" s="42"/>
      <c r="AL487" s="39"/>
      <c r="AM487" s="39"/>
      <c r="AN487" s="42"/>
      <c r="AO487" s="39"/>
      <c r="AP487" s="39"/>
      <c r="AQ487" s="42"/>
      <c r="AR487" s="39"/>
      <c r="AS487" s="39"/>
      <c r="AT487" s="38"/>
      <c r="AU487" s="39"/>
      <c r="AV487" s="39"/>
      <c r="AW487" s="42"/>
      <c r="AX487" s="39"/>
      <c r="AY487" s="39"/>
      <c r="AZ487" s="42"/>
      <c r="BA487" s="39"/>
      <c r="BB487" s="42"/>
      <c r="BC487" s="38"/>
      <c r="BD487" s="42"/>
      <c r="BE487" s="42"/>
      <c r="BF487" s="40"/>
      <c r="BG487" s="39"/>
      <c r="BH487" s="42"/>
      <c r="BI487" s="39"/>
      <c r="BJ487" s="31"/>
      <c r="BK487" s="39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</row>
    <row r="488" spans="2:95" s="33" customFormat="1">
      <c r="B488" s="62"/>
      <c r="C488" s="39"/>
      <c r="D488" s="39"/>
      <c r="E488" s="40"/>
      <c r="F488" s="39"/>
      <c r="G488" s="38"/>
      <c r="H488" s="38"/>
      <c r="I488" s="38"/>
      <c r="J488" s="38"/>
      <c r="K488" s="39"/>
      <c r="L488" s="39"/>
      <c r="M488" s="42"/>
      <c r="N488" s="39"/>
      <c r="O488" s="39"/>
      <c r="P488" s="38"/>
      <c r="Q488" s="39"/>
      <c r="R488" s="39"/>
      <c r="S488" s="42"/>
      <c r="T488" s="39"/>
      <c r="U488" s="39"/>
      <c r="V488" s="42"/>
      <c r="W488" s="39"/>
      <c r="X488" s="39"/>
      <c r="Y488" s="42"/>
      <c r="Z488" s="39"/>
      <c r="AA488" s="39"/>
      <c r="AB488" s="42"/>
      <c r="AC488" s="40"/>
      <c r="AD488" s="40"/>
      <c r="AE488" s="35"/>
      <c r="AF488" s="39"/>
      <c r="AG488" s="39"/>
      <c r="AH488" s="42"/>
      <c r="AI488" s="39"/>
      <c r="AJ488" s="39"/>
      <c r="AK488" s="42"/>
      <c r="AL488" s="39"/>
      <c r="AM488" s="39"/>
      <c r="AN488" s="42"/>
      <c r="AO488" s="39"/>
      <c r="AP488" s="39"/>
      <c r="AQ488" s="42"/>
      <c r="AR488" s="39"/>
      <c r="AS488" s="39"/>
      <c r="AT488" s="38"/>
      <c r="AU488" s="39"/>
      <c r="AV488" s="39"/>
      <c r="AW488" s="42"/>
      <c r="AX488" s="39"/>
      <c r="AY488" s="39"/>
      <c r="AZ488" s="42"/>
      <c r="BA488" s="39"/>
      <c r="BB488" s="42"/>
      <c r="BC488" s="38"/>
      <c r="BD488" s="42"/>
      <c r="BE488" s="42"/>
      <c r="BF488" s="40"/>
      <c r="BG488" s="39"/>
      <c r="BH488" s="42"/>
      <c r="BI488" s="31"/>
      <c r="BJ488" s="31"/>
      <c r="BK488" s="39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</row>
    <row r="489" spans="2:95" s="33" customFormat="1">
      <c r="B489" s="62"/>
      <c r="C489" s="39"/>
      <c r="D489" s="39"/>
      <c r="E489" s="31"/>
      <c r="F489" s="39"/>
      <c r="G489" s="38"/>
      <c r="H489" s="38"/>
      <c r="I489" s="38"/>
      <c r="J489" s="38"/>
      <c r="K489" s="40"/>
      <c r="L489" s="40"/>
      <c r="M489" s="40"/>
      <c r="N489" s="39"/>
      <c r="O489" s="39"/>
      <c r="P489" s="38"/>
      <c r="Q489" s="39"/>
      <c r="R489" s="39"/>
      <c r="S489" s="39"/>
      <c r="T489" s="39"/>
      <c r="U489" s="39"/>
      <c r="V489" s="39"/>
      <c r="W489" s="40"/>
      <c r="X489" s="40"/>
      <c r="Y489" s="40"/>
      <c r="Z489" s="39"/>
      <c r="AA489" s="39"/>
      <c r="AB489" s="39"/>
      <c r="AC489" s="40"/>
      <c r="AD489" s="40"/>
      <c r="AE489" s="35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39"/>
      <c r="AS489" s="39"/>
      <c r="AT489" s="38"/>
      <c r="AU489" s="40"/>
      <c r="AV489" s="40"/>
      <c r="AW489" s="40"/>
      <c r="AX489" s="40"/>
      <c r="AY489" s="40"/>
      <c r="AZ489" s="40"/>
      <c r="BA489" s="40"/>
      <c r="BB489" s="40"/>
      <c r="BC489" s="35"/>
      <c r="BD489" s="40"/>
      <c r="BE489" s="40"/>
      <c r="BF489" s="39"/>
      <c r="BG489" s="40"/>
      <c r="BH489" s="40"/>
      <c r="BI489" s="31"/>
      <c r="BJ489" s="31"/>
      <c r="BK489" s="39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</row>
    <row r="490" spans="2:95" s="33" customFormat="1">
      <c r="B490" s="62"/>
      <c r="C490" s="39"/>
      <c r="D490" s="39"/>
      <c r="E490" s="31"/>
      <c r="F490" s="39"/>
      <c r="G490" s="38"/>
      <c r="H490" s="38"/>
      <c r="I490" s="38"/>
      <c r="J490" s="38"/>
      <c r="K490" s="39"/>
      <c r="L490" s="39"/>
      <c r="M490" s="39"/>
      <c r="N490" s="39"/>
      <c r="O490" s="39"/>
      <c r="P490" s="38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40"/>
      <c r="AD490" s="40"/>
      <c r="AE490" s="35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8"/>
      <c r="AU490" s="39"/>
      <c r="AV490" s="39"/>
      <c r="AW490" s="39"/>
      <c r="AX490" s="39"/>
      <c r="AY490" s="39"/>
      <c r="AZ490" s="39"/>
      <c r="BA490" s="39"/>
      <c r="BB490" s="39"/>
      <c r="BC490" s="38"/>
      <c r="BD490" s="39"/>
      <c r="BE490" s="39"/>
      <c r="BF490" s="40"/>
      <c r="BG490" s="39"/>
      <c r="BH490" s="39"/>
      <c r="BI490" s="31"/>
      <c r="BJ490" s="31"/>
      <c r="BK490" s="39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</row>
    <row r="491" spans="2:95" s="33" customFormat="1">
      <c r="B491" s="62"/>
      <c r="C491" s="39"/>
      <c r="D491" s="39"/>
      <c r="E491" s="31"/>
      <c r="F491" s="39"/>
      <c r="G491" s="38"/>
      <c r="H491" s="38"/>
      <c r="I491" s="38"/>
      <c r="J491" s="38"/>
      <c r="K491" s="39"/>
      <c r="L491" s="39"/>
      <c r="M491" s="39"/>
      <c r="N491" s="39"/>
      <c r="O491" s="39"/>
      <c r="P491" s="38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40"/>
      <c r="AD491" s="40"/>
      <c r="AE491" s="35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8"/>
      <c r="AU491" s="39"/>
      <c r="AV491" s="39"/>
      <c r="AW491" s="39"/>
      <c r="AX491" s="39"/>
      <c r="AY491" s="39"/>
      <c r="AZ491" s="39"/>
      <c r="BA491" s="39"/>
      <c r="BB491" s="39"/>
      <c r="BC491" s="38"/>
      <c r="BD491" s="39"/>
      <c r="BE491" s="39"/>
      <c r="BF491" s="40"/>
      <c r="BG491" s="39"/>
      <c r="BH491" s="39"/>
      <c r="BI491" s="31"/>
      <c r="BJ491" s="31"/>
      <c r="BK491" s="39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</row>
    <row r="492" spans="2:95" s="33" customFormat="1">
      <c r="B492" s="62"/>
      <c r="C492" s="39"/>
      <c r="D492" s="39"/>
      <c r="E492" s="31"/>
      <c r="F492" s="39"/>
      <c r="G492" s="38"/>
      <c r="H492" s="38"/>
      <c r="I492" s="38"/>
      <c r="J492" s="38"/>
      <c r="K492" s="39"/>
      <c r="L492" s="39"/>
      <c r="M492" s="39"/>
      <c r="N492" s="39"/>
      <c r="O492" s="39"/>
      <c r="P492" s="38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40"/>
      <c r="AD492" s="40"/>
      <c r="AE492" s="35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8"/>
      <c r="AU492" s="39"/>
      <c r="AV492" s="39"/>
      <c r="AW492" s="39"/>
      <c r="AX492" s="39"/>
      <c r="AY492" s="39"/>
      <c r="AZ492" s="39"/>
      <c r="BA492" s="39"/>
      <c r="BB492" s="39"/>
      <c r="BC492" s="38"/>
      <c r="BD492" s="39"/>
      <c r="BE492" s="39"/>
      <c r="BF492" s="39"/>
      <c r="BG492" s="39"/>
      <c r="BH492" s="39"/>
      <c r="BI492" s="31"/>
      <c r="BJ492" s="31"/>
      <c r="BK492" s="39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</row>
    <row r="493" spans="2:95" s="33" customFormat="1">
      <c r="B493" s="62"/>
      <c r="C493" s="39"/>
      <c r="D493" s="39"/>
      <c r="E493" s="31"/>
      <c r="F493" s="39"/>
      <c r="G493" s="38"/>
      <c r="H493" s="38"/>
      <c r="I493" s="38"/>
      <c r="J493" s="38"/>
      <c r="K493" s="39"/>
      <c r="L493" s="39"/>
      <c r="M493" s="39"/>
      <c r="N493" s="39"/>
      <c r="O493" s="39"/>
      <c r="P493" s="38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40"/>
      <c r="AD493" s="40"/>
      <c r="AE493" s="35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8"/>
      <c r="AU493" s="39"/>
      <c r="AV493" s="39"/>
      <c r="AW493" s="39"/>
      <c r="AX493" s="39"/>
      <c r="AY493" s="39"/>
      <c r="AZ493" s="39"/>
      <c r="BA493" s="39"/>
      <c r="BB493" s="39"/>
      <c r="BC493" s="38"/>
      <c r="BD493" s="39"/>
      <c r="BE493" s="39"/>
      <c r="BF493" s="39"/>
      <c r="BG493" s="39"/>
      <c r="BH493" s="39"/>
      <c r="BI493" s="31"/>
      <c r="BJ493" s="31"/>
      <c r="BK493" s="39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</row>
    <row r="494" spans="2:95" s="33" customFormat="1">
      <c r="B494" s="62"/>
      <c r="C494" s="39"/>
      <c r="D494" s="39"/>
      <c r="E494" s="31"/>
      <c r="F494" s="39"/>
      <c r="G494" s="38"/>
      <c r="H494" s="38"/>
      <c r="I494" s="38"/>
      <c r="J494" s="38"/>
      <c r="K494" s="39"/>
      <c r="L494" s="39"/>
      <c r="M494" s="39"/>
      <c r="N494" s="39"/>
      <c r="O494" s="39"/>
      <c r="P494" s="38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40"/>
      <c r="AD494" s="40"/>
      <c r="AE494" s="35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8"/>
      <c r="AU494" s="39"/>
      <c r="AV494" s="39"/>
      <c r="AW494" s="39"/>
      <c r="AX494" s="39"/>
      <c r="AY494" s="39"/>
      <c r="AZ494" s="39"/>
      <c r="BA494" s="39"/>
      <c r="BB494" s="39"/>
      <c r="BC494" s="38"/>
      <c r="BD494" s="39"/>
      <c r="BE494" s="39"/>
      <c r="BF494" s="39"/>
      <c r="BG494" s="39"/>
      <c r="BH494" s="39"/>
      <c r="BI494" s="31"/>
      <c r="BJ494" s="31"/>
      <c r="BK494" s="39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</row>
    <row r="495" spans="2:95" s="33" customFormat="1">
      <c r="B495" s="62"/>
      <c r="C495" s="39"/>
      <c r="D495" s="39"/>
      <c r="E495" s="31"/>
      <c r="F495" s="39"/>
      <c r="G495" s="38"/>
      <c r="H495" s="38"/>
      <c r="I495" s="38"/>
      <c r="J495" s="38"/>
      <c r="K495" s="39"/>
      <c r="L495" s="39"/>
      <c r="M495" s="39"/>
      <c r="N495" s="39"/>
      <c r="O495" s="39"/>
      <c r="P495" s="38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40"/>
      <c r="AD495" s="40"/>
      <c r="AE495" s="35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8"/>
      <c r="AU495" s="39"/>
      <c r="AV495" s="39"/>
      <c r="AW495" s="39"/>
      <c r="AX495" s="39"/>
      <c r="AY495" s="39"/>
      <c r="AZ495" s="39"/>
      <c r="BA495" s="39"/>
      <c r="BB495" s="39"/>
      <c r="BC495" s="38"/>
      <c r="BD495" s="39"/>
      <c r="BE495" s="39"/>
      <c r="BF495" s="39"/>
      <c r="BG495" s="39"/>
      <c r="BH495" s="39"/>
      <c r="BI495" s="31"/>
      <c r="BJ495" s="31"/>
      <c r="BK495" s="39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</row>
    <row r="496" spans="2:95" s="33" customFormat="1">
      <c r="B496" s="62"/>
      <c r="C496" s="39"/>
      <c r="D496" s="39"/>
      <c r="E496" s="31"/>
      <c r="F496" s="39"/>
      <c r="G496" s="38"/>
      <c r="H496" s="38"/>
      <c r="I496" s="38"/>
      <c r="J496" s="38"/>
      <c r="K496" s="39"/>
      <c r="L496" s="39"/>
      <c r="M496" s="39"/>
      <c r="N496" s="39"/>
      <c r="O496" s="39"/>
      <c r="P496" s="38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40"/>
      <c r="AD496" s="40"/>
      <c r="AE496" s="35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8"/>
      <c r="AU496" s="39"/>
      <c r="AV496" s="39"/>
      <c r="AW496" s="39"/>
      <c r="AX496" s="39"/>
      <c r="AY496" s="39"/>
      <c r="AZ496" s="39"/>
      <c r="BA496" s="39"/>
      <c r="BB496" s="39"/>
      <c r="BC496" s="38"/>
      <c r="BD496" s="39"/>
      <c r="BE496" s="39"/>
      <c r="BF496" s="39"/>
      <c r="BG496" s="39"/>
      <c r="BH496" s="39"/>
      <c r="BI496" s="31"/>
      <c r="BJ496" s="31"/>
      <c r="BK496" s="39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</row>
    <row r="497" spans="2:95" s="33" customFormat="1">
      <c r="B497" s="62"/>
      <c r="C497" s="39"/>
      <c r="D497" s="39"/>
      <c r="E497" s="31"/>
      <c r="F497" s="39"/>
      <c r="G497" s="38"/>
      <c r="H497" s="38"/>
      <c r="I497" s="38"/>
      <c r="J497" s="38"/>
      <c r="K497" s="39"/>
      <c r="L497" s="39"/>
      <c r="M497" s="39"/>
      <c r="N497" s="39"/>
      <c r="O497" s="39"/>
      <c r="P497" s="38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40"/>
      <c r="AD497" s="40"/>
      <c r="AE497" s="35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8"/>
      <c r="AU497" s="39"/>
      <c r="AV497" s="39"/>
      <c r="AW497" s="39"/>
      <c r="AX497" s="39"/>
      <c r="AY497" s="39"/>
      <c r="AZ497" s="39"/>
      <c r="BA497" s="39"/>
      <c r="BB497" s="39"/>
      <c r="BC497" s="38"/>
      <c r="BD497" s="39"/>
      <c r="BE497" s="39"/>
      <c r="BF497" s="39"/>
      <c r="BG497" s="39"/>
      <c r="BH497" s="39"/>
      <c r="BI497" s="31"/>
      <c r="BJ497" s="31"/>
      <c r="BK497" s="39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</row>
    <row r="498" spans="2:95" s="33" customFormat="1">
      <c r="B498" s="62"/>
      <c r="C498" s="39"/>
      <c r="D498" s="39"/>
      <c r="E498" s="31"/>
      <c r="F498" s="39"/>
      <c r="G498" s="38"/>
      <c r="H498" s="38"/>
      <c r="I498" s="38"/>
      <c r="J498" s="38"/>
      <c r="K498" s="39"/>
      <c r="L498" s="39"/>
      <c r="M498" s="39"/>
      <c r="N498" s="39"/>
      <c r="O498" s="39"/>
      <c r="P498" s="38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40"/>
      <c r="AD498" s="40"/>
      <c r="AE498" s="35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8"/>
      <c r="AU498" s="39"/>
      <c r="AV498" s="39"/>
      <c r="AW498" s="39"/>
      <c r="AX498" s="39"/>
      <c r="AY498" s="39"/>
      <c r="AZ498" s="39"/>
      <c r="BA498" s="39"/>
      <c r="BB498" s="39"/>
      <c r="BC498" s="38"/>
      <c r="BD498" s="39"/>
      <c r="BE498" s="39"/>
      <c r="BF498" s="39"/>
      <c r="BG498" s="39"/>
      <c r="BH498" s="39"/>
      <c r="BI498" s="31"/>
      <c r="BJ498" s="31"/>
      <c r="BK498" s="39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</row>
    <row r="499" spans="2:95" s="33" customFormat="1">
      <c r="B499" s="62"/>
      <c r="C499" s="39"/>
      <c r="D499" s="39"/>
      <c r="E499" s="31"/>
      <c r="F499" s="39"/>
      <c r="G499" s="38"/>
      <c r="H499" s="38"/>
      <c r="I499" s="38"/>
      <c r="J499" s="38"/>
      <c r="K499" s="39"/>
      <c r="L499" s="39"/>
      <c r="M499" s="39"/>
      <c r="N499" s="39"/>
      <c r="O499" s="39"/>
      <c r="P499" s="38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40"/>
      <c r="AD499" s="40"/>
      <c r="AE499" s="35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8"/>
      <c r="AU499" s="39"/>
      <c r="AV499" s="39"/>
      <c r="AW499" s="39"/>
      <c r="AX499" s="39"/>
      <c r="AY499" s="39"/>
      <c r="AZ499" s="39"/>
      <c r="BA499" s="39"/>
      <c r="BB499" s="39"/>
      <c r="BC499" s="38"/>
      <c r="BD499" s="39"/>
      <c r="BE499" s="39"/>
      <c r="BF499" s="39"/>
      <c r="BG499" s="39"/>
      <c r="BH499" s="39"/>
      <c r="BI499" s="31"/>
      <c r="BJ499" s="31"/>
      <c r="BK499" s="39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</row>
    <row r="500" spans="2:95" s="33" customFormat="1">
      <c r="B500" s="62"/>
      <c r="C500" s="39"/>
      <c r="D500" s="39"/>
      <c r="E500" s="31"/>
      <c r="F500" s="39"/>
      <c r="G500" s="38"/>
      <c r="H500" s="38"/>
      <c r="I500" s="38"/>
      <c r="J500" s="38"/>
      <c r="K500" s="39"/>
      <c r="L500" s="39"/>
      <c r="M500" s="39"/>
      <c r="N500" s="39"/>
      <c r="O500" s="39"/>
      <c r="P500" s="38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40"/>
      <c r="AD500" s="40"/>
      <c r="AE500" s="35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8"/>
      <c r="AU500" s="39"/>
      <c r="AV500" s="39"/>
      <c r="AW500" s="39"/>
      <c r="AX500" s="39"/>
      <c r="AY500" s="39"/>
      <c r="AZ500" s="39"/>
      <c r="BA500" s="39"/>
      <c r="BB500" s="39"/>
      <c r="BC500" s="38"/>
      <c r="BD500" s="39"/>
      <c r="BE500" s="39"/>
      <c r="BF500" s="40"/>
      <c r="BG500" s="39"/>
      <c r="BH500" s="39"/>
      <c r="BI500" s="31"/>
      <c r="BJ500" s="31"/>
      <c r="BK500" s="39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</row>
    <row r="501" spans="2:95" s="33" customFormat="1">
      <c r="B501" s="62"/>
      <c r="C501" s="39"/>
      <c r="D501" s="39"/>
      <c r="E501" s="31"/>
      <c r="F501" s="39"/>
      <c r="G501" s="38"/>
      <c r="H501" s="38"/>
      <c r="I501" s="38"/>
      <c r="J501" s="38"/>
      <c r="K501" s="39"/>
      <c r="L501" s="39"/>
      <c r="M501" s="39"/>
      <c r="N501" s="39"/>
      <c r="O501" s="39"/>
      <c r="P501" s="38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40"/>
      <c r="AD501" s="40"/>
      <c r="AE501" s="35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8"/>
      <c r="AU501" s="39"/>
      <c r="AV501" s="39"/>
      <c r="AW501" s="39"/>
      <c r="AX501" s="39"/>
      <c r="AY501" s="39"/>
      <c r="AZ501" s="39"/>
      <c r="BA501" s="39"/>
      <c r="BB501" s="39"/>
      <c r="BC501" s="38"/>
      <c r="BD501" s="39"/>
      <c r="BE501" s="39"/>
      <c r="BF501" s="40"/>
      <c r="BG501" s="39"/>
      <c r="BH501" s="39"/>
      <c r="BI501" s="31"/>
      <c r="BJ501" s="31"/>
      <c r="BK501" s="39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</row>
    <row r="502" spans="2:95" s="33" customFormat="1">
      <c r="B502" s="62"/>
      <c r="C502" s="39"/>
      <c r="D502" s="39"/>
      <c r="E502" s="31"/>
      <c r="F502" s="39"/>
      <c r="G502" s="38"/>
      <c r="H502" s="38"/>
      <c r="I502" s="38"/>
      <c r="J502" s="38"/>
      <c r="K502" s="39"/>
      <c r="L502" s="39"/>
      <c r="M502" s="39"/>
      <c r="N502" s="39"/>
      <c r="O502" s="39"/>
      <c r="P502" s="38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40"/>
      <c r="AD502" s="40"/>
      <c r="AE502" s="35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8"/>
      <c r="AU502" s="39"/>
      <c r="AV502" s="39"/>
      <c r="AW502" s="39"/>
      <c r="AX502" s="39"/>
      <c r="AY502" s="39"/>
      <c r="AZ502" s="39"/>
      <c r="BA502" s="39"/>
      <c r="BB502" s="39"/>
      <c r="BC502" s="38"/>
      <c r="BD502" s="39"/>
      <c r="BE502" s="39"/>
      <c r="BF502" s="40"/>
      <c r="BG502" s="39"/>
      <c r="BH502" s="39"/>
      <c r="BI502" s="31"/>
      <c r="BJ502" s="31"/>
      <c r="BK502" s="39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</row>
    <row r="503" spans="2:95" s="33" customFormat="1">
      <c r="B503" s="62"/>
      <c r="C503" s="39"/>
      <c r="D503" s="39"/>
      <c r="E503" s="31"/>
      <c r="F503" s="39"/>
      <c r="G503" s="38"/>
      <c r="H503" s="38"/>
      <c r="I503" s="38"/>
      <c r="J503" s="38"/>
      <c r="K503" s="39"/>
      <c r="L503" s="39"/>
      <c r="M503" s="39"/>
      <c r="N503" s="39"/>
      <c r="O503" s="39"/>
      <c r="P503" s="38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40"/>
      <c r="AD503" s="40"/>
      <c r="AE503" s="35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8"/>
      <c r="AU503" s="39"/>
      <c r="AV503" s="39"/>
      <c r="AW503" s="39"/>
      <c r="AX503" s="39"/>
      <c r="AY503" s="39"/>
      <c r="AZ503" s="39"/>
      <c r="BA503" s="39"/>
      <c r="BB503" s="39"/>
      <c r="BC503" s="38"/>
      <c r="BD503" s="39"/>
      <c r="BE503" s="39"/>
      <c r="BF503" s="40"/>
      <c r="BG503" s="39"/>
      <c r="BH503" s="39"/>
      <c r="BI503" s="31"/>
      <c r="BJ503" s="31"/>
      <c r="BK503" s="39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</row>
    <row r="504" spans="2:95" s="33" customFormat="1">
      <c r="B504" s="62"/>
      <c r="C504" s="39"/>
      <c r="D504" s="39"/>
      <c r="E504" s="31"/>
      <c r="F504" s="39"/>
      <c r="G504" s="38"/>
      <c r="H504" s="38"/>
      <c r="I504" s="38"/>
      <c r="J504" s="38"/>
      <c r="K504" s="39"/>
      <c r="L504" s="39"/>
      <c r="M504" s="39"/>
      <c r="N504" s="39"/>
      <c r="O504" s="39"/>
      <c r="P504" s="38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40"/>
      <c r="AD504" s="40"/>
      <c r="AE504" s="35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8"/>
      <c r="AU504" s="39"/>
      <c r="AV504" s="39"/>
      <c r="AW504" s="39"/>
      <c r="AX504" s="39"/>
      <c r="AY504" s="39"/>
      <c r="AZ504" s="39"/>
      <c r="BA504" s="39"/>
      <c r="BB504" s="39"/>
      <c r="BC504" s="38"/>
      <c r="BD504" s="39"/>
      <c r="BE504" s="39"/>
      <c r="BF504" s="40"/>
      <c r="BG504" s="39"/>
      <c r="BH504" s="39"/>
      <c r="BI504" s="31"/>
      <c r="BJ504" s="31"/>
      <c r="BK504" s="39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</row>
    <row r="505" spans="2:95" s="33" customFormat="1">
      <c r="B505" s="62"/>
      <c r="C505" s="39"/>
      <c r="D505" s="39"/>
      <c r="E505" s="31"/>
      <c r="F505" s="39"/>
      <c r="G505" s="38"/>
      <c r="H505" s="38"/>
      <c r="I505" s="38"/>
      <c r="J505" s="38"/>
      <c r="K505" s="39"/>
      <c r="L505" s="39"/>
      <c r="M505" s="39"/>
      <c r="N505" s="39"/>
      <c r="O505" s="39"/>
      <c r="P505" s="38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40"/>
      <c r="AD505" s="40"/>
      <c r="AE505" s="35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8"/>
      <c r="AU505" s="39"/>
      <c r="AV505" s="39"/>
      <c r="AW505" s="39"/>
      <c r="AX505" s="39"/>
      <c r="AY505" s="39"/>
      <c r="AZ505" s="39"/>
      <c r="BA505" s="39"/>
      <c r="BB505" s="39"/>
      <c r="BC505" s="38"/>
      <c r="BD505" s="39"/>
      <c r="BE505" s="39"/>
      <c r="BF505" s="39"/>
      <c r="BG505" s="39"/>
      <c r="BH505" s="39"/>
      <c r="BI505" s="31"/>
      <c r="BJ505" s="31"/>
      <c r="BK505" s="39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</row>
    <row r="506" spans="2:95" s="33" customFormat="1">
      <c r="B506" s="62"/>
      <c r="C506" s="39"/>
      <c r="D506" s="39"/>
      <c r="E506" s="31"/>
      <c r="F506" s="39"/>
      <c r="G506" s="38"/>
      <c r="H506" s="38"/>
      <c r="I506" s="38"/>
      <c r="J506" s="38"/>
      <c r="K506" s="39"/>
      <c r="L506" s="39"/>
      <c r="M506" s="39"/>
      <c r="N506" s="39"/>
      <c r="O506" s="39"/>
      <c r="P506" s="38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40"/>
      <c r="AD506" s="40"/>
      <c r="AE506" s="35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8"/>
      <c r="AU506" s="39"/>
      <c r="AV506" s="39"/>
      <c r="AW506" s="39"/>
      <c r="AX506" s="39"/>
      <c r="AY506" s="39"/>
      <c r="AZ506" s="39"/>
      <c r="BA506" s="39"/>
      <c r="BB506" s="39"/>
      <c r="BC506" s="38"/>
      <c r="BD506" s="39"/>
      <c r="BE506" s="39"/>
      <c r="BF506" s="40"/>
      <c r="BG506" s="39"/>
      <c r="BH506" s="39"/>
      <c r="BI506" s="31"/>
      <c r="BJ506" s="31"/>
      <c r="BK506" s="39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</row>
    <row r="507" spans="2:95" s="33" customFormat="1">
      <c r="B507" s="62"/>
      <c r="C507" s="39"/>
      <c r="D507" s="39"/>
      <c r="E507" s="31"/>
      <c r="F507" s="39"/>
      <c r="G507" s="38"/>
      <c r="H507" s="38"/>
      <c r="I507" s="38"/>
      <c r="J507" s="38"/>
      <c r="K507" s="39"/>
      <c r="L507" s="39"/>
      <c r="M507" s="39"/>
      <c r="N507" s="39"/>
      <c r="O507" s="39"/>
      <c r="P507" s="38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40"/>
      <c r="AD507" s="40"/>
      <c r="AE507" s="35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8"/>
      <c r="AU507" s="39"/>
      <c r="AV507" s="39"/>
      <c r="AW507" s="39"/>
      <c r="AX507" s="39"/>
      <c r="AY507" s="39"/>
      <c r="AZ507" s="39"/>
      <c r="BA507" s="39"/>
      <c r="BB507" s="39"/>
      <c r="BC507" s="38"/>
      <c r="BD507" s="39"/>
      <c r="BE507" s="39"/>
      <c r="BF507" s="40"/>
      <c r="BG507" s="39"/>
      <c r="BH507" s="39"/>
      <c r="BI507" s="31"/>
      <c r="BJ507" s="31"/>
      <c r="BK507" s="39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</row>
    <row r="508" spans="2:95" s="33" customFormat="1">
      <c r="B508" s="62"/>
      <c r="C508" s="39"/>
      <c r="D508" s="39"/>
      <c r="E508" s="31"/>
      <c r="F508" s="39"/>
      <c r="G508" s="38"/>
      <c r="H508" s="38"/>
      <c r="I508" s="38"/>
      <c r="J508" s="38"/>
      <c r="K508" s="39"/>
      <c r="L508" s="39"/>
      <c r="M508" s="39"/>
      <c r="N508" s="39"/>
      <c r="O508" s="39"/>
      <c r="P508" s="38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40"/>
      <c r="AD508" s="40"/>
      <c r="AE508" s="35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8"/>
      <c r="AU508" s="39"/>
      <c r="AV508" s="39"/>
      <c r="AW508" s="39"/>
      <c r="AX508" s="39"/>
      <c r="AY508" s="39"/>
      <c r="AZ508" s="39"/>
      <c r="BA508" s="39"/>
      <c r="BB508" s="39"/>
      <c r="BC508" s="38"/>
      <c r="BD508" s="39"/>
      <c r="BE508" s="39"/>
      <c r="BF508" s="40"/>
      <c r="BG508" s="39"/>
      <c r="BH508" s="39"/>
      <c r="BI508" s="31"/>
      <c r="BJ508" s="31"/>
      <c r="BK508" s="39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</row>
    <row r="509" spans="2:95" s="33" customFormat="1">
      <c r="B509" s="62"/>
      <c r="C509" s="39"/>
      <c r="D509" s="39"/>
      <c r="E509" s="31"/>
      <c r="F509" s="39"/>
      <c r="G509" s="38"/>
      <c r="H509" s="38"/>
      <c r="I509" s="38"/>
      <c r="J509" s="38"/>
      <c r="K509" s="39"/>
      <c r="L509" s="39"/>
      <c r="M509" s="39"/>
      <c r="N509" s="39"/>
      <c r="O509" s="39"/>
      <c r="P509" s="38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40"/>
      <c r="AD509" s="40"/>
      <c r="AE509" s="35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8"/>
      <c r="AU509" s="39"/>
      <c r="AV509" s="39"/>
      <c r="AW509" s="39"/>
      <c r="AX509" s="39"/>
      <c r="AY509" s="39"/>
      <c r="AZ509" s="39"/>
      <c r="BA509" s="39"/>
      <c r="BB509" s="39"/>
      <c r="BC509" s="38"/>
      <c r="BD509" s="39"/>
      <c r="BE509" s="39"/>
      <c r="BF509" s="40"/>
      <c r="BG509" s="39"/>
      <c r="BH509" s="39"/>
      <c r="BI509" s="31"/>
      <c r="BJ509" s="31"/>
      <c r="BK509" s="39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</row>
    <row r="510" spans="2:95" s="33" customFormat="1">
      <c r="B510" s="62"/>
      <c r="C510" s="39"/>
      <c r="D510" s="39"/>
      <c r="E510" s="31"/>
      <c r="F510" s="39"/>
      <c r="G510" s="38"/>
      <c r="H510" s="38"/>
      <c r="I510" s="38"/>
      <c r="J510" s="38"/>
      <c r="K510" s="39"/>
      <c r="L510" s="39"/>
      <c r="M510" s="39"/>
      <c r="N510" s="39"/>
      <c r="O510" s="39"/>
      <c r="P510" s="38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40"/>
      <c r="AD510" s="40"/>
      <c r="AE510" s="35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8"/>
      <c r="AU510" s="39"/>
      <c r="AV510" s="39"/>
      <c r="AW510" s="39"/>
      <c r="AX510" s="39"/>
      <c r="AY510" s="39"/>
      <c r="AZ510" s="39"/>
      <c r="BA510" s="39"/>
      <c r="BB510" s="39"/>
      <c r="BC510" s="38"/>
      <c r="BD510" s="39"/>
      <c r="BE510" s="39"/>
      <c r="BF510" s="40"/>
      <c r="BG510" s="39"/>
      <c r="BH510" s="39"/>
      <c r="BI510" s="31"/>
      <c r="BJ510" s="31"/>
      <c r="BK510" s="39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</row>
    <row r="511" spans="2:95" s="33" customFormat="1">
      <c r="B511" s="62"/>
      <c r="C511" s="39"/>
      <c r="D511" s="39"/>
      <c r="E511" s="31"/>
      <c r="F511" s="39"/>
      <c r="G511" s="38"/>
      <c r="H511" s="38"/>
      <c r="I511" s="38"/>
      <c r="J511" s="38"/>
      <c r="K511" s="39"/>
      <c r="L511" s="39"/>
      <c r="M511" s="39"/>
      <c r="N511" s="39"/>
      <c r="O511" s="39"/>
      <c r="P511" s="38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40"/>
      <c r="AD511" s="40"/>
      <c r="AE511" s="35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8"/>
      <c r="AU511" s="39"/>
      <c r="AV511" s="39"/>
      <c r="AW511" s="39"/>
      <c r="AX511" s="39"/>
      <c r="AY511" s="39"/>
      <c r="AZ511" s="39"/>
      <c r="BA511" s="39"/>
      <c r="BB511" s="39"/>
      <c r="BC511" s="38"/>
      <c r="BD511" s="39"/>
      <c r="BE511" s="39"/>
      <c r="BF511" s="40"/>
      <c r="BG511" s="39"/>
      <c r="BH511" s="39"/>
      <c r="BI511" s="31"/>
      <c r="BJ511" s="31"/>
      <c r="BK511" s="39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</row>
    <row r="512" spans="2:95" s="33" customFormat="1">
      <c r="B512" s="62"/>
      <c r="C512" s="39"/>
      <c r="D512" s="39"/>
      <c r="E512" s="31"/>
      <c r="F512" s="39"/>
      <c r="G512" s="38"/>
      <c r="H512" s="38"/>
      <c r="I512" s="38"/>
      <c r="J512" s="38"/>
      <c r="K512" s="39"/>
      <c r="L512" s="39"/>
      <c r="M512" s="39"/>
      <c r="N512" s="39"/>
      <c r="O512" s="39"/>
      <c r="P512" s="38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40"/>
      <c r="AD512" s="40"/>
      <c r="AE512" s="35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8"/>
      <c r="AU512" s="39"/>
      <c r="AV512" s="39"/>
      <c r="AW512" s="39"/>
      <c r="AX512" s="39"/>
      <c r="AY512" s="39"/>
      <c r="AZ512" s="39"/>
      <c r="BA512" s="39"/>
      <c r="BB512" s="39"/>
      <c r="BC512" s="38"/>
      <c r="BD512" s="39"/>
      <c r="BE512" s="39"/>
      <c r="BF512" s="40"/>
      <c r="BG512" s="39"/>
      <c r="BH512" s="39"/>
      <c r="BI512" s="31"/>
      <c r="BJ512" s="31"/>
      <c r="BK512" s="39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</row>
    <row r="513" spans="2:95" s="33" customFormat="1">
      <c r="B513" s="62"/>
      <c r="C513" s="39"/>
      <c r="D513" s="39"/>
      <c r="E513" s="31"/>
      <c r="F513" s="39"/>
      <c r="G513" s="38"/>
      <c r="H513" s="38"/>
      <c r="I513" s="38"/>
      <c r="J513" s="38"/>
      <c r="K513" s="39"/>
      <c r="L513" s="39"/>
      <c r="M513" s="39"/>
      <c r="N513" s="39"/>
      <c r="O513" s="39"/>
      <c r="P513" s="38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40"/>
      <c r="AD513" s="40"/>
      <c r="AE513" s="35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8"/>
      <c r="AU513" s="39"/>
      <c r="AV513" s="39"/>
      <c r="AW513" s="39"/>
      <c r="AX513" s="39"/>
      <c r="AY513" s="39"/>
      <c r="AZ513" s="39"/>
      <c r="BA513" s="39"/>
      <c r="BB513" s="39"/>
      <c r="BC513" s="38"/>
      <c r="BD513" s="39"/>
      <c r="BE513" s="39"/>
      <c r="BF513" s="40"/>
      <c r="BG513" s="39"/>
      <c r="BH513" s="39"/>
      <c r="BI513" s="31"/>
      <c r="BJ513" s="31"/>
      <c r="BK513" s="39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</row>
    <row r="514" spans="2:95" s="33" customFormat="1">
      <c r="B514" s="62"/>
      <c r="C514" s="39"/>
      <c r="D514" s="39"/>
      <c r="E514" s="31"/>
      <c r="F514" s="39"/>
      <c r="G514" s="38"/>
      <c r="H514" s="38"/>
      <c r="I514" s="38"/>
      <c r="J514" s="38"/>
      <c r="K514" s="39"/>
      <c r="L514" s="39"/>
      <c r="M514" s="39"/>
      <c r="N514" s="39"/>
      <c r="O514" s="39"/>
      <c r="P514" s="38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40"/>
      <c r="AD514" s="40"/>
      <c r="AE514" s="35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8"/>
      <c r="AU514" s="39"/>
      <c r="AV514" s="39"/>
      <c r="AW514" s="39"/>
      <c r="AX514" s="39"/>
      <c r="AY514" s="39"/>
      <c r="AZ514" s="39"/>
      <c r="BA514" s="39"/>
      <c r="BB514" s="39"/>
      <c r="BC514" s="38"/>
      <c r="BD514" s="39"/>
      <c r="BE514" s="39"/>
      <c r="BF514" s="40"/>
      <c r="BG514" s="39"/>
      <c r="BH514" s="39"/>
      <c r="BI514" s="31"/>
      <c r="BJ514" s="31"/>
      <c r="BK514" s="39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</row>
    <row r="515" spans="2:95" s="33" customFormat="1">
      <c r="B515" s="62"/>
      <c r="C515" s="39"/>
      <c r="D515" s="39"/>
      <c r="E515" s="31"/>
      <c r="F515" s="39"/>
      <c r="G515" s="38"/>
      <c r="H515" s="38"/>
      <c r="I515" s="38"/>
      <c r="J515" s="38"/>
      <c r="K515" s="39"/>
      <c r="L515" s="39"/>
      <c r="M515" s="39"/>
      <c r="N515" s="39"/>
      <c r="O515" s="39"/>
      <c r="P515" s="38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40"/>
      <c r="AD515" s="40"/>
      <c r="AE515" s="35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8"/>
      <c r="AU515" s="39"/>
      <c r="AV515" s="39"/>
      <c r="AW515" s="39"/>
      <c r="AX515" s="39"/>
      <c r="AY515" s="39"/>
      <c r="AZ515" s="39"/>
      <c r="BA515" s="39"/>
      <c r="BB515" s="39"/>
      <c r="BC515" s="38"/>
      <c r="BD515" s="39"/>
      <c r="BE515" s="39"/>
      <c r="BF515" s="40"/>
      <c r="BG515" s="39"/>
      <c r="BH515" s="39"/>
      <c r="BI515" s="31"/>
      <c r="BJ515" s="31"/>
      <c r="BK515" s="39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</row>
    <row r="516" spans="2:95" s="33" customFormat="1">
      <c r="B516" s="62"/>
      <c r="C516" s="39"/>
      <c r="D516" s="39"/>
      <c r="E516" s="31"/>
      <c r="F516" s="39"/>
      <c r="G516" s="38"/>
      <c r="H516" s="38"/>
      <c r="I516" s="38"/>
      <c r="J516" s="38"/>
      <c r="K516" s="39"/>
      <c r="L516" s="39"/>
      <c r="M516" s="39"/>
      <c r="N516" s="39"/>
      <c r="O516" s="39"/>
      <c r="P516" s="38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40"/>
      <c r="AD516" s="40"/>
      <c r="AE516" s="35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8"/>
      <c r="AU516" s="39"/>
      <c r="AV516" s="39"/>
      <c r="AW516" s="39"/>
      <c r="AX516" s="39"/>
      <c r="AY516" s="39"/>
      <c r="AZ516" s="39"/>
      <c r="BA516" s="39"/>
      <c r="BB516" s="39"/>
      <c r="BC516" s="38"/>
      <c r="BD516" s="39"/>
      <c r="BE516" s="39"/>
      <c r="BF516" s="40"/>
      <c r="BG516" s="39"/>
      <c r="BH516" s="39"/>
      <c r="BI516" s="31"/>
      <c r="BJ516" s="31"/>
      <c r="BK516" s="39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</row>
    <row r="517" spans="2:95" s="33" customFormat="1">
      <c r="B517" s="62"/>
      <c r="C517" s="39"/>
      <c r="D517" s="39"/>
      <c r="E517" s="31"/>
      <c r="F517" s="39"/>
      <c r="G517" s="38"/>
      <c r="H517" s="38"/>
      <c r="I517" s="38"/>
      <c r="J517" s="38"/>
      <c r="K517" s="39"/>
      <c r="L517" s="39"/>
      <c r="M517" s="39"/>
      <c r="N517" s="39"/>
      <c r="O517" s="39"/>
      <c r="P517" s="38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40"/>
      <c r="AD517" s="40"/>
      <c r="AE517" s="35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8"/>
      <c r="AU517" s="39"/>
      <c r="AV517" s="39"/>
      <c r="AW517" s="39"/>
      <c r="AX517" s="39"/>
      <c r="AY517" s="39"/>
      <c r="AZ517" s="39"/>
      <c r="BA517" s="39"/>
      <c r="BB517" s="39"/>
      <c r="BC517" s="38"/>
      <c r="BD517" s="39"/>
      <c r="BE517" s="39"/>
      <c r="BF517" s="39"/>
      <c r="BG517" s="39"/>
      <c r="BH517" s="39"/>
      <c r="BI517" s="31"/>
      <c r="BJ517" s="31"/>
      <c r="BK517" s="39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</row>
    <row r="518" spans="2:95" s="33" customFormat="1">
      <c r="B518" s="62"/>
      <c r="C518" s="39"/>
      <c r="D518" s="39"/>
      <c r="E518" s="31"/>
      <c r="F518" s="39"/>
      <c r="G518" s="38"/>
      <c r="H518" s="38"/>
      <c r="I518" s="38"/>
      <c r="J518" s="38"/>
      <c r="K518" s="39"/>
      <c r="L518" s="39"/>
      <c r="M518" s="39"/>
      <c r="N518" s="39"/>
      <c r="O518" s="39"/>
      <c r="P518" s="38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40"/>
      <c r="AD518" s="40"/>
      <c r="AE518" s="35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8"/>
      <c r="AU518" s="39"/>
      <c r="AV518" s="39"/>
      <c r="AW518" s="39"/>
      <c r="AX518" s="39"/>
      <c r="AY518" s="39"/>
      <c r="AZ518" s="39"/>
      <c r="BA518" s="39"/>
      <c r="BB518" s="39"/>
      <c r="BC518" s="38"/>
      <c r="BD518" s="39"/>
      <c r="BE518" s="39"/>
      <c r="BF518" s="40"/>
      <c r="BG518" s="39"/>
      <c r="BH518" s="39"/>
      <c r="BI518" s="31"/>
      <c r="BJ518" s="31"/>
      <c r="BK518" s="39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</row>
    <row r="519" spans="2:95" s="33" customFormat="1">
      <c r="B519" s="62"/>
      <c r="C519" s="39"/>
      <c r="D519" s="39"/>
      <c r="E519" s="31"/>
      <c r="F519" s="39"/>
      <c r="G519" s="38"/>
      <c r="H519" s="38"/>
      <c r="I519" s="38"/>
      <c r="J519" s="38"/>
      <c r="K519" s="39"/>
      <c r="L519" s="39"/>
      <c r="M519" s="39"/>
      <c r="N519" s="39"/>
      <c r="O519" s="39"/>
      <c r="P519" s="38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40"/>
      <c r="AD519" s="40"/>
      <c r="AE519" s="35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8"/>
      <c r="AU519" s="39"/>
      <c r="AV519" s="39"/>
      <c r="AW519" s="39"/>
      <c r="AX519" s="39"/>
      <c r="AY519" s="39"/>
      <c r="AZ519" s="39"/>
      <c r="BA519" s="39"/>
      <c r="BB519" s="39"/>
      <c r="BC519" s="38"/>
      <c r="BD519" s="39"/>
      <c r="BE519" s="39"/>
      <c r="BF519" s="40"/>
      <c r="BG519" s="39"/>
      <c r="BH519" s="39"/>
      <c r="BI519" s="31"/>
      <c r="BJ519" s="31"/>
      <c r="BK519" s="39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</row>
    <row r="520" spans="2:95" s="33" customFormat="1">
      <c r="B520" s="62"/>
      <c r="C520" s="39"/>
      <c r="D520" s="39"/>
      <c r="E520" s="31"/>
      <c r="F520" s="39"/>
      <c r="G520" s="38"/>
      <c r="H520" s="38"/>
      <c r="I520" s="38"/>
      <c r="J520" s="38"/>
      <c r="K520" s="39"/>
      <c r="L520" s="39"/>
      <c r="M520" s="39"/>
      <c r="N520" s="39"/>
      <c r="O520" s="39"/>
      <c r="P520" s="38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40"/>
      <c r="AD520" s="40"/>
      <c r="AE520" s="35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8"/>
      <c r="AU520" s="39"/>
      <c r="AV520" s="39"/>
      <c r="AW520" s="39"/>
      <c r="AX520" s="39"/>
      <c r="AY520" s="39"/>
      <c r="AZ520" s="39"/>
      <c r="BA520" s="39"/>
      <c r="BB520" s="39"/>
      <c r="BC520" s="38"/>
      <c r="BD520" s="39"/>
      <c r="BE520" s="39"/>
      <c r="BF520" s="40"/>
      <c r="BG520" s="39"/>
      <c r="BH520" s="39"/>
      <c r="BI520" s="31"/>
      <c r="BJ520" s="31"/>
      <c r="BK520" s="39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</row>
    <row r="521" spans="2:95" s="33" customFormat="1">
      <c r="B521" s="62"/>
      <c r="C521" s="39"/>
      <c r="D521" s="39"/>
      <c r="E521" s="31"/>
      <c r="F521" s="39"/>
      <c r="G521" s="38"/>
      <c r="H521" s="38"/>
      <c r="I521" s="38"/>
      <c r="J521" s="38"/>
      <c r="K521" s="39"/>
      <c r="L521" s="39"/>
      <c r="M521" s="39"/>
      <c r="N521" s="39"/>
      <c r="O521" s="39"/>
      <c r="P521" s="38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40"/>
      <c r="AD521" s="40"/>
      <c r="AE521" s="35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8"/>
      <c r="AU521" s="39"/>
      <c r="AV521" s="39"/>
      <c r="AW521" s="39"/>
      <c r="AX521" s="39"/>
      <c r="AY521" s="39"/>
      <c r="AZ521" s="39"/>
      <c r="BA521" s="39"/>
      <c r="BB521" s="39"/>
      <c r="BC521" s="38"/>
      <c r="BD521" s="39"/>
      <c r="BE521" s="39"/>
      <c r="BF521" s="40"/>
      <c r="BG521" s="39"/>
      <c r="BH521" s="39"/>
      <c r="BI521" s="31"/>
      <c r="BJ521" s="31"/>
      <c r="BK521" s="39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</row>
    <row r="522" spans="2:95" s="33" customFormat="1">
      <c r="B522" s="62"/>
      <c r="C522" s="39"/>
      <c r="D522" s="39"/>
      <c r="E522" s="31"/>
      <c r="F522" s="39"/>
      <c r="G522" s="38"/>
      <c r="H522" s="38"/>
      <c r="I522" s="38"/>
      <c r="J522" s="38"/>
      <c r="K522" s="39"/>
      <c r="L522" s="39"/>
      <c r="M522" s="39"/>
      <c r="N522" s="39"/>
      <c r="O522" s="39"/>
      <c r="P522" s="38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40"/>
      <c r="AD522" s="40"/>
      <c r="AE522" s="35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8"/>
      <c r="AU522" s="39"/>
      <c r="AV522" s="39"/>
      <c r="AW522" s="39"/>
      <c r="AX522" s="39"/>
      <c r="AY522" s="39"/>
      <c r="AZ522" s="39"/>
      <c r="BA522" s="39"/>
      <c r="BB522" s="39"/>
      <c r="BC522" s="38"/>
      <c r="BD522" s="39"/>
      <c r="BE522" s="39"/>
      <c r="BF522" s="40"/>
      <c r="BG522" s="39"/>
      <c r="BH522" s="39"/>
      <c r="BI522" s="31"/>
      <c r="BJ522" s="31"/>
      <c r="BK522" s="39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</row>
    <row r="523" spans="2:95" s="33" customFormat="1">
      <c r="B523" s="62"/>
      <c r="C523" s="39"/>
      <c r="D523" s="39"/>
      <c r="E523" s="31"/>
      <c r="F523" s="39"/>
      <c r="G523" s="38"/>
      <c r="H523" s="38"/>
      <c r="I523" s="38"/>
      <c r="J523" s="38"/>
      <c r="K523" s="39"/>
      <c r="L523" s="39"/>
      <c r="M523" s="39"/>
      <c r="N523" s="39"/>
      <c r="O523" s="39"/>
      <c r="P523" s="38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40"/>
      <c r="AD523" s="40"/>
      <c r="AE523" s="35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8"/>
      <c r="AU523" s="39"/>
      <c r="AV523" s="39"/>
      <c r="AW523" s="39"/>
      <c r="AX523" s="39"/>
      <c r="AY523" s="39"/>
      <c r="AZ523" s="39"/>
      <c r="BA523" s="39"/>
      <c r="BB523" s="39"/>
      <c r="BC523" s="38"/>
      <c r="BD523" s="39"/>
      <c r="BE523" s="39"/>
      <c r="BF523" s="40"/>
      <c r="BG523" s="39"/>
      <c r="BH523" s="39"/>
      <c r="BI523" s="31"/>
      <c r="BJ523" s="31"/>
      <c r="BK523" s="39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</row>
    <row r="524" spans="2:95" s="33" customFormat="1">
      <c r="B524" s="62"/>
      <c r="C524" s="39"/>
      <c r="D524" s="39"/>
      <c r="E524" s="31"/>
      <c r="F524" s="39"/>
      <c r="G524" s="38"/>
      <c r="H524" s="38"/>
      <c r="I524" s="38"/>
      <c r="J524" s="38"/>
      <c r="K524" s="39"/>
      <c r="L524" s="39"/>
      <c r="M524" s="39"/>
      <c r="N524" s="39"/>
      <c r="O524" s="39"/>
      <c r="P524" s="38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40"/>
      <c r="AD524" s="40"/>
      <c r="AE524" s="35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8"/>
      <c r="AU524" s="39"/>
      <c r="AV524" s="39"/>
      <c r="AW524" s="39"/>
      <c r="AX524" s="39"/>
      <c r="AY524" s="39"/>
      <c r="AZ524" s="39"/>
      <c r="BA524" s="39"/>
      <c r="BB524" s="39"/>
      <c r="BC524" s="38"/>
      <c r="BD524" s="39"/>
      <c r="BE524" s="39"/>
      <c r="BF524" s="40"/>
      <c r="BG524" s="39"/>
      <c r="BH524" s="39"/>
      <c r="BI524" s="31"/>
      <c r="BJ524" s="31"/>
      <c r="BK524" s="39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</row>
    <row r="525" spans="2:95" s="33" customFormat="1">
      <c r="B525" s="62"/>
      <c r="C525" s="39"/>
      <c r="D525" s="39"/>
      <c r="E525" s="31"/>
      <c r="F525" s="39"/>
      <c r="G525" s="38"/>
      <c r="H525" s="38"/>
      <c r="I525" s="38"/>
      <c r="J525" s="38"/>
      <c r="K525" s="39"/>
      <c r="L525" s="39"/>
      <c r="M525" s="39"/>
      <c r="N525" s="39"/>
      <c r="O525" s="39"/>
      <c r="P525" s="38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40"/>
      <c r="AD525" s="40"/>
      <c r="AE525" s="35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8"/>
      <c r="AU525" s="39"/>
      <c r="AV525" s="39"/>
      <c r="AW525" s="39"/>
      <c r="AX525" s="39"/>
      <c r="AY525" s="39"/>
      <c r="AZ525" s="39"/>
      <c r="BA525" s="39"/>
      <c r="BB525" s="39"/>
      <c r="BC525" s="38"/>
      <c r="BD525" s="39"/>
      <c r="BE525" s="39"/>
      <c r="BF525" s="39"/>
      <c r="BG525" s="39"/>
      <c r="BH525" s="39"/>
      <c r="BI525" s="31"/>
      <c r="BJ525" s="31"/>
      <c r="BK525" s="39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</row>
    <row r="526" spans="2:95" s="33" customFormat="1">
      <c r="B526" s="62"/>
      <c r="C526" s="39"/>
      <c r="D526" s="39"/>
      <c r="E526" s="31"/>
      <c r="F526" s="39"/>
      <c r="G526" s="38"/>
      <c r="H526" s="38"/>
      <c r="I526" s="38"/>
      <c r="J526" s="38"/>
      <c r="K526" s="39"/>
      <c r="L526" s="39"/>
      <c r="M526" s="39"/>
      <c r="N526" s="39"/>
      <c r="O526" s="39"/>
      <c r="P526" s="38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40"/>
      <c r="AD526" s="40"/>
      <c r="AE526" s="35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8"/>
      <c r="AU526" s="39"/>
      <c r="AV526" s="39"/>
      <c r="AW526" s="39"/>
      <c r="AX526" s="39"/>
      <c r="AY526" s="39"/>
      <c r="AZ526" s="39"/>
      <c r="BA526" s="39"/>
      <c r="BB526" s="39"/>
      <c r="BC526" s="38"/>
      <c r="BD526" s="39"/>
      <c r="BE526" s="39"/>
      <c r="BF526" s="39"/>
      <c r="BG526" s="39"/>
      <c r="BH526" s="39"/>
      <c r="BI526" s="31"/>
      <c r="BJ526" s="31"/>
      <c r="BK526" s="39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</row>
    <row r="527" spans="2:95" s="33" customFormat="1">
      <c r="B527" s="62"/>
      <c r="C527" s="39"/>
      <c r="D527" s="39"/>
      <c r="E527" s="31"/>
      <c r="F527" s="39"/>
      <c r="G527" s="38"/>
      <c r="H527" s="38"/>
      <c r="I527" s="38"/>
      <c r="J527" s="38"/>
      <c r="K527" s="39"/>
      <c r="L527" s="39"/>
      <c r="M527" s="39"/>
      <c r="N527" s="39"/>
      <c r="O527" s="39"/>
      <c r="P527" s="38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40"/>
      <c r="AD527" s="40"/>
      <c r="AE527" s="35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8"/>
      <c r="AU527" s="39"/>
      <c r="AV527" s="39"/>
      <c r="AW527" s="39"/>
      <c r="AX527" s="39"/>
      <c r="AY527" s="39"/>
      <c r="AZ527" s="39"/>
      <c r="BA527" s="39"/>
      <c r="BB527" s="39"/>
      <c r="BC527" s="38"/>
      <c r="BD527" s="39"/>
      <c r="BE527" s="39"/>
      <c r="BF527" s="40"/>
      <c r="BG527" s="39"/>
      <c r="BH527" s="39"/>
      <c r="BI527" s="31"/>
      <c r="BJ527" s="31"/>
      <c r="BK527" s="39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</row>
    <row r="528" spans="2:95" s="33" customFormat="1">
      <c r="B528" s="62"/>
      <c r="C528" s="39"/>
      <c r="D528" s="39"/>
      <c r="E528" s="31"/>
      <c r="F528" s="39"/>
      <c r="G528" s="38"/>
      <c r="H528" s="38"/>
      <c r="I528" s="38"/>
      <c r="J528" s="38"/>
      <c r="K528" s="39"/>
      <c r="L528" s="39"/>
      <c r="M528" s="39"/>
      <c r="N528" s="39"/>
      <c r="O528" s="39"/>
      <c r="P528" s="38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40"/>
      <c r="AD528" s="40"/>
      <c r="AE528" s="35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8"/>
      <c r="AU528" s="39"/>
      <c r="AV528" s="39"/>
      <c r="AW528" s="39"/>
      <c r="AX528" s="39"/>
      <c r="AY528" s="39"/>
      <c r="AZ528" s="39"/>
      <c r="BA528" s="39"/>
      <c r="BB528" s="39"/>
      <c r="BC528" s="38"/>
      <c r="BD528" s="39"/>
      <c r="BE528" s="39"/>
      <c r="BF528" s="40"/>
      <c r="BG528" s="39"/>
      <c r="BH528" s="39"/>
      <c r="BI528" s="31"/>
      <c r="BJ528" s="31"/>
      <c r="BK528" s="39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</row>
    <row r="529" spans="2:95" s="33" customFormat="1">
      <c r="B529" s="62"/>
      <c r="C529" s="39"/>
      <c r="D529" s="39"/>
      <c r="E529" s="31"/>
      <c r="F529" s="39"/>
      <c r="G529" s="38"/>
      <c r="H529" s="38"/>
      <c r="I529" s="38"/>
      <c r="J529" s="38"/>
      <c r="K529" s="39"/>
      <c r="L529" s="39"/>
      <c r="M529" s="39"/>
      <c r="N529" s="39"/>
      <c r="O529" s="39"/>
      <c r="P529" s="38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40"/>
      <c r="AD529" s="40"/>
      <c r="AE529" s="35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8"/>
      <c r="AU529" s="39"/>
      <c r="AV529" s="39"/>
      <c r="AW529" s="39"/>
      <c r="AX529" s="39"/>
      <c r="AY529" s="39"/>
      <c r="AZ529" s="39"/>
      <c r="BA529" s="39"/>
      <c r="BB529" s="39"/>
      <c r="BC529" s="38"/>
      <c r="BD529" s="39"/>
      <c r="BE529" s="39"/>
      <c r="BF529" s="40"/>
      <c r="BG529" s="39"/>
      <c r="BH529" s="39"/>
      <c r="BI529" s="31"/>
      <c r="BJ529" s="31"/>
      <c r="BK529" s="39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</row>
    <row r="530" spans="2:95" s="33" customFormat="1">
      <c r="B530" s="62"/>
      <c r="C530" s="39"/>
      <c r="D530" s="39"/>
      <c r="E530" s="31"/>
      <c r="F530" s="39"/>
      <c r="G530" s="38"/>
      <c r="H530" s="38"/>
      <c r="I530" s="38"/>
      <c r="J530" s="38"/>
      <c r="K530" s="39"/>
      <c r="L530" s="39"/>
      <c r="M530" s="39"/>
      <c r="N530" s="39"/>
      <c r="O530" s="39"/>
      <c r="P530" s="38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40"/>
      <c r="AD530" s="40"/>
      <c r="AE530" s="35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8"/>
      <c r="AU530" s="39"/>
      <c r="AV530" s="39"/>
      <c r="AW530" s="39"/>
      <c r="AX530" s="39"/>
      <c r="AY530" s="39"/>
      <c r="AZ530" s="39"/>
      <c r="BA530" s="39"/>
      <c r="BB530" s="39"/>
      <c r="BC530" s="38"/>
      <c r="BD530" s="39"/>
      <c r="BE530" s="39"/>
      <c r="BF530" s="40"/>
      <c r="BG530" s="39"/>
      <c r="BH530" s="39"/>
      <c r="BI530" s="31"/>
      <c r="BJ530" s="31"/>
      <c r="BK530" s="39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</row>
    <row r="531" spans="2:95" s="33" customFormat="1">
      <c r="B531" s="62"/>
      <c r="C531" s="39"/>
      <c r="D531" s="39"/>
      <c r="E531" s="31"/>
      <c r="F531" s="39"/>
      <c r="G531" s="38"/>
      <c r="H531" s="38"/>
      <c r="I531" s="38"/>
      <c r="J531" s="38"/>
      <c r="K531" s="39"/>
      <c r="L531" s="39"/>
      <c r="M531" s="39"/>
      <c r="N531" s="39"/>
      <c r="O531" s="39"/>
      <c r="P531" s="38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40"/>
      <c r="AD531" s="40"/>
      <c r="AE531" s="35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8"/>
      <c r="AU531" s="39"/>
      <c r="AV531" s="39"/>
      <c r="AW531" s="39"/>
      <c r="AX531" s="39"/>
      <c r="AY531" s="39"/>
      <c r="AZ531" s="39"/>
      <c r="BA531" s="39"/>
      <c r="BB531" s="39"/>
      <c r="BC531" s="38"/>
      <c r="BD531" s="39"/>
      <c r="BE531" s="39"/>
      <c r="BF531" s="40"/>
      <c r="BG531" s="39"/>
      <c r="BH531" s="39"/>
      <c r="BI531" s="31"/>
      <c r="BJ531" s="31"/>
      <c r="BK531" s="39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</row>
    <row r="532" spans="2:95" s="33" customFormat="1">
      <c r="B532" s="62"/>
      <c r="C532" s="39"/>
      <c r="D532" s="39"/>
      <c r="E532" s="31"/>
      <c r="F532" s="39"/>
      <c r="G532" s="38"/>
      <c r="H532" s="38"/>
      <c r="I532" s="38"/>
      <c r="J532" s="38"/>
      <c r="K532" s="39"/>
      <c r="L532" s="39"/>
      <c r="M532" s="39"/>
      <c r="N532" s="39"/>
      <c r="O532" s="39"/>
      <c r="P532" s="38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40"/>
      <c r="AD532" s="40"/>
      <c r="AE532" s="35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8"/>
      <c r="AU532" s="39"/>
      <c r="AV532" s="39"/>
      <c r="AW532" s="39"/>
      <c r="AX532" s="39"/>
      <c r="AY532" s="39"/>
      <c r="AZ532" s="39"/>
      <c r="BA532" s="39"/>
      <c r="BB532" s="39"/>
      <c r="BC532" s="38"/>
      <c r="BD532" s="39"/>
      <c r="BE532" s="39"/>
      <c r="BF532" s="39"/>
      <c r="BG532" s="39"/>
      <c r="BH532" s="39"/>
      <c r="BI532" s="31"/>
      <c r="BJ532" s="31"/>
      <c r="BK532" s="39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</row>
    <row r="533" spans="2:95" s="33" customFormat="1">
      <c r="B533" s="62"/>
      <c r="C533" s="39"/>
      <c r="D533" s="39"/>
      <c r="E533" s="31"/>
      <c r="F533" s="39"/>
      <c r="G533" s="38"/>
      <c r="H533" s="38"/>
      <c r="I533" s="38"/>
      <c r="J533" s="38"/>
      <c r="K533" s="39"/>
      <c r="L533" s="39"/>
      <c r="M533" s="39"/>
      <c r="N533" s="39"/>
      <c r="O533" s="39"/>
      <c r="P533" s="38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40"/>
      <c r="AD533" s="40"/>
      <c r="AE533" s="35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8"/>
      <c r="AU533" s="39"/>
      <c r="AV533" s="39"/>
      <c r="AW533" s="39"/>
      <c r="AX533" s="39"/>
      <c r="AY533" s="39"/>
      <c r="AZ533" s="39"/>
      <c r="BA533" s="39"/>
      <c r="BB533" s="39"/>
      <c r="BC533" s="38"/>
      <c r="BD533" s="39"/>
      <c r="BE533" s="39"/>
      <c r="BF533" s="40"/>
      <c r="BG533" s="39"/>
      <c r="BH533" s="39"/>
      <c r="BI533" s="31"/>
      <c r="BJ533" s="31"/>
      <c r="BK533" s="39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</row>
    <row r="534" spans="2:95" s="33" customFormat="1">
      <c r="B534" s="62"/>
      <c r="C534" s="39"/>
      <c r="D534" s="39"/>
      <c r="E534" s="31"/>
      <c r="F534" s="39"/>
      <c r="G534" s="38"/>
      <c r="H534" s="38"/>
      <c r="I534" s="38"/>
      <c r="J534" s="38"/>
      <c r="K534" s="39"/>
      <c r="L534" s="39"/>
      <c r="M534" s="39"/>
      <c r="N534" s="39"/>
      <c r="O534" s="39"/>
      <c r="P534" s="38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40"/>
      <c r="AD534" s="40"/>
      <c r="AE534" s="35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8"/>
      <c r="AU534" s="39"/>
      <c r="AV534" s="39"/>
      <c r="AW534" s="39"/>
      <c r="AX534" s="39"/>
      <c r="AY534" s="39"/>
      <c r="AZ534" s="39"/>
      <c r="BA534" s="39"/>
      <c r="BB534" s="39"/>
      <c r="BC534" s="38"/>
      <c r="BD534" s="39"/>
      <c r="BE534" s="39"/>
      <c r="BF534" s="40"/>
      <c r="BG534" s="39"/>
      <c r="BH534" s="39"/>
      <c r="BI534" s="31"/>
      <c r="BJ534" s="31"/>
      <c r="BK534" s="39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</row>
    <row r="535" spans="2:95" s="33" customFormat="1">
      <c r="B535" s="62"/>
      <c r="C535" s="39"/>
      <c r="D535" s="39"/>
      <c r="E535" s="31"/>
      <c r="F535" s="39"/>
      <c r="G535" s="38"/>
      <c r="H535" s="38"/>
      <c r="I535" s="38"/>
      <c r="J535" s="38"/>
      <c r="K535" s="39"/>
      <c r="L535" s="39"/>
      <c r="M535" s="39"/>
      <c r="N535" s="39"/>
      <c r="O535" s="39"/>
      <c r="P535" s="38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40"/>
      <c r="AD535" s="40"/>
      <c r="AE535" s="35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8"/>
      <c r="AU535" s="39"/>
      <c r="AV535" s="39"/>
      <c r="AW535" s="39"/>
      <c r="AX535" s="39"/>
      <c r="AY535" s="39"/>
      <c r="AZ535" s="39"/>
      <c r="BA535" s="39"/>
      <c r="BB535" s="39"/>
      <c r="BC535" s="38"/>
      <c r="BD535" s="39"/>
      <c r="BE535" s="39"/>
      <c r="BF535" s="40"/>
      <c r="BG535" s="39"/>
      <c r="BH535" s="39"/>
      <c r="BI535" s="31"/>
      <c r="BJ535" s="31"/>
      <c r="BK535" s="39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</row>
    <row r="536" spans="2:95" s="33" customFormat="1">
      <c r="B536" s="62"/>
      <c r="C536" s="39"/>
      <c r="D536" s="39"/>
      <c r="E536" s="31"/>
      <c r="F536" s="39"/>
      <c r="G536" s="38"/>
      <c r="H536" s="38"/>
      <c r="I536" s="38"/>
      <c r="J536" s="38"/>
      <c r="K536" s="39"/>
      <c r="L536" s="39"/>
      <c r="M536" s="39"/>
      <c r="N536" s="39"/>
      <c r="O536" s="39"/>
      <c r="P536" s="38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40"/>
      <c r="AD536" s="40"/>
      <c r="AE536" s="35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8"/>
      <c r="AU536" s="39"/>
      <c r="AV536" s="39"/>
      <c r="AW536" s="39"/>
      <c r="AX536" s="39"/>
      <c r="AY536" s="39"/>
      <c r="AZ536" s="39"/>
      <c r="BA536" s="39"/>
      <c r="BB536" s="39"/>
      <c r="BC536" s="38"/>
      <c r="BD536" s="39"/>
      <c r="BE536" s="39"/>
      <c r="BF536" s="40"/>
      <c r="BG536" s="39"/>
      <c r="BH536" s="39"/>
      <c r="BI536" s="31"/>
      <c r="BJ536" s="31"/>
      <c r="BK536" s="39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</row>
    <row r="537" spans="2:95" s="33" customFormat="1">
      <c r="B537" s="62"/>
      <c r="C537" s="39"/>
      <c r="D537" s="39"/>
      <c r="E537" s="31"/>
      <c r="F537" s="39"/>
      <c r="G537" s="38"/>
      <c r="H537" s="38"/>
      <c r="I537" s="38"/>
      <c r="J537" s="38"/>
      <c r="K537" s="39"/>
      <c r="L537" s="39"/>
      <c r="M537" s="39"/>
      <c r="N537" s="39"/>
      <c r="O537" s="39"/>
      <c r="P537" s="38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40"/>
      <c r="AD537" s="40"/>
      <c r="AE537" s="35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8"/>
      <c r="AU537" s="39"/>
      <c r="AV537" s="39"/>
      <c r="AW537" s="39"/>
      <c r="AX537" s="39"/>
      <c r="AY537" s="39"/>
      <c r="AZ537" s="39"/>
      <c r="BA537" s="39"/>
      <c r="BB537" s="39"/>
      <c r="BC537" s="38"/>
      <c r="BD537" s="39"/>
      <c r="BE537" s="39"/>
      <c r="BF537" s="40"/>
      <c r="BG537" s="39"/>
      <c r="BH537" s="39"/>
      <c r="BI537" s="31"/>
      <c r="BJ537" s="31"/>
      <c r="BK537" s="39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</row>
    <row r="538" spans="2:95" s="33" customFormat="1">
      <c r="B538" s="62"/>
      <c r="C538" s="39"/>
      <c r="D538" s="39"/>
      <c r="E538" s="31"/>
      <c r="F538" s="39"/>
      <c r="G538" s="38"/>
      <c r="H538" s="38"/>
      <c r="I538" s="38"/>
      <c r="J538" s="38"/>
      <c r="K538" s="39"/>
      <c r="L538" s="39"/>
      <c r="M538" s="39"/>
      <c r="N538" s="39"/>
      <c r="O538" s="39"/>
      <c r="P538" s="38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40"/>
      <c r="AD538" s="40"/>
      <c r="AE538" s="35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8"/>
      <c r="AU538" s="39"/>
      <c r="AV538" s="39"/>
      <c r="AW538" s="39"/>
      <c r="AX538" s="39"/>
      <c r="AY538" s="39"/>
      <c r="AZ538" s="39"/>
      <c r="BA538" s="39"/>
      <c r="BB538" s="39"/>
      <c r="BC538" s="38"/>
      <c r="BD538" s="39"/>
      <c r="BE538" s="39"/>
      <c r="BF538" s="40"/>
      <c r="BG538" s="39"/>
      <c r="BH538" s="39"/>
      <c r="BI538" s="31"/>
      <c r="BJ538" s="31"/>
      <c r="BK538" s="39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</row>
    <row r="539" spans="2:95" s="33" customFormat="1">
      <c r="B539" s="62"/>
      <c r="C539" s="39"/>
      <c r="D539" s="39"/>
      <c r="E539" s="31"/>
      <c r="F539" s="39"/>
      <c r="G539" s="38"/>
      <c r="H539" s="38"/>
      <c r="I539" s="38"/>
      <c r="J539" s="38"/>
      <c r="K539" s="39"/>
      <c r="L539" s="39"/>
      <c r="M539" s="39"/>
      <c r="N539" s="39"/>
      <c r="O539" s="39"/>
      <c r="P539" s="38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40"/>
      <c r="AD539" s="40"/>
      <c r="AE539" s="35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8"/>
      <c r="AU539" s="39"/>
      <c r="AV539" s="39"/>
      <c r="AW539" s="39"/>
      <c r="AX539" s="39"/>
      <c r="AY539" s="39"/>
      <c r="AZ539" s="39"/>
      <c r="BA539" s="39"/>
      <c r="BB539" s="39"/>
      <c r="BC539" s="38"/>
      <c r="BD539" s="39"/>
      <c r="BE539" s="39"/>
      <c r="BF539" s="40"/>
      <c r="BG539" s="39"/>
      <c r="BH539" s="39"/>
      <c r="BI539" s="31"/>
      <c r="BJ539" s="31"/>
      <c r="BK539" s="39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</row>
    <row r="540" spans="2:95" s="33" customFormat="1">
      <c r="B540" s="62"/>
      <c r="C540" s="39"/>
      <c r="D540" s="39"/>
      <c r="E540" s="31"/>
      <c r="F540" s="39"/>
      <c r="G540" s="38"/>
      <c r="H540" s="38"/>
      <c r="I540" s="38"/>
      <c r="J540" s="38"/>
      <c r="K540" s="39"/>
      <c r="L540" s="39"/>
      <c r="M540" s="39"/>
      <c r="N540" s="39"/>
      <c r="O540" s="39"/>
      <c r="P540" s="38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40"/>
      <c r="AD540" s="40"/>
      <c r="AE540" s="35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8"/>
      <c r="AU540" s="39"/>
      <c r="AV540" s="39"/>
      <c r="AW540" s="39"/>
      <c r="AX540" s="39"/>
      <c r="AY540" s="39"/>
      <c r="AZ540" s="39"/>
      <c r="BA540" s="39"/>
      <c r="BB540" s="39"/>
      <c r="BC540" s="38"/>
      <c r="BD540" s="39"/>
      <c r="BE540" s="39"/>
      <c r="BF540" s="40"/>
      <c r="BG540" s="39"/>
      <c r="BH540" s="39"/>
      <c r="BI540" s="31"/>
      <c r="BJ540" s="31"/>
      <c r="BK540" s="39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</row>
    <row r="541" spans="2:95" s="33" customFormat="1">
      <c r="B541" s="62"/>
      <c r="C541" s="39"/>
      <c r="D541" s="39"/>
      <c r="E541" s="31"/>
      <c r="F541" s="39"/>
      <c r="G541" s="38"/>
      <c r="H541" s="38"/>
      <c r="I541" s="38"/>
      <c r="J541" s="38"/>
      <c r="K541" s="39"/>
      <c r="L541" s="39"/>
      <c r="M541" s="39"/>
      <c r="N541" s="39"/>
      <c r="O541" s="39"/>
      <c r="P541" s="38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40"/>
      <c r="AD541" s="40"/>
      <c r="AE541" s="35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8"/>
      <c r="AU541" s="39"/>
      <c r="AV541" s="39"/>
      <c r="AW541" s="39"/>
      <c r="AX541" s="39"/>
      <c r="AY541" s="39"/>
      <c r="AZ541" s="39"/>
      <c r="BA541" s="39"/>
      <c r="BB541" s="39"/>
      <c r="BC541" s="38"/>
      <c r="BD541" s="39"/>
      <c r="BE541" s="39"/>
      <c r="BF541" s="40"/>
      <c r="BG541" s="39"/>
      <c r="BH541" s="39"/>
      <c r="BI541" s="31"/>
      <c r="BJ541" s="31"/>
      <c r="BK541" s="39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</row>
    <row r="542" spans="2:95" s="33" customFormat="1">
      <c r="B542" s="62"/>
      <c r="C542" s="39"/>
      <c r="D542" s="39"/>
      <c r="E542" s="31"/>
      <c r="F542" s="39"/>
      <c r="G542" s="38"/>
      <c r="H542" s="38"/>
      <c r="I542" s="38"/>
      <c r="J542" s="38"/>
      <c r="K542" s="39"/>
      <c r="L542" s="39"/>
      <c r="M542" s="39"/>
      <c r="N542" s="39"/>
      <c r="O542" s="39"/>
      <c r="P542" s="38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40"/>
      <c r="AD542" s="40"/>
      <c r="AE542" s="35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8"/>
      <c r="AU542" s="39"/>
      <c r="AV542" s="39"/>
      <c r="AW542" s="39"/>
      <c r="AX542" s="39"/>
      <c r="AY542" s="39"/>
      <c r="AZ542" s="39"/>
      <c r="BA542" s="39"/>
      <c r="BB542" s="39"/>
      <c r="BC542" s="38"/>
      <c r="BD542" s="39"/>
      <c r="BE542" s="39"/>
      <c r="BF542" s="40"/>
      <c r="BG542" s="39"/>
      <c r="BH542" s="39"/>
      <c r="BI542" s="31"/>
      <c r="BJ542" s="31"/>
      <c r="BK542" s="39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</row>
    <row r="543" spans="2:95" s="33" customFormat="1">
      <c r="B543" s="62"/>
      <c r="C543" s="39"/>
      <c r="D543" s="39"/>
      <c r="E543" s="31"/>
      <c r="F543" s="39"/>
      <c r="G543" s="38"/>
      <c r="H543" s="38"/>
      <c r="I543" s="38"/>
      <c r="J543" s="38"/>
      <c r="K543" s="39"/>
      <c r="L543" s="39"/>
      <c r="M543" s="39"/>
      <c r="N543" s="39"/>
      <c r="O543" s="39"/>
      <c r="P543" s="38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40"/>
      <c r="AD543" s="40"/>
      <c r="AE543" s="35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8"/>
      <c r="AU543" s="39"/>
      <c r="AV543" s="39"/>
      <c r="AW543" s="39"/>
      <c r="AX543" s="39"/>
      <c r="AY543" s="39"/>
      <c r="AZ543" s="39"/>
      <c r="BA543" s="39"/>
      <c r="BB543" s="39"/>
      <c r="BC543" s="38"/>
      <c r="BD543" s="39"/>
      <c r="BE543" s="39"/>
      <c r="BF543" s="40"/>
      <c r="BG543" s="39"/>
      <c r="BH543" s="39"/>
      <c r="BI543" s="31"/>
      <c r="BJ543" s="31"/>
      <c r="BK543" s="39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</row>
    <row r="544" spans="2:95" s="33" customFormat="1">
      <c r="B544" s="62"/>
      <c r="C544" s="39"/>
      <c r="D544" s="39"/>
      <c r="E544" s="31"/>
      <c r="F544" s="39"/>
      <c r="G544" s="38"/>
      <c r="H544" s="38"/>
      <c r="I544" s="38"/>
      <c r="J544" s="38"/>
      <c r="K544" s="39"/>
      <c r="L544" s="39"/>
      <c r="M544" s="39"/>
      <c r="N544" s="39"/>
      <c r="O544" s="39"/>
      <c r="P544" s="38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40"/>
      <c r="AD544" s="40"/>
      <c r="AE544" s="35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8"/>
      <c r="AU544" s="39"/>
      <c r="AV544" s="39"/>
      <c r="AW544" s="39"/>
      <c r="AX544" s="39"/>
      <c r="AY544" s="39"/>
      <c r="AZ544" s="39"/>
      <c r="BA544" s="39"/>
      <c r="BB544" s="39"/>
      <c r="BC544" s="38"/>
      <c r="BD544" s="39"/>
      <c r="BE544" s="39"/>
      <c r="BF544" s="39"/>
      <c r="BG544" s="39"/>
      <c r="BH544" s="39"/>
      <c r="BI544" s="31"/>
      <c r="BJ544" s="31"/>
      <c r="BK544" s="39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</row>
    <row r="545" spans="2:95" s="33" customFormat="1">
      <c r="B545" s="62"/>
      <c r="C545" s="39"/>
      <c r="D545" s="39"/>
      <c r="E545" s="31"/>
      <c r="F545" s="39"/>
      <c r="G545" s="38"/>
      <c r="H545" s="38"/>
      <c r="I545" s="38"/>
      <c r="J545" s="38"/>
      <c r="K545" s="39"/>
      <c r="L545" s="39"/>
      <c r="M545" s="39"/>
      <c r="N545" s="39"/>
      <c r="O545" s="39"/>
      <c r="P545" s="38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40"/>
      <c r="AD545" s="40"/>
      <c r="AE545" s="35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8"/>
      <c r="AU545" s="39"/>
      <c r="AV545" s="39"/>
      <c r="AW545" s="39"/>
      <c r="AX545" s="39"/>
      <c r="AY545" s="39"/>
      <c r="AZ545" s="39"/>
      <c r="BA545" s="39"/>
      <c r="BB545" s="39"/>
      <c r="BC545" s="38"/>
      <c r="BD545" s="39"/>
      <c r="BE545" s="39"/>
      <c r="BF545" s="40"/>
      <c r="BG545" s="39"/>
      <c r="BH545" s="39"/>
      <c r="BI545" s="31"/>
      <c r="BJ545" s="31"/>
      <c r="BK545" s="39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</row>
    <row r="546" spans="2:95" s="33" customFormat="1">
      <c r="B546" s="62"/>
      <c r="C546" s="39"/>
      <c r="D546" s="39"/>
      <c r="E546" s="31"/>
      <c r="F546" s="39"/>
      <c r="G546" s="38"/>
      <c r="H546" s="38"/>
      <c r="I546" s="38"/>
      <c r="J546" s="38"/>
      <c r="K546" s="39"/>
      <c r="L546" s="39"/>
      <c r="M546" s="39"/>
      <c r="N546" s="39"/>
      <c r="O546" s="39"/>
      <c r="P546" s="38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40"/>
      <c r="AD546" s="40"/>
      <c r="AE546" s="35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8"/>
      <c r="AU546" s="39"/>
      <c r="AV546" s="39"/>
      <c r="AW546" s="39"/>
      <c r="AX546" s="39"/>
      <c r="AY546" s="39"/>
      <c r="AZ546" s="39"/>
      <c r="BA546" s="39"/>
      <c r="BB546" s="39"/>
      <c r="BC546" s="38"/>
      <c r="BD546" s="39"/>
      <c r="BE546" s="39"/>
      <c r="BF546" s="40"/>
      <c r="BG546" s="39"/>
      <c r="BH546" s="39"/>
      <c r="BI546" s="31"/>
      <c r="BJ546" s="31"/>
      <c r="BK546" s="39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</row>
    <row r="547" spans="2:95" s="33" customFormat="1">
      <c r="B547" s="62"/>
      <c r="C547" s="39"/>
      <c r="D547" s="39"/>
      <c r="E547" s="31"/>
      <c r="F547" s="39"/>
      <c r="G547" s="38"/>
      <c r="H547" s="38"/>
      <c r="I547" s="38"/>
      <c r="J547" s="38"/>
      <c r="K547" s="39"/>
      <c r="L547" s="39"/>
      <c r="M547" s="39"/>
      <c r="N547" s="39"/>
      <c r="O547" s="39"/>
      <c r="P547" s="38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40"/>
      <c r="AD547" s="40"/>
      <c r="AE547" s="35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8"/>
      <c r="AU547" s="39"/>
      <c r="AV547" s="39"/>
      <c r="AW547" s="39"/>
      <c r="AX547" s="39"/>
      <c r="AY547" s="39"/>
      <c r="AZ547" s="39"/>
      <c r="BA547" s="39"/>
      <c r="BB547" s="39"/>
      <c r="BC547" s="38"/>
      <c r="BD547" s="39"/>
      <c r="BE547" s="39"/>
      <c r="BF547" s="40"/>
      <c r="BG547" s="39"/>
      <c r="BH547" s="39"/>
      <c r="BI547" s="31"/>
      <c r="BJ547" s="31"/>
      <c r="BK547" s="39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</row>
    <row r="548" spans="2:95" s="33" customFormat="1">
      <c r="B548" s="62"/>
      <c r="C548" s="39"/>
      <c r="D548" s="39"/>
      <c r="E548" s="31"/>
      <c r="F548" s="39"/>
      <c r="G548" s="38"/>
      <c r="H548" s="38"/>
      <c r="I548" s="38"/>
      <c r="J548" s="38"/>
      <c r="K548" s="39"/>
      <c r="L548" s="39"/>
      <c r="M548" s="39"/>
      <c r="N548" s="39"/>
      <c r="O548" s="39"/>
      <c r="P548" s="38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40"/>
      <c r="AD548" s="40"/>
      <c r="AE548" s="35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8"/>
      <c r="AU548" s="39"/>
      <c r="AV548" s="39"/>
      <c r="AW548" s="39"/>
      <c r="AX548" s="39"/>
      <c r="AY548" s="39"/>
      <c r="AZ548" s="39"/>
      <c r="BA548" s="39"/>
      <c r="BB548" s="39"/>
      <c r="BC548" s="38"/>
      <c r="BD548" s="39"/>
      <c r="BE548" s="39"/>
      <c r="BF548" s="40"/>
      <c r="BG548" s="39"/>
      <c r="BH548" s="39"/>
      <c r="BI548" s="31"/>
      <c r="BJ548" s="31"/>
      <c r="BK548" s="39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</row>
    <row r="549" spans="2:95" s="33" customFormat="1">
      <c r="B549" s="62"/>
      <c r="C549" s="39"/>
      <c r="D549" s="39"/>
      <c r="E549" s="31"/>
      <c r="F549" s="39"/>
      <c r="G549" s="38"/>
      <c r="H549" s="38"/>
      <c r="I549" s="38"/>
      <c r="J549" s="38"/>
      <c r="K549" s="39"/>
      <c r="L549" s="39"/>
      <c r="M549" s="39"/>
      <c r="N549" s="39"/>
      <c r="O549" s="39"/>
      <c r="P549" s="38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40"/>
      <c r="AD549" s="40"/>
      <c r="AE549" s="35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8"/>
      <c r="AU549" s="39"/>
      <c r="AV549" s="39"/>
      <c r="AW549" s="39"/>
      <c r="AX549" s="39"/>
      <c r="AY549" s="39"/>
      <c r="AZ549" s="39"/>
      <c r="BA549" s="39"/>
      <c r="BB549" s="39"/>
      <c r="BC549" s="38"/>
      <c r="BD549" s="39"/>
      <c r="BE549" s="39"/>
      <c r="BF549" s="40"/>
      <c r="BG549" s="39"/>
      <c r="BH549" s="39"/>
      <c r="BI549" s="31"/>
      <c r="BJ549" s="31"/>
      <c r="BK549" s="39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</row>
    <row r="550" spans="2:95" s="33" customFormat="1">
      <c r="B550" s="62"/>
      <c r="C550" s="39"/>
      <c r="D550" s="39"/>
      <c r="E550" s="31"/>
      <c r="F550" s="39"/>
      <c r="G550" s="38"/>
      <c r="H550" s="38"/>
      <c r="I550" s="38"/>
      <c r="J550" s="38"/>
      <c r="K550" s="39"/>
      <c r="L550" s="39"/>
      <c r="M550" s="39"/>
      <c r="N550" s="39"/>
      <c r="O550" s="39"/>
      <c r="P550" s="38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40"/>
      <c r="AD550" s="40"/>
      <c r="AE550" s="35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8"/>
      <c r="AU550" s="39"/>
      <c r="AV550" s="39"/>
      <c r="AW550" s="39"/>
      <c r="AX550" s="39"/>
      <c r="AY550" s="39"/>
      <c r="AZ550" s="39"/>
      <c r="BA550" s="39"/>
      <c r="BB550" s="39"/>
      <c r="BC550" s="38"/>
      <c r="BD550" s="39"/>
      <c r="BE550" s="39"/>
      <c r="BF550" s="40"/>
      <c r="BG550" s="39"/>
      <c r="BH550" s="39"/>
      <c r="BI550" s="31"/>
      <c r="BJ550" s="31"/>
      <c r="BK550" s="39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</row>
    <row r="551" spans="2:95" s="33" customFormat="1">
      <c r="B551" s="62"/>
      <c r="C551" s="39"/>
      <c r="D551" s="39"/>
      <c r="E551" s="31"/>
      <c r="F551" s="39"/>
      <c r="G551" s="38"/>
      <c r="H551" s="38"/>
      <c r="I551" s="38"/>
      <c r="J551" s="38"/>
      <c r="K551" s="39"/>
      <c r="L551" s="39"/>
      <c r="M551" s="39"/>
      <c r="N551" s="39"/>
      <c r="O551" s="39"/>
      <c r="P551" s="38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40"/>
      <c r="AD551" s="40"/>
      <c r="AE551" s="35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8"/>
      <c r="AU551" s="39"/>
      <c r="AV551" s="39"/>
      <c r="AW551" s="39"/>
      <c r="AX551" s="39"/>
      <c r="AY551" s="39"/>
      <c r="AZ551" s="39"/>
      <c r="BA551" s="39"/>
      <c r="BB551" s="39"/>
      <c r="BC551" s="38"/>
      <c r="BD551" s="39"/>
      <c r="BE551" s="39"/>
      <c r="BF551" s="40"/>
      <c r="BG551" s="39"/>
      <c r="BH551" s="39"/>
      <c r="BI551" s="31"/>
      <c r="BJ551" s="31"/>
      <c r="BK551" s="39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</row>
    <row r="552" spans="2:95" s="33" customFormat="1">
      <c r="B552" s="62"/>
      <c r="C552" s="39"/>
      <c r="D552" s="39"/>
      <c r="E552" s="31"/>
      <c r="F552" s="39"/>
      <c r="G552" s="38"/>
      <c r="H552" s="38"/>
      <c r="I552" s="38"/>
      <c r="J552" s="38"/>
      <c r="K552" s="39"/>
      <c r="L552" s="39"/>
      <c r="M552" s="39"/>
      <c r="N552" s="39"/>
      <c r="O552" s="39"/>
      <c r="P552" s="38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40"/>
      <c r="AD552" s="40"/>
      <c r="AE552" s="35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8"/>
      <c r="AU552" s="39"/>
      <c r="AV552" s="39"/>
      <c r="AW552" s="39"/>
      <c r="AX552" s="39"/>
      <c r="AY552" s="39"/>
      <c r="AZ552" s="39"/>
      <c r="BA552" s="39"/>
      <c r="BB552" s="39"/>
      <c r="BC552" s="38"/>
      <c r="BD552" s="39"/>
      <c r="BE552" s="39"/>
      <c r="BF552" s="39"/>
      <c r="BG552" s="39"/>
      <c r="BH552" s="39"/>
      <c r="BI552" s="31"/>
      <c r="BJ552" s="31"/>
      <c r="BK552" s="39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</row>
    <row r="553" spans="2:95" s="33" customFormat="1">
      <c r="B553" s="62"/>
      <c r="C553" s="39"/>
      <c r="D553" s="39"/>
      <c r="E553" s="31"/>
      <c r="F553" s="39"/>
      <c r="G553" s="38"/>
      <c r="H553" s="38"/>
      <c r="I553" s="38"/>
      <c r="J553" s="38"/>
      <c r="K553" s="39"/>
      <c r="L553" s="39"/>
      <c r="M553" s="39"/>
      <c r="N553" s="39"/>
      <c r="O553" s="39"/>
      <c r="P553" s="38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40"/>
      <c r="AD553" s="40"/>
      <c r="AE553" s="35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8"/>
      <c r="AU553" s="39"/>
      <c r="AV553" s="39"/>
      <c r="AW553" s="39"/>
      <c r="AX553" s="39"/>
      <c r="AY553" s="39"/>
      <c r="AZ553" s="39"/>
      <c r="BA553" s="39"/>
      <c r="BB553" s="39"/>
      <c r="BC553" s="38"/>
      <c r="BD553" s="39"/>
      <c r="BE553" s="39"/>
      <c r="BF553" s="39"/>
      <c r="BG553" s="39"/>
      <c r="BH553" s="39"/>
      <c r="BI553" s="31"/>
      <c r="BJ553" s="31"/>
      <c r="BK553" s="39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</row>
    <row r="554" spans="2:95" s="33" customFormat="1">
      <c r="B554" s="62"/>
      <c r="C554" s="39"/>
      <c r="D554" s="39"/>
      <c r="E554" s="31"/>
      <c r="F554" s="39"/>
      <c r="G554" s="38"/>
      <c r="H554" s="38"/>
      <c r="I554" s="38"/>
      <c r="J554" s="38"/>
      <c r="K554" s="39"/>
      <c r="L554" s="39"/>
      <c r="M554" s="39"/>
      <c r="N554" s="39"/>
      <c r="O554" s="39"/>
      <c r="P554" s="38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40"/>
      <c r="AD554" s="40"/>
      <c r="AE554" s="35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8"/>
      <c r="AU554" s="39"/>
      <c r="AV554" s="39"/>
      <c r="AW554" s="39"/>
      <c r="AX554" s="39"/>
      <c r="AY554" s="39"/>
      <c r="AZ554" s="39"/>
      <c r="BA554" s="39"/>
      <c r="BB554" s="39"/>
      <c r="BC554" s="38"/>
      <c r="BD554" s="39"/>
      <c r="BE554" s="39"/>
      <c r="BF554" s="40"/>
      <c r="BG554" s="39"/>
      <c r="BH554" s="39"/>
      <c r="BI554" s="31"/>
      <c r="BJ554" s="31"/>
      <c r="BK554" s="39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</row>
    <row r="555" spans="2:95" s="33" customFormat="1">
      <c r="B555" s="62"/>
      <c r="C555" s="39"/>
      <c r="D555" s="39"/>
      <c r="E555" s="31"/>
      <c r="F555" s="39"/>
      <c r="G555" s="38"/>
      <c r="H555" s="38"/>
      <c r="I555" s="38"/>
      <c r="J555" s="38"/>
      <c r="K555" s="39"/>
      <c r="L555" s="39"/>
      <c r="M555" s="39"/>
      <c r="N555" s="39"/>
      <c r="O555" s="39"/>
      <c r="P555" s="38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40"/>
      <c r="AD555" s="40"/>
      <c r="AE555" s="35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8"/>
      <c r="AU555" s="39"/>
      <c r="AV555" s="39"/>
      <c r="AW555" s="39"/>
      <c r="AX555" s="39"/>
      <c r="AY555" s="39"/>
      <c r="AZ555" s="39"/>
      <c r="BA555" s="39"/>
      <c r="BB555" s="39"/>
      <c r="BC555" s="38"/>
      <c r="BD555" s="39"/>
      <c r="BE555" s="39"/>
      <c r="BF555" s="40"/>
      <c r="BG555" s="39"/>
      <c r="BH555" s="39"/>
      <c r="BI555" s="31"/>
      <c r="BJ555" s="31"/>
      <c r="BK555" s="39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</row>
    <row r="556" spans="2:95" s="33" customFormat="1">
      <c r="B556" s="62"/>
      <c r="C556" s="39"/>
      <c r="D556" s="39"/>
      <c r="E556" s="31"/>
      <c r="F556" s="39"/>
      <c r="G556" s="38"/>
      <c r="H556" s="38"/>
      <c r="I556" s="38"/>
      <c r="J556" s="38"/>
      <c r="K556" s="39"/>
      <c r="L556" s="39"/>
      <c r="M556" s="39"/>
      <c r="N556" s="39"/>
      <c r="O556" s="39"/>
      <c r="P556" s="38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40"/>
      <c r="AD556" s="40"/>
      <c r="AE556" s="35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8"/>
      <c r="AU556" s="39"/>
      <c r="AV556" s="39"/>
      <c r="AW556" s="39"/>
      <c r="AX556" s="39"/>
      <c r="AY556" s="39"/>
      <c r="AZ556" s="39"/>
      <c r="BA556" s="39"/>
      <c r="BB556" s="39"/>
      <c r="BC556" s="38"/>
      <c r="BD556" s="39"/>
      <c r="BE556" s="39"/>
      <c r="BF556" s="40"/>
      <c r="BG556" s="39"/>
      <c r="BH556" s="39"/>
      <c r="BI556" s="31"/>
      <c r="BJ556" s="31"/>
      <c r="BK556" s="39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</row>
    <row r="557" spans="2:95" s="33" customFormat="1">
      <c r="B557" s="62"/>
      <c r="C557" s="39"/>
      <c r="D557" s="39"/>
      <c r="E557" s="31"/>
      <c r="F557" s="39"/>
      <c r="G557" s="38"/>
      <c r="H557" s="38"/>
      <c r="I557" s="38"/>
      <c r="J557" s="38"/>
      <c r="K557" s="39"/>
      <c r="L557" s="39"/>
      <c r="M557" s="39"/>
      <c r="N557" s="39"/>
      <c r="O557" s="39"/>
      <c r="P557" s="38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40"/>
      <c r="AD557" s="40"/>
      <c r="AE557" s="35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8"/>
      <c r="AU557" s="39"/>
      <c r="AV557" s="39"/>
      <c r="AW557" s="39"/>
      <c r="AX557" s="39"/>
      <c r="AY557" s="39"/>
      <c r="AZ557" s="39"/>
      <c r="BA557" s="39"/>
      <c r="BB557" s="39"/>
      <c r="BC557" s="38"/>
      <c r="BD557" s="39"/>
      <c r="BE557" s="39"/>
      <c r="BF557" s="40"/>
      <c r="BG557" s="39"/>
      <c r="BH557" s="39"/>
      <c r="BI557" s="31"/>
      <c r="BJ557" s="31"/>
      <c r="BK557" s="39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</row>
    <row r="558" spans="2:95" s="33" customFormat="1">
      <c r="B558" s="62"/>
      <c r="C558" s="39"/>
      <c r="D558" s="39"/>
      <c r="E558" s="31"/>
      <c r="F558" s="39"/>
      <c r="G558" s="38"/>
      <c r="H558" s="38"/>
      <c r="I558" s="38"/>
      <c r="J558" s="38"/>
      <c r="K558" s="39"/>
      <c r="L558" s="39"/>
      <c r="M558" s="39"/>
      <c r="N558" s="39"/>
      <c r="O558" s="39"/>
      <c r="P558" s="38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40"/>
      <c r="AD558" s="40"/>
      <c r="AE558" s="35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8"/>
      <c r="AU558" s="39"/>
      <c r="AV558" s="39"/>
      <c r="AW558" s="39"/>
      <c r="AX558" s="39"/>
      <c r="AY558" s="39"/>
      <c r="AZ558" s="39"/>
      <c r="BA558" s="39"/>
      <c r="BB558" s="39"/>
      <c r="BC558" s="38"/>
      <c r="BD558" s="39"/>
      <c r="BE558" s="39"/>
      <c r="BF558" s="40"/>
      <c r="BG558" s="39"/>
      <c r="BH558" s="39"/>
      <c r="BI558" s="31"/>
      <c r="BJ558" s="31"/>
      <c r="BK558" s="39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</row>
    <row r="559" spans="2:95" s="33" customFormat="1">
      <c r="B559" s="62"/>
      <c r="C559" s="39"/>
      <c r="D559" s="39"/>
      <c r="E559" s="31"/>
      <c r="F559" s="39"/>
      <c r="G559" s="38"/>
      <c r="H559" s="38"/>
      <c r="I559" s="38"/>
      <c r="J559" s="38"/>
      <c r="K559" s="39"/>
      <c r="L559" s="39"/>
      <c r="M559" s="39"/>
      <c r="N559" s="39"/>
      <c r="O559" s="39"/>
      <c r="P559" s="38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40"/>
      <c r="AD559" s="40"/>
      <c r="AE559" s="35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8"/>
      <c r="AU559" s="39"/>
      <c r="AV559" s="39"/>
      <c r="AW559" s="39"/>
      <c r="AX559" s="39"/>
      <c r="AY559" s="39"/>
      <c r="AZ559" s="39"/>
      <c r="BA559" s="39"/>
      <c r="BB559" s="39"/>
      <c r="BC559" s="38"/>
      <c r="BD559" s="39"/>
      <c r="BE559" s="39"/>
      <c r="BF559" s="39"/>
      <c r="BG559" s="39"/>
      <c r="BH559" s="39"/>
      <c r="BI559" s="31"/>
      <c r="BJ559" s="31"/>
      <c r="BK559" s="39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</row>
    <row r="560" spans="2:95" s="33" customFormat="1">
      <c r="B560" s="62"/>
      <c r="C560" s="39"/>
      <c r="D560" s="39"/>
      <c r="E560" s="31"/>
      <c r="F560" s="39"/>
      <c r="G560" s="38"/>
      <c r="H560" s="38"/>
      <c r="I560" s="38"/>
      <c r="J560" s="38"/>
      <c r="K560" s="39"/>
      <c r="L560" s="39"/>
      <c r="M560" s="39"/>
      <c r="N560" s="39"/>
      <c r="O560" s="39"/>
      <c r="P560" s="38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40"/>
      <c r="AD560" s="40"/>
      <c r="AE560" s="35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8"/>
      <c r="AU560" s="39"/>
      <c r="AV560" s="39"/>
      <c r="AW560" s="39"/>
      <c r="AX560" s="39"/>
      <c r="AY560" s="39"/>
      <c r="AZ560" s="39"/>
      <c r="BA560" s="39"/>
      <c r="BB560" s="39"/>
      <c r="BC560" s="38"/>
      <c r="BD560" s="39"/>
      <c r="BE560" s="39"/>
      <c r="BF560" s="40"/>
      <c r="BG560" s="39"/>
      <c r="BH560" s="39"/>
      <c r="BI560" s="31"/>
      <c r="BJ560" s="31"/>
      <c r="BK560" s="39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</row>
    <row r="561" spans="2:95" s="33" customFormat="1">
      <c r="B561" s="62"/>
      <c r="C561" s="39"/>
      <c r="D561" s="39"/>
      <c r="E561" s="31"/>
      <c r="F561" s="39"/>
      <c r="G561" s="38"/>
      <c r="H561" s="38"/>
      <c r="I561" s="38"/>
      <c r="J561" s="38"/>
      <c r="K561" s="39"/>
      <c r="L561" s="39"/>
      <c r="M561" s="39"/>
      <c r="N561" s="39"/>
      <c r="O561" s="39"/>
      <c r="P561" s="38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40"/>
      <c r="AD561" s="40"/>
      <c r="AE561" s="35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8"/>
      <c r="AU561" s="39"/>
      <c r="AV561" s="39"/>
      <c r="AW561" s="39"/>
      <c r="AX561" s="39"/>
      <c r="AY561" s="39"/>
      <c r="AZ561" s="39"/>
      <c r="BA561" s="39"/>
      <c r="BB561" s="39"/>
      <c r="BC561" s="38"/>
      <c r="BD561" s="39"/>
      <c r="BE561" s="39"/>
      <c r="BF561" s="40"/>
      <c r="BG561" s="39"/>
      <c r="BH561" s="39"/>
      <c r="BI561" s="31"/>
      <c r="BJ561" s="31"/>
      <c r="BK561" s="39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</row>
    <row r="562" spans="2:95" s="33" customFormat="1">
      <c r="B562" s="62"/>
      <c r="C562" s="39"/>
      <c r="D562" s="39"/>
      <c r="E562" s="31"/>
      <c r="F562" s="39"/>
      <c r="G562" s="38"/>
      <c r="H562" s="38"/>
      <c r="I562" s="38"/>
      <c r="J562" s="38"/>
      <c r="K562" s="39"/>
      <c r="L562" s="39"/>
      <c r="M562" s="39"/>
      <c r="N562" s="39"/>
      <c r="O562" s="39"/>
      <c r="P562" s="38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40"/>
      <c r="AD562" s="40"/>
      <c r="AE562" s="35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8"/>
      <c r="AU562" s="39"/>
      <c r="AV562" s="39"/>
      <c r="AW562" s="39"/>
      <c r="AX562" s="39"/>
      <c r="AY562" s="39"/>
      <c r="AZ562" s="39"/>
      <c r="BA562" s="39"/>
      <c r="BB562" s="39"/>
      <c r="BC562" s="38"/>
      <c r="BD562" s="39"/>
      <c r="BE562" s="39"/>
      <c r="BF562" s="40"/>
      <c r="BG562" s="39"/>
      <c r="BH562" s="39"/>
      <c r="BI562" s="31"/>
      <c r="BJ562" s="31"/>
      <c r="BK562" s="39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</row>
    <row r="563" spans="2:95" s="33" customFormat="1">
      <c r="B563" s="62"/>
      <c r="C563" s="39"/>
      <c r="D563" s="39"/>
      <c r="E563" s="31"/>
      <c r="F563" s="39"/>
      <c r="G563" s="38"/>
      <c r="H563" s="38"/>
      <c r="I563" s="38"/>
      <c r="J563" s="38"/>
      <c r="K563" s="39"/>
      <c r="L563" s="39"/>
      <c r="M563" s="39"/>
      <c r="N563" s="39"/>
      <c r="O563" s="39"/>
      <c r="P563" s="38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40"/>
      <c r="AD563" s="40"/>
      <c r="AE563" s="35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8"/>
      <c r="AU563" s="39"/>
      <c r="AV563" s="39"/>
      <c r="AW563" s="39"/>
      <c r="AX563" s="39"/>
      <c r="AY563" s="39"/>
      <c r="AZ563" s="39"/>
      <c r="BA563" s="39"/>
      <c r="BB563" s="39"/>
      <c r="BC563" s="38"/>
      <c r="BD563" s="39"/>
      <c r="BE563" s="39"/>
      <c r="BF563" s="40"/>
      <c r="BG563" s="39"/>
      <c r="BH563" s="39"/>
      <c r="BI563" s="31"/>
      <c r="BJ563" s="31"/>
      <c r="BK563" s="39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</row>
    <row r="564" spans="2:95" s="33" customFormat="1">
      <c r="B564" s="62"/>
      <c r="C564" s="39"/>
      <c r="D564" s="39"/>
      <c r="E564" s="31"/>
      <c r="F564" s="39"/>
      <c r="G564" s="38"/>
      <c r="H564" s="38"/>
      <c r="I564" s="38"/>
      <c r="J564" s="38"/>
      <c r="K564" s="39"/>
      <c r="L564" s="39"/>
      <c r="M564" s="39"/>
      <c r="N564" s="39"/>
      <c r="O564" s="39"/>
      <c r="P564" s="38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40"/>
      <c r="AD564" s="40"/>
      <c r="AE564" s="35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8"/>
      <c r="AU564" s="39"/>
      <c r="AV564" s="39"/>
      <c r="AW564" s="39"/>
      <c r="AX564" s="39"/>
      <c r="AY564" s="39"/>
      <c r="AZ564" s="39"/>
      <c r="BA564" s="39"/>
      <c r="BB564" s="39"/>
      <c r="BC564" s="38"/>
      <c r="BD564" s="39"/>
      <c r="BE564" s="39"/>
      <c r="BF564" s="40"/>
      <c r="BG564" s="39"/>
      <c r="BH564" s="39"/>
      <c r="BI564" s="31"/>
      <c r="BJ564" s="31"/>
      <c r="BK564" s="39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</row>
    <row r="565" spans="2:95" s="33" customFormat="1">
      <c r="B565" s="62"/>
      <c r="C565" s="39"/>
      <c r="D565" s="39"/>
      <c r="E565" s="31"/>
      <c r="F565" s="39"/>
      <c r="G565" s="38"/>
      <c r="H565" s="38"/>
      <c r="I565" s="38"/>
      <c r="J565" s="38"/>
      <c r="K565" s="39"/>
      <c r="L565" s="39"/>
      <c r="M565" s="39"/>
      <c r="N565" s="39"/>
      <c r="O565" s="39"/>
      <c r="P565" s="38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40"/>
      <c r="AD565" s="40"/>
      <c r="AE565" s="35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8"/>
      <c r="AU565" s="39"/>
      <c r="AV565" s="39"/>
      <c r="AW565" s="39"/>
      <c r="AX565" s="39"/>
      <c r="AY565" s="39"/>
      <c r="AZ565" s="39"/>
      <c r="BA565" s="39"/>
      <c r="BB565" s="39"/>
      <c r="BC565" s="38"/>
      <c r="BD565" s="39"/>
      <c r="BE565" s="39"/>
      <c r="BF565" s="40"/>
      <c r="BG565" s="39"/>
      <c r="BH565" s="39"/>
      <c r="BI565" s="31"/>
      <c r="BJ565" s="31"/>
      <c r="BK565" s="39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</row>
    <row r="566" spans="2:95" s="33" customFormat="1">
      <c r="B566" s="62"/>
      <c r="C566" s="39"/>
      <c r="D566" s="39"/>
      <c r="E566" s="31"/>
      <c r="F566" s="39"/>
      <c r="G566" s="38"/>
      <c r="H566" s="38"/>
      <c r="I566" s="38"/>
      <c r="J566" s="38"/>
      <c r="K566" s="39"/>
      <c r="L566" s="39"/>
      <c r="M566" s="39"/>
      <c r="N566" s="39"/>
      <c r="O566" s="39"/>
      <c r="P566" s="38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40"/>
      <c r="AD566" s="40"/>
      <c r="AE566" s="35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8"/>
      <c r="AU566" s="39"/>
      <c r="AV566" s="39"/>
      <c r="AW566" s="39"/>
      <c r="AX566" s="39"/>
      <c r="AY566" s="39"/>
      <c r="AZ566" s="39"/>
      <c r="BA566" s="39"/>
      <c r="BB566" s="39"/>
      <c r="BC566" s="38"/>
      <c r="BD566" s="39"/>
      <c r="BE566" s="39"/>
      <c r="BF566" s="40"/>
      <c r="BG566" s="39"/>
      <c r="BH566" s="39"/>
      <c r="BI566" s="31"/>
      <c r="BJ566" s="31"/>
      <c r="BK566" s="39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</row>
    <row r="567" spans="2:95" s="33" customFormat="1">
      <c r="B567" s="62"/>
      <c r="C567" s="39"/>
      <c r="D567" s="39"/>
      <c r="E567" s="31"/>
      <c r="F567" s="39"/>
      <c r="G567" s="38"/>
      <c r="H567" s="38"/>
      <c r="I567" s="38"/>
      <c r="J567" s="38"/>
      <c r="K567" s="39"/>
      <c r="L567" s="39"/>
      <c r="M567" s="39"/>
      <c r="N567" s="39"/>
      <c r="O567" s="39"/>
      <c r="P567" s="38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40"/>
      <c r="AD567" s="40"/>
      <c r="AE567" s="35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8"/>
      <c r="AU567" s="39"/>
      <c r="AV567" s="39"/>
      <c r="AW567" s="39"/>
      <c r="AX567" s="39"/>
      <c r="AY567" s="39"/>
      <c r="AZ567" s="39"/>
      <c r="BA567" s="39"/>
      <c r="BB567" s="39"/>
      <c r="BC567" s="38"/>
      <c r="BD567" s="39"/>
      <c r="BE567" s="39"/>
      <c r="BF567" s="40"/>
      <c r="BG567" s="39"/>
      <c r="BH567" s="39"/>
      <c r="BI567" s="31"/>
      <c r="BJ567" s="31"/>
      <c r="BK567" s="39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</row>
    <row r="568" spans="2:95" s="33" customFormat="1">
      <c r="B568" s="62"/>
      <c r="C568" s="39"/>
      <c r="D568" s="39"/>
      <c r="E568" s="31"/>
      <c r="F568" s="39"/>
      <c r="G568" s="38"/>
      <c r="H568" s="38"/>
      <c r="I568" s="38"/>
      <c r="J568" s="38"/>
      <c r="K568" s="39"/>
      <c r="L568" s="39"/>
      <c r="M568" s="39"/>
      <c r="N568" s="39"/>
      <c r="O568" s="39"/>
      <c r="P568" s="38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40"/>
      <c r="AD568" s="40"/>
      <c r="AE568" s="35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8"/>
      <c r="AU568" s="39"/>
      <c r="AV568" s="39"/>
      <c r="AW568" s="39"/>
      <c r="AX568" s="39"/>
      <c r="AY568" s="39"/>
      <c r="AZ568" s="39"/>
      <c r="BA568" s="39"/>
      <c r="BB568" s="39"/>
      <c r="BC568" s="38"/>
      <c r="BD568" s="39"/>
      <c r="BE568" s="39"/>
      <c r="BF568" s="40"/>
      <c r="BG568" s="39"/>
      <c r="BH568" s="39"/>
      <c r="BI568" s="31"/>
      <c r="BJ568" s="31"/>
      <c r="BK568" s="39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</row>
    <row r="569" spans="2:95" s="33" customFormat="1">
      <c r="B569" s="62"/>
      <c r="C569" s="39"/>
      <c r="D569" s="39"/>
      <c r="E569" s="31"/>
      <c r="F569" s="39"/>
      <c r="G569" s="38"/>
      <c r="H569" s="38"/>
      <c r="I569" s="38"/>
      <c r="J569" s="38"/>
      <c r="K569" s="39"/>
      <c r="L569" s="39"/>
      <c r="M569" s="39"/>
      <c r="N569" s="39"/>
      <c r="O569" s="39"/>
      <c r="P569" s="38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40"/>
      <c r="AD569" s="40"/>
      <c r="AE569" s="35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8"/>
      <c r="AU569" s="39"/>
      <c r="AV569" s="39"/>
      <c r="AW569" s="39"/>
      <c r="AX569" s="39"/>
      <c r="AY569" s="39"/>
      <c r="AZ569" s="39"/>
      <c r="BA569" s="39"/>
      <c r="BB569" s="39"/>
      <c r="BC569" s="38"/>
      <c r="BD569" s="39"/>
      <c r="BE569" s="39"/>
      <c r="BF569" s="40"/>
      <c r="BG569" s="39"/>
      <c r="BH569" s="39"/>
      <c r="BI569" s="31"/>
      <c r="BJ569" s="31"/>
      <c r="BK569" s="39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</row>
    <row r="570" spans="2:95" s="33" customFormat="1">
      <c r="B570" s="62"/>
      <c r="C570" s="39"/>
      <c r="D570" s="39"/>
      <c r="E570" s="31"/>
      <c r="F570" s="39"/>
      <c r="G570" s="38"/>
      <c r="H570" s="38"/>
      <c r="I570" s="38"/>
      <c r="J570" s="38"/>
      <c r="K570" s="39"/>
      <c r="L570" s="39"/>
      <c r="M570" s="39"/>
      <c r="N570" s="39"/>
      <c r="O570" s="39"/>
      <c r="P570" s="38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40"/>
      <c r="AD570" s="40"/>
      <c r="AE570" s="35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8"/>
      <c r="AU570" s="39"/>
      <c r="AV570" s="39"/>
      <c r="AW570" s="39"/>
      <c r="AX570" s="39"/>
      <c r="AY570" s="39"/>
      <c r="AZ570" s="39"/>
      <c r="BA570" s="39"/>
      <c r="BB570" s="39"/>
      <c r="BC570" s="38"/>
      <c r="BD570" s="39"/>
      <c r="BE570" s="39"/>
      <c r="BF570" s="40"/>
      <c r="BG570" s="39"/>
      <c r="BH570" s="39"/>
      <c r="BI570" s="31"/>
      <c r="BJ570" s="31"/>
      <c r="BK570" s="39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</row>
    <row r="571" spans="2:95" s="33" customFormat="1">
      <c r="B571" s="62"/>
      <c r="C571" s="39"/>
      <c r="D571" s="39"/>
      <c r="E571" s="31"/>
      <c r="F571" s="39"/>
      <c r="G571" s="38"/>
      <c r="H571" s="38"/>
      <c r="I571" s="38"/>
      <c r="J571" s="38"/>
      <c r="K571" s="39"/>
      <c r="L571" s="39"/>
      <c r="M571" s="39"/>
      <c r="N571" s="39"/>
      <c r="O571" s="39"/>
      <c r="P571" s="38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40"/>
      <c r="AD571" s="40"/>
      <c r="AE571" s="35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8"/>
      <c r="AU571" s="39"/>
      <c r="AV571" s="39"/>
      <c r="AW571" s="39"/>
      <c r="AX571" s="39"/>
      <c r="AY571" s="39"/>
      <c r="AZ571" s="39"/>
      <c r="BA571" s="39"/>
      <c r="BB571" s="39"/>
      <c r="BC571" s="38"/>
      <c r="BD571" s="39"/>
      <c r="BE571" s="39"/>
      <c r="BF571" s="40"/>
      <c r="BG571" s="39"/>
      <c r="BH571" s="39"/>
      <c r="BI571" s="31"/>
      <c r="BJ571" s="31"/>
      <c r="BK571" s="39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</row>
    <row r="572" spans="2:95" s="33" customFormat="1">
      <c r="B572" s="62"/>
      <c r="C572" s="39"/>
      <c r="D572" s="39"/>
      <c r="E572" s="31"/>
      <c r="F572" s="39"/>
      <c r="G572" s="38"/>
      <c r="H572" s="38"/>
      <c r="I572" s="38"/>
      <c r="J572" s="38"/>
      <c r="K572" s="39"/>
      <c r="L572" s="39"/>
      <c r="M572" s="39"/>
      <c r="N572" s="39"/>
      <c r="O572" s="39"/>
      <c r="P572" s="38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40"/>
      <c r="AD572" s="40"/>
      <c r="AE572" s="35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8"/>
      <c r="AU572" s="39"/>
      <c r="AV572" s="39"/>
      <c r="AW572" s="39"/>
      <c r="AX572" s="39"/>
      <c r="AY572" s="39"/>
      <c r="AZ572" s="39"/>
      <c r="BA572" s="39"/>
      <c r="BB572" s="39"/>
      <c r="BC572" s="38"/>
      <c r="BD572" s="39"/>
      <c r="BE572" s="39"/>
      <c r="BF572" s="40"/>
      <c r="BG572" s="39"/>
      <c r="BH572" s="39"/>
      <c r="BI572" s="31"/>
      <c r="BJ572" s="31"/>
      <c r="BK572" s="39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</row>
    <row r="573" spans="2:95" s="33" customFormat="1">
      <c r="B573" s="62"/>
      <c r="C573" s="39"/>
      <c r="D573" s="39"/>
      <c r="E573" s="31"/>
      <c r="F573" s="39"/>
      <c r="G573" s="38"/>
      <c r="H573" s="38"/>
      <c r="I573" s="38"/>
      <c r="J573" s="38"/>
      <c r="K573" s="39"/>
      <c r="L573" s="39"/>
      <c r="M573" s="39"/>
      <c r="N573" s="39"/>
      <c r="O573" s="39"/>
      <c r="P573" s="38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40"/>
      <c r="AD573" s="40"/>
      <c r="AE573" s="35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8"/>
      <c r="AU573" s="39"/>
      <c r="AV573" s="39"/>
      <c r="AW573" s="39"/>
      <c r="AX573" s="39"/>
      <c r="AY573" s="39"/>
      <c r="AZ573" s="39"/>
      <c r="BA573" s="39"/>
      <c r="BB573" s="39"/>
      <c r="BC573" s="38"/>
      <c r="BD573" s="39"/>
      <c r="BE573" s="39"/>
      <c r="BF573" s="39"/>
      <c r="BG573" s="39"/>
      <c r="BH573" s="39"/>
      <c r="BI573" s="31"/>
      <c r="BJ573" s="31"/>
      <c r="BK573" s="39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</row>
    <row r="574" spans="2:95" s="33" customFormat="1">
      <c r="B574" s="62"/>
      <c r="C574" s="39"/>
      <c r="D574" s="39"/>
      <c r="E574" s="31"/>
      <c r="F574" s="39"/>
      <c r="G574" s="38"/>
      <c r="H574" s="38"/>
      <c r="I574" s="38"/>
      <c r="J574" s="38"/>
      <c r="K574" s="39"/>
      <c r="L574" s="39"/>
      <c r="M574" s="39"/>
      <c r="N574" s="39"/>
      <c r="O574" s="39"/>
      <c r="P574" s="38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40"/>
      <c r="AD574" s="40"/>
      <c r="AE574" s="35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8"/>
      <c r="AU574" s="39"/>
      <c r="AV574" s="39"/>
      <c r="AW574" s="39"/>
      <c r="AX574" s="39"/>
      <c r="AY574" s="39"/>
      <c r="AZ574" s="39"/>
      <c r="BA574" s="39"/>
      <c r="BB574" s="39"/>
      <c r="BC574" s="38"/>
      <c r="BD574" s="39"/>
      <c r="BE574" s="39"/>
      <c r="BF574" s="40"/>
      <c r="BG574" s="39"/>
      <c r="BH574" s="39"/>
      <c r="BI574" s="31"/>
      <c r="BJ574" s="31"/>
      <c r="BK574" s="39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</row>
    <row r="575" spans="2:95" s="33" customFormat="1">
      <c r="B575" s="62"/>
      <c r="C575" s="39"/>
      <c r="D575" s="39"/>
      <c r="E575" s="31"/>
      <c r="F575" s="39"/>
      <c r="G575" s="38"/>
      <c r="H575" s="38"/>
      <c r="I575" s="38"/>
      <c r="J575" s="38"/>
      <c r="K575" s="39"/>
      <c r="L575" s="39"/>
      <c r="M575" s="39"/>
      <c r="N575" s="39"/>
      <c r="O575" s="39"/>
      <c r="P575" s="38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40"/>
      <c r="AD575" s="40"/>
      <c r="AE575" s="35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8"/>
      <c r="AU575" s="39"/>
      <c r="AV575" s="39"/>
      <c r="AW575" s="39"/>
      <c r="AX575" s="39"/>
      <c r="AY575" s="39"/>
      <c r="AZ575" s="39"/>
      <c r="BA575" s="39"/>
      <c r="BB575" s="39"/>
      <c r="BC575" s="38"/>
      <c r="BD575" s="39"/>
      <c r="BE575" s="39"/>
      <c r="BF575" s="40"/>
      <c r="BG575" s="39"/>
      <c r="BH575" s="39"/>
      <c r="BI575" s="31"/>
      <c r="BJ575" s="31"/>
      <c r="BK575" s="39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</row>
    <row r="576" spans="2:95" s="33" customFormat="1">
      <c r="B576" s="62"/>
      <c r="C576" s="39"/>
      <c r="D576" s="39"/>
      <c r="E576" s="31"/>
      <c r="F576" s="39"/>
      <c r="G576" s="38"/>
      <c r="H576" s="38"/>
      <c r="I576" s="38"/>
      <c r="J576" s="38"/>
      <c r="K576" s="39"/>
      <c r="L576" s="39"/>
      <c r="M576" s="39"/>
      <c r="N576" s="39"/>
      <c r="O576" s="39"/>
      <c r="P576" s="38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40"/>
      <c r="AD576" s="40"/>
      <c r="AE576" s="35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8"/>
      <c r="AU576" s="39"/>
      <c r="AV576" s="39"/>
      <c r="AW576" s="39"/>
      <c r="AX576" s="39"/>
      <c r="AY576" s="39"/>
      <c r="AZ576" s="39"/>
      <c r="BA576" s="39"/>
      <c r="BB576" s="39"/>
      <c r="BC576" s="38"/>
      <c r="BD576" s="39"/>
      <c r="BE576" s="39"/>
      <c r="BF576" s="40"/>
      <c r="BG576" s="39"/>
      <c r="BH576" s="39"/>
      <c r="BI576" s="31"/>
      <c r="BJ576" s="31"/>
      <c r="BK576" s="39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</row>
    <row r="577" spans="2:95" s="33" customFormat="1">
      <c r="B577" s="62"/>
      <c r="C577" s="39"/>
      <c r="D577" s="39"/>
      <c r="E577" s="31"/>
      <c r="F577" s="39"/>
      <c r="G577" s="38"/>
      <c r="H577" s="38"/>
      <c r="I577" s="38"/>
      <c r="J577" s="38"/>
      <c r="K577" s="39"/>
      <c r="L577" s="39"/>
      <c r="M577" s="39"/>
      <c r="N577" s="39"/>
      <c r="O577" s="39"/>
      <c r="P577" s="38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40"/>
      <c r="AD577" s="40"/>
      <c r="AE577" s="35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8"/>
      <c r="AU577" s="39"/>
      <c r="AV577" s="39"/>
      <c r="AW577" s="39"/>
      <c r="AX577" s="39"/>
      <c r="AY577" s="39"/>
      <c r="AZ577" s="39"/>
      <c r="BA577" s="39"/>
      <c r="BB577" s="39"/>
      <c r="BC577" s="38"/>
      <c r="BD577" s="39"/>
      <c r="BE577" s="39"/>
      <c r="BF577" s="40"/>
      <c r="BG577" s="39"/>
      <c r="BH577" s="39"/>
      <c r="BI577" s="31"/>
      <c r="BJ577" s="31"/>
      <c r="BK577" s="39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</row>
    <row r="578" spans="2:95" s="33" customFormat="1">
      <c r="B578" s="62"/>
      <c r="C578" s="39"/>
      <c r="D578" s="39"/>
      <c r="E578" s="31"/>
      <c r="F578" s="39"/>
      <c r="G578" s="38"/>
      <c r="H578" s="38"/>
      <c r="I578" s="38"/>
      <c r="J578" s="38"/>
      <c r="K578" s="39"/>
      <c r="L578" s="39"/>
      <c r="M578" s="39"/>
      <c r="N578" s="39"/>
      <c r="O578" s="39"/>
      <c r="P578" s="38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40"/>
      <c r="AD578" s="40"/>
      <c r="AE578" s="35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8"/>
      <c r="AU578" s="39"/>
      <c r="AV578" s="39"/>
      <c r="AW578" s="39"/>
      <c r="AX578" s="39"/>
      <c r="AY578" s="39"/>
      <c r="AZ578" s="39"/>
      <c r="BA578" s="39"/>
      <c r="BB578" s="39"/>
      <c r="BC578" s="38"/>
      <c r="BD578" s="39"/>
      <c r="BE578" s="39"/>
      <c r="BF578" s="40"/>
      <c r="BG578" s="39"/>
      <c r="BH578" s="39"/>
      <c r="BI578" s="31"/>
      <c r="BJ578" s="31"/>
      <c r="BK578" s="39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</row>
    <row r="579" spans="2:95" s="33" customFormat="1">
      <c r="B579" s="62"/>
      <c r="C579" s="39"/>
      <c r="D579" s="39"/>
      <c r="E579" s="31"/>
      <c r="F579" s="39"/>
      <c r="G579" s="38"/>
      <c r="H579" s="38"/>
      <c r="I579" s="38"/>
      <c r="J579" s="38"/>
      <c r="K579" s="39"/>
      <c r="L579" s="39"/>
      <c r="M579" s="39"/>
      <c r="N579" s="39"/>
      <c r="O579" s="39"/>
      <c r="P579" s="38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40"/>
      <c r="AD579" s="40"/>
      <c r="AE579" s="35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8"/>
      <c r="AU579" s="39"/>
      <c r="AV579" s="39"/>
      <c r="AW579" s="39"/>
      <c r="AX579" s="39"/>
      <c r="AY579" s="39"/>
      <c r="AZ579" s="39"/>
      <c r="BA579" s="39"/>
      <c r="BB579" s="39"/>
      <c r="BC579" s="38"/>
      <c r="BD579" s="39"/>
      <c r="BE579" s="39"/>
      <c r="BF579" s="40"/>
      <c r="BG579" s="39"/>
      <c r="BH579" s="39"/>
      <c r="BI579" s="31"/>
      <c r="BJ579" s="31"/>
      <c r="BK579" s="39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</row>
    <row r="580" spans="2:95" s="33" customFormat="1">
      <c r="B580" s="62"/>
      <c r="C580" s="39"/>
      <c r="D580" s="39"/>
      <c r="E580" s="31"/>
      <c r="F580" s="39"/>
      <c r="G580" s="38"/>
      <c r="H580" s="38"/>
      <c r="I580" s="38"/>
      <c r="J580" s="38"/>
      <c r="K580" s="39"/>
      <c r="L580" s="39"/>
      <c r="M580" s="39"/>
      <c r="N580" s="39"/>
      <c r="O580" s="39"/>
      <c r="P580" s="38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40"/>
      <c r="AD580" s="40"/>
      <c r="AE580" s="35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8"/>
      <c r="AU580" s="39"/>
      <c r="AV580" s="39"/>
      <c r="AW580" s="39"/>
      <c r="AX580" s="39"/>
      <c r="AY580" s="39"/>
      <c r="AZ580" s="39"/>
      <c r="BA580" s="39"/>
      <c r="BB580" s="39"/>
      <c r="BC580" s="38"/>
      <c r="BD580" s="39"/>
      <c r="BE580" s="39"/>
      <c r="BF580" s="40"/>
      <c r="BG580" s="39"/>
      <c r="BH580" s="39"/>
      <c r="BI580" s="31"/>
      <c r="BJ580" s="31"/>
      <c r="BK580" s="39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</row>
    <row r="581" spans="2:95" s="33" customFormat="1">
      <c r="B581" s="62"/>
      <c r="C581" s="39"/>
      <c r="D581" s="39"/>
      <c r="E581" s="31"/>
      <c r="F581" s="39"/>
      <c r="G581" s="38"/>
      <c r="H581" s="38"/>
      <c r="I581" s="38"/>
      <c r="J581" s="38"/>
      <c r="K581" s="39"/>
      <c r="L581" s="39"/>
      <c r="M581" s="39"/>
      <c r="N581" s="39"/>
      <c r="O581" s="39"/>
      <c r="P581" s="38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40"/>
      <c r="AD581" s="40"/>
      <c r="AE581" s="35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8"/>
      <c r="AU581" s="39"/>
      <c r="AV581" s="39"/>
      <c r="AW581" s="39"/>
      <c r="AX581" s="39"/>
      <c r="AY581" s="39"/>
      <c r="AZ581" s="39"/>
      <c r="BA581" s="39"/>
      <c r="BB581" s="39"/>
      <c r="BC581" s="38"/>
      <c r="BD581" s="39"/>
      <c r="BE581" s="39"/>
      <c r="BF581" s="39"/>
      <c r="BG581" s="39"/>
      <c r="BH581" s="39"/>
      <c r="BI581" s="31"/>
      <c r="BJ581" s="31"/>
      <c r="BK581" s="39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</row>
    <row r="582" spans="2:95" s="33" customFormat="1">
      <c r="B582" s="62"/>
      <c r="C582" s="39"/>
      <c r="D582" s="39"/>
      <c r="E582" s="31"/>
      <c r="F582" s="39"/>
      <c r="G582" s="38"/>
      <c r="H582" s="38"/>
      <c r="I582" s="38"/>
      <c r="J582" s="38"/>
      <c r="K582" s="39"/>
      <c r="L582" s="39"/>
      <c r="M582" s="39"/>
      <c r="N582" s="39"/>
      <c r="O582" s="39"/>
      <c r="P582" s="38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40"/>
      <c r="AD582" s="40"/>
      <c r="AE582" s="35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8"/>
      <c r="AU582" s="39"/>
      <c r="AV582" s="39"/>
      <c r="AW582" s="39"/>
      <c r="AX582" s="39"/>
      <c r="AY582" s="39"/>
      <c r="AZ582" s="39"/>
      <c r="BA582" s="39"/>
      <c r="BB582" s="39"/>
      <c r="BC582" s="38"/>
      <c r="BD582" s="39"/>
      <c r="BE582" s="39"/>
      <c r="BF582" s="39"/>
      <c r="BG582" s="39"/>
      <c r="BH582" s="39"/>
      <c r="BI582" s="31"/>
      <c r="BJ582" s="31"/>
      <c r="BK582" s="39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</row>
    <row r="583" spans="2:95" s="33" customFormat="1">
      <c r="B583" s="62"/>
      <c r="C583" s="39"/>
      <c r="D583" s="39"/>
      <c r="E583" s="31"/>
      <c r="F583" s="39"/>
      <c r="G583" s="38"/>
      <c r="H583" s="38"/>
      <c r="I583" s="38"/>
      <c r="J583" s="38"/>
      <c r="K583" s="39"/>
      <c r="L583" s="39"/>
      <c r="M583" s="39"/>
      <c r="N583" s="39"/>
      <c r="O583" s="39"/>
      <c r="P583" s="38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40"/>
      <c r="AD583" s="40"/>
      <c r="AE583" s="35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8"/>
      <c r="AU583" s="39"/>
      <c r="AV583" s="39"/>
      <c r="AW583" s="39"/>
      <c r="AX583" s="39"/>
      <c r="AY583" s="39"/>
      <c r="AZ583" s="39"/>
      <c r="BA583" s="39"/>
      <c r="BB583" s="39"/>
      <c r="BC583" s="38"/>
      <c r="BD583" s="39"/>
      <c r="BE583" s="39"/>
      <c r="BF583" s="39"/>
      <c r="BG583" s="39"/>
      <c r="BH583" s="39"/>
      <c r="BI583" s="31"/>
      <c r="BJ583" s="31"/>
      <c r="BK583" s="39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</row>
    <row r="584" spans="2:95" s="33" customFormat="1">
      <c r="B584" s="62"/>
      <c r="C584" s="39"/>
      <c r="D584" s="39"/>
      <c r="E584" s="31"/>
      <c r="F584" s="39"/>
      <c r="G584" s="38"/>
      <c r="H584" s="38"/>
      <c r="I584" s="38"/>
      <c r="J584" s="38"/>
      <c r="K584" s="39"/>
      <c r="L584" s="39"/>
      <c r="M584" s="39"/>
      <c r="N584" s="39"/>
      <c r="O584" s="39"/>
      <c r="P584" s="38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40"/>
      <c r="AD584" s="40"/>
      <c r="AE584" s="35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8"/>
      <c r="AU584" s="39"/>
      <c r="AV584" s="39"/>
      <c r="AW584" s="39"/>
      <c r="AX584" s="39"/>
      <c r="AY584" s="39"/>
      <c r="AZ584" s="39"/>
      <c r="BA584" s="39"/>
      <c r="BB584" s="39"/>
      <c r="BC584" s="38"/>
      <c r="BD584" s="39"/>
      <c r="BE584" s="39"/>
      <c r="BF584" s="39"/>
      <c r="BG584" s="39"/>
      <c r="BH584" s="39"/>
      <c r="BI584" s="31"/>
      <c r="BJ584" s="31"/>
      <c r="BK584" s="39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</row>
    <row r="585" spans="2:95" s="33" customFormat="1">
      <c r="B585" s="62"/>
      <c r="C585" s="39"/>
      <c r="D585" s="39"/>
      <c r="E585" s="31"/>
      <c r="F585" s="39"/>
      <c r="G585" s="38"/>
      <c r="H585" s="38"/>
      <c r="I585" s="38"/>
      <c r="J585" s="38"/>
      <c r="K585" s="39"/>
      <c r="L585" s="39"/>
      <c r="M585" s="39"/>
      <c r="N585" s="39"/>
      <c r="O585" s="39"/>
      <c r="P585" s="38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40"/>
      <c r="AD585" s="40"/>
      <c r="AE585" s="35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8"/>
      <c r="AU585" s="39"/>
      <c r="AV585" s="39"/>
      <c r="AW585" s="39"/>
      <c r="AX585" s="39"/>
      <c r="AY585" s="39"/>
      <c r="AZ585" s="39"/>
      <c r="BA585" s="39"/>
      <c r="BB585" s="39"/>
      <c r="BC585" s="38"/>
      <c r="BD585" s="39"/>
      <c r="BE585" s="39"/>
      <c r="BF585" s="39"/>
      <c r="BG585" s="39"/>
      <c r="BH585" s="39"/>
      <c r="BI585" s="31"/>
      <c r="BJ585" s="31"/>
      <c r="BK585" s="39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</row>
    <row r="586" spans="2:95" s="33" customFormat="1">
      <c r="B586" s="62"/>
      <c r="C586" s="39"/>
      <c r="D586" s="39"/>
      <c r="E586" s="31"/>
      <c r="F586" s="39"/>
      <c r="G586" s="38"/>
      <c r="H586" s="38"/>
      <c r="I586" s="38"/>
      <c r="J586" s="38"/>
      <c r="K586" s="39"/>
      <c r="L586" s="39"/>
      <c r="M586" s="39"/>
      <c r="N586" s="39"/>
      <c r="O586" s="39"/>
      <c r="P586" s="38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40"/>
      <c r="AD586" s="40"/>
      <c r="AE586" s="35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8"/>
      <c r="AU586" s="39"/>
      <c r="AV586" s="39"/>
      <c r="AW586" s="39"/>
      <c r="AX586" s="39"/>
      <c r="AY586" s="39"/>
      <c r="AZ586" s="39"/>
      <c r="BA586" s="39"/>
      <c r="BB586" s="39"/>
      <c r="BC586" s="38"/>
      <c r="BD586" s="39"/>
      <c r="BE586" s="39"/>
      <c r="BF586" s="40"/>
      <c r="BG586" s="39"/>
      <c r="BH586" s="39"/>
      <c r="BI586" s="31"/>
      <c r="BJ586" s="31"/>
      <c r="BK586" s="39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</row>
    <row r="587" spans="2:95" s="33" customFormat="1">
      <c r="B587" s="62"/>
      <c r="C587" s="39"/>
      <c r="D587" s="39"/>
      <c r="E587" s="31"/>
      <c r="F587" s="39"/>
      <c r="G587" s="38"/>
      <c r="H587" s="38"/>
      <c r="I587" s="38"/>
      <c r="J587" s="38"/>
      <c r="K587" s="39"/>
      <c r="L587" s="39"/>
      <c r="M587" s="39"/>
      <c r="N587" s="39"/>
      <c r="O587" s="39"/>
      <c r="P587" s="38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40"/>
      <c r="AD587" s="40"/>
      <c r="AE587" s="35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8"/>
      <c r="AU587" s="39"/>
      <c r="AV587" s="39"/>
      <c r="AW587" s="39"/>
      <c r="AX587" s="39"/>
      <c r="AY587" s="39"/>
      <c r="AZ587" s="39"/>
      <c r="BA587" s="39"/>
      <c r="BB587" s="39"/>
      <c r="BC587" s="38"/>
      <c r="BD587" s="39"/>
      <c r="BE587" s="39"/>
      <c r="BF587" s="40"/>
      <c r="BG587" s="39"/>
      <c r="BH587" s="39"/>
      <c r="BI587" s="31"/>
      <c r="BJ587" s="31"/>
      <c r="BK587" s="39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</row>
    <row r="588" spans="2:95" s="33" customFormat="1">
      <c r="B588" s="62"/>
      <c r="C588" s="39"/>
      <c r="D588" s="39"/>
      <c r="E588" s="31"/>
      <c r="F588" s="39"/>
      <c r="G588" s="38"/>
      <c r="H588" s="38"/>
      <c r="I588" s="38"/>
      <c r="J588" s="38"/>
      <c r="K588" s="39"/>
      <c r="L588" s="39"/>
      <c r="M588" s="39"/>
      <c r="N588" s="39"/>
      <c r="O588" s="39"/>
      <c r="P588" s="38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40"/>
      <c r="AD588" s="40"/>
      <c r="AE588" s="35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8"/>
      <c r="AU588" s="39"/>
      <c r="AV588" s="39"/>
      <c r="AW588" s="39"/>
      <c r="AX588" s="39"/>
      <c r="AY588" s="39"/>
      <c r="AZ588" s="39"/>
      <c r="BA588" s="39"/>
      <c r="BB588" s="39"/>
      <c r="BC588" s="38"/>
      <c r="BD588" s="39"/>
      <c r="BE588" s="39"/>
      <c r="BF588" s="39"/>
      <c r="BG588" s="39"/>
      <c r="BH588" s="39"/>
      <c r="BI588" s="31"/>
      <c r="BJ588" s="31"/>
      <c r="BK588" s="39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</row>
    <row r="589" spans="2:95" s="33" customFormat="1">
      <c r="B589" s="62"/>
      <c r="C589" s="39"/>
      <c r="D589" s="39"/>
      <c r="E589" s="31"/>
      <c r="F589" s="39"/>
      <c r="G589" s="38"/>
      <c r="H589" s="38"/>
      <c r="I589" s="38"/>
      <c r="J589" s="38"/>
      <c r="K589" s="39"/>
      <c r="L589" s="39"/>
      <c r="M589" s="39"/>
      <c r="N589" s="39"/>
      <c r="O589" s="39"/>
      <c r="P589" s="38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40"/>
      <c r="AD589" s="40"/>
      <c r="AE589" s="35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8"/>
      <c r="AU589" s="39"/>
      <c r="AV589" s="39"/>
      <c r="AW589" s="39"/>
      <c r="AX589" s="39"/>
      <c r="AY589" s="39"/>
      <c r="AZ589" s="39"/>
      <c r="BA589" s="39"/>
      <c r="BB589" s="39"/>
      <c r="BC589" s="38"/>
      <c r="BD589" s="39"/>
      <c r="BE589" s="39"/>
      <c r="BF589" s="40"/>
      <c r="BG589" s="39"/>
      <c r="BH589" s="39"/>
      <c r="BI589" s="31"/>
      <c r="BJ589" s="31"/>
      <c r="BK589" s="39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</row>
    <row r="590" spans="2:95" s="33" customFormat="1">
      <c r="B590" s="62"/>
      <c r="C590" s="39"/>
      <c r="D590" s="39"/>
      <c r="E590" s="31"/>
      <c r="F590" s="39"/>
      <c r="G590" s="38"/>
      <c r="H590" s="38"/>
      <c r="I590" s="38"/>
      <c r="J590" s="38"/>
      <c r="K590" s="39"/>
      <c r="L590" s="39"/>
      <c r="M590" s="39"/>
      <c r="N590" s="39"/>
      <c r="O590" s="39"/>
      <c r="P590" s="38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40"/>
      <c r="AD590" s="40"/>
      <c r="AE590" s="35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8"/>
      <c r="AU590" s="39"/>
      <c r="AV590" s="39"/>
      <c r="AW590" s="39"/>
      <c r="AX590" s="39"/>
      <c r="AY590" s="39"/>
      <c r="AZ590" s="39"/>
      <c r="BA590" s="39"/>
      <c r="BB590" s="39"/>
      <c r="BC590" s="38"/>
      <c r="BD590" s="39"/>
      <c r="BE590" s="39"/>
      <c r="BF590" s="40"/>
      <c r="BG590" s="39"/>
      <c r="BH590" s="39"/>
      <c r="BI590" s="31"/>
      <c r="BJ590" s="31"/>
      <c r="BK590" s="39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</row>
    <row r="591" spans="2:95" s="33" customFormat="1">
      <c r="B591" s="62"/>
      <c r="C591" s="39"/>
      <c r="D591" s="39"/>
      <c r="E591" s="31"/>
      <c r="F591" s="39"/>
      <c r="G591" s="38"/>
      <c r="H591" s="38"/>
      <c r="I591" s="38"/>
      <c r="J591" s="38"/>
      <c r="K591" s="39"/>
      <c r="L591" s="39"/>
      <c r="M591" s="39"/>
      <c r="N591" s="39"/>
      <c r="O591" s="39"/>
      <c r="P591" s="38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40"/>
      <c r="AD591" s="40"/>
      <c r="AE591" s="35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8"/>
      <c r="AU591" s="39"/>
      <c r="AV591" s="39"/>
      <c r="AW591" s="39"/>
      <c r="AX591" s="39"/>
      <c r="AY591" s="39"/>
      <c r="AZ591" s="39"/>
      <c r="BA591" s="39"/>
      <c r="BB591" s="39"/>
      <c r="BC591" s="38"/>
      <c r="BD591" s="39"/>
      <c r="BE591" s="39"/>
      <c r="BF591" s="40"/>
      <c r="BG591" s="39"/>
      <c r="BH591" s="39"/>
      <c r="BI591" s="31"/>
      <c r="BJ591" s="31"/>
      <c r="BK591" s="39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</row>
    <row r="592" spans="2:95" s="33" customFormat="1">
      <c r="B592" s="62"/>
      <c r="C592" s="39"/>
      <c r="D592" s="39"/>
      <c r="E592" s="31"/>
      <c r="F592" s="39"/>
      <c r="G592" s="38"/>
      <c r="H592" s="38"/>
      <c r="I592" s="38"/>
      <c r="J592" s="38"/>
      <c r="K592" s="39"/>
      <c r="L592" s="39"/>
      <c r="M592" s="39"/>
      <c r="N592" s="39"/>
      <c r="O592" s="39"/>
      <c r="P592" s="38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40"/>
      <c r="AD592" s="40"/>
      <c r="AE592" s="35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8"/>
      <c r="AU592" s="39"/>
      <c r="AV592" s="39"/>
      <c r="AW592" s="39"/>
      <c r="AX592" s="39"/>
      <c r="AY592" s="39"/>
      <c r="AZ592" s="39"/>
      <c r="BA592" s="39"/>
      <c r="BB592" s="39"/>
      <c r="BC592" s="38"/>
      <c r="BD592" s="39"/>
      <c r="BE592" s="39"/>
      <c r="BF592" s="40"/>
      <c r="BG592" s="39"/>
      <c r="BH592" s="39"/>
      <c r="BI592" s="31"/>
      <c r="BJ592" s="31"/>
      <c r="BK592" s="39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</row>
    <row r="593" spans="2:95" s="33" customFormat="1">
      <c r="B593" s="62"/>
      <c r="C593" s="39"/>
      <c r="D593" s="39"/>
      <c r="E593" s="31"/>
      <c r="F593" s="39"/>
      <c r="G593" s="38"/>
      <c r="H593" s="38"/>
      <c r="I593" s="38"/>
      <c r="J593" s="38"/>
      <c r="K593" s="39"/>
      <c r="L593" s="39"/>
      <c r="M593" s="39"/>
      <c r="N593" s="39"/>
      <c r="O593" s="39"/>
      <c r="P593" s="38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40"/>
      <c r="AD593" s="40"/>
      <c r="AE593" s="35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8"/>
      <c r="AU593" s="39"/>
      <c r="AV593" s="39"/>
      <c r="AW593" s="39"/>
      <c r="AX593" s="39"/>
      <c r="AY593" s="39"/>
      <c r="AZ593" s="39"/>
      <c r="BA593" s="39"/>
      <c r="BB593" s="39"/>
      <c r="BC593" s="38"/>
      <c r="BD593" s="39"/>
      <c r="BE593" s="39"/>
      <c r="BF593" s="40"/>
      <c r="BG593" s="39"/>
      <c r="BH593" s="39"/>
      <c r="BI593" s="31"/>
      <c r="BJ593" s="31"/>
      <c r="BK593" s="39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</row>
    <row r="594" spans="2:95" s="33" customFormat="1">
      <c r="B594" s="62"/>
      <c r="C594" s="39"/>
      <c r="D594" s="39"/>
      <c r="E594" s="31"/>
      <c r="F594" s="39"/>
      <c r="G594" s="38"/>
      <c r="H594" s="38"/>
      <c r="I594" s="38"/>
      <c r="J594" s="38"/>
      <c r="K594" s="39"/>
      <c r="L594" s="39"/>
      <c r="M594" s="39"/>
      <c r="N594" s="39"/>
      <c r="O594" s="39"/>
      <c r="P594" s="38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40"/>
      <c r="AD594" s="40"/>
      <c r="AE594" s="35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8"/>
      <c r="AU594" s="39"/>
      <c r="AV594" s="39"/>
      <c r="AW594" s="39"/>
      <c r="AX594" s="39"/>
      <c r="AY594" s="39"/>
      <c r="AZ594" s="39"/>
      <c r="BA594" s="39"/>
      <c r="BB594" s="39"/>
      <c r="BC594" s="38"/>
      <c r="BD594" s="39"/>
      <c r="BE594" s="39"/>
      <c r="BF594" s="40"/>
      <c r="BG594" s="39"/>
      <c r="BH594" s="39"/>
      <c r="BI594" s="31"/>
      <c r="BJ594" s="31"/>
      <c r="BK594" s="39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</row>
    <row r="595" spans="2:95" s="33" customFormat="1">
      <c r="B595" s="62"/>
      <c r="C595" s="39"/>
      <c r="D595" s="39"/>
      <c r="E595" s="31"/>
      <c r="F595" s="39"/>
      <c r="G595" s="38"/>
      <c r="H595" s="38"/>
      <c r="I595" s="38"/>
      <c r="J595" s="38"/>
      <c r="K595" s="39"/>
      <c r="L595" s="39"/>
      <c r="M595" s="39"/>
      <c r="N595" s="39"/>
      <c r="O595" s="39"/>
      <c r="P595" s="38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40"/>
      <c r="AD595" s="40"/>
      <c r="AE595" s="35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8"/>
      <c r="AU595" s="39"/>
      <c r="AV595" s="39"/>
      <c r="AW595" s="39"/>
      <c r="AX595" s="39"/>
      <c r="AY595" s="39"/>
      <c r="AZ595" s="39"/>
      <c r="BA595" s="39"/>
      <c r="BB595" s="39"/>
      <c r="BC595" s="38"/>
      <c r="BD595" s="39"/>
      <c r="BE595" s="39"/>
      <c r="BF595" s="40"/>
      <c r="BG595" s="39"/>
      <c r="BH595" s="39"/>
      <c r="BI595" s="31"/>
      <c r="BJ595" s="31"/>
      <c r="BK595" s="39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</row>
    <row r="596" spans="2:95" s="33" customFormat="1">
      <c r="B596" s="62"/>
      <c r="C596" s="39"/>
      <c r="D596" s="39"/>
      <c r="E596" s="31"/>
      <c r="F596" s="39"/>
      <c r="G596" s="38"/>
      <c r="H596" s="38"/>
      <c r="I596" s="38"/>
      <c r="J596" s="38"/>
      <c r="K596" s="39"/>
      <c r="L596" s="39"/>
      <c r="M596" s="39"/>
      <c r="N596" s="39"/>
      <c r="O596" s="39"/>
      <c r="P596" s="38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40"/>
      <c r="AD596" s="40"/>
      <c r="AE596" s="35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8"/>
      <c r="AU596" s="39"/>
      <c r="AV596" s="39"/>
      <c r="AW596" s="39"/>
      <c r="AX596" s="39"/>
      <c r="AY596" s="39"/>
      <c r="AZ596" s="39"/>
      <c r="BA596" s="39"/>
      <c r="BB596" s="39"/>
      <c r="BC596" s="38"/>
      <c r="BD596" s="39"/>
      <c r="BE596" s="39"/>
      <c r="BF596" s="39"/>
      <c r="BG596" s="39"/>
      <c r="BH596" s="39"/>
      <c r="BI596" s="31"/>
      <c r="BJ596" s="31"/>
      <c r="BK596" s="39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</row>
    <row r="597" spans="2:95" s="33" customFormat="1">
      <c r="B597" s="62"/>
      <c r="C597" s="39"/>
      <c r="D597" s="39"/>
      <c r="E597" s="31"/>
      <c r="F597" s="39"/>
      <c r="G597" s="38"/>
      <c r="H597" s="38"/>
      <c r="I597" s="38"/>
      <c r="J597" s="38"/>
      <c r="K597" s="39"/>
      <c r="L597" s="39"/>
      <c r="M597" s="39"/>
      <c r="N597" s="39"/>
      <c r="O597" s="39"/>
      <c r="P597" s="38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40"/>
      <c r="AD597" s="40"/>
      <c r="AE597" s="35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8"/>
      <c r="AU597" s="39"/>
      <c r="AV597" s="39"/>
      <c r="AW597" s="39"/>
      <c r="AX597" s="39"/>
      <c r="AY597" s="39"/>
      <c r="AZ597" s="39"/>
      <c r="BA597" s="39"/>
      <c r="BB597" s="39"/>
      <c r="BC597" s="38"/>
      <c r="BD597" s="39"/>
      <c r="BE597" s="39"/>
      <c r="BF597" s="39"/>
      <c r="BG597" s="39"/>
      <c r="BH597" s="39"/>
      <c r="BI597" s="31"/>
      <c r="BJ597" s="31"/>
      <c r="BK597" s="39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</row>
    <row r="598" spans="2:95" s="33" customFormat="1">
      <c r="B598" s="62"/>
      <c r="C598" s="39"/>
      <c r="D598" s="39"/>
      <c r="E598" s="31"/>
      <c r="F598" s="39"/>
      <c r="G598" s="38"/>
      <c r="H598" s="38"/>
      <c r="I598" s="38"/>
      <c r="J598" s="38"/>
      <c r="K598" s="39"/>
      <c r="L598" s="39"/>
      <c r="M598" s="39"/>
      <c r="N598" s="39"/>
      <c r="O598" s="39"/>
      <c r="P598" s="38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40"/>
      <c r="AD598" s="40"/>
      <c r="AE598" s="35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8"/>
      <c r="AU598" s="39"/>
      <c r="AV598" s="39"/>
      <c r="AW598" s="39"/>
      <c r="AX598" s="39"/>
      <c r="AY598" s="39"/>
      <c r="AZ598" s="39"/>
      <c r="BA598" s="39"/>
      <c r="BB598" s="39"/>
      <c r="BC598" s="38"/>
      <c r="BD598" s="39"/>
      <c r="BE598" s="39"/>
      <c r="BF598" s="40"/>
      <c r="BG598" s="39"/>
      <c r="BH598" s="39"/>
      <c r="BI598" s="31"/>
      <c r="BJ598" s="31"/>
      <c r="BK598" s="39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</row>
    <row r="599" spans="2:95" s="33" customFormat="1">
      <c r="B599" s="62"/>
      <c r="C599" s="39"/>
      <c r="D599" s="39"/>
      <c r="E599" s="31"/>
      <c r="F599" s="39"/>
      <c r="G599" s="38"/>
      <c r="H599" s="38"/>
      <c r="I599" s="38"/>
      <c r="J599" s="38"/>
      <c r="K599" s="39"/>
      <c r="L599" s="39"/>
      <c r="M599" s="39"/>
      <c r="N599" s="39"/>
      <c r="O599" s="39"/>
      <c r="P599" s="38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40"/>
      <c r="AD599" s="40"/>
      <c r="AE599" s="35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8"/>
      <c r="AU599" s="39"/>
      <c r="AV599" s="39"/>
      <c r="AW599" s="39"/>
      <c r="AX599" s="39"/>
      <c r="AY599" s="39"/>
      <c r="AZ599" s="39"/>
      <c r="BA599" s="39"/>
      <c r="BB599" s="39"/>
      <c r="BC599" s="38"/>
      <c r="BD599" s="39"/>
      <c r="BE599" s="39"/>
      <c r="BF599" s="40"/>
      <c r="BG599" s="39"/>
      <c r="BH599" s="39"/>
      <c r="BI599" s="31"/>
      <c r="BJ599" s="31"/>
      <c r="BK599" s="39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</row>
    <row r="600" spans="2:95" s="33" customFormat="1">
      <c r="B600" s="62"/>
      <c r="C600" s="39"/>
      <c r="D600" s="39"/>
      <c r="E600" s="31"/>
      <c r="F600" s="39"/>
      <c r="G600" s="38"/>
      <c r="H600" s="38"/>
      <c r="I600" s="38"/>
      <c r="J600" s="38"/>
      <c r="K600" s="39"/>
      <c r="L600" s="39"/>
      <c r="M600" s="39"/>
      <c r="N600" s="39"/>
      <c r="O600" s="39"/>
      <c r="P600" s="38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40"/>
      <c r="AD600" s="40"/>
      <c r="AE600" s="35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8"/>
      <c r="AU600" s="39"/>
      <c r="AV600" s="39"/>
      <c r="AW600" s="39"/>
      <c r="AX600" s="39"/>
      <c r="AY600" s="39"/>
      <c r="AZ600" s="39"/>
      <c r="BA600" s="39"/>
      <c r="BB600" s="39"/>
      <c r="BC600" s="38"/>
      <c r="BD600" s="39"/>
      <c r="BE600" s="39"/>
      <c r="BF600" s="39"/>
      <c r="BG600" s="39"/>
      <c r="BH600" s="39"/>
      <c r="BI600" s="31"/>
      <c r="BJ600" s="31"/>
      <c r="BK600" s="39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</row>
    <row r="601" spans="2:95" s="33" customFormat="1">
      <c r="B601" s="62"/>
      <c r="C601" s="39"/>
      <c r="D601" s="39"/>
      <c r="E601" s="31"/>
      <c r="F601" s="39"/>
      <c r="G601" s="38"/>
      <c r="H601" s="38"/>
      <c r="I601" s="38"/>
      <c r="J601" s="38"/>
      <c r="K601" s="39"/>
      <c r="L601" s="39"/>
      <c r="M601" s="39"/>
      <c r="N601" s="39"/>
      <c r="O601" s="39"/>
      <c r="P601" s="38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40"/>
      <c r="AD601" s="40"/>
      <c r="AE601" s="35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8"/>
      <c r="AU601" s="39"/>
      <c r="AV601" s="39"/>
      <c r="AW601" s="39"/>
      <c r="AX601" s="39"/>
      <c r="AY601" s="39"/>
      <c r="AZ601" s="39"/>
      <c r="BA601" s="39"/>
      <c r="BB601" s="39"/>
      <c r="BC601" s="38"/>
      <c r="BD601" s="39"/>
      <c r="BE601" s="39"/>
      <c r="BF601" s="40"/>
      <c r="BG601" s="39"/>
      <c r="BH601" s="39"/>
      <c r="BI601" s="31"/>
      <c r="BJ601" s="31"/>
      <c r="BK601" s="39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</row>
    <row r="602" spans="2:95" s="33" customFormat="1">
      <c r="B602" s="62"/>
      <c r="C602" s="39"/>
      <c r="D602" s="39"/>
      <c r="E602" s="31"/>
      <c r="F602" s="39"/>
      <c r="G602" s="38"/>
      <c r="H602" s="38"/>
      <c r="I602" s="38"/>
      <c r="J602" s="38"/>
      <c r="K602" s="39"/>
      <c r="L602" s="39"/>
      <c r="M602" s="39"/>
      <c r="N602" s="39"/>
      <c r="O602" s="39"/>
      <c r="P602" s="38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40"/>
      <c r="AD602" s="40"/>
      <c r="AE602" s="35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8"/>
      <c r="AU602" s="39"/>
      <c r="AV602" s="39"/>
      <c r="AW602" s="39"/>
      <c r="AX602" s="39"/>
      <c r="AY602" s="39"/>
      <c r="AZ602" s="39"/>
      <c r="BA602" s="39"/>
      <c r="BB602" s="39"/>
      <c r="BC602" s="38"/>
      <c r="BD602" s="39"/>
      <c r="BE602" s="39"/>
      <c r="BF602" s="40"/>
      <c r="BG602" s="39"/>
      <c r="BH602" s="39"/>
      <c r="BI602" s="31"/>
      <c r="BJ602" s="31"/>
      <c r="BK602" s="39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</row>
    <row r="603" spans="2:95" s="33" customFormat="1">
      <c r="B603" s="62"/>
      <c r="C603" s="39"/>
      <c r="D603" s="39"/>
      <c r="E603" s="31"/>
      <c r="F603" s="39"/>
      <c r="G603" s="38"/>
      <c r="H603" s="38"/>
      <c r="I603" s="38"/>
      <c r="J603" s="38"/>
      <c r="K603" s="39"/>
      <c r="L603" s="39"/>
      <c r="M603" s="39"/>
      <c r="N603" s="39"/>
      <c r="O603" s="39"/>
      <c r="P603" s="38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40"/>
      <c r="AD603" s="40"/>
      <c r="AE603" s="35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8"/>
      <c r="AU603" s="39"/>
      <c r="AV603" s="39"/>
      <c r="AW603" s="39"/>
      <c r="AX603" s="39"/>
      <c r="AY603" s="39"/>
      <c r="AZ603" s="39"/>
      <c r="BA603" s="39"/>
      <c r="BB603" s="39"/>
      <c r="BC603" s="38"/>
      <c r="BD603" s="39"/>
      <c r="BE603" s="39"/>
      <c r="BF603" s="40"/>
      <c r="BG603" s="39"/>
      <c r="BH603" s="39"/>
      <c r="BI603" s="31"/>
      <c r="BJ603" s="31"/>
      <c r="BK603" s="39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</row>
    <row r="604" spans="2:95" s="33" customFormat="1">
      <c r="B604" s="62"/>
      <c r="C604" s="39"/>
      <c r="D604" s="39"/>
      <c r="E604" s="31"/>
      <c r="F604" s="39"/>
      <c r="G604" s="38"/>
      <c r="H604" s="38"/>
      <c r="I604" s="38"/>
      <c r="J604" s="38"/>
      <c r="K604" s="39"/>
      <c r="L604" s="39"/>
      <c r="M604" s="39"/>
      <c r="N604" s="39"/>
      <c r="O604" s="39"/>
      <c r="P604" s="38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40"/>
      <c r="AD604" s="40"/>
      <c r="AE604" s="35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8"/>
      <c r="AU604" s="39"/>
      <c r="AV604" s="39"/>
      <c r="AW604" s="39"/>
      <c r="AX604" s="39"/>
      <c r="AY604" s="39"/>
      <c r="AZ604" s="39"/>
      <c r="BA604" s="39"/>
      <c r="BB604" s="39"/>
      <c r="BC604" s="38"/>
      <c r="BD604" s="39"/>
      <c r="BE604" s="39"/>
      <c r="BF604" s="40"/>
      <c r="BG604" s="39"/>
      <c r="BH604" s="39"/>
      <c r="BI604" s="31"/>
      <c r="BJ604" s="31"/>
      <c r="BK604" s="39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</row>
    <row r="605" spans="2:95" s="33" customFormat="1">
      <c r="B605" s="62"/>
      <c r="C605" s="39"/>
      <c r="D605" s="39"/>
      <c r="E605" s="31"/>
      <c r="F605" s="39"/>
      <c r="G605" s="38"/>
      <c r="H605" s="38"/>
      <c r="I605" s="38"/>
      <c r="J605" s="38"/>
      <c r="K605" s="39"/>
      <c r="L605" s="39"/>
      <c r="M605" s="39"/>
      <c r="N605" s="39"/>
      <c r="O605" s="39"/>
      <c r="P605" s="38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40"/>
      <c r="AD605" s="40"/>
      <c r="AE605" s="35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8"/>
      <c r="AU605" s="39"/>
      <c r="AV605" s="39"/>
      <c r="AW605" s="39"/>
      <c r="AX605" s="39"/>
      <c r="AY605" s="39"/>
      <c r="AZ605" s="39"/>
      <c r="BA605" s="39"/>
      <c r="BB605" s="39"/>
      <c r="BC605" s="38"/>
      <c r="BD605" s="39"/>
      <c r="BE605" s="39"/>
      <c r="BF605" s="40"/>
      <c r="BG605" s="39"/>
      <c r="BH605" s="39"/>
      <c r="BI605" s="31"/>
      <c r="BJ605" s="31"/>
      <c r="BK605" s="39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</row>
    <row r="606" spans="2:95" s="33" customFormat="1">
      <c r="B606" s="62"/>
      <c r="C606" s="39"/>
      <c r="D606" s="39"/>
      <c r="E606" s="31"/>
      <c r="F606" s="39"/>
      <c r="G606" s="38"/>
      <c r="H606" s="38"/>
      <c r="I606" s="38"/>
      <c r="J606" s="38"/>
      <c r="K606" s="39"/>
      <c r="L606" s="39"/>
      <c r="M606" s="39"/>
      <c r="N606" s="39"/>
      <c r="O606" s="39"/>
      <c r="P606" s="38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40"/>
      <c r="AD606" s="40"/>
      <c r="AE606" s="35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8"/>
      <c r="AU606" s="39"/>
      <c r="AV606" s="39"/>
      <c r="AW606" s="39"/>
      <c r="AX606" s="39"/>
      <c r="AY606" s="39"/>
      <c r="AZ606" s="39"/>
      <c r="BA606" s="39"/>
      <c r="BB606" s="39"/>
      <c r="BC606" s="38"/>
      <c r="BD606" s="39"/>
      <c r="BE606" s="39"/>
      <c r="BF606" s="40"/>
      <c r="BG606" s="39"/>
      <c r="BH606" s="39"/>
      <c r="BI606" s="31"/>
      <c r="BJ606" s="31"/>
      <c r="BK606" s="39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</row>
    <row r="607" spans="2:95" s="33" customFormat="1">
      <c r="B607" s="62"/>
      <c r="C607" s="39"/>
      <c r="D607" s="39"/>
      <c r="E607" s="31"/>
      <c r="F607" s="39"/>
      <c r="G607" s="38"/>
      <c r="H607" s="38"/>
      <c r="I607" s="38"/>
      <c r="J607" s="38"/>
      <c r="K607" s="39"/>
      <c r="L607" s="39"/>
      <c r="M607" s="39"/>
      <c r="N607" s="39"/>
      <c r="O607" s="39"/>
      <c r="P607" s="38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40"/>
      <c r="AD607" s="40"/>
      <c r="AE607" s="35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8"/>
      <c r="AU607" s="39"/>
      <c r="AV607" s="39"/>
      <c r="AW607" s="39"/>
      <c r="AX607" s="39"/>
      <c r="AY607" s="39"/>
      <c r="AZ607" s="39"/>
      <c r="BA607" s="39"/>
      <c r="BB607" s="39"/>
      <c r="BC607" s="38"/>
      <c r="BD607" s="39"/>
      <c r="BE607" s="39"/>
      <c r="BF607" s="39"/>
      <c r="BG607" s="39"/>
      <c r="BH607" s="39"/>
      <c r="BI607" s="31"/>
      <c r="BJ607" s="31"/>
      <c r="BK607" s="39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</row>
    <row r="608" spans="2:95" s="33" customFormat="1">
      <c r="B608" s="62"/>
      <c r="C608" s="39"/>
      <c r="D608" s="39"/>
      <c r="E608" s="31"/>
      <c r="F608" s="39"/>
      <c r="G608" s="38"/>
      <c r="H608" s="38"/>
      <c r="I608" s="38"/>
      <c r="J608" s="38"/>
      <c r="K608" s="39"/>
      <c r="L608" s="39"/>
      <c r="M608" s="39"/>
      <c r="N608" s="39"/>
      <c r="O608" s="39"/>
      <c r="P608" s="38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40"/>
      <c r="AD608" s="40"/>
      <c r="AE608" s="35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8"/>
      <c r="AU608" s="39"/>
      <c r="AV608" s="39"/>
      <c r="AW608" s="39"/>
      <c r="AX608" s="39"/>
      <c r="AY608" s="39"/>
      <c r="AZ608" s="39"/>
      <c r="BA608" s="39"/>
      <c r="BB608" s="39"/>
      <c r="BC608" s="38"/>
      <c r="BD608" s="39"/>
      <c r="BE608" s="39"/>
      <c r="BF608" s="39"/>
      <c r="BG608" s="39"/>
      <c r="BH608" s="39"/>
      <c r="BI608" s="31"/>
      <c r="BJ608" s="31"/>
      <c r="BK608" s="39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</row>
    <row r="609" spans="2:95" s="33" customFormat="1">
      <c r="B609" s="62"/>
      <c r="C609" s="39"/>
      <c r="D609" s="39"/>
      <c r="E609" s="31"/>
      <c r="F609" s="39"/>
      <c r="G609" s="38"/>
      <c r="H609" s="38"/>
      <c r="I609" s="38"/>
      <c r="J609" s="38"/>
      <c r="K609" s="39"/>
      <c r="L609" s="39"/>
      <c r="M609" s="39"/>
      <c r="N609" s="39"/>
      <c r="O609" s="39"/>
      <c r="P609" s="38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40"/>
      <c r="AD609" s="40"/>
      <c r="AE609" s="35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8"/>
      <c r="AU609" s="39"/>
      <c r="AV609" s="39"/>
      <c r="AW609" s="39"/>
      <c r="AX609" s="39"/>
      <c r="AY609" s="39"/>
      <c r="AZ609" s="39"/>
      <c r="BA609" s="39"/>
      <c r="BB609" s="39"/>
      <c r="BC609" s="38"/>
      <c r="BD609" s="39"/>
      <c r="BE609" s="39"/>
      <c r="BF609" s="40"/>
      <c r="BG609" s="39"/>
      <c r="BH609" s="39"/>
      <c r="BI609" s="31"/>
      <c r="BJ609" s="31"/>
      <c r="BK609" s="39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</row>
    <row r="610" spans="2:95" s="33" customFormat="1">
      <c r="B610" s="62"/>
      <c r="C610" s="39"/>
      <c r="D610" s="39"/>
      <c r="E610" s="31"/>
      <c r="F610" s="39"/>
      <c r="G610" s="38"/>
      <c r="H610" s="38"/>
      <c r="I610" s="38"/>
      <c r="J610" s="38"/>
      <c r="K610" s="39"/>
      <c r="L610" s="39"/>
      <c r="M610" s="39"/>
      <c r="N610" s="39"/>
      <c r="O610" s="39"/>
      <c r="P610" s="38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40"/>
      <c r="AD610" s="40"/>
      <c r="AE610" s="35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8"/>
      <c r="AU610" s="39"/>
      <c r="AV610" s="39"/>
      <c r="AW610" s="39"/>
      <c r="AX610" s="39"/>
      <c r="AY610" s="39"/>
      <c r="AZ610" s="39"/>
      <c r="BA610" s="39"/>
      <c r="BB610" s="39"/>
      <c r="BC610" s="38"/>
      <c r="BD610" s="39"/>
      <c r="BE610" s="39"/>
      <c r="BF610" s="40"/>
      <c r="BG610" s="39"/>
      <c r="BH610" s="39"/>
      <c r="BI610" s="31"/>
      <c r="BJ610" s="31"/>
      <c r="BK610" s="39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</row>
    <row r="611" spans="2:95" s="33" customFormat="1">
      <c r="B611" s="62"/>
      <c r="C611" s="39"/>
      <c r="D611" s="39"/>
      <c r="E611" s="31"/>
      <c r="F611" s="39"/>
      <c r="G611" s="38"/>
      <c r="H611" s="38"/>
      <c r="I611" s="38"/>
      <c r="J611" s="38"/>
      <c r="K611" s="39"/>
      <c r="L611" s="39"/>
      <c r="M611" s="39"/>
      <c r="N611" s="39"/>
      <c r="O611" s="39"/>
      <c r="P611" s="38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40"/>
      <c r="AD611" s="40"/>
      <c r="AE611" s="35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8"/>
      <c r="AU611" s="39"/>
      <c r="AV611" s="39"/>
      <c r="AW611" s="39"/>
      <c r="AX611" s="39"/>
      <c r="AY611" s="39"/>
      <c r="AZ611" s="39"/>
      <c r="BA611" s="39"/>
      <c r="BB611" s="39"/>
      <c r="BC611" s="38"/>
      <c r="BD611" s="39"/>
      <c r="BE611" s="39"/>
      <c r="BF611" s="40"/>
      <c r="BG611" s="39"/>
      <c r="BH611" s="39"/>
      <c r="BI611" s="31"/>
      <c r="BJ611" s="31"/>
      <c r="BK611" s="39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</row>
    <row r="612" spans="2:95" s="33" customFormat="1">
      <c r="B612" s="62"/>
      <c r="C612" s="39"/>
      <c r="D612" s="39"/>
      <c r="E612" s="31"/>
      <c r="F612" s="39"/>
      <c r="G612" s="38"/>
      <c r="H612" s="38"/>
      <c r="I612" s="38"/>
      <c r="J612" s="38"/>
      <c r="K612" s="39"/>
      <c r="L612" s="39"/>
      <c r="M612" s="39"/>
      <c r="N612" s="39"/>
      <c r="O612" s="39"/>
      <c r="P612" s="38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40"/>
      <c r="AD612" s="40"/>
      <c r="AE612" s="35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8"/>
      <c r="AU612" s="39"/>
      <c r="AV612" s="39"/>
      <c r="AW612" s="39"/>
      <c r="AX612" s="39"/>
      <c r="AY612" s="39"/>
      <c r="AZ612" s="39"/>
      <c r="BA612" s="39"/>
      <c r="BB612" s="39"/>
      <c r="BC612" s="38"/>
      <c r="BD612" s="39"/>
      <c r="BE612" s="39"/>
      <c r="BF612" s="40"/>
      <c r="BG612" s="39"/>
      <c r="BH612" s="39"/>
      <c r="BI612" s="31"/>
      <c r="BJ612" s="31"/>
      <c r="BK612" s="39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</row>
    <row r="613" spans="2:95" s="33" customFormat="1">
      <c r="B613" s="62"/>
      <c r="C613" s="39"/>
      <c r="D613" s="39"/>
      <c r="E613" s="31"/>
      <c r="F613" s="39"/>
      <c r="G613" s="38"/>
      <c r="H613" s="38"/>
      <c r="I613" s="38"/>
      <c r="J613" s="38"/>
      <c r="K613" s="39"/>
      <c r="L613" s="39"/>
      <c r="M613" s="39"/>
      <c r="N613" s="39"/>
      <c r="O613" s="39"/>
      <c r="P613" s="38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40"/>
      <c r="AD613" s="40"/>
      <c r="AE613" s="35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8"/>
      <c r="AU613" s="39"/>
      <c r="AV613" s="39"/>
      <c r="AW613" s="39"/>
      <c r="AX613" s="39"/>
      <c r="AY613" s="39"/>
      <c r="AZ613" s="39"/>
      <c r="BA613" s="39"/>
      <c r="BB613" s="39"/>
      <c r="BC613" s="38"/>
      <c r="BD613" s="39"/>
      <c r="BE613" s="39"/>
      <c r="BF613" s="40"/>
      <c r="BG613" s="39"/>
      <c r="BH613" s="39"/>
      <c r="BI613" s="31"/>
      <c r="BJ613" s="31"/>
      <c r="BK613" s="39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</row>
    <row r="614" spans="2:95" s="33" customFormat="1">
      <c r="B614" s="62"/>
      <c r="C614" s="39"/>
      <c r="D614" s="39"/>
      <c r="E614" s="31"/>
      <c r="F614" s="39"/>
      <c r="G614" s="38"/>
      <c r="H614" s="38"/>
      <c r="I614" s="38"/>
      <c r="J614" s="38"/>
      <c r="K614" s="39"/>
      <c r="L614" s="39"/>
      <c r="M614" s="39"/>
      <c r="N614" s="39"/>
      <c r="O614" s="39"/>
      <c r="P614" s="38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40"/>
      <c r="AD614" s="40"/>
      <c r="AE614" s="35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8"/>
      <c r="AU614" s="39"/>
      <c r="AV614" s="39"/>
      <c r="AW614" s="39"/>
      <c r="AX614" s="39"/>
      <c r="AY614" s="39"/>
      <c r="AZ614" s="39"/>
      <c r="BA614" s="39"/>
      <c r="BB614" s="39"/>
      <c r="BC614" s="38"/>
      <c r="BD614" s="39"/>
      <c r="BE614" s="39"/>
      <c r="BF614" s="39"/>
      <c r="BG614" s="39"/>
      <c r="BH614" s="39"/>
      <c r="BI614" s="31"/>
      <c r="BJ614" s="31"/>
      <c r="BK614" s="39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</row>
    <row r="615" spans="2:95" s="33" customFormat="1">
      <c r="B615" s="62"/>
      <c r="C615" s="39"/>
      <c r="D615" s="39"/>
      <c r="E615" s="31"/>
      <c r="F615" s="39"/>
      <c r="G615" s="38"/>
      <c r="H615" s="38"/>
      <c r="I615" s="38"/>
      <c r="J615" s="38"/>
      <c r="K615" s="39"/>
      <c r="L615" s="39"/>
      <c r="M615" s="39"/>
      <c r="N615" s="39"/>
      <c r="O615" s="39"/>
      <c r="P615" s="38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40"/>
      <c r="AD615" s="40"/>
      <c r="AE615" s="35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8"/>
      <c r="AU615" s="39"/>
      <c r="AV615" s="39"/>
      <c r="AW615" s="39"/>
      <c r="AX615" s="39"/>
      <c r="AY615" s="39"/>
      <c r="AZ615" s="39"/>
      <c r="BA615" s="39"/>
      <c r="BB615" s="39"/>
      <c r="BC615" s="38"/>
      <c r="BD615" s="39"/>
      <c r="BE615" s="39"/>
      <c r="BF615" s="40"/>
      <c r="BG615" s="39"/>
      <c r="BH615" s="39"/>
      <c r="BI615" s="31"/>
      <c r="BJ615" s="31"/>
      <c r="BK615" s="39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</row>
    <row r="616" spans="2:95" s="33" customFormat="1">
      <c r="B616" s="62"/>
      <c r="C616" s="39"/>
      <c r="D616" s="39"/>
      <c r="E616" s="31"/>
      <c r="F616" s="39"/>
      <c r="G616" s="38"/>
      <c r="H616" s="38"/>
      <c r="I616" s="38"/>
      <c r="J616" s="38"/>
      <c r="K616" s="39"/>
      <c r="L616" s="39"/>
      <c r="M616" s="39"/>
      <c r="N616" s="39"/>
      <c r="O616" s="39"/>
      <c r="P616" s="38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40"/>
      <c r="AD616" s="40"/>
      <c r="AE616" s="35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8"/>
      <c r="AU616" s="39"/>
      <c r="AV616" s="39"/>
      <c r="AW616" s="39"/>
      <c r="AX616" s="39"/>
      <c r="AY616" s="39"/>
      <c r="AZ616" s="39"/>
      <c r="BA616" s="39"/>
      <c r="BB616" s="39"/>
      <c r="BC616" s="38"/>
      <c r="BD616" s="39"/>
      <c r="BE616" s="39"/>
      <c r="BF616" s="40"/>
      <c r="BG616" s="39"/>
      <c r="BH616" s="39"/>
      <c r="BI616" s="31"/>
      <c r="BJ616" s="31"/>
      <c r="BK616" s="39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</row>
    <row r="617" spans="2:95" s="33" customFormat="1">
      <c r="B617" s="62"/>
      <c r="C617" s="39"/>
      <c r="D617" s="39"/>
      <c r="E617" s="31"/>
      <c r="F617" s="39"/>
      <c r="G617" s="38"/>
      <c r="H617" s="38"/>
      <c r="I617" s="38"/>
      <c r="J617" s="38"/>
      <c r="K617" s="39"/>
      <c r="L617" s="39"/>
      <c r="M617" s="39"/>
      <c r="N617" s="39"/>
      <c r="O617" s="39"/>
      <c r="P617" s="38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40"/>
      <c r="AD617" s="40"/>
      <c r="AE617" s="35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8"/>
      <c r="AU617" s="39"/>
      <c r="AV617" s="39"/>
      <c r="AW617" s="39"/>
      <c r="AX617" s="39"/>
      <c r="AY617" s="39"/>
      <c r="AZ617" s="39"/>
      <c r="BA617" s="39"/>
      <c r="BB617" s="39"/>
      <c r="BC617" s="38"/>
      <c r="BD617" s="39"/>
      <c r="BE617" s="39"/>
      <c r="BF617" s="40"/>
      <c r="BG617" s="39"/>
      <c r="BH617" s="39"/>
      <c r="BI617" s="31"/>
      <c r="BJ617" s="31"/>
      <c r="BK617" s="39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</row>
    <row r="618" spans="2:95" s="33" customFormat="1">
      <c r="B618" s="62"/>
      <c r="C618" s="39"/>
      <c r="D618" s="39"/>
      <c r="E618" s="31"/>
      <c r="F618" s="39"/>
      <c r="G618" s="38"/>
      <c r="H618" s="38"/>
      <c r="I618" s="38"/>
      <c r="J618" s="38"/>
      <c r="K618" s="39"/>
      <c r="L618" s="39"/>
      <c r="M618" s="39"/>
      <c r="N618" s="39"/>
      <c r="O618" s="39"/>
      <c r="P618" s="38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40"/>
      <c r="AD618" s="40"/>
      <c r="AE618" s="35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8"/>
      <c r="AU618" s="39"/>
      <c r="AV618" s="39"/>
      <c r="AW618" s="39"/>
      <c r="AX618" s="39"/>
      <c r="AY618" s="39"/>
      <c r="AZ618" s="39"/>
      <c r="BA618" s="39"/>
      <c r="BB618" s="39"/>
      <c r="BC618" s="38"/>
      <c r="BD618" s="39"/>
      <c r="BE618" s="39"/>
      <c r="BF618" s="40"/>
      <c r="BG618" s="39"/>
      <c r="BH618" s="39"/>
      <c r="BI618" s="31"/>
      <c r="BJ618" s="31"/>
      <c r="BK618" s="39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</row>
    <row r="619" spans="2:95" s="33" customFormat="1">
      <c r="B619" s="62"/>
      <c r="C619" s="39"/>
      <c r="D619" s="39"/>
      <c r="E619" s="31"/>
      <c r="F619" s="39"/>
      <c r="G619" s="38"/>
      <c r="H619" s="38"/>
      <c r="I619" s="38"/>
      <c r="J619" s="38"/>
      <c r="K619" s="39"/>
      <c r="L619" s="39"/>
      <c r="M619" s="39"/>
      <c r="N619" s="39"/>
      <c r="O619" s="39"/>
      <c r="P619" s="38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40"/>
      <c r="AD619" s="40"/>
      <c r="AE619" s="35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8"/>
      <c r="AU619" s="39"/>
      <c r="AV619" s="39"/>
      <c r="AW619" s="39"/>
      <c r="AX619" s="39"/>
      <c r="AY619" s="39"/>
      <c r="AZ619" s="39"/>
      <c r="BA619" s="39"/>
      <c r="BB619" s="39"/>
      <c r="BC619" s="38"/>
      <c r="BD619" s="39"/>
      <c r="BE619" s="39"/>
      <c r="BF619" s="40"/>
      <c r="BG619" s="39"/>
      <c r="BH619" s="39"/>
      <c r="BI619" s="31"/>
      <c r="BJ619" s="31"/>
      <c r="BK619" s="39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</row>
    <row r="620" spans="2:95" s="33" customFormat="1">
      <c r="B620" s="62"/>
      <c r="C620" s="39"/>
      <c r="D620" s="39"/>
      <c r="E620" s="31"/>
      <c r="F620" s="39"/>
      <c r="G620" s="38"/>
      <c r="H620" s="38"/>
      <c r="I620" s="38"/>
      <c r="J620" s="38"/>
      <c r="K620" s="39"/>
      <c r="L620" s="39"/>
      <c r="M620" s="39"/>
      <c r="N620" s="39"/>
      <c r="O620" s="39"/>
      <c r="P620" s="38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40"/>
      <c r="AD620" s="40"/>
      <c r="AE620" s="35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8"/>
      <c r="AU620" s="39"/>
      <c r="AV620" s="39"/>
      <c r="AW620" s="39"/>
      <c r="AX620" s="39"/>
      <c r="AY620" s="39"/>
      <c r="AZ620" s="39"/>
      <c r="BA620" s="39"/>
      <c r="BB620" s="39"/>
      <c r="BC620" s="38"/>
      <c r="BD620" s="39"/>
      <c r="BE620" s="39"/>
      <c r="BF620" s="40"/>
      <c r="BG620" s="39"/>
      <c r="BH620" s="39"/>
      <c r="BI620" s="31"/>
      <c r="BJ620" s="31"/>
      <c r="BK620" s="39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</row>
    <row r="621" spans="2:95" s="33" customFormat="1">
      <c r="B621" s="62"/>
      <c r="C621" s="39"/>
      <c r="D621" s="39"/>
      <c r="E621" s="31"/>
      <c r="F621" s="39"/>
      <c r="G621" s="38"/>
      <c r="H621" s="38"/>
      <c r="I621" s="38"/>
      <c r="J621" s="38"/>
      <c r="K621" s="39"/>
      <c r="L621" s="39"/>
      <c r="M621" s="39"/>
      <c r="N621" s="39"/>
      <c r="O621" s="39"/>
      <c r="P621" s="38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40"/>
      <c r="AD621" s="40"/>
      <c r="AE621" s="35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8"/>
      <c r="AU621" s="39"/>
      <c r="AV621" s="39"/>
      <c r="AW621" s="39"/>
      <c r="AX621" s="39"/>
      <c r="AY621" s="39"/>
      <c r="AZ621" s="39"/>
      <c r="BA621" s="39"/>
      <c r="BB621" s="39"/>
      <c r="BC621" s="38"/>
      <c r="BD621" s="39"/>
      <c r="BE621" s="39"/>
      <c r="BF621" s="40"/>
      <c r="BG621" s="39"/>
      <c r="BH621" s="39"/>
      <c r="BI621" s="31"/>
      <c r="BJ621" s="31"/>
      <c r="BK621" s="39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</row>
    <row r="622" spans="2:95" s="33" customFormat="1">
      <c r="B622" s="62"/>
      <c r="C622" s="39"/>
      <c r="D622" s="39"/>
      <c r="E622" s="31"/>
      <c r="F622" s="39"/>
      <c r="G622" s="38"/>
      <c r="H622" s="38"/>
      <c r="I622" s="38"/>
      <c r="J622" s="38"/>
      <c r="K622" s="39"/>
      <c r="L622" s="39"/>
      <c r="M622" s="39"/>
      <c r="N622" s="39"/>
      <c r="O622" s="39"/>
      <c r="P622" s="38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40"/>
      <c r="AD622" s="40"/>
      <c r="AE622" s="35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8"/>
      <c r="AU622" s="39"/>
      <c r="AV622" s="39"/>
      <c r="AW622" s="39"/>
      <c r="AX622" s="39"/>
      <c r="AY622" s="39"/>
      <c r="AZ622" s="39"/>
      <c r="BA622" s="39"/>
      <c r="BB622" s="39"/>
      <c r="BC622" s="38"/>
      <c r="BD622" s="39"/>
      <c r="BE622" s="39"/>
      <c r="BF622" s="40"/>
      <c r="BG622" s="39"/>
      <c r="BH622" s="39"/>
      <c r="BI622" s="31"/>
      <c r="BJ622" s="31"/>
      <c r="BK622" s="39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</row>
    <row r="623" spans="2:95" s="33" customFormat="1">
      <c r="B623" s="62"/>
      <c r="C623" s="39"/>
      <c r="D623" s="39"/>
      <c r="E623" s="31"/>
      <c r="F623" s="39"/>
      <c r="G623" s="38"/>
      <c r="H623" s="38"/>
      <c r="I623" s="38"/>
      <c r="J623" s="38"/>
      <c r="K623" s="39"/>
      <c r="L623" s="39"/>
      <c r="M623" s="39"/>
      <c r="N623" s="39"/>
      <c r="O623" s="39"/>
      <c r="P623" s="38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40"/>
      <c r="AD623" s="40"/>
      <c r="AE623" s="35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8"/>
      <c r="AU623" s="39"/>
      <c r="AV623" s="39"/>
      <c r="AW623" s="39"/>
      <c r="AX623" s="39"/>
      <c r="AY623" s="39"/>
      <c r="AZ623" s="39"/>
      <c r="BA623" s="39"/>
      <c r="BB623" s="39"/>
      <c r="BC623" s="38"/>
      <c r="BD623" s="39"/>
      <c r="BE623" s="39"/>
      <c r="BF623" s="40"/>
      <c r="BG623" s="39"/>
      <c r="BH623" s="39"/>
      <c r="BI623" s="31"/>
      <c r="BJ623" s="31"/>
      <c r="BK623" s="39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</row>
    <row r="624" spans="2:95" s="33" customFormat="1">
      <c r="B624" s="62"/>
      <c r="C624" s="39"/>
      <c r="D624" s="39"/>
      <c r="E624" s="31"/>
      <c r="F624" s="39"/>
      <c r="G624" s="38"/>
      <c r="H624" s="38"/>
      <c r="I624" s="38"/>
      <c r="J624" s="38"/>
      <c r="K624" s="39"/>
      <c r="L624" s="39"/>
      <c r="M624" s="39"/>
      <c r="N624" s="39"/>
      <c r="O624" s="39"/>
      <c r="P624" s="38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40"/>
      <c r="AD624" s="40"/>
      <c r="AE624" s="35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8"/>
      <c r="AU624" s="39"/>
      <c r="AV624" s="39"/>
      <c r="AW624" s="39"/>
      <c r="AX624" s="39"/>
      <c r="AY624" s="39"/>
      <c r="AZ624" s="39"/>
      <c r="BA624" s="39"/>
      <c r="BB624" s="39"/>
      <c r="BC624" s="38"/>
      <c r="BD624" s="39"/>
      <c r="BE624" s="39"/>
      <c r="BF624" s="40"/>
      <c r="BG624" s="39"/>
      <c r="BH624" s="39"/>
      <c r="BI624" s="31"/>
      <c r="BJ624" s="31"/>
      <c r="BK624" s="39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</row>
    <row r="625" spans="2:95" s="33" customFormat="1">
      <c r="B625" s="62"/>
      <c r="C625" s="39"/>
      <c r="D625" s="39"/>
      <c r="E625" s="31"/>
      <c r="F625" s="39"/>
      <c r="G625" s="38"/>
      <c r="H625" s="38"/>
      <c r="I625" s="38"/>
      <c r="J625" s="38"/>
      <c r="K625" s="39"/>
      <c r="L625" s="39"/>
      <c r="M625" s="39"/>
      <c r="N625" s="39"/>
      <c r="O625" s="39"/>
      <c r="P625" s="38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40"/>
      <c r="AD625" s="40"/>
      <c r="AE625" s="35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8"/>
      <c r="AU625" s="39"/>
      <c r="AV625" s="39"/>
      <c r="AW625" s="39"/>
      <c r="AX625" s="39"/>
      <c r="AY625" s="39"/>
      <c r="AZ625" s="39"/>
      <c r="BA625" s="39"/>
      <c r="BB625" s="39"/>
      <c r="BC625" s="38"/>
      <c r="BD625" s="39"/>
      <c r="BE625" s="39"/>
      <c r="BF625" s="40"/>
      <c r="BG625" s="39"/>
      <c r="BH625" s="39"/>
      <c r="BI625" s="31"/>
      <c r="BJ625" s="31"/>
      <c r="BK625" s="39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</row>
    <row r="626" spans="2:95" s="33" customFormat="1">
      <c r="B626" s="62"/>
      <c r="C626" s="39"/>
      <c r="D626" s="39"/>
      <c r="E626" s="31"/>
      <c r="F626" s="39"/>
      <c r="G626" s="38"/>
      <c r="H626" s="38"/>
      <c r="I626" s="38"/>
      <c r="J626" s="38"/>
      <c r="K626" s="39"/>
      <c r="L626" s="39"/>
      <c r="M626" s="39"/>
      <c r="N626" s="39"/>
      <c r="O626" s="39"/>
      <c r="P626" s="38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40"/>
      <c r="AD626" s="40"/>
      <c r="AE626" s="35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8"/>
      <c r="AU626" s="39"/>
      <c r="AV626" s="39"/>
      <c r="AW626" s="39"/>
      <c r="AX626" s="39"/>
      <c r="AY626" s="39"/>
      <c r="AZ626" s="39"/>
      <c r="BA626" s="39"/>
      <c r="BB626" s="39"/>
      <c r="BC626" s="38"/>
      <c r="BD626" s="39"/>
      <c r="BE626" s="39"/>
      <c r="BF626" s="39"/>
      <c r="BG626" s="39"/>
      <c r="BH626" s="39"/>
      <c r="BI626" s="31"/>
      <c r="BJ626" s="31"/>
      <c r="BK626" s="39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</row>
    <row r="627" spans="2:95" s="33" customFormat="1">
      <c r="B627" s="62"/>
      <c r="C627" s="39"/>
      <c r="D627" s="39"/>
      <c r="E627" s="31"/>
      <c r="F627" s="39"/>
      <c r="G627" s="38"/>
      <c r="H627" s="38"/>
      <c r="I627" s="38"/>
      <c r="J627" s="38"/>
      <c r="K627" s="39"/>
      <c r="L627" s="39"/>
      <c r="M627" s="39"/>
      <c r="N627" s="39"/>
      <c r="O627" s="39"/>
      <c r="P627" s="38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40"/>
      <c r="AD627" s="40"/>
      <c r="AE627" s="35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8"/>
      <c r="AU627" s="39"/>
      <c r="AV627" s="39"/>
      <c r="AW627" s="39"/>
      <c r="AX627" s="39"/>
      <c r="AY627" s="39"/>
      <c r="AZ627" s="39"/>
      <c r="BA627" s="39"/>
      <c r="BB627" s="39"/>
      <c r="BC627" s="38"/>
      <c r="BD627" s="39"/>
      <c r="BE627" s="39"/>
      <c r="BF627" s="40"/>
      <c r="BG627" s="39"/>
      <c r="BH627" s="39"/>
      <c r="BI627" s="31"/>
      <c r="BJ627" s="31"/>
      <c r="BK627" s="39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</row>
    <row r="628" spans="2:95" s="33" customFormat="1">
      <c r="B628" s="62"/>
      <c r="C628" s="39"/>
      <c r="D628" s="39"/>
      <c r="E628" s="31"/>
      <c r="F628" s="39"/>
      <c r="G628" s="38"/>
      <c r="H628" s="38"/>
      <c r="I628" s="38"/>
      <c r="J628" s="38"/>
      <c r="K628" s="39"/>
      <c r="L628" s="39"/>
      <c r="M628" s="39"/>
      <c r="N628" s="39"/>
      <c r="O628" s="39"/>
      <c r="P628" s="38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40"/>
      <c r="AD628" s="40"/>
      <c r="AE628" s="35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8"/>
      <c r="AU628" s="39"/>
      <c r="AV628" s="39"/>
      <c r="AW628" s="39"/>
      <c r="AX628" s="39"/>
      <c r="AY628" s="39"/>
      <c r="AZ628" s="39"/>
      <c r="BA628" s="39"/>
      <c r="BB628" s="39"/>
      <c r="BC628" s="38"/>
      <c r="BD628" s="39"/>
      <c r="BE628" s="39"/>
      <c r="BF628" s="40"/>
      <c r="BG628" s="39"/>
      <c r="BH628" s="39"/>
      <c r="BI628" s="31"/>
      <c r="BJ628" s="31"/>
      <c r="BK628" s="39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</row>
    <row r="629" spans="2:95" s="33" customFormat="1">
      <c r="B629" s="62"/>
      <c r="C629" s="39"/>
      <c r="D629" s="39"/>
      <c r="E629" s="31"/>
      <c r="F629" s="39"/>
      <c r="G629" s="38"/>
      <c r="H629" s="38"/>
      <c r="I629" s="38"/>
      <c r="J629" s="38"/>
      <c r="K629" s="39"/>
      <c r="L629" s="39"/>
      <c r="M629" s="39"/>
      <c r="N629" s="39"/>
      <c r="O629" s="39"/>
      <c r="P629" s="38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40"/>
      <c r="AD629" s="40"/>
      <c r="AE629" s="35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8"/>
      <c r="AU629" s="39"/>
      <c r="AV629" s="39"/>
      <c r="AW629" s="39"/>
      <c r="AX629" s="39"/>
      <c r="AY629" s="39"/>
      <c r="AZ629" s="39"/>
      <c r="BA629" s="39"/>
      <c r="BB629" s="39"/>
      <c r="BC629" s="38"/>
      <c r="BD629" s="39"/>
      <c r="BE629" s="39"/>
      <c r="BF629" s="40"/>
      <c r="BG629" s="39"/>
      <c r="BH629" s="39"/>
      <c r="BI629" s="31"/>
      <c r="BJ629" s="31"/>
      <c r="BK629" s="39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</row>
    <row r="630" spans="2:95" s="33" customFormat="1">
      <c r="B630" s="62"/>
      <c r="C630" s="39"/>
      <c r="D630" s="39"/>
      <c r="E630" s="31"/>
      <c r="F630" s="39"/>
      <c r="G630" s="38"/>
      <c r="H630" s="38"/>
      <c r="I630" s="38"/>
      <c r="J630" s="38"/>
      <c r="K630" s="39"/>
      <c r="L630" s="39"/>
      <c r="M630" s="39"/>
      <c r="N630" s="39"/>
      <c r="O630" s="39"/>
      <c r="P630" s="38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40"/>
      <c r="AD630" s="40"/>
      <c r="AE630" s="35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8"/>
      <c r="AU630" s="39"/>
      <c r="AV630" s="39"/>
      <c r="AW630" s="39"/>
      <c r="AX630" s="39"/>
      <c r="AY630" s="39"/>
      <c r="AZ630" s="39"/>
      <c r="BA630" s="39"/>
      <c r="BB630" s="39"/>
      <c r="BC630" s="38"/>
      <c r="BD630" s="39"/>
      <c r="BE630" s="39"/>
      <c r="BF630" s="40"/>
      <c r="BG630" s="39"/>
      <c r="BH630" s="39"/>
      <c r="BI630" s="31"/>
      <c r="BJ630" s="31"/>
      <c r="BK630" s="39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</row>
    <row r="631" spans="2:95" s="33" customFormat="1">
      <c r="B631" s="62"/>
      <c r="C631" s="39"/>
      <c r="D631" s="39"/>
      <c r="E631" s="31"/>
      <c r="F631" s="39"/>
      <c r="G631" s="38"/>
      <c r="H631" s="38"/>
      <c r="I631" s="38"/>
      <c r="J631" s="38"/>
      <c r="K631" s="39"/>
      <c r="L631" s="39"/>
      <c r="M631" s="39"/>
      <c r="N631" s="39"/>
      <c r="O631" s="39"/>
      <c r="P631" s="38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40"/>
      <c r="AD631" s="40"/>
      <c r="AE631" s="35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8"/>
      <c r="AU631" s="39"/>
      <c r="AV631" s="39"/>
      <c r="AW631" s="39"/>
      <c r="AX631" s="39"/>
      <c r="AY631" s="39"/>
      <c r="AZ631" s="39"/>
      <c r="BA631" s="39"/>
      <c r="BB631" s="39"/>
      <c r="BC631" s="38"/>
      <c r="BD631" s="39"/>
      <c r="BE631" s="39"/>
      <c r="BF631" s="40"/>
      <c r="BG631" s="39"/>
      <c r="BH631" s="39"/>
      <c r="BI631" s="31"/>
      <c r="BJ631" s="31"/>
      <c r="BK631" s="39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</row>
    <row r="632" spans="2:95" s="33" customFormat="1">
      <c r="B632" s="62"/>
      <c r="C632" s="39"/>
      <c r="D632" s="39"/>
      <c r="E632" s="31"/>
      <c r="F632" s="39"/>
      <c r="G632" s="38"/>
      <c r="H632" s="38"/>
      <c r="I632" s="38"/>
      <c r="J632" s="38"/>
      <c r="K632" s="39"/>
      <c r="L632" s="39"/>
      <c r="M632" s="39"/>
      <c r="N632" s="39"/>
      <c r="O632" s="39"/>
      <c r="P632" s="38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40"/>
      <c r="AD632" s="40"/>
      <c r="AE632" s="35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8"/>
      <c r="AU632" s="39"/>
      <c r="AV632" s="39"/>
      <c r="AW632" s="39"/>
      <c r="AX632" s="39"/>
      <c r="AY632" s="39"/>
      <c r="AZ632" s="39"/>
      <c r="BA632" s="39"/>
      <c r="BB632" s="39"/>
      <c r="BC632" s="38"/>
      <c r="BD632" s="39"/>
      <c r="BE632" s="39"/>
      <c r="BF632" s="40"/>
      <c r="BG632" s="39"/>
      <c r="BH632" s="39"/>
      <c r="BI632" s="31"/>
      <c r="BJ632" s="31"/>
      <c r="BK632" s="39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</row>
    <row r="633" spans="2:95" s="33" customFormat="1">
      <c r="B633" s="62"/>
      <c r="C633" s="39"/>
      <c r="D633" s="39"/>
      <c r="E633" s="31"/>
      <c r="F633" s="39"/>
      <c r="G633" s="38"/>
      <c r="H633" s="38"/>
      <c r="I633" s="38"/>
      <c r="J633" s="38"/>
      <c r="K633" s="39"/>
      <c r="L633" s="39"/>
      <c r="M633" s="39"/>
      <c r="N633" s="39"/>
      <c r="O633" s="39"/>
      <c r="P633" s="38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40"/>
      <c r="AD633" s="40"/>
      <c r="AE633" s="35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8"/>
      <c r="AU633" s="39"/>
      <c r="AV633" s="39"/>
      <c r="AW633" s="39"/>
      <c r="AX633" s="39"/>
      <c r="AY633" s="39"/>
      <c r="AZ633" s="39"/>
      <c r="BA633" s="39"/>
      <c r="BB633" s="39"/>
      <c r="BC633" s="38"/>
      <c r="BD633" s="39"/>
      <c r="BE633" s="39"/>
      <c r="BF633" s="39"/>
      <c r="BG633" s="39"/>
      <c r="BH633" s="39"/>
      <c r="BI633" s="31"/>
      <c r="BJ633" s="31"/>
      <c r="BK633" s="39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</row>
    <row r="634" spans="2:95" s="33" customFormat="1">
      <c r="B634" s="62"/>
      <c r="C634" s="39"/>
      <c r="D634" s="39"/>
      <c r="E634" s="31"/>
      <c r="F634" s="39"/>
      <c r="G634" s="38"/>
      <c r="H634" s="38"/>
      <c r="I634" s="38"/>
      <c r="J634" s="38"/>
      <c r="K634" s="39"/>
      <c r="L634" s="39"/>
      <c r="M634" s="39"/>
      <c r="N634" s="39"/>
      <c r="O634" s="39"/>
      <c r="P634" s="38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40"/>
      <c r="AD634" s="40"/>
      <c r="AE634" s="35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8"/>
      <c r="AU634" s="39"/>
      <c r="AV634" s="39"/>
      <c r="AW634" s="39"/>
      <c r="AX634" s="39"/>
      <c r="AY634" s="39"/>
      <c r="AZ634" s="39"/>
      <c r="BA634" s="39"/>
      <c r="BB634" s="39"/>
      <c r="BC634" s="38"/>
      <c r="BD634" s="39"/>
      <c r="BE634" s="39"/>
      <c r="BF634" s="39"/>
      <c r="BG634" s="39"/>
      <c r="BH634" s="39"/>
      <c r="BI634" s="31"/>
      <c r="BJ634" s="31"/>
      <c r="BK634" s="39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</row>
    <row r="635" spans="2:95" s="33" customFormat="1">
      <c r="B635" s="62"/>
      <c r="C635" s="39"/>
      <c r="D635" s="39"/>
      <c r="E635" s="31"/>
      <c r="F635" s="39"/>
      <c r="G635" s="38"/>
      <c r="H635" s="38"/>
      <c r="I635" s="38"/>
      <c r="J635" s="38"/>
      <c r="K635" s="39"/>
      <c r="L635" s="39"/>
      <c r="M635" s="39"/>
      <c r="N635" s="39"/>
      <c r="O635" s="39"/>
      <c r="P635" s="38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40"/>
      <c r="AD635" s="40"/>
      <c r="AE635" s="35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8"/>
      <c r="AU635" s="39"/>
      <c r="AV635" s="39"/>
      <c r="AW635" s="39"/>
      <c r="AX635" s="39"/>
      <c r="AY635" s="39"/>
      <c r="AZ635" s="39"/>
      <c r="BA635" s="39"/>
      <c r="BB635" s="39"/>
      <c r="BC635" s="38"/>
      <c r="BD635" s="39"/>
      <c r="BE635" s="39"/>
      <c r="BF635" s="40"/>
      <c r="BG635" s="39"/>
      <c r="BH635" s="39"/>
      <c r="BI635" s="31"/>
      <c r="BJ635" s="31"/>
      <c r="BK635" s="39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</row>
    <row r="636" spans="2:95" s="33" customFormat="1">
      <c r="B636" s="62"/>
      <c r="C636" s="39"/>
      <c r="D636" s="39"/>
      <c r="E636" s="31"/>
      <c r="F636" s="39"/>
      <c r="G636" s="38"/>
      <c r="H636" s="38"/>
      <c r="I636" s="38"/>
      <c r="J636" s="38"/>
      <c r="K636" s="39"/>
      <c r="L636" s="39"/>
      <c r="M636" s="39"/>
      <c r="N636" s="39"/>
      <c r="O636" s="39"/>
      <c r="P636" s="38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40"/>
      <c r="AD636" s="40"/>
      <c r="AE636" s="35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8"/>
      <c r="AU636" s="39"/>
      <c r="AV636" s="39"/>
      <c r="AW636" s="39"/>
      <c r="AX636" s="39"/>
      <c r="AY636" s="39"/>
      <c r="AZ636" s="39"/>
      <c r="BA636" s="39"/>
      <c r="BB636" s="39"/>
      <c r="BC636" s="38"/>
      <c r="BD636" s="39"/>
      <c r="BE636" s="39"/>
      <c r="BF636" s="40"/>
      <c r="BG636" s="39"/>
      <c r="BH636" s="39"/>
      <c r="BI636" s="31"/>
      <c r="BJ636" s="31"/>
      <c r="BK636" s="39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</row>
    <row r="637" spans="2:95" s="33" customFormat="1">
      <c r="B637" s="62"/>
      <c r="C637" s="39"/>
      <c r="D637" s="39"/>
      <c r="E637" s="31"/>
      <c r="F637" s="39"/>
      <c r="G637" s="38"/>
      <c r="H637" s="38"/>
      <c r="I637" s="38"/>
      <c r="J637" s="38"/>
      <c r="K637" s="39"/>
      <c r="L637" s="39"/>
      <c r="M637" s="39"/>
      <c r="N637" s="39"/>
      <c r="O637" s="39"/>
      <c r="P637" s="38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40"/>
      <c r="AD637" s="40"/>
      <c r="AE637" s="35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8"/>
      <c r="AU637" s="39"/>
      <c r="AV637" s="39"/>
      <c r="AW637" s="39"/>
      <c r="AX637" s="39"/>
      <c r="AY637" s="39"/>
      <c r="AZ637" s="39"/>
      <c r="BA637" s="39"/>
      <c r="BB637" s="39"/>
      <c r="BC637" s="38"/>
      <c r="BD637" s="39"/>
      <c r="BE637" s="39"/>
      <c r="BF637" s="40"/>
      <c r="BG637" s="39"/>
      <c r="BH637" s="39"/>
      <c r="BI637" s="31"/>
      <c r="BJ637" s="31"/>
      <c r="BK637" s="39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</row>
    <row r="638" spans="2:95" s="33" customFormat="1">
      <c r="B638" s="62"/>
      <c r="C638" s="39"/>
      <c r="D638" s="39"/>
      <c r="E638" s="31"/>
      <c r="F638" s="39"/>
      <c r="G638" s="38"/>
      <c r="H638" s="38"/>
      <c r="I638" s="38"/>
      <c r="J638" s="38"/>
      <c r="K638" s="39"/>
      <c r="L638" s="39"/>
      <c r="M638" s="39"/>
      <c r="N638" s="39"/>
      <c r="O638" s="39"/>
      <c r="P638" s="38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40"/>
      <c r="AD638" s="40"/>
      <c r="AE638" s="35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8"/>
      <c r="AU638" s="39"/>
      <c r="AV638" s="39"/>
      <c r="AW638" s="39"/>
      <c r="AX638" s="39"/>
      <c r="AY638" s="39"/>
      <c r="AZ638" s="39"/>
      <c r="BA638" s="39"/>
      <c r="BB638" s="39"/>
      <c r="BC638" s="38"/>
      <c r="BD638" s="39"/>
      <c r="BE638" s="39"/>
      <c r="BF638" s="40"/>
      <c r="BG638" s="39"/>
      <c r="BH638" s="39"/>
      <c r="BI638" s="31"/>
      <c r="BJ638" s="31"/>
      <c r="BK638" s="39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</row>
    <row r="639" spans="2:95" s="33" customFormat="1">
      <c r="B639" s="62"/>
      <c r="C639" s="39"/>
      <c r="D639" s="39"/>
      <c r="E639" s="31"/>
      <c r="F639" s="39"/>
      <c r="G639" s="38"/>
      <c r="H639" s="38"/>
      <c r="I639" s="38"/>
      <c r="J639" s="38"/>
      <c r="K639" s="39"/>
      <c r="L639" s="39"/>
      <c r="M639" s="39"/>
      <c r="N639" s="39"/>
      <c r="O639" s="39"/>
      <c r="P639" s="38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40"/>
      <c r="AD639" s="40"/>
      <c r="AE639" s="35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8"/>
      <c r="AU639" s="39"/>
      <c r="AV639" s="39"/>
      <c r="AW639" s="39"/>
      <c r="AX639" s="39"/>
      <c r="AY639" s="39"/>
      <c r="AZ639" s="39"/>
      <c r="BA639" s="39"/>
      <c r="BB639" s="39"/>
      <c r="BC639" s="38"/>
      <c r="BD639" s="39"/>
      <c r="BE639" s="39"/>
      <c r="BF639" s="40"/>
      <c r="BG639" s="39"/>
      <c r="BH639" s="39"/>
      <c r="BI639" s="31"/>
      <c r="BJ639" s="31"/>
      <c r="BK639" s="39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</row>
    <row r="640" spans="2:95" s="33" customFormat="1">
      <c r="B640" s="62"/>
      <c r="C640" s="39"/>
      <c r="D640" s="39"/>
      <c r="E640" s="31"/>
      <c r="F640" s="39"/>
      <c r="G640" s="38"/>
      <c r="H640" s="38"/>
      <c r="I640" s="38"/>
      <c r="J640" s="38"/>
      <c r="K640" s="39"/>
      <c r="L640" s="39"/>
      <c r="M640" s="39"/>
      <c r="N640" s="39"/>
      <c r="O640" s="39"/>
      <c r="P640" s="38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40"/>
      <c r="AD640" s="40"/>
      <c r="AE640" s="35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8"/>
      <c r="AU640" s="39"/>
      <c r="AV640" s="39"/>
      <c r="AW640" s="39"/>
      <c r="AX640" s="39"/>
      <c r="AY640" s="39"/>
      <c r="AZ640" s="39"/>
      <c r="BA640" s="39"/>
      <c r="BB640" s="39"/>
      <c r="BC640" s="38"/>
      <c r="BD640" s="39"/>
      <c r="BE640" s="39"/>
      <c r="BF640" s="39"/>
      <c r="BG640" s="39"/>
      <c r="BH640" s="39"/>
      <c r="BI640" s="31"/>
      <c r="BJ640" s="31"/>
      <c r="BK640" s="39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</row>
    <row r="641" spans="2:95" s="33" customFormat="1">
      <c r="B641" s="62"/>
      <c r="C641" s="39"/>
      <c r="D641" s="39"/>
      <c r="E641" s="31"/>
      <c r="F641" s="39"/>
      <c r="G641" s="38"/>
      <c r="H641" s="38"/>
      <c r="I641" s="38"/>
      <c r="J641" s="38"/>
      <c r="K641" s="39"/>
      <c r="L641" s="39"/>
      <c r="M641" s="39"/>
      <c r="N641" s="39"/>
      <c r="O641" s="39"/>
      <c r="P641" s="38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40"/>
      <c r="AD641" s="40"/>
      <c r="AE641" s="35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8"/>
      <c r="AU641" s="39"/>
      <c r="AV641" s="39"/>
      <c r="AW641" s="39"/>
      <c r="AX641" s="39"/>
      <c r="AY641" s="39"/>
      <c r="AZ641" s="39"/>
      <c r="BA641" s="39"/>
      <c r="BB641" s="39"/>
      <c r="BC641" s="38"/>
      <c r="BD641" s="39"/>
      <c r="BE641" s="39"/>
      <c r="BF641" s="40"/>
      <c r="BG641" s="39"/>
      <c r="BH641" s="39"/>
      <c r="BI641" s="31"/>
      <c r="BJ641" s="31"/>
      <c r="BK641" s="39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</row>
    <row r="642" spans="2:95" s="33" customFormat="1">
      <c r="B642" s="62"/>
      <c r="C642" s="39"/>
      <c r="D642" s="39"/>
      <c r="E642" s="31"/>
      <c r="F642" s="39"/>
      <c r="G642" s="38"/>
      <c r="H642" s="38"/>
      <c r="I642" s="38"/>
      <c r="J642" s="38"/>
      <c r="K642" s="39"/>
      <c r="L642" s="39"/>
      <c r="M642" s="39"/>
      <c r="N642" s="39"/>
      <c r="O642" s="39"/>
      <c r="P642" s="38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40"/>
      <c r="AD642" s="40"/>
      <c r="AE642" s="35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8"/>
      <c r="AU642" s="39"/>
      <c r="AV642" s="39"/>
      <c r="AW642" s="39"/>
      <c r="AX642" s="39"/>
      <c r="AY642" s="39"/>
      <c r="AZ642" s="39"/>
      <c r="BA642" s="39"/>
      <c r="BB642" s="39"/>
      <c r="BC642" s="38"/>
      <c r="BD642" s="39"/>
      <c r="BE642" s="39"/>
      <c r="BF642" s="40"/>
      <c r="BG642" s="39"/>
      <c r="BH642" s="39"/>
      <c r="BI642" s="31"/>
      <c r="BJ642" s="31"/>
      <c r="BK642" s="39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</row>
    <row r="643" spans="2:95" s="33" customFormat="1">
      <c r="B643" s="62"/>
      <c r="C643" s="39"/>
      <c r="D643" s="39"/>
      <c r="E643" s="31"/>
      <c r="F643" s="39"/>
      <c r="G643" s="38"/>
      <c r="H643" s="38"/>
      <c r="I643" s="38"/>
      <c r="J643" s="38"/>
      <c r="K643" s="39"/>
      <c r="L643" s="39"/>
      <c r="M643" s="39"/>
      <c r="N643" s="39"/>
      <c r="O643" s="39"/>
      <c r="P643" s="38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40"/>
      <c r="AD643" s="40"/>
      <c r="AE643" s="35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8"/>
      <c r="AU643" s="39"/>
      <c r="AV643" s="39"/>
      <c r="AW643" s="39"/>
      <c r="AX643" s="39"/>
      <c r="AY643" s="39"/>
      <c r="AZ643" s="39"/>
      <c r="BA643" s="39"/>
      <c r="BB643" s="39"/>
      <c r="BC643" s="38"/>
      <c r="BD643" s="39"/>
      <c r="BE643" s="39"/>
      <c r="BF643" s="40"/>
      <c r="BG643" s="39"/>
      <c r="BH643" s="39"/>
      <c r="BI643" s="31"/>
      <c r="BJ643" s="31"/>
      <c r="BK643" s="39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</row>
    <row r="644" spans="2:95" s="33" customFormat="1">
      <c r="B644" s="62"/>
      <c r="C644" s="39"/>
      <c r="D644" s="39"/>
      <c r="E644" s="31"/>
      <c r="F644" s="39"/>
      <c r="G644" s="38"/>
      <c r="H644" s="38"/>
      <c r="I644" s="38"/>
      <c r="J644" s="38"/>
      <c r="K644" s="39"/>
      <c r="L644" s="39"/>
      <c r="M644" s="39"/>
      <c r="N644" s="39"/>
      <c r="O644" s="39"/>
      <c r="P644" s="38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40"/>
      <c r="AD644" s="40"/>
      <c r="AE644" s="35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8"/>
      <c r="AU644" s="39"/>
      <c r="AV644" s="39"/>
      <c r="AW644" s="39"/>
      <c r="AX644" s="39"/>
      <c r="AY644" s="39"/>
      <c r="AZ644" s="39"/>
      <c r="BA644" s="39"/>
      <c r="BB644" s="39"/>
      <c r="BC644" s="38"/>
      <c r="BD644" s="39"/>
      <c r="BE644" s="39"/>
      <c r="BF644" s="40"/>
      <c r="BG644" s="39"/>
      <c r="BH644" s="39"/>
      <c r="BI644" s="31"/>
      <c r="BJ644" s="31"/>
      <c r="BK644" s="39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</row>
    <row r="645" spans="2:95" s="33" customFormat="1">
      <c r="B645" s="62"/>
      <c r="C645" s="39"/>
      <c r="D645" s="39"/>
      <c r="E645" s="31"/>
      <c r="F645" s="39"/>
      <c r="G645" s="38"/>
      <c r="H645" s="38"/>
      <c r="I645" s="38"/>
      <c r="J645" s="38"/>
      <c r="K645" s="39"/>
      <c r="L645" s="39"/>
      <c r="M645" s="39"/>
      <c r="N645" s="39"/>
      <c r="O645" s="39"/>
      <c r="P645" s="38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40"/>
      <c r="AD645" s="40"/>
      <c r="AE645" s="35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8"/>
      <c r="AU645" s="39"/>
      <c r="AV645" s="39"/>
      <c r="AW645" s="39"/>
      <c r="AX645" s="39"/>
      <c r="AY645" s="39"/>
      <c r="AZ645" s="39"/>
      <c r="BA645" s="39"/>
      <c r="BB645" s="39"/>
      <c r="BC645" s="38"/>
      <c r="BD645" s="39"/>
      <c r="BE645" s="39"/>
      <c r="BF645" s="40"/>
      <c r="BG645" s="39"/>
      <c r="BH645" s="39"/>
      <c r="BI645" s="31"/>
      <c r="BJ645" s="31"/>
      <c r="BK645" s="39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</row>
    <row r="646" spans="2:95" s="33" customFormat="1">
      <c r="B646" s="62"/>
      <c r="C646" s="39"/>
      <c r="D646" s="39"/>
      <c r="E646" s="31"/>
      <c r="F646" s="39"/>
      <c r="G646" s="38"/>
      <c r="H646" s="38"/>
      <c r="I646" s="38"/>
      <c r="J646" s="38"/>
      <c r="K646" s="39"/>
      <c r="L646" s="39"/>
      <c r="M646" s="39"/>
      <c r="N646" s="39"/>
      <c r="O646" s="39"/>
      <c r="P646" s="38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40"/>
      <c r="AD646" s="40"/>
      <c r="AE646" s="35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8"/>
      <c r="AU646" s="39"/>
      <c r="AV646" s="39"/>
      <c r="AW646" s="39"/>
      <c r="AX646" s="39"/>
      <c r="AY646" s="39"/>
      <c r="AZ646" s="39"/>
      <c r="BA646" s="39"/>
      <c r="BB646" s="39"/>
      <c r="BC646" s="38"/>
      <c r="BD646" s="39"/>
      <c r="BE646" s="39"/>
      <c r="BF646" s="40"/>
      <c r="BG646" s="39"/>
      <c r="BH646" s="39"/>
      <c r="BI646" s="31"/>
      <c r="BJ646" s="31"/>
      <c r="BK646" s="39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</row>
    <row r="647" spans="2:95" s="33" customFormat="1">
      <c r="B647" s="62"/>
      <c r="C647" s="39"/>
      <c r="D647" s="39"/>
      <c r="E647" s="31"/>
      <c r="F647" s="39"/>
      <c r="G647" s="38"/>
      <c r="H647" s="38"/>
      <c r="I647" s="38"/>
      <c r="J647" s="38"/>
      <c r="K647" s="39"/>
      <c r="L647" s="39"/>
      <c r="M647" s="39"/>
      <c r="N647" s="39"/>
      <c r="O647" s="39"/>
      <c r="P647" s="38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40"/>
      <c r="AD647" s="40"/>
      <c r="AE647" s="35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8"/>
      <c r="AU647" s="39"/>
      <c r="AV647" s="39"/>
      <c r="AW647" s="39"/>
      <c r="AX647" s="39"/>
      <c r="AY647" s="39"/>
      <c r="AZ647" s="39"/>
      <c r="BA647" s="39"/>
      <c r="BB647" s="39"/>
      <c r="BC647" s="38"/>
      <c r="BD647" s="39"/>
      <c r="BE647" s="39"/>
      <c r="BF647" s="40"/>
      <c r="BG647" s="39"/>
      <c r="BH647" s="39"/>
      <c r="BI647" s="31"/>
      <c r="BJ647" s="31"/>
      <c r="BK647" s="39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</row>
    <row r="648" spans="2:95" s="33" customFormat="1">
      <c r="B648" s="62"/>
      <c r="C648" s="39"/>
      <c r="D648" s="39"/>
      <c r="E648" s="31"/>
      <c r="F648" s="39"/>
      <c r="G648" s="38"/>
      <c r="H648" s="38"/>
      <c r="I648" s="38"/>
      <c r="J648" s="38"/>
      <c r="K648" s="39"/>
      <c r="L648" s="39"/>
      <c r="M648" s="39"/>
      <c r="N648" s="39"/>
      <c r="O648" s="39"/>
      <c r="P648" s="38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40"/>
      <c r="AD648" s="40"/>
      <c r="AE648" s="35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8"/>
      <c r="AU648" s="39"/>
      <c r="AV648" s="39"/>
      <c r="AW648" s="39"/>
      <c r="AX648" s="39"/>
      <c r="AY648" s="39"/>
      <c r="AZ648" s="39"/>
      <c r="BA648" s="39"/>
      <c r="BB648" s="39"/>
      <c r="BC648" s="38"/>
      <c r="BD648" s="39"/>
      <c r="BE648" s="39"/>
      <c r="BF648" s="40"/>
      <c r="BG648" s="39"/>
      <c r="BH648" s="39"/>
      <c r="BI648" s="31"/>
      <c r="BJ648" s="31"/>
      <c r="BK648" s="39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</row>
    <row r="649" spans="2:95" s="33" customFormat="1">
      <c r="B649" s="62"/>
      <c r="C649" s="39"/>
      <c r="D649" s="39"/>
      <c r="E649" s="31"/>
      <c r="F649" s="39"/>
      <c r="G649" s="38"/>
      <c r="H649" s="38"/>
      <c r="I649" s="38"/>
      <c r="J649" s="38"/>
      <c r="K649" s="39"/>
      <c r="L649" s="39"/>
      <c r="M649" s="39"/>
      <c r="N649" s="39"/>
      <c r="O649" s="39"/>
      <c r="P649" s="38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40"/>
      <c r="AD649" s="40"/>
      <c r="AE649" s="35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8"/>
      <c r="AU649" s="39"/>
      <c r="AV649" s="39"/>
      <c r="AW649" s="39"/>
      <c r="AX649" s="39"/>
      <c r="AY649" s="39"/>
      <c r="AZ649" s="39"/>
      <c r="BA649" s="39"/>
      <c r="BB649" s="39"/>
      <c r="BC649" s="38"/>
      <c r="BD649" s="39"/>
      <c r="BE649" s="39"/>
      <c r="BF649" s="40"/>
      <c r="BG649" s="39"/>
      <c r="BH649" s="39"/>
      <c r="BI649" s="31"/>
      <c r="BJ649" s="31"/>
      <c r="BK649" s="39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</row>
    <row r="650" spans="2:95" s="33" customFormat="1">
      <c r="B650" s="62"/>
      <c r="C650" s="39"/>
      <c r="D650" s="39"/>
      <c r="E650" s="31"/>
      <c r="F650" s="39"/>
      <c r="G650" s="38"/>
      <c r="H650" s="38"/>
      <c r="I650" s="38"/>
      <c r="J650" s="38"/>
      <c r="K650" s="39"/>
      <c r="L650" s="39"/>
      <c r="M650" s="39"/>
      <c r="N650" s="39"/>
      <c r="O650" s="39"/>
      <c r="P650" s="38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40"/>
      <c r="AD650" s="40"/>
      <c r="AE650" s="35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8"/>
      <c r="AU650" s="39"/>
      <c r="AV650" s="39"/>
      <c r="AW650" s="39"/>
      <c r="AX650" s="39"/>
      <c r="AY650" s="39"/>
      <c r="AZ650" s="39"/>
      <c r="BA650" s="39"/>
      <c r="BB650" s="39"/>
      <c r="BC650" s="38"/>
      <c r="BD650" s="39"/>
      <c r="BE650" s="39"/>
      <c r="BF650" s="40"/>
      <c r="BG650" s="39"/>
      <c r="BH650" s="39"/>
      <c r="BI650" s="31"/>
      <c r="BJ650" s="31"/>
      <c r="BK650" s="39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</row>
    <row r="651" spans="2:95" s="33" customFormat="1">
      <c r="B651" s="62"/>
      <c r="C651" s="39"/>
      <c r="D651" s="39"/>
      <c r="E651" s="31"/>
      <c r="F651" s="39"/>
      <c r="G651" s="38"/>
      <c r="H651" s="38"/>
      <c r="I651" s="38"/>
      <c r="J651" s="38"/>
      <c r="K651" s="39"/>
      <c r="L651" s="39"/>
      <c r="M651" s="39"/>
      <c r="N651" s="39"/>
      <c r="O651" s="39"/>
      <c r="P651" s="38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40"/>
      <c r="AD651" s="40"/>
      <c r="AE651" s="35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8"/>
      <c r="AU651" s="39"/>
      <c r="AV651" s="39"/>
      <c r="AW651" s="39"/>
      <c r="AX651" s="39"/>
      <c r="AY651" s="39"/>
      <c r="AZ651" s="39"/>
      <c r="BA651" s="39"/>
      <c r="BB651" s="39"/>
      <c r="BC651" s="38"/>
      <c r="BD651" s="39"/>
      <c r="BE651" s="39"/>
      <c r="BF651" s="40"/>
      <c r="BG651" s="39"/>
      <c r="BH651" s="39"/>
      <c r="BI651" s="31"/>
      <c r="BJ651" s="31"/>
      <c r="BK651" s="39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</row>
    <row r="652" spans="2:95" s="33" customFormat="1">
      <c r="B652" s="62"/>
      <c r="C652" s="39"/>
      <c r="D652" s="39"/>
      <c r="E652" s="31"/>
      <c r="F652" s="39"/>
      <c r="G652" s="38"/>
      <c r="H652" s="38"/>
      <c r="I652" s="38"/>
      <c r="J652" s="38"/>
      <c r="K652" s="39"/>
      <c r="L652" s="39"/>
      <c r="M652" s="39"/>
      <c r="N652" s="39"/>
      <c r="O652" s="39"/>
      <c r="P652" s="38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40"/>
      <c r="AD652" s="40"/>
      <c r="AE652" s="35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8"/>
      <c r="AU652" s="39"/>
      <c r="AV652" s="39"/>
      <c r="AW652" s="39"/>
      <c r="AX652" s="39"/>
      <c r="AY652" s="39"/>
      <c r="AZ652" s="39"/>
      <c r="BA652" s="39"/>
      <c r="BB652" s="39"/>
      <c r="BC652" s="38"/>
      <c r="BD652" s="39"/>
      <c r="BE652" s="39"/>
      <c r="BF652" s="39"/>
      <c r="BG652" s="39"/>
      <c r="BH652" s="39"/>
      <c r="BI652" s="31"/>
      <c r="BJ652" s="31"/>
      <c r="BK652" s="39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</row>
    <row r="653" spans="2:95" s="33" customFormat="1">
      <c r="B653" s="62"/>
      <c r="C653" s="39"/>
      <c r="D653" s="39"/>
      <c r="E653" s="31"/>
      <c r="F653" s="39"/>
      <c r="G653" s="38"/>
      <c r="H653" s="38"/>
      <c r="I653" s="38"/>
      <c r="J653" s="38"/>
      <c r="K653" s="39"/>
      <c r="L653" s="39"/>
      <c r="M653" s="39"/>
      <c r="N653" s="39"/>
      <c r="O653" s="39"/>
      <c r="P653" s="38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40"/>
      <c r="AD653" s="40"/>
      <c r="AE653" s="35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8"/>
      <c r="AU653" s="39"/>
      <c r="AV653" s="39"/>
      <c r="AW653" s="39"/>
      <c r="AX653" s="39"/>
      <c r="AY653" s="39"/>
      <c r="AZ653" s="39"/>
      <c r="BA653" s="39"/>
      <c r="BB653" s="39"/>
      <c r="BC653" s="38"/>
      <c r="BD653" s="39"/>
      <c r="BE653" s="39"/>
      <c r="BF653" s="40"/>
      <c r="BG653" s="39"/>
      <c r="BH653" s="39"/>
      <c r="BI653" s="31"/>
      <c r="BJ653" s="31"/>
      <c r="BK653" s="39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</row>
    <row r="654" spans="2:95" s="33" customFormat="1">
      <c r="B654" s="62"/>
      <c r="C654" s="39"/>
      <c r="D654" s="39"/>
      <c r="E654" s="31"/>
      <c r="F654" s="39"/>
      <c r="G654" s="38"/>
      <c r="H654" s="38"/>
      <c r="I654" s="38"/>
      <c r="J654" s="38"/>
      <c r="K654" s="39"/>
      <c r="L654" s="39"/>
      <c r="M654" s="39"/>
      <c r="N654" s="39"/>
      <c r="O654" s="39"/>
      <c r="P654" s="38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40"/>
      <c r="AD654" s="40"/>
      <c r="AE654" s="35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8"/>
      <c r="AU654" s="39"/>
      <c r="AV654" s="39"/>
      <c r="AW654" s="39"/>
      <c r="AX654" s="39"/>
      <c r="AY654" s="39"/>
      <c r="AZ654" s="39"/>
      <c r="BA654" s="39"/>
      <c r="BB654" s="39"/>
      <c r="BC654" s="38"/>
      <c r="BD654" s="39"/>
      <c r="BE654" s="39"/>
      <c r="BF654" s="40"/>
      <c r="BG654" s="39"/>
      <c r="BH654" s="39"/>
      <c r="BI654" s="31"/>
      <c r="BJ654" s="31"/>
      <c r="BK654" s="39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</row>
    <row r="655" spans="2:95" s="33" customFormat="1">
      <c r="B655" s="62"/>
      <c r="C655" s="39"/>
      <c r="D655" s="39"/>
      <c r="E655" s="31"/>
      <c r="F655" s="39"/>
      <c r="G655" s="38"/>
      <c r="H655" s="38"/>
      <c r="I655" s="38"/>
      <c r="J655" s="38"/>
      <c r="K655" s="39"/>
      <c r="L655" s="39"/>
      <c r="M655" s="39"/>
      <c r="N655" s="39"/>
      <c r="O655" s="39"/>
      <c r="P655" s="38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40"/>
      <c r="AD655" s="40"/>
      <c r="AE655" s="35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8"/>
      <c r="AU655" s="39"/>
      <c r="AV655" s="39"/>
      <c r="AW655" s="39"/>
      <c r="AX655" s="39"/>
      <c r="AY655" s="39"/>
      <c r="AZ655" s="39"/>
      <c r="BA655" s="39"/>
      <c r="BB655" s="39"/>
      <c r="BC655" s="38"/>
      <c r="BD655" s="39"/>
      <c r="BE655" s="39"/>
      <c r="BF655" s="40"/>
      <c r="BG655" s="39"/>
      <c r="BH655" s="39"/>
      <c r="BI655" s="31"/>
      <c r="BJ655" s="31"/>
      <c r="BK655" s="39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</row>
    <row r="656" spans="2:95" s="33" customFormat="1">
      <c r="B656" s="62"/>
      <c r="C656" s="39"/>
      <c r="D656" s="39"/>
      <c r="E656" s="31"/>
      <c r="F656" s="39"/>
      <c r="G656" s="38"/>
      <c r="H656" s="38"/>
      <c r="I656" s="38"/>
      <c r="J656" s="38"/>
      <c r="K656" s="39"/>
      <c r="L656" s="39"/>
      <c r="M656" s="39"/>
      <c r="N656" s="39"/>
      <c r="O656" s="39"/>
      <c r="P656" s="38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40"/>
      <c r="AD656" s="40"/>
      <c r="AE656" s="35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8"/>
      <c r="AU656" s="39"/>
      <c r="AV656" s="39"/>
      <c r="AW656" s="39"/>
      <c r="AX656" s="39"/>
      <c r="AY656" s="39"/>
      <c r="AZ656" s="39"/>
      <c r="BA656" s="39"/>
      <c r="BB656" s="39"/>
      <c r="BC656" s="38"/>
      <c r="BD656" s="39"/>
      <c r="BE656" s="39"/>
      <c r="BF656" s="40"/>
      <c r="BG656" s="39"/>
      <c r="BH656" s="39"/>
      <c r="BI656" s="31"/>
      <c r="BJ656" s="31"/>
      <c r="BK656" s="39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</row>
    <row r="657" spans="2:95" s="33" customFormat="1">
      <c r="B657" s="62"/>
      <c r="C657" s="39"/>
      <c r="D657" s="39"/>
      <c r="E657" s="31"/>
      <c r="F657" s="39"/>
      <c r="G657" s="38"/>
      <c r="H657" s="38"/>
      <c r="I657" s="38"/>
      <c r="J657" s="38"/>
      <c r="K657" s="39"/>
      <c r="L657" s="39"/>
      <c r="M657" s="39"/>
      <c r="N657" s="39"/>
      <c r="O657" s="39"/>
      <c r="P657" s="38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40"/>
      <c r="AD657" s="40"/>
      <c r="AE657" s="35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8"/>
      <c r="AU657" s="39"/>
      <c r="AV657" s="39"/>
      <c r="AW657" s="39"/>
      <c r="AX657" s="39"/>
      <c r="AY657" s="39"/>
      <c r="AZ657" s="39"/>
      <c r="BA657" s="39"/>
      <c r="BB657" s="39"/>
      <c r="BC657" s="38"/>
      <c r="BD657" s="39"/>
      <c r="BE657" s="39"/>
      <c r="BF657" s="40"/>
      <c r="BG657" s="39"/>
      <c r="BH657" s="39"/>
      <c r="BI657" s="31"/>
      <c r="BJ657" s="31"/>
      <c r="BK657" s="39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</row>
    <row r="658" spans="2:95" s="33" customFormat="1">
      <c r="B658" s="62"/>
      <c r="C658" s="39"/>
      <c r="D658" s="39"/>
      <c r="E658" s="31"/>
      <c r="F658" s="39"/>
      <c r="G658" s="38"/>
      <c r="H658" s="38"/>
      <c r="I658" s="38"/>
      <c r="J658" s="38"/>
      <c r="K658" s="39"/>
      <c r="L658" s="39"/>
      <c r="M658" s="39"/>
      <c r="N658" s="39"/>
      <c r="O658" s="39"/>
      <c r="P658" s="38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40"/>
      <c r="AD658" s="40"/>
      <c r="AE658" s="35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8"/>
      <c r="AU658" s="39"/>
      <c r="AV658" s="39"/>
      <c r="AW658" s="39"/>
      <c r="AX658" s="39"/>
      <c r="AY658" s="39"/>
      <c r="AZ658" s="39"/>
      <c r="BA658" s="39"/>
      <c r="BB658" s="39"/>
      <c r="BC658" s="38"/>
      <c r="BD658" s="39"/>
      <c r="BE658" s="39"/>
      <c r="BF658" s="40"/>
      <c r="BG658" s="39"/>
      <c r="BH658" s="39"/>
      <c r="BI658" s="31"/>
      <c r="BJ658" s="31"/>
      <c r="BK658" s="39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</row>
    <row r="659" spans="2:95" s="33" customFormat="1">
      <c r="B659" s="62"/>
      <c r="C659" s="39"/>
      <c r="D659" s="39"/>
      <c r="E659" s="31"/>
      <c r="F659" s="39"/>
      <c r="G659" s="38"/>
      <c r="H659" s="38"/>
      <c r="I659" s="38"/>
      <c r="J659" s="38"/>
      <c r="K659" s="39"/>
      <c r="L659" s="39"/>
      <c r="M659" s="39"/>
      <c r="N659" s="39"/>
      <c r="O659" s="39"/>
      <c r="P659" s="38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40"/>
      <c r="AD659" s="40"/>
      <c r="AE659" s="35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8"/>
      <c r="AU659" s="39"/>
      <c r="AV659" s="39"/>
      <c r="AW659" s="39"/>
      <c r="AX659" s="39"/>
      <c r="AY659" s="39"/>
      <c r="AZ659" s="39"/>
      <c r="BA659" s="39"/>
      <c r="BB659" s="39"/>
      <c r="BC659" s="38"/>
      <c r="BD659" s="39"/>
      <c r="BE659" s="39"/>
      <c r="BF659" s="40"/>
      <c r="BG659" s="39"/>
      <c r="BH659" s="39"/>
      <c r="BI659" s="31"/>
      <c r="BJ659" s="31"/>
      <c r="BK659" s="39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</row>
    <row r="660" spans="2:95" s="33" customFormat="1">
      <c r="B660" s="62"/>
      <c r="C660" s="39"/>
      <c r="D660" s="39"/>
      <c r="E660" s="31"/>
      <c r="F660" s="39"/>
      <c r="G660" s="38"/>
      <c r="H660" s="38"/>
      <c r="I660" s="38"/>
      <c r="J660" s="38"/>
      <c r="K660" s="39"/>
      <c r="L660" s="39"/>
      <c r="M660" s="39"/>
      <c r="N660" s="39"/>
      <c r="O660" s="39"/>
      <c r="P660" s="38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40"/>
      <c r="AD660" s="40"/>
      <c r="AE660" s="35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8"/>
      <c r="AU660" s="39"/>
      <c r="AV660" s="39"/>
      <c r="AW660" s="39"/>
      <c r="AX660" s="39"/>
      <c r="AY660" s="39"/>
      <c r="AZ660" s="39"/>
      <c r="BA660" s="39"/>
      <c r="BB660" s="39"/>
      <c r="BC660" s="38"/>
      <c r="BD660" s="39"/>
      <c r="BE660" s="39"/>
      <c r="BF660" s="39"/>
      <c r="BG660" s="39"/>
      <c r="BH660" s="39"/>
      <c r="BI660" s="31"/>
      <c r="BJ660" s="31"/>
      <c r="BK660" s="39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</row>
    <row r="661" spans="2:95" s="33" customFormat="1">
      <c r="B661" s="62"/>
      <c r="C661" s="39"/>
      <c r="D661" s="39"/>
      <c r="E661" s="31"/>
      <c r="F661" s="39"/>
      <c r="G661" s="38"/>
      <c r="H661" s="38"/>
      <c r="I661" s="38"/>
      <c r="J661" s="38"/>
      <c r="K661" s="39"/>
      <c r="L661" s="39"/>
      <c r="M661" s="39"/>
      <c r="N661" s="39"/>
      <c r="O661" s="39"/>
      <c r="P661" s="38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40"/>
      <c r="AD661" s="40"/>
      <c r="AE661" s="35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8"/>
      <c r="AU661" s="39"/>
      <c r="AV661" s="39"/>
      <c r="AW661" s="39"/>
      <c r="AX661" s="39"/>
      <c r="AY661" s="39"/>
      <c r="AZ661" s="39"/>
      <c r="BA661" s="39"/>
      <c r="BB661" s="39"/>
      <c r="BC661" s="38"/>
      <c r="BD661" s="39"/>
      <c r="BE661" s="39"/>
      <c r="BF661" s="39"/>
      <c r="BG661" s="39"/>
      <c r="BH661" s="39"/>
      <c r="BI661" s="31"/>
      <c r="BJ661" s="31"/>
      <c r="BK661" s="39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</row>
    <row r="662" spans="2:95" s="33" customFormat="1">
      <c r="B662" s="62"/>
      <c r="C662" s="39"/>
      <c r="D662" s="39"/>
      <c r="E662" s="31"/>
      <c r="F662" s="39"/>
      <c r="G662" s="38"/>
      <c r="H662" s="38"/>
      <c r="I662" s="38"/>
      <c r="J662" s="38"/>
      <c r="K662" s="39"/>
      <c r="L662" s="39"/>
      <c r="M662" s="39"/>
      <c r="N662" s="39"/>
      <c r="O662" s="39"/>
      <c r="P662" s="38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40"/>
      <c r="AD662" s="40"/>
      <c r="AE662" s="35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8"/>
      <c r="AU662" s="39"/>
      <c r="AV662" s="39"/>
      <c r="AW662" s="39"/>
      <c r="AX662" s="39"/>
      <c r="AY662" s="39"/>
      <c r="AZ662" s="39"/>
      <c r="BA662" s="39"/>
      <c r="BB662" s="39"/>
      <c r="BC662" s="38"/>
      <c r="BD662" s="39"/>
      <c r="BE662" s="39"/>
      <c r="BF662" s="40"/>
      <c r="BG662" s="39"/>
      <c r="BH662" s="39"/>
      <c r="BI662" s="31"/>
      <c r="BJ662" s="31"/>
      <c r="BK662" s="39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</row>
    <row r="663" spans="2:95" s="33" customFormat="1">
      <c r="B663" s="62"/>
      <c r="C663" s="39"/>
      <c r="D663" s="39"/>
      <c r="E663" s="31"/>
      <c r="F663" s="39"/>
      <c r="G663" s="38"/>
      <c r="H663" s="38"/>
      <c r="I663" s="38"/>
      <c r="J663" s="38"/>
      <c r="K663" s="39"/>
      <c r="L663" s="39"/>
      <c r="M663" s="39"/>
      <c r="N663" s="39"/>
      <c r="O663" s="39"/>
      <c r="P663" s="38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40"/>
      <c r="AD663" s="40"/>
      <c r="AE663" s="35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8"/>
      <c r="AU663" s="39"/>
      <c r="AV663" s="39"/>
      <c r="AW663" s="39"/>
      <c r="AX663" s="39"/>
      <c r="AY663" s="40"/>
      <c r="AZ663" s="40"/>
      <c r="BA663" s="39"/>
      <c r="BB663" s="39"/>
      <c r="BC663" s="38"/>
      <c r="BD663" s="39"/>
      <c r="BE663" s="39"/>
      <c r="BF663" s="40"/>
      <c r="BG663" s="39"/>
      <c r="BH663" s="39"/>
      <c r="BI663" s="31"/>
      <c r="BJ663" s="31"/>
      <c r="BK663" s="39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</row>
    <row r="664" spans="2:95" s="33" customFormat="1">
      <c r="B664" s="62"/>
      <c r="C664" s="39"/>
      <c r="D664" s="39"/>
      <c r="E664" s="31"/>
      <c r="F664" s="39"/>
      <c r="G664" s="38"/>
      <c r="H664" s="38"/>
      <c r="I664" s="38"/>
      <c r="J664" s="38"/>
      <c r="K664" s="39"/>
      <c r="L664" s="39"/>
      <c r="M664" s="39"/>
      <c r="N664" s="39"/>
      <c r="O664" s="39"/>
      <c r="P664" s="38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40"/>
      <c r="AD664" s="40"/>
      <c r="AE664" s="35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8"/>
      <c r="AU664" s="39"/>
      <c r="AV664" s="39"/>
      <c r="AW664" s="39"/>
      <c r="AX664" s="39"/>
      <c r="AY664" s="40"/>
      <c r="AZ664" s="40"/>
      <c r="BA664" s="39"/>
      <c r="BB664" s="39"/>
      <c r="BC664" s="38"/>
      <c r="BD664" s="39"/>
      <c r="BE664" s="39"/>
      <c r="BF664" s="40"/>
      <c r="BG664" s="39"/>
      <c r="BH664" s="39"/>
      <c r="BI664" s="31"/>
      <c r="BJ664" s="31"/>
      <c r="BK664" s="39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</row>
    <row r="665" spans="2:95" s="33" customFormat="1">
      <c r="B665" s="62"/>
      <c r="C665" s="39"/>
      <c r="D665" s="39"/>
      <c r="E665" s="31"/>
      <c r="F665" s="39"/>
      <c r="G665" s="38"/>
      <c r="H665" s="38"/>
      <c r="I665" s="38"/>
      <c r="J665" s="38"/>
      <c r="K665" s="39"/>
      <c r="L665" s="39"/>
      <c r="M665" s="39"/>
      <c r="N665" s="39"/>
      <c r="O665" s="39"/>
      <c r="P665" s="38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40"/>
      <c r="AD665" s="40"/>
      <c r="AE665" s="35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8"/>
      <c r="AU665" s="39"/>
      <c r="AV665" s="39"/>
      <c r="AW665" s="39"/>
      <c r="AX665" s="39"/>
      <c r="AY665" s="40"/>
      <c r="AZ665" s="40"/>
      <c r="BA665" s="39"/>
      <c r="BB665" s="39"/>
      <c r="BC665" s="38"/>
      <c r="BD665" s="39"/>
      <c r="BE665" s="39"/>
      <c r="BF665" s="40"/>
      <c r="BG665" s="39"/>
      <c r="BH665" s="39"/>
      <c r="BI665" s="31"/>
      <c r="BJ665" s="31"/>
      <c r="BK665" s="39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</row>
    <row r="666" spans="2:95" s="33" customFormat="1">
      <c r="B666" s="62"/>
      <c r="C666" s="39"/>
      <c r="D666" s="39"/>
      <c r="E666" s="31"/>
      <c r="F666" s="39"/>
      <c r="G666" s="38"/>
      <c r="H666" s="38"/>
      <c r="I666" s="38"/>
      <c r="J666" s="38"/>
      <c r="K666" s="39"/>
      <c r="L666" s="39"/>
      <c r="M666" s="39"/>
      <c r="N666" s="39"/>
      <c r="O666" s="39"/>
      <c r="P666" s="38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40"/>
      <c r="AD666" s="40"/>
      <c r="AE666" s="35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8"/>
      <c r="AU666" s="39"/>
      <c r="AV666" s="39"/>
      <c r="AW666" s="39"/>
      <c r="AX666" s="39"/>
      <c r="AY666" s="40"/>
      <c r="AZ666" s="40"/>
      <c r="BA666" s="39"/>
      <c r="BB666" s="39"/>
      <c r="BC666" s="38"/>
      <c r="BD666" s="39"/>
      <c r="BE666" s="39"/>
      <c r="BF666" s="40"/>
      <c r="BG666" s="39"/>
      <c r="BH666" s="39"/>
      <c r="BI666" s="31"/>
      <c r="BJ666" s="31"/>
      <c r="BK666" s="39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</row>
    <row r="667" spans="2:95" s="33" customFormat="1">
      <c r="B667" s="62"/>
      <c r="C667" s="39"/>
      <c r="D667" s="39"/>
      <c r="E667" s="31"/>
      <c r="F667" s="39"/>
      <c r="G667" s="38"/>
      <c r="H667" s="38"/>
      <c r="I667" s="38"/>
      <c r="J667" s="38"/>
      <c r="K667" s="39"/>
      <c r="L667" s="39"/>
      <c r="M667" s="39"/>
      <c r="N667" s="39"/>
      <c r="O667" s="39"/>
      <c r="P667" s="38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40"/>
      <c r="AD667" s="40"/>
      <c r="AE667" s="35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8"/>
      <c r="AU667" s="39"/>
      <c r="AV667" s="39"/>
      <c r="AW667" s="39"/>
      <c r="AX667" s="39"/>
      <c r="AY667" s="39"/>
      <c r="AZ667" s="39"/>
      <c r="BA667" s="39"/>
      <c r="BB667" s="39"/>
      <c r="BC667" s="38"/>
      <c r="BD667" s="39"/>
      <c r="BE667" s="39"/>
      <c r="BF667" s="39"/>
      <c r="BG667" s="39"/>
      <c r="BH667" s="39"/>
      <c r="BI667" s="31"/>
      <c r="BJ667" s="31"/>
      <c r="BK667" s="39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</row>
    <row r="668" spans="2:95" s="33" customFormat="1">
      <c r="B668" s="62"/>
      <c r="C668" s="39"/>
      <c r="D668" s="39"/>
      <c r="E668" s="31"/>
      <c r="F668" s="39"/>
      <c r="G668" s="38"/>
      <c r="H668" s="38"/>
      <c r="I668" s="38"/>
      <c r="J668" s="38"/>
      <c r="K668" s="39"/>
      <c r="L668" s="39"/>
      <c r="M668" s="39"/>
      <c r="N668" s="39"/>
      <c r="O668" s="39"/>
      <c r="P668" s="38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40"/>
      <c r="AD668" s="40"/>
      <c r="AE668" s="35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8"/>
      <c r="AU668" s="39"/>
      <c r="AV668" s="39"/>
      <c r="AW668" s="39"/>
      <c r="AX668" s="39"/>
      <c r="AY668" s="40"/>
      <c r="AZ668" s="40"/>
      <c r="BA668" s="39"/>
      <c r="BB668" s="39"/>
      <c r="BC668" s="38"/>
      <c r="BD668" s="39"/>
      <c r="BE668" s="39"/>
      <c r="BF668" s="40"/>
      <c r="BG668" s="39"/>
      <c r="BH668" s="39"/>
      <c r="BI668" s="31"/>
      <c r="BJ668" s="31"/>
      <c r="BK668" s="39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</row>
    <row r="669" spans="2:95" s="33" customFormat="1">
      <c r="B669" s="62"/>
      <c r="C669" s="39"/>
      <c r="D669" s="39"/>
      <c r="E669" s="31"/>
      <c r="F669" s="39"/>
      <c r="G669" s="38"/>
      <c r="H669" s="38"/>
      <c r="I669" s="38"/>
      <c r="J669" s="38"/>
      <c r="K669" s="39"/>
      <c r="L669" s="39"/>
      <c r="M669" s="39"/>
      <c r="N669" s="39"/>
      <c r="O669" s="39"/>
      <c r="P669" s="38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40"/>
      <c r="AD669" s="40"/>
      <c r="AE669" s="35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8"/>
      <c r="AU669" s="39"/>
      <c r="AV669" s="39"/>
      <c r="AW669" s="39"/>
      <c r="AX669" s="39"/>
      <c r="AY669" s="40"/>
      <c r="AZ669" s="40"/>
      <c r="BA669" s="39"/>
      <c r="BB669" s="39"/>
      <c r="BC669" s="38"/>
      <c r="BD669" s="39"/>
      <c r="BE669" s="39"/>
      <c r="BF669" s="40"/>
      <c r="BG669" s="39"/>
      <c r="BH669" s="39"/>
      <c r="BI669" s="31"/>
      <c r="BJ669" s="31"/>
      <c r="BK669" s="39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</row>
    <row r="670" spans="2:95" s="33" customFormat="1">
      <c r="B670" s="62"/>
      <c r="C670" s="39"/>
      <c r="D670" s="39"/>
      <c r="E670" s="31"/>
      <c r="F670" s="39"/>
      <c r="G670" s="38"/>
      <c r="H670" s="38"/>
      <c r="I670" s="38"/>
      <c r="J670" s="38"/>
      <c r="K670" s="39"/>
      <c r="L670" s="39"/>
      <c r="M670" s="39"/>
      <c r="N670" s="39"/>
      <c r="O670" s="39"/>
      <c r="P670" s="38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40"/>
      <c r="AD670" s="40"/>
      <c r="AE670" s="35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8"/>
      <c r="AU670" s="39"/>
      <c r="AV670" s="39"/>
      <c r="AW670" s="39"/>
      <c r="AX670" s="39"/>
      <c r="AY670" s="40"/>
      <c r="AZ670" s="40"/>
      <c r="BA670" s="39"/>
      <c r="BB670" s="39"/>
      <c r="BC670" s="38"/>
      <c r="BD670" s="39"/>
      <c r="BE670" s="39"/>
      <c r="BF670" s="40"/>
      <c r="BG670" s="39"/>
      <c r="BH670" s="39"/>
      <c r="BI670" s="31"/>
      <c r="BJ670" s="31"/>
      <c r="BK670" s="39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</row>
    <row r="671" spans="2:95" s="33" customFormat="1">
      <c r="B671" s="62"/>
      <c r="C671" s="39"/>
      <c r="D671" s="39"/>
      <c r="E671" s="31"/>
      <c r="F671" s="39"/>
      <c r="G671" s="38"/>
      <c r="H671" s="38"/>
      <c r="I671" s="38"/>
      <c r="J671" s="38"/>
      <c r="K671" s="39"/>
      <c r="L671" s="39"/>
      <c r="M671" s="39"/>
      <c r="N671" s="39"/>
      <c r="O671" s="39"/>
      <c r="P671" s="38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40"/>
      <c r="AD671" s="40"/>
      <c r="AE671" s="35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8"/>
      <c r="AU671" s="39"/>
      <c r="AV671" s="39"/>
      <c r="AW671" s="39"/>
      <c r="AX671" s="39"/>
      <c r="AY671" s="40"/>
      <c r="AZ671" s="40"/>
      <c r="BA671" s="39"/>
      <c r="BB671" s="39"/>
      <c r="BC671" s="38"/>
      <c r="BD671" s="39"/>
      <c r="BE671" s="39"/>
      <c r="BF671" s="40"/>
      <c r="BG671" s="39"/>
      <c r="BH671" s="39"/>
      <c r="BI671" s="31"/>
      <c r="BJ671" s="31"/>
      <c r="BK671" s="39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</row>
    <row r="672" spans="2:95" s="33" customFormat="1">
      <c r="B672" s="62"/>
      <c r="C672" s="39"/>
      <c r="D672" s="39"/>
      <c r="E672" s="31"/>
      <c r="F672" s="39"/>
      <c r="G672" s="38"/>
      <c r="H672" s="38"/>
      <c r="I672" s="38"/>
      <c r="J672" s="38"/>
      <c r="K672" s="39"/>
      <c r="L672" s="39"/>
      <c r="M672" s="39"/>
      <c r="N672" s="39"/>
      <c r="O672" s="39"/>
      <c r="P672" s="38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40"/>
      <c r="AD672" s="40"/>
      <c r="AE672" s="35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8"/>
      <c r="AU672" s="39"/>
      <c r="AV672" s="39"/>
      <c r="AW672" s="39"/>
      <c r="AX672" s="39"/>
      <c r="AY672" s="40"/>
      <c r="AZ672" s="40"/>
      <c r="BA672" s="39"/>
      <c r="BB672" s="39"/>
      <c r="BC672" s="38"/>
      <c r="BD672" s="39"/>
      <c r="BE672" s="39"/>
      <c r="BF672" s="40"/>
      <c r="BG672" s="39"/>
      <c r="BH672" s="39"/>
      <c r="BI672" s="31"/>
      <c r="BJ672" s="31"/>
      <c r="BK672" s="39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</row>
    <row r="673" spans="2:95" s="33" customFormat="1">
      <c r="B673" s="62"/>
      <c r="C673" s="39"/>
      <c r="D673" s="39"/>
      <c r="E673" s="31"/>
      <c r="F673" s="39"/>
      <c r="G673" s="38"/>
      <c r="H673" s="38"/>
      <c r="I673" s="38"/>
      <c r="J673" s="38"/>
      <c r="K673" s="39"/>
      <c r="L673" s="39"/>
      <c r="M673" s="39"/>
      <c r="N673" s="39"/>
      <c r="O673" s="39"/>
      <c r="P673" s="38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40"/>
      <c r="AD673" s="40"/>
      <c r="AE673" s="35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8"/>
      <c r="AU673" s="39"/>
      <c r="AV673" s="39"/>
      <c r="AW673" s="39"/>
      <c r="AX673" s="39"/>
      <c r="AY673" s="40"/>
      <c r="AZ673" s="40"/>
      <c r="BA673" s="39"/>
      <c r="BB673" s="39"/>
      <c r="BC673" s="38"/>
      <c r="BD673" s="39"/>
      <c r="BE673" s="39"/>
      <c r="BF673" s="40"/>
      <c r="BG673" s="39"/>
      <c r="BH673" s="39"/>
      <c r="BI673" s="31"/>
      <c r="BJ673" s="31"/>
      <c r="BK673" s="39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</row>
    <row r="674" spans="2:95" s="33" customFormat="1">
      <c r="B674" s="62"/>
      <c r="C674" s="39"/>
      <c r="D674" s="39"/>
      <c r="E674" s="31"/>
      <c r="F674" s="39"/>
      <c r="G674" s="38"/>
      <c r="H674" s="38"/>
      <c r="I674" s="38"/>
      <c r="J674" s="38"/>
      <c r="K674" s="39"/>
      <c r="L674" s="39"/>
      <c r="M674" s="39"/>
      <c r="N674" s="39"/>
      <c r="O674" s="39"/>
      <c r="P674" s="38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40"/>
      <c r="AD674" s="40"/>
      <c r="AE674" s="35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8"/>
      <c r="AU674" s="39"/>
      <c r="AV674" s="39"/>
      <c r="AW674" s="39"/>
      <c r="AX674" s="39"/>
      <c r="AY674" s="40"/>
      <c r="AZ674" s="40"/>
      <c r="BA674" s="39"/>
      <c r="BB674" s="39"/>
      <c r="BC674" s="38"/>
      <c r="BD674" s="39"/>
      <c r="BE674" s="39"/>
      <c r="BF674" s="40"/>
      <c r="BG674" s="39"/>
      <c r="BH674" s="39"/>
      <c r="BI674" s="31"/>
      <c r="BJ674" s="31"/>
      <c r="BK674" s="39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</row>
    <row r="675" spans="2:95" s="33" customFormat="1">
      <c r="B675" s="62"/>
      <c r="C675" s="39"/>
      <c r="D675" s="39"/>
      <c r="E675" s="31"/>
      <c r="F675" s="39"/>
      <c r="G675" s="38"/>
      <c r="H675" s="38"/>
      <c r="I675" s="38"/>
      <c r="J675" s="38"/>
      <c r="K675" s="39"/>
      <c r="L675" s="39"/>
      <c r="M675" s="39"/>
      <c r="N675" s="39"/>
      <c r="O675" s="39"/>
      <c r="P675" s="38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40"/>
      <c r="AD675" s="40"/>
      <c r="AE675" s="35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8"/>
      <c r="AU675" s="39"/>
      <c r="AV675" s="39"/>
      <c r="AW675" s="39"/>
      <c r="AX675" s="39"/>
      <c r="AY675" s="40"/>
      <c r="AZ675" s="40"/>
      <c r="BA675" s="39"/>
      <c r="BB675" s="39"/>
      <c r="BC675" s="38"/>
      <c r="BD675" s="39"/>
      <c r="BE675" s="39"/>
      <c r="BF675" s="40"/>
      <c r="BG675" s="39"/>
      <c r="BH675" s="39"/>
      <c r="BI675" s="31"/>
      <c r="BJ675" s="31"/>
      <c r="BK675" s="39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</row>
    <row r="676" spans="2:95" s="33" customFormat="1">
      <c r="B676" s="62"/>
      <c r="C676" s="39"/>
      <c r="D676" s="39"/>
      <c r="E676" s="31"/>
      <c r="F676" s="39"/>
      <c r="G676" s="38"/>
      <c r="H676" s="38"/>
      <c r="I676" s="38"/>
      <c r="J676" s="38"/>
      <c r="K676" s="39"/>
      <c r="L676" s="39"/>
      <c r="M676" s="39"/>
      <c r="N676" s="39"/>
      <c r="O676" s="39"/>
      <c r="P676" s="38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40"/>
      <c r="AD676" s="40"/>
      <c r="AE676" s="35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8"/>
      <c r="AU676" s="39"/>
      <c r="AV676" s="39"/>
      <c r="AW676" s="39"/>
      <c r="AX676" s="39"/>
      <c r="AY676" s="40"/>
      <c r="AZ676" s="40"/>
      <c r="BA676" s="39"/>
      <c r="BB676" s="39"/>
      <c r="BC676" s="38"/>
      <c r="BD676" s="39"/>
      <c r="BE676" s="39"/>
      <c r="BF676" s="40"/>
      <c r="BG676" s="39"/>
      <c r="BH676" s="39"/>
      <c r="BI676" s="31"/>
      <c r="BJ676" s="31"/>
      <c r="BK676" s="39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</row>
    <row r="677" spans="2:95" s="33" customFormat="1">
      <c r="B677" s="62"/>
      <c r="C677" s="39"/>
      <c r="D677" s="39"/>
      <c r="E677" s="31"/>
      <c r="F677" s="39"/>
      <c r="G677" s="38"/>
      <c r="H677" s="38"/>
      <c r="I677" s="38"/>
      <c r="J677" s="38"/>
      <c r="K677" s="39"/>
      <c r="L677" s="39"/>
      <c r="M677" s="39"/>
      <c r="N677" s="39"/>
      <c r="O677" s="39"/>
      <c r="P677" s="38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40"/>
      <c r="AD677" s="40"/>
      <c r="AE677" s="35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8"/>
      <c r="AU677" s="39"/>
      <c r="AV677" s="39"/>
      <c r="AW677" s="39"/>
      <c r="AX677" s="39"/>
      <c r="AY677" s="39"/>
      <c r="AZ677" s="39"/>
      <c r="BA677" s="39"/>
      <c r="BB677" s="39"/>
      <c r="BC677" s="38"/>
      <c r="BD677" s="39"/>
      <c r="BE677" s="39"/>
      <c r="BF677" s="40"/>
      <c r="BG677" s="39"/>
      <c r="BH677" s="39"/>
      <c r="BI677" s="31"/>
      <c r="BJ677" s="31"/>
      <c r="BK677" s="39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</row>
    <row r="678" spans="2:95" s="33" customFormat="1">
      <c r="B678" s="62"/>
      <c r="C678" s="39"/>
      <c r="D678" s="39"/>
      <c r="E678" s="31"/>
      <c r="F678" s="39"/>
      <c r="G678" s="38"/>
      <c r="H678" s="38"/>
      <c r="I678" s="38"/>
      <c r="J678" s="38"/>
      <c r="K678" s="39"/>
      <c r="L678" s="39"/>
      <c r="M678" s="39"/>
      <c r="N678" s="39"/>
      <c r="O678" s="39"/>
      <c r="P678" s="38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40"/>
      <c r="AD678" s="40"/>
      <c r="AE678" s="35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8"/>
      <c r="AU678" s="39"/>
      <c r="AV678" s="39"/>
      <c r="AW678" s="39"/>
      <c r="AX678" s="39"/>
      <c r="AY678" s="40"/>
      <c r="AZ678" s="40"/>
      <c r="BA678" s="39"/>
      <c r="BB678" s="39"/>
      <c r="BC678" s="38"/>
      <c r="BD678" s="39"/>
      <c r="BE678" s="39"/>
      <c r="BF678" s="40"/>
      <c r="BG678" s="39"/>
      <c r="BH678" s="39"/>
      <c r="BI678" s="31"/>
      <c r="BJ678" s="31"/>
      <c r="BK678" s="39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</row>
    <row r="679" spans="2:95" s="33" customFormat="1">
      <c r="B679" s="62"/>
      <c r="C679" s="39"/>
      <c r="D679" s="39"/>
      <c r="E679" s="31"/>
      <c r="F679" s="39"/>
      <c r="G679" s="38"/>
      <c r="H679" s="38"/>
      <c r="I679" s="38"/>
      <c r="J679" s="38"/>
      <c r="K679" s="39"/>
      <c r="L679" s="39"/>
      <c r="M679" s="39"/>
      <c r="N679" s="39"/>
      <c r="O679" s="39"/>
      <c r="P679" s="38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40"/>
      <c r="AD679" s="40"/>
      <c r="AE679" s="35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8"/>
      <c r="AU679" s="39"/>
      <c r="AV679" s="39"/>
      <c r="AW679" s="39"/>
      <c r="AX679" s="39"/>
      <c r="AY679" s="40"/>
      <c r="AZ679" s="40"/>
      <c r="BA679" s="39"/>
      <c r="BB679" s="39"/>
      <c r="BC679" s="38"/>
      <c r="BD679" s="39"/>
      <c r="BE679" s="39"/>
      <c r="BF679" s="40"/>
      <c r="BG679" s="39"/>
      <c r="BH679" s="39"/>
      <c r="BI679" s="31"/>
      <c r="BJ679" s="31"/>
      <c r="BK679" s="39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</row>
    <row r="680" spans="2:95" s="33" customFormat="1">
      <c r="B680" s="62"/>
      <c r="C680" s="39"/>
      <c r="D680" s="39"/>
      <c r="E680" s="31"/>
      <c r="F680" s="39"/>
      <c r="G680" s="38"/>
      <c r="H680" s="38"/>
      <c r="I680" s="38"/>
      <c r="J680" s="38"/>
      <c r="K680" s="39"/>
      <c r="L680" s="39"/>
      <c r="M680" s="39"/>
      <c r="N680" s="39"/>
      <c r="O680" s="39"/>
      <c r="P680" s="38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40"/>
      <c r="AD680" s="40"/>
      <c r="AE680" s="35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8"/>
      <c r="AU680" s="39"/>
      <c r="AV680" s="39"/>
      <c r="AW680" s="39"/>
      <c r="AX680" s="39"/>
      <c r="AY680" s="40"/>
      <c r="AZ680" s="40"/>
      <c r="BA680" s="39"/>
      <c r="BB680" s="39"/>
      <c r="BC680" s="38"/>
      <c r="BD680" s="39"/>
      <c r="BE680" s="39"/>
      <c r="BF680" s="40"/>
      <c r="BG680" s="39"/>
      <c r="BH680" s="39"/>
      <c r="BI680" s="31"/>
      <c r="BJ680" s="31"/>
      <c r="BK680" s="39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</row>
    <row r="681" spans="2:95" s="33" customFormat="1">
      <c r="B681" s="62"/>
      <c r="C681" s="39"/>
      <c r="D681" s="39"/>
      <c r="E681" s="31"/>
      <c r="F681" s="39"/>
      <c r="G681" s="38"/>
      <c r="H681" s="38"/>
      <c r="I681" s="38"/>
      <c r="J681" s="38"/>
      <c r="K681" s="39"/>
      <c r="L681" s="39"/>
      <c r="M681" s="39"/>
      <c r="N681" s="39"/>
      <c r="O681" s="39"/>
      <c r="P681" s="38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40"/>
      <c r="AD681" s="40"/>
      <c r="AE681" s="35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8"/>
      <c r="AU681" s="39"/>
      <c r="AV681" s="39"/>
      <c r="AW681" s="39"/>
      <c r="AX681" s="39"/>
      <c r="AY681" s="39"/>
      <c r="AZ681" s="39"/>
      <c r="BA681" s="39"/>
      <c r="BB681" s="39"/>
      <c r="BC681" s="38"/>
      <c r="BD681" s="39"/>
      <c r="BE681" s="39"/>
      <c r="BF681" s="39"/>
      <c r="BG681" s="39"/>
      <c r="BH681" s="39"/>
      <c r="BI681" s="31"/>
      <c r="BJ681" s="31"/>
      <c r="BK681" s="39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</row>
    <row r="682" spans="2:95" s="33" customFormat="1">
      <c r="B682" s="62"/>
      <c r="C682" s="39"/>
      <c r="D682" s="39"/>
      <c r="E682" s="31"/>
      <c r="F682" s="39"/>
      <c r="G682" s="38"/>
      <c r="H682" s="38"/>
      <c r="I682" s="38"/>
      <c r="J682" s="38"/>
      <c r="K682" s="39"/>
      <c r="L682" s="39"/>
      <c r="M682" s="39"/>
      <c r="N682" s="39"/>
      <c r="O682" s="39"/>
      <c r="P682" s="38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40"/>
      <c r="AD682" s="40"/>
      <c r="AE682" s="35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8"/>
      <c r="AU682" s="39"/>
      <c r="AV682" s="39"/>
      <c r="AW682" s="39"/>
      <c r="AX682" s="39"/>
      <c r="AY682" s="40"/>
      <c r="AZ682" s="40"/>
      <c r="BA682" s="39"/>
      <c r="BB682" s="39"/>
      <c r="BC682" s="38"/>
      <c r="BD682" s="39"/>
      <c r="BE682" s="39"/>
      <c r="BF682" s="40"/>
      <c r="BG682" s="39"/>
      <c r="BH682" s="39"/>
      <c r="BI682" s="31"/>
      <c r="BJ682" s="31"/>
      <c r="BK682" s="39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</row>
    <row r="683" spans="2:95" s="33" customFormat="1">
      <c r="B683" s="62"/>
      <c r="C683" s="39"/>
      <c r="D683" s="39"/>
      <c r="E683" s="31"/>
      <c r="F683" s="39"/>
      <c r="G683" s="38"/>
      <c r="H683" s="38"/>
      <c r="I683" s="38"/>
      <c r="J683" s="38"/>
      <c r="K683" s="39"/>
      <c r="L683" s="39"/>
      <c r="M683" s="39"/>
      <c r="N683" s="39"/>
      <c r="O683" s="39"/>
      <c r="P683" s="38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40"/>
      <c r="AD683" s="40"/>
      <c r="AE683" s="35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8"/>
      <c r="AU683" s="39"/>
      <c r="AV683" s="39"/>
      <c r="AW683" s="39"/>
      <c r="AX683" s="39"/>
      <c r="AY683" s="40"/>
      <c r="AZ683" s="40"/>
      <c r="BA683" s="39"/>
      <c r="BB683" s="39"/>
      <c r="BC683" s="38"/>
      <c r="BD683" s="39"/>
      <c r="BE683" s="39"/>
      <c r="BF683" s="40"/>
      <c r="BG683" s="39"/>
      <c r="BH683" s="39"/>
      <c r="BI683" s="31"/>
      <c r="BJ683" s="31"/>
      <c r="BK683" s="39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</row>
    <row r="684" spans="2:95" s="33" customFormat="1">
      <c r="B684" s="62"/>
      <c r="C684" s="39"/>
      <c r="D684" s="39"/>
      <c r="E684" s="31"/>
      <c r="F684" s="39"/>
      <c r="G684" s="38"/>
      <c r="H684" s="38"/>
      <c r="I684" s="38"/>
      <c r="J684" s="38"/>
      <c r="K684" s="39"/>
      <c r="L684" s="39"/>
      <c r="M684" s="39"/>
      <c r="N684" s="39"/>
      <c r="O684" s="39"/>
      <c r="P684" s="38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40"/>
      <c r="AD684" s="40"/>
      <c r="AE684" s="35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8"/>
      <c r="AU684" s="39"/>
      <c r="AV684" s="39"/>
      <c r="AW684" s="39"/>
      <c r="AX684" s="39"/>
      <c r="AY684" s="39"/>
      <c r="AZ684" s="39"/>
      <c r="BA684" s="39"/>
      <c r="BB684" s="39"/>
      <c r="BC684" s="38"/>
      <c r="BD684" s="39"/>
      <c r="BE684" s="39"/>
      <c r="BF684" s="40"/>
      <c r="BG684" s="39"/>
      <c r="BH684" s="39"/>
      <c r="BI684" s="31"/>
      <c r="BJ684" s="31"/>
      <c r="BK684" s="39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</row>
    <row r="685" spans="2:95" s="33" customFormat="1">
      <c r="B685" s="62"/>
      <c r="C685" s="39"/>
      <c r="D685" s="39"/>
      <c r="E685" s="31"/>
      <c r="F685" s="39"/>
      <c r="G685" s="38"/>
      <c r="H685" s="38"/>
      <c r="I685" s="38"/>
      <c r="J685" s="38"/>
      <c r="K685" s="39"/>
      <c r="L685" s="39"/>
      <c r="M685" s="39"/>
      <c r="N685" s="39"/>
      <c r="O685" s="39"/>
      <c r="P685" s="38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40"/>
      <c r="AD685" s="40"/>
      <c r="AE685" s="35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8"/>
      <c r="AU685" s="39"/>
      <c r="AV685" s="39"/>
      <c r="AW685" s="39"/>
      <c r="AX685" s="39"/>
      <c r="AY685" s="39"/>
      <c r="AZ685" s="39"/>
      <c r="BA685" s="39"/>
      <c r="BB685" s="39"/>
      <c r="BC685" s="38"/>
      <c r="BD685" s="39"/>
      <c r="BE685" s="39"/>
      <c r="BF685" s="40"/>
      <c r="BG685" s="39"/>
      <c r="BH685" s="39"/>
      <c r="BI685" s="31"/>
      <c r="BJ685" s="31"/>
      <c r="BK685" s="39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</row>
    <row r="686" spans="2:95" s="33" customFormat="1">
      <c r="B686" s="62"/>
      <c r="C686" s="39"/>
      <c r="D686" s="39"/>
      <c r="E686" s="31"/>
      <c r="F686" s="39"/>
      <c r="G686" s="38"/>
      <c r="H686" s="38"/>
      <c r="I686" s="38"/>
      <c r="J686" s="38"/>
      <c r="K686" s="39"/>
      <c r="L686" s="39"/>
      <c r="M686" s="39"/>
      <c r="N686" s="39"/>
      <c r="O686" s="39"/>
      <c r="P686" s="38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40"/>
      <c r="AD686" s="40"/>
      <c r="AE686" s="35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8"/>
      <c r="AU686" s="39"/>
      <c r="AV686" s="39"/>
      <c r="AW686" s="39"/>
      <c r="AX686" s="39"/>
      <c r="AY686" s="39"/>
      <c r="AZ686" s="39"/>
      <c r="BA686" s="39"/>
      <c r="BB686" s="39"/>
      <c r="BC686" s="38"/>
      <c r="BD686" s="39"/>
      <c r="BE686" s="39"/>
      <c r="BF686" s="40"/>
      <c r="BG686" s="39"/>
      <c r="BH686" s="39"/>
      <c r="BI686" s="31"/>
      <c r="BJ686" s="31"/>
      <c r="BK686" s="39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</row>
    <row r="687" spans="2:95" s="33" customFormat="1">
      <c r="B687" s="62"/>
      <c r="C687" s="39"/>
      <c r="D687" s="39"/>
      <c r="E687" s="31"/>
      <c r="F687" s="39"/>
      <c r="G687" s="38"/>
      <c r="H687" s="38"/>
      <c r="I687" s="38"/>
      <c r="J687" s="38"/>
      <c r="K687" s="39"/>
      <c r="L687" s="39"/>
      <c r="M687" s="39"/>
      <c r="N687" s="39"/>
      <c r="O687" s="39"/>
      <c r="P687" s="38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40"/>
      <c r="AD687" s="40"/>
      <c r="AE687" s="35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8"/>
      <c r="AU687" s="39"/>
      <c r="AV687" s="39"/>
      <c r="AW687" s="39"/>
      <c r="AX687" s="39"/>
      <c r="AY687" s="39"/>
      <c r="AZ687" s="39"/>
      <c r="BA687" s="39"/>
      <c r="BB687" s="39"/>
      <c r="BC687" s="38"/>
      <c r="BD687" s="39"/>
      <c r="BE687" s="39"/>
      <c r="BF687" s="40"/>
      <c r="BG687" s="39"/>
      <c r="BH687" s="39"/>
      <c r="BI687" s="31"/>
      <c r="BJ687" s="31"/>
      <c r="BK687" s="39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</row>
    <row r="688" spans="2:95" s="33" customFormat="1">
      <c r="B688" s="62"/>
      <c r="C688" s="39"/>
      <c r="D688" s="39"/>
      <c r="E688" s="31"/>
      <c r="F688" s="39"/>
      <c r="G688" s="38"/>
      <c r="H688" s="38"/>
      <c r="I688" s="38"/>
      <c r="J688" s="38"/>
      <c r="K688" s="39"/>
      <c r="L688" s="39"/>
      <c r="M688" s="39"/>
      <c r="N688" s="39"/>
      <c r="O688" s="39"/>
      <c r="P688" s="38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40"/>
      <c r="AD688" s="40"/>
      <c r="AE688" s="35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8"/>
      <c r="AU688" s="39"/>
      <c r="AV688" s="39"/>
      <c r="AW688" s="39"/>
      <c r="AX688" s="39"/>
      <c r="AY688" s="39"/>
      <c r="AZ688" s="39"/>
      <c r="BA688" s="39"/>
      <c r="BB688" s="39"/>
      <c r="BC688" s="38"/>
      <c r="BD688" s="39"/>
      <c r="BE688" s="39"/>
      <c r="BF688" s="40"/>
      <c r="BG688" s="39"/>
      <c r="BH688" s="39"/>
      <c r="BI688" s="31"/>
      <c r="BJ688" s="31"/>
      <c r="BK688" s="39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</row>
    <row r="689" spans="2:95" s="33" customFormat="1">
      <c r="B689" s="62"/>
      <c r="C689" s="39"/>
      <c r="D689" s="39"/>
      <c r="E689" s="31"/>
      <c r="F689" s="39"/>
      <c r="G689" s="38"/>
      <c r="H689" s="38"/>
      <c r="I689" s="38"/>
      <c r="J689" s="38"/>
      <c r="K689" s="39"/>
      <c r="L689" s="39"/>
      <c r="M689" s="39"/>
      <c r="N689" s="39"/>
      <c r="O689" s="39"/>
      <c r="P689" s="38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40"/>
      <c r="AD689" s="40"/>
      <c r="AE689" s="35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8"/>
      <c r="AU689" s="39"/>
      <c r="AV689" s="39"/>
      <c r="AW689" s="39"/>
      <c r="AX689" s="39"/>
      <c r="AY689" s="39"/>
      <c r="AZ689" s="39"/>
      <c r="BA689" s="39"/>
      <c r="BB689" s="39"/>
      <c r="BC689" s="38"/>
      <c r="BD689" s="39"/>
      <c r="BE689" s="39"/>
      <c r="BF689" s="39"/>
      <c r="BG689" s="39"/>
      <c r="BH689" s="39"/>
      <c r="BI689" s="31"/>
      <c r="BJ689" s="31"/>
      <c r="BK689" s="39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</row>
    <row r="690" spans="2:95" s="33" customFormat="1">
      <c r="B690" s="62"/>
      <c r="C690" s="39"/>
      <c r="D690" s="39"/>
      <c r="E690" s="31"/>
      <c r="F690" s="39"/>
      <c r="G690" s="38"/>
      <c r="H690" s="38"/>
      <c r="I690" s="38"/>
      <c r="J690" s="38"/>
      <c r="K690" s="39"/>
      <c r="L690" s="39"/>
      <c r="M690" s="39"/>
      <c r="N690" s="39"/>
      <c r="O690" s="39"/>
      <c r="P690" s="38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40"/>
      <c r="AD690" s="40"/>
      <c r="AE690" s="35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8"/>
      <c r="AU690" s="39"/>
      <c r="AV690" s="39"/>
      <c r="AW690" s="39"/>
      <c r="AX690" s="39"/>
      <c r="AY690" s="39"/>
      <c r="AZ690" s="39"/>
      <c r="BA690" s="39"/>
      <c r="BB690" s="39"/>
      <c r="BC690" s="38"/>
      <c r="BD690" s="39"/>
      <c r="BE690" s="39"/>
      <c r="BF690" s="39"/>
      <c r="BG690" s="39"/>
      <c r="BH690" s="39"/>
      <c r="BI690" s="31"/>
      <c r="BJ690" s="31"/>
      <c r="BK690" s="39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</row>
    <row r="691" spans="2:95" s="33" customFormat="1">
      <c r="B691" s="62"/>
      <c r="C691" s="39"/>
      <c r="D691" s="39"/>
      <c r="E691" s="31"/>
      <c r="F691" s="39"/>
      <c r="G691" s="38"/>
      <c r="H691" s="38"/>
      <c r="I691" s="38"/>
      <c r="J691" s="38"/>
      <c r="K691" s="39"/>
      <c r="L691" s="39"/>
      <c r="M691" s="39"/>
      <c r="N691" s="39"/>
      <c r="O691" s="39"/>
      <c r="P691" s="38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40"/>
      <c r="AD691" s="40"/>
      <c r="AE691" s="35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8"/>
      <c r="AU691" s="39"/>
      <c r="AV691" s="39"/>
      <c r="AW691" s="39"/>
      <c r="AX691" s="39"/>
      <c r="AY691" s="39"/>
      <c r="AZ691" s="39"/>
      <c r="BA691" s="39"/>
      <c r="BB691" s="39"/>
      <c r="BC691" s="38"/>
      <c r="BD691" s="39"/>
      <c r="BE691" s="39"/>
      <c r="BF691" s="40"/>
      <c r="BG691" s="39"/>
      <c r="BH691" s="39"/>
      <c r="BI691" s="31"/>
      <c r="BJ691" s="31"/>
      <c r="BK691" s="39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</row>
    <row r="692" spans="2:95" s="33" customFormat="1">
      <c r="B692" s="62"/>
      <c r="C692" s="39"/>
      <c r="D692" s="39"/>
      <c r="E692" s="31"/>
      <c r="F692" s="39"/>
      <c r="G692" s="38"/>
      <c r="H692" s="38"/>
      <c r="I692" s="38"/>
      <c r="J692" s="38"/>
      <c r="K692" s="39"/>
      <c r="L692" s="39"/>
      <c r="M692" s="39"/>
      <c r="N692" s="39"/>
      <c r="O692" s="39"/>
      <c r="P692" s="38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40"/>
      <c r="AD692" s="40"/>
      <c r="AE692" s="35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8"/>
      <c r="AU692" s="39"/>
      <c r="AV692" s="39"/>
      <c r="AW692" s="39"/>
      <c r="AX692" s="39"/>
      <c r="AY692" s="39"/>
      <c r="AZ692" s="39"/>
      <c r="BA692" s="39"/>
      <c r="BB692" s="39"/>
      <c r="BC692" s="38"/>
      <c r="BD692" s="39"/>
      <c r="BE692" s="39"/>
      <c r="BF692" s="40"/>
      <c r="BG692" s="39"/>
      <c r="BH692" s="39"/>
      <c r="BI692" s="31"/>
      <c r="BJ692" s="31"/>
      <c r="BK692" s="39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</row>
    <row r="693" spans="2:95" s="33" customFormat="1">
      <c r="B693" s="62"/>
      <c r="C693" s="39"/>
      <c r="D693" s="39"/>
      <c r="E693" s="31"/>
      <c r="F693" s="39"/>
      <c r="G693" s="38"/>
      <c r="H693" s="38"/>
      <c r="I693" s="38"/>
      <c r="J693" s="38"/>
      <c r="K693" s="39"/>
      <c r="L693" s="39"/>
      <c r="M693" s="39"/>
      <c r="N693" s="39"/>
      <c r="O693" s="39"/>
      <c r="P693" s="38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40"/>
      <c r="AD693" s="40"/>
      <c r="AE693" s="35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8"/>
      <c r="AU693" s="39"/>
      <c r="AV693" s="39"/>
      <c r="AW693" s="39"/>
      <c r="AX693" s="39"/>
      <c r="AY693" s="39"/>
      <c r="AZ693" s="39"/>
      <c r="BA693" s="39"/>
      <c r="BB693" s="39"/>
      <c r="BC693" s="38"/>
      <c r="BD693" s="39"/>
      <c r="BE693" s="39"/>
      <c r="BF693" s="40"/>
      <c r="BG693" s="39"/>
      <c r="BH693" s="39"/>
      <c r="BI693" s="31"/>
      <c r="BJ693" s="31"/>
      <c r="BK693" s="39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</row>
    <row r="694" spans="2:95" s="33" customFormat="1">
      <c r="B694" s="62"/>
      <c r="C694" s="39"/>
      <c r="D694" s="39"/>
      <c r="E694" s="31"/>
      <c r="F694" s="39"/>
      <c r="G694" s="38"/>
      <c r="H694" s="38"/>
      <c r="I694" s="38"/>
      <c r="J694" s="38"/>
      <c r="K694" s="39"/>
      <c r="L694" s="39"/>
      <c r="M694" s="39"/>
      <c r="N694" s="39"/>
      <c r="O694" s="39"/>
      <c r="P694" s="38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40"/>
      <c r="AD694" s="40"/>
      <c r="AE694" s="35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8"/>
      <c r="AU694" s="39"/>
      <c r="AV694" s="39"/>
      <c r="AW694" s="39"/>
      <c r="AX694" s="39"/>
      <c r="AY694" s="39"/>
      <c r="AZ694" s="39"/>
      <c r="BA694" s="39"/>
      <c r="BB694" s="39"/>
      <c r="BC694" s="38"/>
      <c r="BD694" s="39"/>
      <c r="BE694" s="39"/>
      <c r="BF694" s="40"/>
      <c r="BG694" s="39"/>
      <c r="BH694" s="39"/>
      <c r="BI694" s="31"/>
      <c r="BJ694" s="31"/>
      <c r="BK694" s="39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</row>
    <row r="695" spans="2:95" s="33" customFormat="1">
      <c r="B695" s="62"/>
      <c r="C695" s="39"/>
      <c r="D695" s="39"/>
      <c r="E695" s="31"/>
      <c r="F695" s="39"/>
      <c r="G695" s="38"/>
      <c r="H695" s="38"/>
      <c r="I695" s="38"/>
      <c r="J695" s="38"/>
      <c r="K695" s="39"/>
      <c r="L695" s="39"/>
      <c r="M695" s="39"/>
      <c r="N695" s="39"/>
      <c r="O695" s="39"/>
      <c r="P695" s="38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40"/>
      <c r="AD695" s="40"/>
      <c r="AE695" s="35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8"/>
      <c r="AU695" s="39"/>
      <c r="AV695" s="39"/>
      <c r="AW695" s="39"/>
      <c r="AX695" s="39"/>
      <c r="AY695" s="39"/>
      <c r="AZ695" s="39"/>
      <c r="BA695" s="39"/>
      <c r="BB695" s="39"/>
      <c r="BC695" s="38"/>
      <c r="BD695" s="39"/>
      <c r="BE695" s="39"/>
      <c r="BF695" s="40"/>
      <c r="BG695" s="39"/>
      <c r="BH695" s="39"/>
      <c r="BI695" s="31"/>
      <c r="BJ695" s="31"/>
      <c r="BK695" s="39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</row>
    <row r="696" spans="2:95" s="33" customFormat="1">
      <c r="B696" s="62"/>
      <c r="C696" s="39"/>
      <c r="D696" s="39"/>
      <c r="E696" s="31"/>
      <c r="F696" s="39"/>
      <c r="G696" s="38"/>
      <c r="H696" s="38"/>
      <c r="I696" s="38"/>
      <c r="J696" s="38"/>
      <c r="K696" s="39"/>
      <c r="L696" s="39"/>
      <c r="M696" s="39"/>
      <c r="N696" s="39"/>
      <c r="O696" s="39"/>
      <c r="P696" s="38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40"/>
      <c r="AD696" s="40"/>
      <c r="AE696" s="35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8"/>
      <c r="AU696" s="39"/>
      <c r="AV696" s="39"/>
      <c r="AW696" s="39"/>
      <c r="AX696" s="39"/>
      <c r="AY696" s="39"/>
      <c r="AZ696" s="39"/>
      <c r="BA696" s="39"/>
      <c r="BB696" s="39"/>
      <c r="BC696" s="38"/>
      <c r="BD696" s="39"/>
      <c r="BE696" s="39"/>
      <c r="BF696" s="39"/>
      <c r="BG696" s="39"/>
      <c r="BH696" s="39"/>
      <c r="BI696" s="31"/>
      <c r="BJ696" s="31"/>
      <c r="BK696" s="39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</row>
    <row r="697" spans="2:95" s="33" customFormat="1">
      <c r="B697" s="62"/>
      <c r="C697" s="39"/>
      <c r="D697" s="39"/>
      <c r="E697" s="31"/>
      <c r="F697" s="39"/>
      <c r="G697" s="38"/>
      <c r="H697" s="38"/>
      <c r="I697" s="38"/>
      <c r="J697" s="38"/>
      <c r="K697" s="39"/>
      <c r="L697" s="39"/>
      <c r="M697" s="39"/>
      <c r="N697" s="39"/>
      <c r="O697" s="39"/>
      <c r="P697" s="38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40"/>
      <c r="AD697" s="40"/>
      <c r="AE697" s="35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8"/>
      <c r="AU697" s="39"/>
      <c r="AV697" s="39"/>
      <c r="AW697" s="39"/>
      <c r="AX697" s="39"/>
      <c r="AY697" s="39"/>
      <c r="AZ697" s="39"/>
      <c r="BA697" s="39"/>
      <c r="BB697" s="39"/>
      <c r="BC697" s="38"/>
      <c r="BD697" s="39"/>
      <c r="BE697" s="39"/>
      <c r="BF697" s="40"/>
      <c r="BG697" s="39"/>
      <c r="BH697" s="39"/>
      <c r="BI697" s="31"/>
      <c r="BJ697" s="31"/>
      <c r="BK697" s="39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</row>
    <row r="698" spans="2:95" s="33" customFormat="1">
      <c r="B698" s="62"/>
      <c r="C698" s="39"/>
      <c r="D698" s="39"/>
      <c r="E698" s="31"/>
      <c r="F698" s="39"/>
      <c r="G698" s="38"/>
      <c r="H698" s="38"/>
      <c r="I698" s="38"/>
      <c r="J698" s="38"/>
      <c r="K698" s="39"/>
      <c r="L698" s="39"/>
      <c r="M698" s="39"/>
      <c r="N698" s="39"/>
      <c r="O698" s="39"/>
      <c r="P698" s="38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40"/>
      <c r="AD698" s="40"/>
      <c r="AE698" s="35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8"/>
      <c r="AU698" s="39"/>
      <c r="AV698" s="39"/>
      <c r="AW698" s="39"/>
      <c r="AX698" s="39"/>
      <c r="AY698" s="39"/>
      <c r="AZ698" s="39"/>
      <c r="BA698" s="39"/>
      <c r="BB698" s="39"/>
      <c r="BC698" s="38"/>
      <c r="BD698" s="39"/>
      <c r="BE698" s="39"/>
      <c r="BF698" s="40"/>
      <c r="BG698" s="39"/>
      <c r="BH698" s="39"/>
      <c r="BI698" s="31"/>
      <c r="BJ698" s="31"/>
      <c r="BK698" s="39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</row>
    <row r="699" spans="2:95" s="33" customFormat="1">
      <c r="B699" s="62"/>
      <c r="C699" s="39"/>
      <c r="D699" s="39"/>
      <c r="E699" s="31"/>
      <c r="F699" s="39"/>
      <c r="G699" s="38"/>
      <c r="H699" s="38"/>
      <c r="I699" s="38"/>
      <c r="J699" s="38"/>
      <c r="K699" s="39"/>
      <c r="L699" s="39"/>
      <c r="M699" s="39"/>
      <c r="N699" s="39"/>
      <c r="O699" s="39"/>
      <c r="P699" s="38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40"/>
      <c r="AD699" s="40"/>
      <c r="AE699" s="35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8"/>
      <c r="AU699" s="39"/>
      <c r="AV699" s="39"/>
      <c r="AW699" s="39"/>
      <c r="AX699" s="39"/>
      <c r="AY699" s="39"/>
      <c r="AZ699" s="39"/>
      <c r="BA699" s="39"/>
      <c r="BB699" s="39"/>
      <c r="BC699" s="38"/>
      <c r="BD699" s="39"/>
      <c r="BE699" s="39"/>
      <c r="BF699" s="40"/>
      <c r="BG699" s="39"/>
      <c r="BH699" s="39"/>
      <c r="BI699" s="31"/>
      <c r="BJ699" s="31"/>
      <c r="BK699" s="39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</row>
    <row r="700" spans="2:95" s="33" customFormat="1">
      <c r="B700" s="62"/>
      <c r="C700" s="39"/>
      <c r="D700" s="39"/>
      <c r="E700" s="31"/>
      <c r="F700" s="39"/>
      <c r="G700" s="38"/>
      <c r="H700" s="38"/>
      <c r="I700" s="38"/>
      <c r="J700" s="38"/>
      <c r="K700" s="39"/>
      <c r="L700" s="39"/>
      <c r="M700" s="39"/>
      <c r="N700" s="39"/>
      <c r="O700" s="39"/>
      <c r="P700" s="38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40"/>
      <c r="AD700" s="40"/>
      <c r="AE700" s="35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8"/>
      <c r="AU700" s="39"/>
      <c r="AV700" s="39"/>
      <c r="AW700" s="39"/>
      <c r="AX700" s="39"/>
      <c r="AY700" s="39"/>
      <c r="AZ700" s="39"/>
      <c r="BA700" s="39"/>
      <c r="BB700" s="39"/>
      <c r="BC700" s="38"/>
      <c r="BD700" s="39"/>
      <c r="BE700" s="39"/>
      <c r="BF700" s="40"/>
      <c r="BG700" s="39"/>
      <c r="BH700" s="39"/>
      <c r="BI700" s="31"/>
      <c r="BJ700" s="31"/>
      <c r="BK700" s="39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</row>
    <row r="701" spans="2:95" s="33" customFormat="1">
      <c r="B701" s="62"/>
      <c r="C701" s="39"/>
      <c r="D701" s="39"/>
      <c r="E701" s="31"/>
      <c r="F701" s="39"/>
      <c r="G701" s="38"/>
      <c r="H701" s="38"/>
      <c r="I701" s="38"/>
      <c r="J701" s="38"/>
      <c r="K701" s="39"/>
      <c r="L701" s="39"/>
      <c r="M701" s="39"/>
      <c r="N701" s="39"/>
      <c r="O701" s="39"/>
      <c r="P701" s="38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40"/>
      <c r="AD701" s="40"/>
      <c r="AE701" s="35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8"/>
      <c r="AU701" s="39"/>
      <c r="AV701" s="39"/>
      <c r="AW701" s="39"/>
      <c r="AX701" s="39"/>
      <c r="AY701" s="39"/>
      <c r="AZ701" s="39"/>
      <c r="BA701" s="39"/>
      <c r="BB701" s="39"/>
      <c r="BC701" s="38"/>
      <c r="BD701" s="39"/>
      <c r="BE701" s="39"/>
      <c r="BF701" s="40"/>
      <c r="BG701" s="39"/>
      <c r="BH701" s="39"/>
      <c r="BI701" s="31"/>
      <c r="BJ701" s="31"/>
      <c r="BK701" s="39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</row>
    <row r="702" spans="2:95" s="33" customFormat="1">
      <c r="B702" s="62"/>
      <c r="C702" s="39"/>
      <c r="D702" s="39"/>
      <c r="E702" s="31"/>
      <c r="F702" s="39"/>
      <c r="G702" s="38"/>
      <c r="H702" s="38"/>
      <c r="I702" s="38"/>
      <c r="J702" s="38"/>
      <c r="K702" s="39"/>
      <c r="L702" s="39"/>
      <c r="M702" s="39"/>
      <c r="N702" s="39"/>
      <c r="O702" s="39"/>
      <c r="P702" s="38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40"/>
      <c r="AD702" s="40"/>
      <c r="AE702" s="35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8"/>
      <c r="AU702" s="39"/>
      <c r="AV702" s="39"/>
      <c r="AW702" s="39"/>
      <c r="AX702" s="39"/>
      <c r="AY702" s="39"/>
      <c r="AZ702" s="39"/>
      <c r="BA702" s="39"/>
      <c r="BB702" s="39"/>
      <c r="BC702" s="38"/>
      <c r="BD702" s="39"/>
      <c r="BE702" s="39"/>
      <c r="BF702" s="40"/>
      <c r="BG702" s="39"/>
      <c r="BH702" s="39"/>
      <c r="BI702" s="31"/>
      <c r="BJ702" s="31"/>
      <c r="BK702" s="39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</row>
    <row r="703" spans="2:95" s="33" customFormat="1">
      <c r="B703" s="62"/>
      <c r="C703" s="39"/>
      <c r="D703" s="39"/>
      <c r="E703" s="31"/>
      <c r="F703" s="39"/>
      <c r="G703" s="38"/>
      <c r="H703" s="38"/>
      <c r="I703" s="38"/>
      <c r="J703" s="38"/>
      <c r="K703" s="39"/>
      <c r="L703" s="39"/>
      <c r="M703" s="39"/>
      <c r="N703" s="39"/>
      <c r="O703" s="39"/>
      <c r="P703" s="38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40"/>
      <c r="AD703" s="40"/>
      <c r="AE703" s="35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8"/>
      <c r="AU703" s="39"/>
      <c r="AV703" s="39"/>
      <c r="AW703" s="39"/>
      <c r="AX703" s="39"/>
      <c r="AY703" s="39"/>
      <c r="AZ703" s="39"/>
      <c r="BA703" s="39"/>
      <c r="BB703" s="39"/>
      <c r="BC703" s="38"/>
      <c r="BD703" s="39"/>
      <c r="BE703" s="39"/>
      <c r="BF703" s="40"/>
      <c r="BG703" s="39"/>
      <c r="BH703" s="39"/>
      <c r="BI703" s="31"/>
      <c r="BJ703" s="31"/>
      <c r="BK703" s="39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</row>
    <row r="704" spans="2:95" s="33" customFormat="1">
      <c r="B704" s="62"/>
      <c r="C704" s="39"/>
      <c r="D704" s="39"/>
      <c r="E704" s="31"/>
      <c r="F704" s="39"/>
      <c r="G704" s="38"/>
      <c r="H704" s="38"/>
      <c r="I704" s="38"/>
      <c r="J704" s="38"/>
      <c r="K704" s="39"/>
      <c r="L704" s="39"/>
      <c r="M704" s="39"/>
      <c r="N704" s="39"/>
      <c r="O704" s="39"/>
      <c r="P704" s="38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40"/>
      <c r="AD704" s="40"/>
      <c r="AE704" s="35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8"/>
      <c r="AU704" s="39"/>
      <c r="AV704" s="39"/>
      <c r="AW704" s="39"/>
      <c r="AX704" s="39"/>
      <c r="AY704" s="39"/>
      <c r="AZ704" s="39"/>
      <c r="BA704" s="39"/>
      <c r="BB704" s="39"/>
      <c r="BC704" s="38"/>
      <c r="BD704" s="39"/>
      <c r="BE704" s="39"/>
      <c r="BF704" s="40"/>
      <c r="BG704" s="39"/>
      <c r="BH704" s="39"/>
      <c r="BI704" s="31"/>
      <c r="BJ704" s="31"/>
      <c r="BK704" s="39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</row>
    <row r="705" spans="2:95" s="33" customFormat="1">
      <c r="B705" s="62"/>
      <c r="C705" s="39"/>
      <c r="D705" s="39"/>
      <c r="E705" s="31"/>
      <c r="F705" s="39"/>
      <c r="G705" s="38"/>
      <c r="H705" s="38"/>
      <c r="I705" s="38"/>
      <c r="J705" s="38"/>
      <c r="K705" s="39"/>
      <c r="L705" s="39"/>
      <c r="M705" s="39"/>
      <c r="N705" s="39"/>
      <c r="O705" s="39"/>
      <c r="P705" s="38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40"/>
      <c r="AD705" s="40"/>
      <c r="AE705" s="35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8"/>
      <c r="AU705" s="39"/>
      <c r="AV705" s="39"/>
      <c r="AW705" s="39"/>
      <c r="AX705" s="39"/>
      <c r="AY705" s="39"/>
      <c r="AZ705" s="39"/>
      <c r="BA705" s="39"/>
      <c r="BB705" s="39"/>
      <c r="BC705" s="38"/>
      <c r="BD705" s="39"/>
      <c r="BE705" s="39"/>
      <c r="BF705" s="40"/>
      <c r="BG705" s="39"/>
      <c r="BH705" s="39"/>
      <c r="BI705" s="31"/>
      <c r="BJ705" s="31"/>
      <c r="BK705" s="39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</row>
    <row r="706" spans="2:95" s="33" customFormat="1">
      <c r="B706" s="62"/>
      <c r="C706" s="39"/>
      <c r="D706" s="39"/>
      <c r="E706" s="31"/>
      <c r="F706" s="39"/>
      <c r="G706" s="38"/>
      <c r="H706" s="38"/>
      <c r="I706" s="38"/>
      <c r="J706" s="38"/>
      <c r="K706" s="39"/>
      <c r="L706" s="39"/>
      <c r="M706" s="39"/>
      <c r="N706" s="39"/>
      <c r="O706" s="39"/>
      <c r="P706" s="38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40"/>
      <c r="AD706" s="40"/>
      <c r="AE706" s="35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8"/>
      <c r="AU706" s="39"/>
      <c r="AV706" s="39"/>
      <c r="AW706" s="39"/>
      <c r="AX706" s="39"/>
      <c r="AY706" s="39"/>
      <c r="AZ706" s="39"/>
      <c r="BA706" s="39"/>
      <c r="BB706" s="39"/>
      <c r="BC706" s="38"/>
      <c r="BD706" s="39"/>
      <c r="BE706" s="39"/>
      <c r="BF706" s="40"/>
      <c r="BG706" s="39"/>
      <c r="BH706" s="39"/>
      <c r="BI706" s="31"/>
      <c r="BJ706" s="31"/>
      <c r="BK706" s="39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</row>
    <row r="707" spans="2:95" s="33" customFormat="1">
      <c r="B707" s="62"/>
      <c r="C707" s="39"/>
      <c r="D707" s="39"/>
      <c r="E707" s="31"/>
      <c r="F707" s="39"/>
      <c r="G707" s="38"/>
      <c r="H707" s="38"/>
      <c r="I707" s="38"/>
      <c r="J707" s="38"/>
      <c r="K707" s="39"/>
      <c r="L707" s="39"/>
      <c r="M707" s="39"/>
      <c r="N707" s="39"/>
      <c r="O707" s="39"/>
      <c r="P707" s="38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40"/>
      <c r="AD707" s="40"/>
      <c r="AE707" s="35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8"/>
      <c r="AU707" s="39"/>
      <c r="AV707" s="39"/>
      <c r="AW707" s="39"/>
      <c r="AX707" s="39"/>
      <c r="AY707" s="39"/>
      <c r="AZ707" s="39"/>
      <c r="BA707" s="39"/>
      <c r="BB707" s="39"/>
      <c r="BC707" s="38"/>
      <c r="BD707" s="39"/>
      <c r="BE707" s="39"/>
      <c r="BF707" s="40"/>
      <c r="BG707" s="39"/>
      <c r="BH707" s="39"/>
      <c r="BI707" s="31"/>
      <c r="BJ707" s="31"/>
      <c r="BK707" s="39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</row>
    <row r="708" spans="2:95" s="33" customFormat="1">
      <c r="B708" s="62"/>
      <c r="C708" s="39"/>
      <c r="D708" s="39"/>
      <c r="E708" s="31"/>
      <c r="F708" s="39"/>
      <c r="G708" s="38"/>
      <c r="H708" s="38"/>
      <c r="I708" s="38"/>
      <c r="J708" s="38"/>
      <c r="K708" s="39"/>
      <c r="L708" s="39"/>
      <c r="M708" s="39"/>
      <c r="N708" s="39"/>
      <c r="O708" s="39"/>
      <c r="P708" s="38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40"/>
      <c r="AD708" s="40"/>
      <c r="AE708" s="35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8"/>
      <c r="AU708" s="39"/>
      <c r="AV708" s="39"/>
      <c r="AW708" s="39"/>
      <c r="AX708" s="39"/>
      <c r="AY708" s="39"/>
      <c r="AZ708" s="39"/>
      <c r="BA708" s="39"/>
      <c r="BB708" s="39"/>
      <c r="BC708" s="38"/>
      <c r="BD708" s="39"/>
      <c r="BE708" s="39"/>
      <c r="BF708" s="40"/>
      <c r="BG708" s="39"/>
      <c r="BH708" s="39"/>
      <c r="BI708" s="31"/>
      <c r="BJ708" s="31"/>
      <c r="BK708" s="39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</row>
    <row r="709" spans="2:95" s="33" customFormat="1">
      <c r="B709" s="62"/>
      <c r="C709" s="39"/>
      <c r="D709" s="39"/>
      <c r="E709" s="31"/>
      <c r="F709" s="39"/>
      <c r="G709" s="38"/>
      <c r="H709" s="38"/>
      <c r="I709" s="38"/>
      <c r="J709" s="38"/>
      <c r="K709" s="39"/>
      <c r="L709" s="39"/>
      <c r="M709" s="39"/>
      <c r="N709" s="39"/>
      <c r="O709" s="39"/>
      <c r="P709" s="38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40"/>
      <c r="AD709" s="40"/>
      <c r="AE709" s="35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8"/>
      <c r="AU709" s="39"/>
      <c r="AV709" s="39"/>
      <c r="AW709" s="39"/>
      <c r="AX709" s="39"/>
      <c r="AY709" s="39"/>
      <c r="AZ709" s="39"/>
      <c r="BA709" s="39"/>
      <c r="BB709" s="39"/>
      <c r="BC709" s="38"/>
      <c r="BD709" s="39"/>
      <c r="BE709" s="39"/>
      <c r="BF709" s="40"/>
      <c r="BG709" s="39"/>
      <c r="BH709" s="39"/>
      <c r="BI709" s="31"/>
      <c r="BJ709" s="31"/>
      <c r="BK709" s="39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</row>
    <row r="710" spans="2:95" s="33" customFormat="1">
      <c r="B710" s="62"/>
      <c r="C710" s="39"/>
      <c r="D710" s="39"/>
      <c r="E710" s="31"/>
      <c r="F710" s="39"/>
      <c r="G710" s="38"/>
      <c r="H710" s="38"/>
      <c r="I710" s="38"/>
      <c r="J710" s="38"/>
      <c r="K710" s="39"/>
      <c r="L710" s="39"/>
      <c r="M710" s="39"/>
      <c r="N710" s="39"/>
      <c r="O710" s="39"/>
      <c r="P710" s="38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40"/>
      <c r="AD710" s="40"/>
      <c r="AE710" s="35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8"/>
      <c r="AU710" s="39"/>
      <c r="AV710" s="39"/>
      <c r="AW710" s="39"/>
      <c r="AX710" s="39"/>
      <c r="AY710" s="39"/>
      <c r="AZ710" s="39"/>
      <c r="BA710" s="39"/>
      <c r="BB710" s="39"/>
      <c r="BC710" s="38"/>
      <c r="BD710" s="39"/>
      <c r="BE710" s="39"/>
      <c r="BF710" s="39"/>
      <c r="BG710" s="39"/>
      <c r="BH710" s="39"/>
      <c r="BI710" s="31"/>
      <c r="BJ710" s="31"/>
      <c r="BK710" s="39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</row>
    <row r="711" spans="2:95" s="33" customFormat="1">
      <c r="B711" s="62"/>
      <c r="C711" s="39"/>
      <c r="D711" s="39"/>
      <c r="E711" s="31"/>
      <c r="F711" s="39"/>
      <c r="G711" s="38"/>
      <c r="H711" s="38"/>
      <c r="I711" s="38"/>
      <c r="J711" s="38"/>
      <c r="K711" s="39"/>
      <c r="L711" s="39"/>
      <c r="M711" s="39"/>
      <c r="N711" s="39"/>
      <c r="O711" s="39"/>
      <c r="P711" s="38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40"/>
      <c r="AD711" s="40"/>
      <c r="AE711" s="35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8"/>
      <c r="AU711" s="39"/>
      <c r="AV711" s="39"/>
      <c r="AW711" s="39"/>
      <c r="AX711" s="39"/>
      <c r="AY711" s="39"/>
      <c r="AZ711" s="39"/>
      <c r="BA711" s="39"/>
      <c r="BB711" s="39"/>
      <c r="BC711" s="38"/>
      <c r="BD711" s="39"/>
      <c r="BE711" s="39"/>
      <c r="BF711" s="40"/>
      <c r="BG711" s="39"/>
      <c r="BH711" s="39"/>
      <c r="BI711" s="31"/>
      <c r="BJ711" s="31"/>
      <c r="BK711" s="39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</row>
    <row r="712" spans="2:95" s="33" customFormat="1">
      <c r="B712" s="62"/>
      <c r="C712" s="39"/>
      <c r="D712" s="39"/>
      <c r="E712" s="31"/>
      <c r="F712" s="39"/>
      <c r="G712" s="38"/>
      <c r="H712" s="38"/>
      <c r="I712" s="38"/>
      <c r="J712" s="38"/>
      <c r="K712" s="39"/>
      <c r="L712" s="39"/>
      <c r="M712" s="39"/>
      <c r="N712" s="39"/>
      <c r="O712" s="39"/>
      <c r="P712" s="38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40"/>
      <c r="AD712" s="40"/>
      <c r="AE712" s="35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8"/>
      <c r="AU712" s="39"/>
      <c r="AV712" s="39"/>
      <c r="AW712" s="39"/>
      <c r="AX712" s="39"/>
      <c r="AY712" s="39"/>
      <c r="AZ712" s="39"/>
      <c r="BA712" s="39"/>
      <c r="BB712" s="39"/>
      <c r="BC712" s="38"/>
      <c r="BD712" s="39"/>
      <c r="BE712" s="39"/>
      <c r="BF712" s="40"/>
      <c r="BG712" s="39"/>
      <c r="BH712" s="39"/>
      <c r="BI712" s="31"/>
      <c r="BJ712" s="31"/>
      <c r="BK712" s="39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</row>
    <row r="713" spans="2:95" s="33" customFormat="1">
      <c r="B713" s="62"/>
      <c r="C713" s="39"/>
      <c r="D713" s="39"/>
      <c r="E713" s="31"/>
      <c r="F713" s="39"/>
      <c r="G713" s="38"/>
      <c r="H713" s="38"/>
      <c r="I713" s="38"/>
      <c r="J713" s="38"/>
      <c r="K713" s="39"/>
      <c r="L713" s="39"/>
      <c r="M713" s="39"/>
      <c r="N713" s="39"/>
      <c r="O713" s="39"/>
      <c r="P713" s="38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40"/>
      <c r="AD713" s="40"/>
      <c r="AE713" s="35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8"/>
      <c r="AU713" s="39"/>
      <c r="AV713" s="39"/>
      <c r="AW713" s="39"/>
      <c r="AX713" s="39"/>
      <c r="AY713" s="39"/>
      <c r="AZ713" s="39"/>
      <c r="BA713" s="39"/>
      <c r="BB713" s="39"/>
      <c r="BC713" s="38"/>
      <c r="BD713" s="39"/>
      <c r="BE713" s="39"/>
      <c r="BF713" s="40"/>
      <c r="BG713" s="39"/>
      <c r="BH713" s="39"/>
      <c r="BI713" s="31"/>
      <c r="BJ713" s="31"/>
      <c r="BK713" s="39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</row>
    <row r="714" spans="2:95" s="33" customFormat="1">
      <c r="B714" s="62"/>
      <c r="C714" s="39"/>
      <c r="D714" s="39"/>
      <c r="E714" s="31"/>
      <c r="F714" s="39"/>
      <c r="G714" s="38"/>
      <c r="H714" s="38"/>
      <c r="I714" s="38"/>
      <c r="J714" s="38"/>
      <c r="K714" s="39"/>
      <c r="L714" s="39"/>
      <c r="M714" s="39"/>
      <c r="N714" s="39"/>
      <c r="O714" s="39"/>
      <c r="P714" s="38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40"/>
      <c r="AD714" s="40"/>
      <c r="AE714" s="35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8"/>
      <c r="AU714" s="39"/>
      <c r="AV714" s="39"/>
      <c r="AW714" s="39"/>
      <c r="AX714" s="39"/>
      <c r="AY714" s="39"/>
      <c r="AZ714" s="39"/>
      <c r="BA714" s="39"/>
      <c r="BB714" s="39"/>
      <c r="BC714" s="38"/>
      <c r="BD714" s="39"/>
      <c r="BE714" s="39"/>
      <c r="BF714" s="40"/>
      <c r="BG714" s="39"/>
      <c r="BH714" s="39"/>
      <c r="BI714" s="31"/>
      <c r="BJ714" s="31"/>
      <c r="BK714" s="39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</row>
    <row r="715" spans="2:95" s="33" customFormat="1">
      <c r="B715" s="62"/>
      <c r="C715" s="39"/>
      <c r="D715" s="39"/>
      <c r="E715" s="31"/>
      <c r="F715" s="39"/>
      <c r="G715" s="38"/>
      <c r="H715" s="38"/>
      <c r="I715" s="38"/>
      <c r="J715" s="38"/>
      <c r="K715" s="39"/>
      <c r="L715" s="39"/>
      <c r="M715" s="39"/>
      <c r="N715" s="39"/>
      <c r="O715" s="39"/>
      <c r="P715" s="38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40"/>
      <c r="AD715" s="40"/>
      <c r="AE715" s="35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8"/>
      <c r="AU715" s="39"/>
      <c r="AV715" s="39"/>
      <c r="AW715" s="39"/>
      <c r="AX715" s="39"/>
      <c r="AY715" s="39"/>
      <c r="AZ715" s="39"/>
      <c r="BA715" s="39"/>
      <c r="BB715" s="39"/>
      <c r="BC715" s="38"/>
      <c r="BD715" s="39"/>
      <c r="BE715" s="39"/>
      <c r="BF715" s="40"/>
      <c r="BG715" s="39"/>
      <c r="BH715" s="39"/>
      <c r="BI715" s="31"/>
      <c r="BJ715" s="31"/>
      <c r="BK715" s="39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</row>
    <row r="716" spans="2:95" s="33" customFormat="1">
      <c r="B716" s="62"/>
      <c r="C716" s="39"/>
      <c r="D716" s="39"/>
      <c r="E716" s="31"/>
      <c r="F716" s="39"/>
      <c r="G716" s="38"/>
      <c r="H716" s="38"/>
      <c r="I716" s="38"/>
      <c r="J716" s="38"/>
      <c r="K716" s="39"/>
      <c r="L716" s="39"/>
      <c r="M716" s="39"/>
      <c r="N716" s="39"/>
      <c r="O716" s="39"/>
      <c r="P716" s="38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40"/>
      <c r="AD716" s="40"/>
      <c r="AE716" s="35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8"/>
      <c r="AU716" s="39"/>
      <c r="AV716" s="39"/>
      <c r="AW716" s="39"/>
      <c r="AX716" s="39"/>
      <c r="AY716" s="39"/>
      <c r="AZ716" s="39"/>
      <c r="BA716" s="39"/>
      <c r="BB716" s="39"/>
      <c r="BC716" s="38"/>
      <c r="BD716" s="39"/>
      <c r="BE716" s="39"/>
      <c r="BF716" s="40"/>
      <c r="BG716" s="39"/>
      <c r="BH716" s="39"/>
      <c r="BI716" s="31"/>
      <c r="BJ716" s="31"/>
      <c r="BK716" s="39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</row>
    <row r="717" spans="2:95" s="33" customFormat="1">
      <c r="B717" s="62"/>
      <c r="C717" s="39"/>
      <c r="D717" s="39"/>
      <c r="E717" s="31"/>
      <c r="F717" s="39"/>
      <c r="G717" s="38"/>
      <c r="H717" s="38"/>
      <c r="I717" s="38"/>
      <c r="J717" s="38"/>
      <c r="K717" s="39"/>
      <c r="L717" s="39"/>
      <c r="M717" s="39"/>
      <c r="N717" s="39"/>
      <c r="O717" s="39"/>
      <c r="P717" s="38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40"/>
      <c r="AD717" s="40"/>
      <c r="AE717" s="35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8"/>
      <c r="AU717" s="39"/>
      <c r="AV717" s="39"/>
      <c r="AW717" s="39"/>
      <c r="AX717" s="39"/>
      <c r="AY717" s="39"/>
      <c r="AZ717" s="39"/>
      <c r="BA717" s="39"/>
      <c r="BB717" s="39"/>
      <c r="BC717" s="38"/>
      <c r="BD717" s="39"/>
      <c r="BE717" s="39"/>
      <c r="BF717" s="40"/>
      <c r="BG717" s="39"/>
      <c r="BH717" s="39"/>
      <c r="BI717" s="31"/>
      <c r="BJ717" s="31"/>
      <c r="BK717" s="39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</row>
    <row r="718" spans="2:95" s="33" customFormat="1">
      <c r="B718" s="62"/>
      <c r="C718" s="39"/>
      <c r="D718" s="39"/>
      <c r="E718" s="31"/>
      <c r="F718" s="39"/>
      <c r="G718" s="38"/>
      <c r="H718" s="38"/>
      <c r="I718" s="38"/>
      <c r="J718" s="38"/>
      <c r="K718" s="39"/>
      <c r="L718" s="39"/>
      <c r="M718" s="39"/>
      <c r="N718" s="39"/>
      <c r="O718" s="39"/>
      <c r="P718" s="38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40"/>
      <c r="AD718" s="40"/>
      <c r="AE718" s="35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8"/>
      <c r="AU718" s="39"/>
      <c r="AV718" s="39"/>
      <c r="AW718" s="39"/>
      <c r="AX718" s="39"/>
      <c r="AY718" s="39"/>
      <c r="AZ718" s="39"/>
      <c r="BA718" s="39"/>
      <c r="BB718" s="39"/>
      <c r="BC718" s="38"/>
      <c r="BD718" s="39"/>
      <c r="BE718" s="39"/>
      <c r="BF718" s="39"/>
      <c r="BG718" s="39"/>
      <c r="BH718" s="39"/>
      <c r="BI718" s="31"/>
      <c r="BJ718" s="31"/>
      <c r="BK718" s="39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</row>
    <row r="719" spans="2:95" s="33" customFormat="1">
      <c r="B719" s="62"/>
      <c r="C719" s="39"/>
      <c r="D719" s="39"/>
      <c r="E719" s="31"/>
      <c r="F719" s="39"/>
      <c r="G719" s="38"/>
      <c r="H719" s="38"/>
      <c r="I719" s="38"/>
      <c r="J719" s="38"/>
      <c r="K719" s="39"/>
      <c r="L719" s="39"/>
      <c r="M719" s="39"/>
      <c r="N719" s="39"/>
      <c r="O719" s="39"/>
      <c r="P719" s="38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40"/>
      <c r="AD719" s="40"/>
      <c r="AE719" s="35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8"/>
      <c r="AU719" s="39"/>
      <c r="AV719" s="39"/>
      <c r="AW719" s="39"/>
      <c r="AX719" s="39"/>
      <c r="AY719" s="39"/>
      <c r="AZ719" s="39"/>
      <c r="BA719" s="39"/>
      <c r="BB719" s="39"/>
      <c r="BC719" s="38"/>
      <c r="BD719" s="39"/>
      <c r="BE719" s="39"/>
      <c r="BF719" s="39"/>
      <c r="BG719" s="39"/>
      <c r="BH719" s="39"/>
      <c r="BI719" s="31"/>
      <c r="BJ719" s="31"/>
      <c r="BK719" s="39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</row>
    <row r="720" spans="2:95" s="33" customFormat="1">
      <c r="B720" s="62"/>
      <c r="C720" s="39"/>
      <c r="D720" s="39"/>
      <c r="E720" s="31"/>
      <c r="F720" s="39"/>
      <c r="G720" s="38"/>
      <c r="H720" s="38"/>
      <c r="I720" s="38"/>
      <c r="J720" s="38"/>
      <c r="K720" s="39"/>
      <c r="L720" s="39"/>
      <c r="M720" s="39"/>
      <c r="N720" s="39"/>
      <c r="O720" s="39"/>
      <c r="P720" s="38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40"/>
      <c r="AD720" s="40"/>
      <c r="AE720" s="35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8"/>
      <c r="AU720" s="39"/>
      <c r="AV720" s="39"/>
      <c r="AW720" s="39"/>
      <c r="AX720" s="39"/>
      <c r="AY720" s="39"/>
      <c r="AZ720" s="39"/>
      <c r="BA720" s="39"/>
      <c r="BB720" s="39"/>
      <c r="BC720" s="38"/>
      <c r="BD720" s="39"/>
      <c r="BE720" s="39"/>
      <c r="BF720" s="39"/>
      <c r="BG720" s="39"/>
      <c r="BH720" s="39"/>
      <c r="BI720" s="31"/>
      <c r="BJ720" s="31"/>
      <c r="BK720" s="39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</row>
    <row r="721" spans="2:95" s="33" customFormat="1">
      <c r="B721" s="62"/>
      <c r="C721" s="39"/>
      <c r="D721" s="39"/>
      <c r="E721" s="31"/>
      <c r="F721" s="39"/>
      <c r="G721" s="38"/>
      <c r="H721" s="38"/>
      <c r="I721" s="38"/>
      <c r="J721" s="38"/>
      <c r="K721" s="39"/>
      <c r="L721" s="39"/>
      <c r="M721" s="39"/>
      <c r="N721" s="39"/>
      <c r="O721" s="39"/>
      <c r="P721" s="38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40"/>
      <c r="AD721" s="40"/>
      <c r="AE721" s="35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8"/>
      <c r="AU721" s="39"/>
      <c r="AV721" s="39"/>
      <c r="AW721" s="39"/>
      <c r="AX721" s="39"/>
      <c r="AY721" s="39"/>
      <c r="AZ721" s="39"/>
      <c r="BA721" s="39"/>
      <c r="BB721" s="39"/>
      <c r="BC721" s="38"/>
      <c r="BD721" s="39"/>
      <c r="BE721" s="39"/>
      <c r="BF721" s="39"/>
      <c r="BG721" s="39"/>
      <c r="BH721" s="39"/>
      <c r="BI721" s="31"/>
      <c r="BJ721" s="31"/>
      <c r="BK721" s="39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</row>
    <row r="722" spans="2:95" s="33" customFormat="1">
      <c r="B722" s="62"/>
      <c r="C722" s="39"/>
      <c r="D722" s="39"/>
      <c r="E722" s="31"/>
      <c r="F722" s="39"/>
      <c r="G722" s="38"/>
      <c r="H722" s="38"/>
      <c r="I722" s="38"/>
      <c r="J722" s="38"/>
      <c r="K722" s="39"/>
      <c r="L722" s="39"/>
      <c r="M722" s="39"/>
      <c r="N722" s="39"/>
      <c r="O722" s="39"/>
      <c r="P722" s="38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40"/>
      <c r="AD722" s="40"/>
      <c r="AE722" s="35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8"/>
      <c r="AU722" s="39"/>
      <c r="AV722" s="39"/>
      <c r="AW722" s="39"/>
      <c r="AX722" s="39"/>
      <c r="AY722" s="39"/>
      <c r="AZ722" s="39"/>
      <c r="BA722" s="39"/>
      <c r="BB722" s="39"/>
      <c r="BC722" s="38"/>
      <c r="BD722" s="39"/>
      <c r="BE722" s="39"/>
      <c r="BF722" s="39"/>
      <c r="BG722" s="39"/>
      <c r="BH722" s="39"/>
      <c r="BI722" s="31"/>
      <c r="BJ722" s="31"/>
      <c r="BK722" s="39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</row>
    <row r="723" spans="2:95" s="33" customFormat="1">
      <c r="B723" s="62"/>
      <c r="C723" s="39"/>
      <c r="D723" s="39"/>
      <c r="E723" s="31"/>
      <c r="F723" s="39"/>
      <c r="G723" s="38"/>
      <c r="H723" s="38"/>
      <c r="I723" s="38"/>
      <c r="J723" s="38"/>
      <c r="K723" s="39"/>
      <c r="L723" s="39"/>
      <c r="M723" s="39"/>
      <c r="N723" s="39"/>
      <c r="O723" s="39"/>
      <c r="P723" s="38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40"/>
      <c r="AD723" s="40"/>
      <c r="AE723" s="35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8"/>
      <c r="AU723" s="39"/>
      <c r="AV723" s="39"/>
      <c r="AW723" s="39"/>
      <c r="AX723" s="39"/>
      <c r="AY723" s="39"/>
      <c r="AZ723" s="39"/>
      <c r="BA723" s="39"/>
      <c r="BB723" s="39"/>
      <c r="BC723" s="38"/>
      <c r="BD723" s="39"/>
      <c r="BE723" s="39"/>
      <c r="BF723" s="39"/>
      <c r="BG723" s="39"/>
      <c r="BH723" s="39"/>
      <c r="BI723" s="31"/>
      <c r="BJ723" s="31"/>
      <c r="BK723" s="39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</row>
    <row r="724" spans="2:95" s="33" customFormat="1">
      <c r="B724" s="62"/>
      <c r="C724" s="39"/>
      <c r="D724" s="39"/>
      <c r="E724" s="31"/>
      <c r="F724" s="39"/>
      <c r="G724" s="38"/>
      <c r="H724" s="38"/>
      <c r="I724" s="38"/>
      <c r="J724" s="38"/>
      <c r="K724" s="39"/>
      <c r="L724" s="39"/>
      <c r="M724" s="39"/>
      <c r="N724" s="39"/>
      <c r="O724" s="39"/>
      <c r="P724" s="38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40"/>
      <c r="AD724" s="40"/>
      <c r="AE724" s="35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8"/>
      <c r="AU724" s="39"/>
      <c r="AV724" s="39"/>
      <c r="AW724" s="39"/>
      <c r="AX724" s="39"/>
      <c r="AY724" s="39"/>
      <c r="AZ724" s="39"/>
      <c r="BA724" s="39"/>
      <c r="BB724" s="39"/>
      <c r="BC724" s="38"/>
      <c r="BD724" s="39"/>
      <c r="BE724" s="39"/>
      <c r="BF724" s="39"/>
      <c r="BG724" s="39"/>
      <c r="BH724" s="39"/>
      <c r="BI724" s="31"/>
      <c r="BJ724" s="31"/>
      <c r="BK724" s="39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</row>
    <row r="725" spans="2:95" s="33" customFormat="1">
      <c r="B725" s="62"/>
      <c r="C725" s="39"/>
      <c r="D725" s="39"/>
      <c r="E725" s="31"/>
      <c r="F725" s="39"/>
      <c r="G725" s="38"/>
      <c r="H725" s="38"/>
      <c r="I725" s="38"/>
      <c r="J725" s="38"/>
      <c r="K725" s="39"/>
      <c r="L725" s="39"/>
      <c r="M725" s="39"/>
      <c r="N725" s="39"/>
      <c r="O725" s="39"/>
      <c r="P725" s="38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40"/>
      <c r="AD725" s="40"/>
      <c r="AE725" s="35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8"/>
      <c r="AU725" s="39"/>
      <c r="AV725" s="39"/>
      <c r="AW725" s="39"/>
      <c r="AX725" s="39"/>
      <c r="AY725" s="39"/>
      <c r="AZ725" s="39"/>
      <c r="BA725" s="39"/>
      <c r="BB725" s="39"/>
      <c r="BC725" s="38"/>
      <c r="BD725" s="39"/>
      <c r="BE725" s="39"/>
      <c r="BF725" s="39"/>
      <c r="BG725" s="39"/>
      <c r="BH725" s="39"/>
      <c r="BI725" s="31"/>
      <c r="BJ725" s="31"/>
      <c r="BK725" s="39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</row>
    <row r="726" spans="2:95" s="33" customFormat="1">
      <c r="B726" s="62"/>
      <c r="C726" s="39"/>
      <c r="D726" s="39"/>
      <c r="E726" s="31"/>
      <c r="F726" s="39"/>
      <c r="G726" s="38"/>
      <c r="H726" s="38"/>
      <c r="I726" s="38"/>
      <c r="J726" s="38"/>
      <c r="K726" s="39"/>
      <c r="L726" s="39"/>
      <c r="M726" s="39"/>
      <c r="N726" s="39"/>
      <c r="O726" s="39"/>
      <c r="P726" s="38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40"/>
      <c r="AD726" s="40"/>
      <c r="AE726" s="35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8"/>
      <c r="AU726" s="39"/>
      <c r="AV726" s="39"/>
      <c r="AW726" s="39"/>
      <c r="AX726" s="39"/>
      <c r="AY726" s="39"/>
      <c r="AZ726" s="39"/>
      <c r="BA726" s="39"/>
      <c r="BB726" s="39"/>
      <c r="BC726" s="38"/>
      <c r="BD726" s="39"/>
      <c r="BE726" s="39"/>
      <c r="BF726" s="39"/>
      <c r="BG726" s="39"/>
      <c r="BH726" s="39"/>
      <c r="BI726" s="31"/>
      <c r="BJ726" s="31"/>
      <c r="BK726" s="39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</row>
    <row r="727" spans="2:95" s="33" customFormat="1">
      <c r="B727" s="62"/>
      <c r="C727" s="39"/>
      <c r="D727" s="39"/>
      <c r="E727" s="31"/>
      <c r="F727" s="39"/>
      <c r="G727" s="38"/>
      <c r="H727" s="38"/>
      <c r="I727" s="38"/>
      <c r="J727" s="38"/>
      <c r="K727" s="39"/>
      <c r="L727" s="39"/>
      <c r="M727" s="39"/>
      <c r="N727" s="39"/>
      <c r="O727" s="39"/>
      <c r="P727" s="38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40"/>
      <c r="AD727" s="40"/>
      <c r="AE727" s="35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8"/>
      <c r="AU727" s="39"/>
      <c r="AV727" s="39"/>
      <c r="AW727" s="39"/>
      <c r="AX727" s="39"/>
      <c r="AY727" s="39"/>
      <c r="AZ727" s="39"/>
      <c r="BA727" s="39"/>
      <c r="BB727" s="39"/>
      <c r="BC727" s="38"/>
      <c r="BD727" s="39"/>
      <c r="BE727" s="39"/>
      <c r="BF727" s="39"/>
      <c r="BG727" s="39"/>
      <c r="BH727" s="39"/>
      <c r="BI727" s="31"/>
      <c r="BJ727" s="31"/>
      <c r="BK727" s="39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</row>
    <row r="728" spans="2:95" s="33" customFormat="1">
      <c r="B728" s="62"/>
      <c r="C728" s="39"/>
      <c r="D728" s="39"/>
      <c r="E728" s="31"/>
      <c r="F728" s="39"/>
      <c r="G728" s="38"/>
      <c r="H728" s="38"/>
      <c r="I728" s="38"/>
      <c r="J728" s="38"/>
      <c r="K728" s="39"/>
      <c r="L728" s="39"/>
      <c r="M728" s="39"/>
      <c r="N728" s="39"/>
      <c r="O728" s="39"/>
      <c r="P728" s="38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40"/>
      <c r="AD728" s="40"/>
      <c r="AE728" s="35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8"/>
      <c r="AU728" s="39"/>
      <c r="AV728" s="39"/>
      <c r="AW728" s="39"/>
      <c r="AX728" s="39"/>
      <c r="AY728" s="39"/>
      <c r="AZ728" s="39"/>
      <c r="BA728" s="39"/>
      <c r="BB728" s="39"/>
      <c r="BC728" s="38"/>
      <c r="BD728" s="39"/>
      <c r="BE728" s="39"/>
      <c r="BF728" s="39"/>
      <c r="BG728" s="39"/>
      <c r="BH728" s="39"/>
      <c r="BI728" s="31"/>
      <c r="BJ728" s="31"/>
      <c r="BK728" s="39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</row>
    <row r="729" spans="2:95" s="33" customFormat="1">
      <c r="B729" s="62"/>
      <c r="C729" s="39"/>
      <c r="D729" s="39"/>
      <c r="E729" s="31"/>
      <c r="F729" s="39"/>
      <c r="G729" s="38"/>
      <c r="H729" s="38"/>
      <c r="I729" s="38"/>
      <c r="J729" s="38"/>
      <c r="K729" s="39"/>
      <c r="L729" s="39"/>
      <c r="M729" s="39"/>
      <c r="N729" s="39"/>
      <c r="O729" s="39"/>
      <c r="P729" s="38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40"/>
      <c r="AD729" s="40"/>
      <c r="AE729" s="35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8"/>
      <c r="AU729" s="39"/>
      <c r="AV729" s="39"/>
      <c r="AW729" s="39"/>
      <c r="AX729" s="39"/>
      <c r="AY729" s="39"/>
      <c r="AZ729" s="39"/>
      <c r="BA729" s="39"/>
      <c r="BB729" s="39"/>
      <c r="BC729" s="38"/>
      <c r="BD729" s="39"/>
      <c r="BE729" s="39"/>
      <c r="BF729" s="40"/>
      <c r="BG729" s="39"/>
      <c r="BH729" s="39"/>
      <c r="BI729" s="31"/>
      <c r="BJ729" s="31"/>
      <c r="BK729" s="39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</row>
    <row r="730" spans="2:95" s="33" customFormat="1">
      <c r="B730" s="62"/>
      <c r="C730" s="39"/>
      <c r="D730" s="39"/>
      <c r="E730" s="31"/>
      <c r="F730" s="39"/>
      <c r="G730" s="38"/>
      <c r="H730" s="38"/>
      <c r="I730" s="38"/>
      <c r="J730" s="38"/>
      <c r="K730" s="39"/>
      <c r="L730" s="39"/>
      <c r="M730" s="39"/>
      <c r="N730" s="39"/>
      <c r="O730" s="39"/>
      <c r="P730" s="38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40"/>
      <c r="AD730" s="40"/>
      <c r="AE730" s="35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8"/>
      <c r="AU730" s="39"/>
      <c r="AV730" s="39"/>
      <c r="AW730" s="39"/>
      <c r="AX730" s="39"/>
      <c r="AY730" s="39"/>
      <c r="AZ730" s="39"/>
      <c r="BA730" s="39"/>
      <c r="BB730" s="39"/>
      <c r="BC730" s="38"/>
      <c r="BD730" s="39"/>
      <c r="BE730" s="39"/>
      <c r="BF730" s="40"/>
      <c r="BG730" s="39"/>
      <c r="BH730" s="39"/>
      <c r="BI730" s="31"/>
      <c r="BJ730" s="31"/>
      <c r="BK730" s="39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</row>
    <row r="731" spans="2:95" s="33" customFormat="1">
      <c r="B731" s="62"/>
      <c r="C731" s="39"/>
      <c r="D731" s="39"/>
      <c r="E731" s="31"/>
      <c r="F731" s="39"/>
      <c r="G731" s="38"/>
      <c r="H731" s="38"/>
      <c r="I731" s="38"/>
      <c r="J731" s="38"/>
      <c r="K731" s="39"/>
      <c r="L731" s="39"/>
      <c r="M731" s="39"/>
      <c r="N731" s="39"/>
      <c r="O731" s="39"/>
      <c r="P731" s="38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40"/>
      <c r="AD731" s="40"/>
      <c r="AE731" s="35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8"/>
      <c r="AU731" s="39"/>
      <c r="AV731" s="39"/>
      <c r="AW731" s="39"/>
      <c r="AX731" s="39"/>
      <c r="AY731" s="39"/>
      <c r="AZ731" s="39"/>
      <c r="BA731" s="39"/>
      <c r="BB731" s="39"/>
      <c r="BC731" s="38"/>
      <c r="BD731" s="39"/>
      <c r="BE731" s="39"/>
      <c r="BF731" s="40"/>
      <c r="BG731" s="39"/>
      <c r="BH731" s="39"/>
      <c r="BI731" s="31"/>
      <c r="BJ731" s="31"/>
      <c r="BK731" s="39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</row>
    <row r="732" spans="2:95" s="33" customFormat="1">
      <c r="B732" s="62"/>
      <c r="C732" s="39"/>
      <c r="D732" s="39"/>
      <c r="E732" s="31"/>
      <c r="F732" s="39"/>
      <c r="G732" s="38"/>
      <c r="H732" s="38"/>
      <c r="I732" s="38"/>
      <c r="J732" s="38"/>
      <c r="K732" s="39"/>
      <c r="L732" s="39"/>
      <c r="M732" s="39"/>
      <c r="N732" s="39"/>
      <c r="O732" s="39"/>
      <c r="P732" s="38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40"/>
      <c r="AD732" s="40"/>
      <c r="AE732" s="35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8"/>
      <c r="AU732" s="39"/>
      <c r="AV732" s="39"/>
      <c r="AW732" s="39"/>
      <c r="AX732" s="39"/>
      <c r="AY732" s="39"/>
      <c r="AZ732" s="39"/>
      <c r="BA732" s="39"/>
      <c r="BB732" s="39"/>
      <c r="BC732" s="38"/>
      <c r="BD732" s="39"/>
      <c r="BE732" s="39"/>
      <c r="BF732" s="40"/>
      <c r="BG732" s="39"/>
      <c r="BH732" s="39"/>
      <c r="BI732" s="31"/>
      <c r="BJ732" s="31"/>
      <c r="BK732" s="39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</row>
    <row r="733" spans="2:95" s="33" customFormat="1">
      <c r="B733" s="62"/>
      <c r="C733" s="39"/>
      <c r="D733" s="39"/>
      <c r="E733" s="31"/>
      <c r="F733" s="39"/>
      <c r="G733" s="38"/>
      <c r="H733" s="38"/>
      <c r="I733" s="38"/>
      <c r="J733" s="38"/>
      <c r="K733" s="39"/>
      <c r="L733" s="39"/>
      <c r="M733" s="39"/>
      <c r="N733" s="39"/>
      <c r="O733" s="39"/>
      <c r="P733" s="38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40"/>
      <c r="AD733" s="40"/>
      <c r="AE733" s="35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8"/>
      <c r="AU733" s="39"/>
      <c r="AV733" s="39"/>
      <c r="AW733" s="39"/>
      <c r="AX733" s="39"/>
      <c r="AY733" s="39"/>
      <c r="AZ733" s="39"/>
      <c r="BA733" s="39"/>
      <c r="BB733" s="39"/>
      <c r="BC733" s="38"/>
      <c r="BD733" s="39"/>
      <c r="BE733" s="39"/>
      <c r="BF733" s="40"/>
      <c r="BG733" s="39"/>
      <c r="BH733" s="39"/>
      <c r="BI733" s="31"/>
      <c r="BJ733" s="31"/>
      <c r="BK733" s="39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</row>
    <row r="734" spans="2:95" s="33" customFormat="1">
      <c r="B734" s="62"/>
      <c r="C734" s="39"/>
      <c r="D734" s="39"/>
      <c r="E734" s="31"/>
      <c r="F734" s="39"/>
      <c r="G734" s="38"/>
      <c r="H734" s="38"/>
      <c r="I734" s="38"/>
      <c r="J734" s="38"/>
      <c r="K734" s="39"/>
      <c r="L734" s="39"/>
      <c r="M734" s="39"/>
      <c r="N734" s="39"/>
      <c r="O734" s="39"/>
      <c r="P734" s="38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40"/>
      <c r="AD734" s="40"/>
      <c r="AE734" s="35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8"/>
      <c r="AU734" s="39"/>
      <c r="AV734" s="39"/>
      <c r="AW734" s="39"/>
      <c r="AX734" s="39"/>
      <c r="AY734" s="39"/>
      <c r="AZ734" s="39"/>
      <c r="BA734" s="39"/>
      <c r="BB734" s="39"/>
      <c r="BC734" s="38"/>
      <c r="BD734" s="39"/>
      <c r="BE734" s="39"/>
      <c r="BF734" s="39"/>
      <c r="BG734" s="39"/>
      <c r="BH734" s="39"/>
      <c r="BI734" s="31"/>
      <c r="BJ734" s="31"/>
      <c r="BK734" s="39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</row>
    <row r="735" spans="2:95" s="33" customFormat="1">
      <c r="B735" s="62"/>
      <c r="C735" s="39"/>
      <c r="D735" s="39"/>
      <c r="E735" s="31"/>
      <c r="F735" s="39"/>
      <c r="G735" s="38"/>
      <c r="H735" s="38"/>
      <c r="I735" s="38"/>
      <c r="J735" s="38"/>
      <c r="K735" s="39"/>
      <c r="L735" s="39"/>
      <c r="M735" s="39"/>
      <c r="N735" s="39"/>
      <c r="O735" s="39"/>
      <c r="P735" s="38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40"/>
      <c r="AD735" s="40"/>
      <c r="AE735" s="35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8"/>
      <c r="AU735" s="39"/>
      <c r="AV735" s="39"/>
      <c r="AW735" s="39"/>
      <c r="AX735" s="39"/>
      <c r="AY735" s="39"/>
      <c r="AZ735" s="39"/>
      <c r="BA735" s="39"/>
      <c r="BB735" s="39"/>
      <c r="BC735" s="38"/>
      <c r="BD735" s="39"/>
      <c r="BE735" s="39"/>
      <c r="BF735" s="40"/>
      <c r="BG735" s="39"/>
      <c r="BH735" s="39"/>
      <c r="BI735" s="31"/>
      <c r="BJ735" s="31"/>
      <c r="BK735" s="39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</row>
    <row r="736" spans="2:95" s="33" customFormat="1">
      <c r="B736" s="62"/>
      <c r="C736" s="39"/>
      <c r="D736" s="39"/>
      <c r="E736" s="31"/>
      <c r="F736" s="39"/>
      <c r="G736" s="38"/>
      <c r="H736" s="38"/>
      <c r="I736" s="38"/>
      <c r="J736" s="38"/>
      <c r="K736" s="39"/>
      <c r="L736" s="39"/>
      <c r="M736" s="39"/>
      <c r="N736" s="39"/>
      <c r="O736" s="39"/>
      <c r="P736" s="38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40"/>
      <c r="AD736" s="40"/>
      <c r="AE736" s="35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8"/>
      <c r="AU736" s="39"/>
      <c r="AV736" s="39"/>
      <c r="AW736" s="39"/>
      <c r="AX736" s="39"/>
      <c r="AY736" s="39"/>
      <c r="AZ736" s="39"/>
      <c r="BA736" s="39"/>
      <c r="BB736" s="39"/>
      <c r="BC736" s="38"/>
      <c r="BD736" s="39"/>
      <c r="BE736" s="39"/>
      <c r="BF736" s="40"/>
      <c r="BG736" s="39"/>
      <c r="BH736" s="39"/>
      <c r="BI736" s="31"/>
      <c r="BJ736" s="31"/>
      <c r="BK736" s="39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</row>
    <row r="737" spans="2:95" s="33" customFormat="1">
      <c r="B737" s="62"/>
      <c r="C737" s="39"/>
      <c r="D737" s="39"/>
      <c r="E737" s="31"/>
      <c r="F737" s="39"/>
      <c r="G737" s="38"/>
      <c r="H737" s="38"/>
      <c r="I737" s="38"/>
      <c r="J737" s="38"/>
      <c r="K737" s="39"/>
      <c r="L737" s="39"/>
      <c r="M737" s="39"/>
      <c r="N737" s="39"/>
      <c r="O737" s="39"/>
      <c r="P737" s="38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40"/>
      <c r="AD737" s="40"/>
      <c r="AE737" s="35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8"/>
      <c r="AU737" s="39"/>
      <c r="AV737" s="39"/>
      <c r="AW737" s="39"/>
      <c r="AX737" s="39"/>
      <c r="AY737" s="39"/>
      <c r="AZ737" s="39"/>
      <c r="BA737" s="39"/>
      <c r="BB737" s="39"/>
      <c r="BC737" s="38"/>
      <c r="BD737" s="39"/>
      <c r="BE737" s="39"/>
      <c r="BF737" s="40"/>
      <c r="BG737" s="39"/>
      <c r="BH737" s="39"/>
      <c r="BI737" s="31"/>
      <c r="BJ737" s="31"/>
      <c r="BK737" s="39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</row>
    <row r="738" spans="2:95" s="33" customFormat="1">
      <c r="B738" s="62"/>
      <c r="C738" s="39"/>
      <c r="D738" s="39"/>
      <c r="E738" s="31"/>
      <c r="F738" s="39"/>
      <c r="G738" s="38"/>
      <c r="H738" s="38"/>
      <c r="I738" s="38"/>
      <c r="J738" s="38"/>
      <c r="K738" s="39"/>
      <c r="L738" s="39"/>
      <c r="M738" s="39"/>
      <c r="N738" s="39"/>
      <c r="O738" s="39"/>
      <c r="P738" s="38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40"/>
      <c r="AD738" s="40"/>
      <c r="AE738" s="35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8"/>
      <c r="AU738" s="39"/>
      <c r="AV738" s="39"/>
      <c r="AW738" s="39"/>
      <c r="AX738" s="39"/>
      <c r="AY738" s="39"/>
      <c r="AZ738" s="39"/>
      <c r="BA738" s="39"/>
      <c r="BB738" s="39"/>
      <c r="BC738" s="38"/>
      <c r="BD738" s="39"/>
      <c r="BE738" s="39"/>
      <c r="BF738" s="40"/>
      <c r="BG738" s="39"/>
      <c r="BH738" s="39"/>
      <c r="BI738" s="31"/>
      <c r="BJ738" s="31"/>
      <c r="BK738" s="39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</row>
    <row r="739" spans="2:95" s="33" customFormat="1">
      <c r="B739" s="62"/>
      <c r="C739" s="39"/>
      <c r="D739" s="39"/>
      <c r="E739" s="31"/>
      <c r="F739" s="39"/>
      <c r="G739" s="38"/>
      <c r="H739" s="38"/>
      <c r="I739" s="38"/>
      <c r="J739" s="38"/>
      <c r="K739" s="39"/>
      <c r="L739" s="39"/>
      <c r="M739" s="39"/>
      <c r="N739" s="39"/>
      <c r="O739" s="39"/>
      <c r="P739" s="38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40"/>
      <c r="AD739" s="40"/>
      <c r="AE739" s="35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8"/>
      <c r="AU739" s="39"/>
      <c r="AV739" s="39"/>
      <c r="AW739" s="39"/>
      <c r="AX739" s="39"/>
      <c r="AY739" s="39"/>
      <c r="AZ739" s="39"/>
      <c r="BA739" s="39"/>
      <c r="BB739" s="39"/>
      <c r="BC739" s="38"/>
      <c r="BD739" s="39"/>
      <c r="BE739" s="39"/>
      <c r="BF739" s="40"/>
      <c r="BG739" s="39"/>
      <c r="BH739" s="39"/>
      <c r="BI739" s="31"/>
      <c r="BJ739" s="31"/>
      <c r="BK739" s="39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</row>
    <row r="740" spans="2:95" s="33" customFormat="1">
      <c r="B740" s="62"/>
      <c r="C740" s="39"/>
      <c r="D740" s="39"/>
      <c r="E740" s="31"/>
      <c r="F740" s="39"/>
      <c r="G740" s="38"/>
      <c r="H740" s="38"/>
      <c r="I740" s="38"/>
      <c r="J740" s="38"/>
      <c r="K740" s="39"/>
      <c r="L740" s="39"/>
      <c r="M740" s="39"/>
      <c r="N740" s="39"/>
      <c r="O740" s="39"/>
      <c r="P740" s="38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40"/>
      <c r="AD740" s="40"/>
      <c r="AE740" s="35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8"/>
      <c r="AU740" s="39"/>
      <c r="AV740" s="39"/>
      <c r="AW740" s="39"/>
      <c r="AX740" s="39"/>
      <c r="AY740" s="39"/>
      <c r="AZ740" s="39"/>
      <c r="BA740" s="39"/>
      <c r="BB740" s="39"/>
      <c r="BC740" s="38"/>
      <c r="BD740" s="39"/>
      <c r="BE740" s="39"/>
      <c r="BF740" s="40"/>
      <c r="BG740" s="39"/>
      <c r="BH740" s="39"/>
      <c r="BI740" s="31"/>
      <c r="BJ740" s="31"/>
      <c r="BK740" s="39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</row>
    <row r="741" spans="2:95" s="33" customFormat="1">
      <c r="B741" s="62"/>
      <c r="C741" s="39"/>
      <c r="D741" s="39"/>
      <c r="E741" s="31"/>
      <c r="F741" s="39"/>
      <c r="G741" s="38"/>
      <c r="H741" s="38"/>
      <c r="I741" s="38"/>
      <c r="J741" s="38"/>
      <c r="K741" s="39"/>
      <c r="L741" s="39"/>
      <c r="M741" s="39"/>
      <c r="N741" s="39"/>
      <c r="O741" s="39"/>
      <c r="P741" s="38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40"/>
      <c r="AD741" s="40"/>
      <c r="AE741" s="35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8"/>
      <c r="AU741" s="39"/>
      <c r="AV741" s="39"/>
      <c r="AW741" s="39"/>
      <c r="AX741" s="39"/>
      <c r="AY741" s="39"/>
      <c r="AZ741" s="39"/>
      <c r="BA741" s="39"/>
      <c r="BB741" s="39"/>
      <c r="BC741" s="38"/>
      <c r="BD741" s="39"/>
      <c r="BE741" s="39"/>
      <c r="BF741" s="40"/>
      <c r="BG741" s="39"/>
      <c r="BH741" s="39"/>
      <c r="BI741" s="31"/>
      <c r="BJ741" s="31"/>
      <c r="BK741" s="39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</row>
    <row r="742" spans="2:95" s="33" customFormat="1">
      <c r="B742" s="62"/>
      <c r="C742" s="39"/>
      <c r="D742" s="39"/>
      <c r="E742" s="31"/>
      <c r="F742" s="39"/>
      <c r="G742" s="38"/>
      <c r="H742" s="38"/>
      <c r="I742" s="38"/>
      <c r="J742" s="38"/>
      <c r="K742" s="39"/>
      <c r="L742" s="39"/>
      <c r="M742" s="39"/>
      <c r="N742" s="39"/>
      <c r="O742" s="39"/>
      <c r="P742" s="38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40"/>
      <c r="AD742" s="40"/>
      <c r="AE742" s="35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8"/>
      <c r="AU742" s="39"/>
      <c r="AV742" s="39"/>
      <c r="AW742" s="39"/>
      <c r="AX742" s="39"/>
      <c r="AY742" s="39"/>
      <c r="AZ742" s="39"/>
      <c r="BA742" s="39"/>
      <c r="BB742" s="39"/>
      <c r="BC742" s="38"/>
      <c r="BD742" s="39"/>
      <c r="BE742" s="39"/>
      <c r="BF742" s="40"/>
      <c r="BG742" s="39"/>
      <c r="BH742" s="39"/>
      <c r="BI742" s="31"/>
      <c r="BJ742" s="31"/>
      <c r="BK742" s="39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</row>
    <row r="743" spans="2:95" s="33" customFormat="1">
      <c r="B743" s="62"/>
      <c r="C743" s="39"/>
      <c r="D743" s="39"/>
      <c r="E743" s="31"/>
      <c r="F743" s="39"/>
      <c r="G743" s="38"/>
      <c r="H743" s="38"/>
      <c r="I743" s="38"/>
      <c r="J743" s="38"/>
      <c r="K743" s="39"/>
      <c r="L743" s="39"/>
      <c r="M743" s="39"/>
      <c r="N743" s="39"/>
      <c r="O743" s="39"/>
      <c r="P743" s="38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40"/>
      <c r="AD743" s="40"/>
      <c r="AE743" s="35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8"/>
      <c r="AU743" s="39"/>
      <c r="AV743" s="39"/>
      <c r="AW743" s="39"/>
      <c r="AX743" s="39"/>
      <c r="AY743" s="39"/>
      <c r="AZ743" s="39"/>
      <c r="BA743" s="39"/>
      <c r="BB743" s="39"/>
      <c r="BC743" s="38"/>
      <c r="BD743" s="39"/>
      <c r="BE743" s="39"/>
      <c r="BF743" s="40"/>
      <c r="BG743" s="39"/>
      <c r="BH743" s="39"/>
      <c r="BI743" s="31"/>
      <c r="BJ743" s="31"/>
      <c r="BK743" s="39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</row>
    <row r="744" spans="2:95" s="33" customFormat="1">
      <c r="B744" s="62"/>
      <c r="C744" s="39"/>
      <c r="D744" s="39"/>
      <c r="E744" s="31"/>
      <c r="F744" s="39"/>
      <c r="G744" s="38"/>
      <c r="H744" s="38"/>
      <c r="I744" s="38"/>
      <c r="J744" s="38"/>
      <c r="K744" s="39"/>
      <c r="L744" s="39"/>
      <c r="M744" s="39"/>
      <c r="N744" s="39"/>
      <c r="O744" s="39"/>
      <c r="P744" s="38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40"/>
      <c r="AD744" s="40"/>
      <c r="AE744" s="35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8"/>
      <c r="AU744" s="39"/>
      <c r="AV744" s="39"/>
      <c r="AW744" s="39"/>
      <c r="AX744" s="39"/>
      <c r="AY744" s="39"/>
      <c r="AZ744" s="39"/>
      <c r="BA744" s="39"/>
      <c r="BB744" s="39"/>
      <c r="BC744" s="38"/>
      <c r="BD744" s="39"/>
      <c r="BE744" s="39"/>
      <c r="BF744" s="40"/>
      <c r="BG744" s="39"/>
      <c r="BH744" s="39"/>
      <c r="BI744" s="31"/>
      <c r="BJ744" s="31"/>
      <c r="BK744" s="39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</row>
    <row r="745" spans="2:95" s="33" customFormat="1">
      <c r="B745" s="62"/>
      <c r="C745" s="39"/>
      <c r="D745" s="39"/>
      <c r="E745" s="31"/>
      <c r="F745" s="39"/>
      <c r="G745" s="38"/>
      <c r="H745" s="38"/>
      <c r="I745" s="38"/>
      <c r="J745" s="38"/>
      <c r="K745" s="39"/>
      <c r="L745" s="39"/>
      <c r="M745" s="39"/>
      <c r="N745" s="39"/>
      <c r="O745" s="39"/>
      <c r="P745" s="38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40"/>
      <c r="AD745" s="40"/>
      <c r="AE745" s="35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8"/>
      <c r="AU745" s="39"/>
      <c r="AV745" s="39"/>
      <c r="AW745" s="39"/>
      <c r="AX745" s="39"/>
      <c r="AY745" s="39"/>
      <c r="AZ745" s="39"/>
      <c r="BA745" s="39"/>
      <c r="BB745" s="39"/>
      <c r="BC745" s="38"/>
      <c r="BD745" s="39"/>
      <c r="BE745" s="39"/>
      <c r="BF745" s="40"/>
      <c r="BG745" s="39"/>
      <c r="BH745" s="39"/>
      <c r="BI745" s="31"/>
      <c r="BJ745" s="31"/>
      <c r="BK745" s="39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</row>
    <row r="746" spans="2:95" s="33" customFormat="1">
      <c r="B746" s="62"/>
      <c r="C746" s="39"/>
      <c r="D746" s="39"/>
      <c r="E746" s="31"/>
      <c r="F746" s="39"/>
      <c r="G746" s="38"/>
      <c r="H746" s="38"/>
      <c r="I746" s="38"/>
      <c r="J746" s="38"/>
      <c r="K746" s="39"/>
      <c r="L746" s="39"/>
      <c r="M746" s="39"/>
      <c r="N746" s="39"/>
      <c r="O746" s="39"/>
      <c r="P746" s="38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40"/>
      <c r="AD746" s="40"/>
      <c r="AE746" s="35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8"/>
      <c r="AU746" s="39"/>
      <c r="AV746" s="39"/>
      <c r="AW746" s="39"/>
      <c r="AX746" s="39"/>
      <c r="AY746" s="39"/>
      <c r="AZ746" s="39"/>
      <c r="BA746" s="39"/>
      <c r="BB746" s="39"/>
      <c r="BC746" s="38"/>
      <c r="BD746" s="39"/>
      <c r="BE746" s="39"/>
      <c r="BF746" s="40"/>
      <c r="BG746" s="39"/>
      <c r="BH746" s="39"/>
      <c r="BI746" s="31"/>
      <c r="BJ746" s="31"/>
      <c r="BK746" s="39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</row>
    <row r="747" spans="2:95" s="33" customFormat="1">
      <c r="B747" s="62"/>
      <c r="C747" s="39"/>
      <c r="D747" s="39"/>
      <c r="E747" s="31"/>
      <c r="F747" s="39"/>
      <c r="G747" s="38"/>
      <c r="H747" s="38"/>
      <c r="I747" s="38"/>
      <c r="J747" s="38"/>
      <c r="K747" s="39"/>
      <c r="L747" s="39"/>
      <c r="M747" s="39"/>
      <c r="N747" s="39"/>
      <c r="O747" s="39"/>
      <c r="P747" s="38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40"/>
      <c r="AD747" s="40"/>
      <c r="AE747" s="35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8"/>
      <c r="AU747" s="39"/>
      <c r="AV747" s="39"/>
      <c r="AW747" s="39"/>
      <c r="AX747" s="39"/>
      <c r="AY747" s="39"/>
      <c r="AZ747" s="39"/>
      <c r="BA747" s="39"/>
      <c r="BB747" s="39"/>
      <c r="BC747" s="38"/>
      <c r="BD747" s="39"/>
      <c r="BE747" s="39"/>
      <c r="BF747" s="40"/>
      <c r="BG747" s="39"/>
      <c r="BH747" s="39"/>
      <c r="BI747" s="31"/>
      <c r="BJ747" s="31"/>
      <c r="BK747" s="39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</row>
    <row r="748" spans="2:95" s="33" customFormat="1">
      <c r="B748" s="62"/>
      <c r="C748" s="39"/>
      <c r="D748" s="39"/>
      <c r="E748" s="31"/>
      <c r="F748" s="39"/>
      <c r="G748" s="38"/>
      <c r="H748" s="38"/>
      <c r="I748" s="38"/>
      <c r="J748" s="38"/>
      <c r="K748" s="39"/>
      <c r="L748" s="39"/>
      <c r="M748" s="39"/>
      <c r="N748" s="39"/>
      <c r="O748" s="39"/>
      <c r="P748" s="38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40"/>
      <c r="AD748" s="40"/>
      <c r="AE748" s="35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8"/>
      <c r="AU748" s="39"/>
      <c r="AV748" s="39"/>
      <c r="AW748" s="39"/>
      <c r="AX748" s="39"/>
      <c r="AY748" s="39"/>
      <c r="AZ748" s="39"/>
      <c r="BA748" s="39"/>
      <c r="BB748" s="39"/>
      <c r="BC748" s="38"/>
      <c r="BD748" s="39"/>
      <c r="BE748" s="39"/>
      <c r="BF748" s="39"/>
      <c r="BG748" s="39"/>
      <c r="BH748" s="39"/>
      <c r="BI748" s="31"/>
      <c r="BJ748" s="31"/>
      <c r="BK748" s="39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</row>
    <row r="749" spans="2:95" s="33" customFormat="1">
      <c r="B749" s="62"/>
      <c r="C749" s="39"/>
      <c r="D749" s="39"/>
      <c r="E749" s="31"/>
      <c r="F749" s="39"/>
      <c r="G749" s="38"/>
      <c r="H749" s="38"/>
      <c r="I749" s="38"/>
      <c r="J749" s="38"/>
      <c r="K749" s="39"/>
      <c r="L749" s="39"/>
      <c r="M749" s="39"/>
      <c r="N749" s="39"/>
      <c r="O749" s="39"/>
      <c r="P749" s="38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40"/>
      <c r="AD749" s="40"/>
      <c r="AE749" s="35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8"/>
      <c r="AU749" s="39"/>
      <c r="AV749" s="39"/>
      <c r="AW749" s="39"/>
      <c r="AX749" s="39"/>
      <c r="AY749" s="39"/>
      <c r="AZ749" s="39"/>
      <c r="BA749" s="39"/>
      <c r="BB749" s="39"/>
      <c r="BC749" s="38"/>
      <c r="BD749" s="39"/>
      <c r="BE749" s="39"/>
      <c r="BF749" s="40"/>
      <c r="BG749" s="39"/>
      <c r="BH749" s="39"/>
      <c r="BI749" s="31"/>
      <c r="BJ749" s="31"/>
      <c r="BK749" s="39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</row>
    <row r="750" spans="2:95" s="33" customFormat="1">
      <c r="B750" s="62"/>
      <c r="C750" s="39"/>
      <c r="D750" s="39"/>
      <c r="E750" s="31"/>
      <c r="F750" s="39"/>
      <c r="G750" s="38"/>
      <c r="H750" s="38"/>
      <c r="I750" s="38"/>
      <c r="J750" s="38"/>
      <c r="K750" s="39"/>
      <c r="L750" s="39"/>
      <c r="M750" s="39"/>
      <c r="N750" s="39"/>
      <c r="O750" s="39"/>
      <c r="P750" s="38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40"/>
      <c r="AD750" s="40"/>
      <c r="AE750" s="35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8"/>
      <c r="AU750" s="39"/>
      <c r="AV750" s="39"/>
      <c r="AW750" s="39"/>
      <c r="AX750" s="39"/>
      <c r="AY750" s="39"/>
      <c r="AZ750" s="39"/>
      <c r="BA750" s="39"/>
      <c r="BB750" s="39"/>
      <c r="BC750" s="38"/>
      <c r="BD750" s="39"/>
      <c r="BE750" s="39"/>
      <c r="BF750" s="40"/>
      <c r="BG750" s="39"/>
      <c r="BH750" s="39"/>
      <c r="BI750" s="31"/>
      <c r="BJ750" s="31"/>
      <c r="BK750" s="39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</row>
    <row r="751" spans="2:95" s="33" customFormat="1">
      <c r="B751" s="62"/>
      <c r="C751" s="39"/>
      <c r="D751" s="39"/>
      <c r="E751" s="31"/>
      <c r="F751" s="39"/>
      <c r="G751" s="38"/>
      <c r="H751" s="38"/>
      <c r="I751" s="38"/>
      <c r="J751" s="38"/>
      <c r="K751" s="39"/>
      <c r="L751" s="39"/>
      <c r="M751" s="39"/>
      <c r="N751" s="39"/>
      <c r="O751" s="39"/>
      <c r="P751" s="38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40"/>
      <c r="AD751" s="40"/>
      <c r="AE751" s="35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8"/>
      <c r="AU751" s="39"/>
      <c r="AV751" s="39"/>
      <c r="AW751" s="39"/>
      <c r="AX751" s="39"/>
      <c r="AY751" s="39"/>
      <c r="AZ751" s="39"/>
      <c r="BA751" s="39"/>
      <c r="BB751" s="39"/>
      <c r="BC751" s="38"/>
      <c r="BD751" s="39"/>
      <c r="BE751" s="39"/>
      <c r="BF751" s="40"/>
      <c r="BG751" s="39"/>
      <c r="BH751" s="39"/>
      <c r="BI751" s="31"/>
      <c r="BJ751" s="31"/>
      <c r="BK751" s="39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</row>
    <row r="752" spans="2:95" s="33" customFormat="1">
      <c r="B752" s="62"/>
      <c r="C752" s="39"/>
      <c r="D752" s="39"/>
      <c r="E752" s="31"/>
      <c r="F752" s="39"/>
      <c r="G752" s="38"/>
      <c r="H752" s="38"/>
      <c r="I752" s="38"/>
      <c r="J752" s="38"/>
      <c r="K752" s="39"/>
      <c r="L752" s="39"/>
      <c r="M752" s="39"/>
      <c r="N752" s="39"/>
      <c r="O752" s="39"/>
      <c r="P752" s="38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40"/>
      <c r="AD752" s="40"/>
      <c r="AE752" s="35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8"/>
      <c r="AU752" s="39"/>
      <c r="AV752" s="39"/>
      <c r="AW752" s="39"/>
      <c r="AX752" s="39"/>
      <c r="AY752" s="39"/>
      <c r="AZ752" s="39"/>
      <c r="BA752" s="39"/>
      <c r="BB752" s="39"/>
      <c r="BC752" s="38"/>
      <c r="BD752" s="39"/>
      <c r="BE752" s="39"/>
      <c r="BF752" s="40"/>
      <c r="BG752" s="39"/>
      <c r="BH752" s="39"/>
      <c r="BI752" s="31"/>
      <c r="BJ752" s="31"/>
      <c r="BK752" s="39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</row>
    <row r="753" spans="2:95" s="33" customFormat="1">
      <c r="B753" s="62"/>
      <c r="C753" s="39"/>
      <c r="D753" s="39"/>
      <c r="E753" s="31"/>
      <c r="F753" s="39"/>
      <c r="G753" s="38"/>
      <c r="H753" s="38"/>
      <c r="I753" s="38"/>
      <c r="J753" s="38"/>
      <c r="K753" s="39"/>
      <c r="L753" s="39"/>
      <c r="M753" s="39"/>
      <c r="N753" s="39"/>
      <c r="O753" s="39"/>
      <c r="P753" s="38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40"/>
      <c r="AD753" s="40"/>
      <c r="AE753" s="35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8"/>
      <c r="AU753" s="39"/>
      <c r="AV753" s="39"/>
      <c r="AW753" s="39"/>
      <c r="AX753" s="39"/>
      <c r="AY753" s="39"/>
      <c r="AZ753" s="39"/>
      <c r="BA753" s="39"/>
      <c r="BB753" s="39"/>
      <c r="BC753" s="38"/>
      <c r="BD753" s="39"/>
      <c r="BE753" s="39"/>
      <c r="BF753" s="40"/>
      <c r="BG753" s="39"/>
      <c r="BH753" s="39"/>
      <c r="BI753" s="31"/>
      <c r="BJ753" s="31"/>
      <c r="BK753" s="39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</row>
    <row r="754" spans="2:95" s="33" customFormat="1">
      <c r="B754" s="62"/>
      <c r="C754" s="39"/>
      <c r="D754" s="39"/>
      <c r="E754" s="31"/>
      <c r="F754" s="39"/>
      <c r="G754" s="38"/>
      <c r="H754" s="38"/>
      <c r="I754" s="38"/>
      <c r="J754" s="38"/>
      <c r="K754" s="39"/>
      <c r="L754" s="39"/>
      <c r="M754" s="39"/>
      <c r="N754" s="39"/>
      <c r="O754" s="39"/>
      <c r="P754" s="38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40"/>
      <c r="AD754" s="40"/>
      <c r="AE754" s="35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8"/>
      <c r="AU754" s="39"/>
      <c r="AV754" s="39"/>
      <c r="AW754" s="39"/>
      <c r="AX754" s="39"/>
      <c r="AY754" s="39"/>
      <c r="AZ754" s="39"/>
      <c r="BA754" s="39"/>
      <c r="BB754" s="39"/>
      <c r="BC754" s="38"/>
      <c r="BD754" s="39"/>
      <c r="BE754" s="39"/>
      <c r="BF754" s="40"/>
      <c r="BG754" s="39"/>
      <c r="BH754" s="39"/>
      <c r="BI754" s="31"/>
      <c r="BJ754" s="31"/>
      <c r="BK754" s="39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</row>
    <row r="755" spans="2:95" s="33" customFormat="1">
      <c r="B755" s="62"/>
      <c r="C755" s="39"/>
      <c r="D755" s="39"/>
      <c r="E755" s="31"/>
      <c r="F755" s="39"/>
      <c r="G755" s="38"/>
      <c r="H755" s="38"/>
      <c r="I755" s="38"/>
      <c r="J755" s="38"/>
      <c r="K755" s="39"/>
      <c r="L755" s="39"/>
      <c r="M755" s="39"/>
      <c r="N755" s="39"/>
      <c r="O755" s="39"/>
      <c r="P755" s="38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40"/>
      <c r="AD755" s="40"/>
      <c r="AE755" s="35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8"/>
      <c r="AU755" s="39"/>
      <c r="AV755" s="39"/>
      <c r="AW755" s="39"/>
      <c r="AX755" s="39"/>
      <c r="AY755" s="39"/>
      <c r="AZ755" s="39"/>
      <c r="BA755" s="39"/>
      <c r="BB755" s="39"/>
      <c r="BC755" s="38"/>
      <c r="BD755" s="39"/>
      <c r="BE755" s="39"/>
      <c r="BF755" s="40"/>
      <c r="BG755" s="39"/>
      <c r="BH755" s="39"/>
      <c r="BI755" s="31"/>
      <c r="BJ755" s="31"/>
      <c r="BK755" s="39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</row>
    <row r="756" spans="2:95" s="33" customFormat="1">
      <c r="B756" s="62"/>
      <c r="C756" s="39"/>
      <c r="D756" s="39"/>
      <c r="E756" s="31"/>
      <c r="F756" s="39"/>
      <c r="G756" s="38"/>
      <c r="H756" s="38"/>
      <c r="I756" s="38"/>
      <c r="J756" s="38"/>
      <c r="K756" s="39"/>
      <c r="L756" s="39"/>
      <c r="M756" s="39"/>
      <c r="N756" s="39"/>
      <c r="O756" s="39"/>
      <c r="P756" s="38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40"/>
      <c r="AD756" s="40"/>
      <c r="AE756" s="35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8"/>
      <c r="AU756" s="39"/>
      <c r="AV756" s="39"/>
      <c r="AW756" s="39"/>
      <c r="AX756" s="39"/>
      <c r="AY756" s="39"/>
      <c r="AZ756" s="39"/>
      <c r="BA756" s="39"/>
      <c r="BB756" s="39"/>
      <c r="BC756" s="38"/>
      <c r="BD756" s="39"/>
      <c r="BE756" s="39"/>
      <c r="BF756" s="40"/>
      <c r="BG756" s="39"/>
      <c r="BH756" s="39"/>
      <c r="BI756" s="31"/>
      <c r="BJ756" s="31"/>
      <c r="BK756" s="39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</row>
    <row r="757" spans="2:95" s="33" customFormat="1">
      <c r="B757" s="62"/>
      <c r="C757" s="39"/>
      <c r="D757" s="39"/>
      <c r="E757" s="31"/>
      <c r="F757" s="39"/>
      <c r="G757" s="38"/>
      <c r="H757" s="38"/>
      <c r="I757" s="38"/>
      <c r="J757" s="38"/>
      <c r="K757" s="39"/>
      <c r="L757" s="39"/>
      <c r="M757" s="39"/>
      <c r="N757" s="39"/>
      <c r="O757" s="39"/>
      <c r="P757" s="38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40"/>
      <c r="AD757" s="40"/>
      <c r="AE757" s="35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8"/>
      <c r="AU757" s="39"/>
      <c r="AV757" s="39"/>
      <c r="AW757" s="39"/>
      <c r="AX757" s="39"/>
      <c r="AY757" s="39"/>
      <c r="AZ757" s="39"/>
      <c r="BA757" s="39"/>
      <c r="BB757" s="39"/>
      <c r="BC757" s="38"/>
      <c r="BD757" s="39"/>
      <c r="BE757" s="39"/>
      <c r="BF757" s="40"/>
      <c r="BG757" s="39"/>
      <c r="BH757" s="39"/>
      <c r="BI757" s="31"/>
      <c r="BJ757" s="31"/>
      <c r="BK757" s="39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</row>
    <row r="758" spans="2:95" s="33" customFormat="1">
      <c r="B758" s="62"/>
      <c r="C758" s="39"/>
      <c r="D758" s="39"/>
      <c r="E758" s="31"/>
      <c r="F758" s="39"/>
      <c r="G758" s="38"/>
      <c r="H758" s="38"/>
      <c r="I758" s="38"/>
      <c r="J758" s="38"/>
      <c r="K758" s="39"/>
      <c r="L758" s="39"/>
      <c r="M758" s="39"/>
      <c r="N758" s="39"/>
      <c r="O758" s="39"/>
      <c r="P758" s="38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40"/>
      <c r="AD758" s="40"/>
      <c r="AE758" s="35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8"/>
      <c r="AU758" s="39"/>
      <c r="AV758" s="39"/>
      <c r="AW758" s="39"/>
      <c r="AX758" s="39"/>
      <c r="AY758" s="39"/>
      <c r="AZ758" s="39"/>
      <c r="BA758" s="39"/>
      <c r="BB758" s="39"/>
      <c r="BC758" s="38"/>
      <c r="BD758" s="39"/>
      <c r="BE758" s="39"/>
      <c r="BF758" s="40"/>
      <c r="BG758" s="39"/>
      <c r="BH758" s="39"/>
      <c r="BI758" s="31"/>
      <c r="BJ758" s="31"/>
      <c r="BK758" s="39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</row>
    <row r="759" spans="2:95" s="33" customFormat="1">
      <c r="B759" s="62"/>
      <c r="C759" s="39"/>
      <c r="D759" s="39"/>
      <c r="E759" s="31"/>
      <c r="F759" s="39"/>
      <c r="G759" s="38"/>
      <c r="H759" s="38"/>
      <c r="I759" s="38"/>
      <c r="J759" s="38"/>
      <c r="K759" s="39"/>
      <c r="L759" s="39"/>
      <c r="M759" s="39"/>
      <c r="N759" s="39"/>
      <c r="O759" s="39"/>
      <c r="P759" s="38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40"/>
      <c r="AD759" s="40"/>
      <c r="AE759" s="35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8"/>
      <c r="AU759" s="39"/>
      <c r="AV759" s="39"/>
      <c r="AW759" s="39"/>
      <c r="AX759" s="39"/>
      <c r="AY759" s="39"/>
      <c r="AZ759" s="39"/>
      <c r="BA759" s="39"/>
      <c r="BB759" s="39"/>
      <c r="BC759" s="38"/>
      <c r="BD759" s="39"/>
      <c r="BE759" s="39"/>
      <c r="BF759" s="39"/>
      <c r="BG759" s="39"/>
      <c r="BH759" s="39"/>
      <c r="BI759" s="31"/>
      <c r="BJ759" s="31"/>
      <c r="BK759" s="39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</row>
    <row r="760" spans="2:95" s="33" customFormat="1">
      <c r="B760" s="62"/>
      <c r="C760" s="39"/>
      <c r="D760" s="39"/>
      <c r="E760" s="31"/>
      <c r="F760" s="39"/>
      <c r="G760" s="38"/>
      <c r="H760" s="38"/>
      <c r="I760" s="38"/>
      <c r="J760" s="38"/>
      <c r="K760" s="39"/>
      <c r="L760" s="39"/>
      <c r="M760" s="39"/>
      <c r="N760" s="39"/>
      <c r="O760" s="39"/>
      <c r="P760" s="38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40"/>
      <c r="AD760" s="40"/>
      <c r="AE760" s="35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8"/>
      <c r="AU760" s="39"/>
      <c r="AV760" s="39"/>
      <c r="AW760" s="39"/>
      <c r="AX760" s="39"/>
      <c r="AY760" s="39"/>
      <c r="AZ760" s="39"/>
      <c r="BA760" s="39"/>
      <c r="BB760" s="39"/>
      <c r="BC760" s="38"/>
      <c r="BD760" s="39"/>
      <c r="BE760" s="39"/>
      <c r="BF760" s="39"/>
      <c r="BG760" s="39"/>
      <c r="BH760" s="39"/>
      <c r="BI760" s="31"/>
      <c r="BJ760" s="31"/>
      <c r="BK760" s="39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</row>
    <row r="761" spans="2:95" s="33" customFormat="1">
      <c r="B761" s="62"/>
      <c r="C761" s="39"/>
      <c r="D761" s="39"/>
      <c r="E761" s="31"/>
      <c r="F761" s="39"/>
      <c r="G761" s="38"/>
      <c r="H761" s="38"/>
      <c r="I761" s="38"/>
      <c r="J761" s="38"/>
      <c r="K761" s="39"/>
      <c r="L761" s="39"/>
      <c r="M761" s="39"/>
      <c r="N761" s="39"/>
      <c r="O761" s="39"/>
      <c r="P761" s="38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40"/>
      <c r="AD761" s="40"/>
      <c r="AE761" s="35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8"/>
      <c r="AU761" s="39"/>
      <c r="AV761" s="39"/>
      <c r="AW761" s="39"/>
      <c r="AX761" s="39"/>
      <c r="AY761" s="39"/>
      <c r="AZ761" s="39"/>
      <c r="BA761" s="39"/>
      <c r="BB761" s="39"/>
      <c r="BC761" s="38"/>
      <c r="BD761" s="39"/>
      <c r="BE761" s="39"/>
      <c r="BF761" s="40"/>
      <c r="BG761" s="39"/>
      <c r="BH761" s="39"/>
      <c r="BI761" s="31"/>
      <c r="BJ761" s="31"/>
      <c r="BK761" s="39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</row>
    <row r="762" spans="2:95" s="33" customFormat="1">
      <c r="B762" s="62"/>
      <c r="C762" s="39"/>
      <c r="D762" s="39"/>
      <c r="E762" s="31"/>
      <c r="F762" s="39"/>
      <c r="G762" s="38"/>
      <c r="H762" s="38"/>
      <c r="I762" s="38"/>
      <c r="J762" s="38"/>
      <c r="K762" s="39"/>
      <c r="L762" s="39"/>
      <c r="M762" s="39"/>
      <c r="N762" s="39"/>
      <c r="O762" s="39"/>
      <c r="P762" s="38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40"/>
      <c r="AD762" s="40"/>
      <c r="AE762" s="35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8"/>
      <c r="AU762" s="39"/>
      <c r="AV762" s="39"/>
      <c r="AW762" s="39"/>
      <c r="AX762" s="39"/>
      <c r="AY762" s="39"/>
      <c r="AZ762" s="39"/>
      <c r="BA762" s="39"/>
      <c r="BB762" s="39"/>
      <c r="BC762" s="38"/>
      <c r="BD762" s="39"/>
      <c r="BE762" s="39"/>
      <c r="BF762" s="40"/>
      <c r="BG762" s="39"/>
      <c r="BH762" s="39"/>
      <c r="BI762" s="31"/>
      <c r="BJ762" s="31"/>
      <c r="BK762" s="39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</row>
    <row r="763" spans="2:95" s="33" customFormat="1">
      <c r="B763" s="62"/>
      <c r="C763" s="39"/>
      <c r="D763" s="39"/>
      <c r="E763" s="31"/>
      <c r="F763" s="39"/>
      <c r="G763" s="38"/>
      <c r="H763" s="38"/>
      <c r="I763" s="38"/>
      <c r="J763" s="38"/>
      <c r="K763" s="39"/>
      <c r="L763" s="39"/>
      <c r="M763" s="39"/>
      <c r="N763" s="39"/>
      <c r="O763" s="39"/>
      <c r="P763" s="38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40"/>
      <c r="AD763" s="40"/>
      <c r="AE763" s="35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8"/>
      <c r="AU763" s="39"/>
      <c r="AV763" s="39"/>
      <c r="AW763" s="39"/>
      <c r="AX763" s="39"/>
      <c r="AY763" s="39"/>
      <c r="AZ763" s="39"/>
      <c r="BA763" s="39"/>
      <c r="BB763" s="39"/>
      <c r="BC763" s="38"/>
      <c r="BD763" s="39"/>
      <c r="BE763" s="39"/>
      <c r="BF763" s="40"/>
      <c r="BG763" s="39"/>
      <c r="BH763" s="39"/>
      <c r="BI763" s="31"/>
      <c r="BJ763" s="31"/>
      <c r="BK763" s="39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</row>
    <row r="764" spans="2:95" s="33" customFormat="1">
      <c r="B764" s="62"/>
      <c r="C764" s="39"/>
      <c r="D764" s="39"/>
      <c r="E764" s="31"/>
      <c r="F764" s="39"/>
      <c r="G764" s="38"/>
      <c r="H764" s="38"/>
      <c r="I764" s="38"/>
      <c r="J764" s="38"/>
      <c r="K764" s="39"/>
      <c r="L764" s="39"/>
      <c r="M764" s="39"/>
      <c r="N764" s="39"/>
      <c r="O764" s="39"/>
      <c r="P764" s="38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40"/>
      <c r="AD764" s="40"/>
      <c r="AE764" s="35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8"/>
      <c r="AU764" s="39"/>
      <c r="AV764" s="39"/>
      <c r="AW764" s="39"/>
      <c r="AX764" s="39"/>
      <c r="AY764" s="39"/>
      <c r="AZ764" s="39"/>
      <c r="BA764" s="39"/>
      <c r="BB764" s="39"/>
      <c r="BC764" s="38"/>
      <c r="BD764" s="39"/>
      <c r="BE764" s="39"/>
      <c r="BF764" s="40"/>
      <c r="BG764" s="39"/>
      <c r="BH764" s="39"/>
      <c r="BI764" s="31"/>
      <c r="BJ764" s="31"/>
      <c r="BK764" s="39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</row>
    <row r="765" spans="2:95" s="33" customFormat="1">
      <c r="B765" s="62"/>
      <c r="C765" s="39"/>
      <c r="D765" s="39"/>
      <c r="E765" s="31"/>
      <c r="F765" s="39"/>
      <c r="G765" s="38"/>
      <c r="H765" s="38"/>
      <c r="I765" s="38"/>
      <c r="J765" s="38"/>
      <c r="K765" s="39"/>
      <c r="L765" s="39"/>
      <c r="M765" s="39"/>
      <c r="N765" s="39"/>
      <c r="O765" s="39"/>
      <c r="P765" s="38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40"/>
      <c r="AD765" s="40"/>
      <c r="AE765" s="35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8"/>
      <c r="AU765" s="39"/>
      <c r="AV765" s="39"/>
      <c r="AW765" s="39"/>
      <c r="AX765" s="39"/>
      <c r="AY765" s="39"/>
      <c r="AZ765" s="39"/>
      <c r="BA765" s="39"/>
      <c r="BB765" s="39"/>
      <c r="BC765" s="38"/>
      <c r="BD765" s="39"/>
      <c r="BE765" s="39"/>
      <c r="BF765" s="40"/>
      <c r="BG765" s="39"/>
      <c r="BH765" s="39"/>
      <c r="BI765" s="31"/>
      <c r="BJ765" s="31"/>
      <c r="BK765" s="39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</row>
    <row r="766" spans="2:95" s="33" customFormat="1">
      <c r="B766" s="62"/>
      <c r="C766" s="39"/>
      <c r="D766" s="39"/>
      <c r="E766" s="31"/>
      <c r="F766" s="39"/>
      <c r="G766" s="38"/>
      <c r="H766" s="38"/>
      <c r="I766" s="38"/>
      <c r="J766" s="38"/>
      <c r="K766" s="39"/>
      <c r="L766" s="39"/>
      <c r="M766" s="39"/>
      <c r="N766" s="39"/>
      <c r="O766" s="39"/>
      <c r="P766" s="38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40"/>
      <c r="AD766" s="40"/>
      <c r="AE766" s="35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8"/>
      <c r="AU766" s="39"/>
      <c r="AV766" s="39"/>
      <c r="AW766" s="39"/>
      <c r="AX766" s="39"/>
      <c r="AY766" s="39"/>
      <c r="AZ766" s="39"/>
      <c r="BA766" s="39"/>
      <c r="BB766" s="39"/>
      <c r="BC766" s="38"/>
      <c r="BD766" s="39"/>
      <c r="BE766" s="39"/>
      <c r="BF766" s="39"/>
      <c r="BG766" s="39"/>
      <c r="BH766" s="39"/>
      <c r="BI766" s="31"/>
      <c r="BJ766" s="31"/>
      <c r="BK766" s="39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</row>
    <row r="767" spans="2:95" s="33" customFormat="1">
      <c r="B767" s="62"/>
      <c r="C767" s="39"/>
      <c r="D767" s="39"/>
      <c r="E767" s="31"/>
      <c r="F767" s="39"/>
      <c r="G767" s="38"/>
      <c r="H767" s="38"/>
      <c r="I767" s="38"/>
      <c r="J767" s="38"/>
      <c r="K767" s="39"/>
      <c r="L767" s="39"/>
      <c r="M767" s="39"/>
      <c r="N767" s="39"/>
      <c r="O767" s="39"/>
      <c r="P767" s="38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40"/>
      <c r="AD767" s="40"/>
      <c r="AE767" s="35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8"/>
      <c r="AU767" s="39"/>
      <c r="AV767" s="39"/>
      <c r="AW767" s="39"/>
      <c r="AX767" s="39"/>
      <c r="AY767" s="39"/>
      <c r="AZ767" s="39"/>
      <c r="BA767" s="39"/>
      <c r="BB767" s="39"/>
      <c r="BC767" s="38"/>
      <c r="BD767" s="39"/>
      <c r="BE767" s="39"/>
      <c r="BF767" s="40"/>
      <c r="BG767" s="39"/>
      <c r="BH767" s="39"/>
      <c r="BI767" s="31"/>
      <c r="BJ767" s="31"/>
      <c r="BK767" s="39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</row>
    <row r="768" spans="2:95" s="33" customFormat="1">
      <c r="B768" s="62"/>
      <c r="C768" s="39"/>
      <c r="D768" s="39"/>
      <c r="E768" s="31"/>
      <c r="F768" s="39"/>
      <c r="G768" s="38"/>
      <c r="H768" s="38"/>
      <c r="I768" s="38"/>
      <c r="J768" s="38"/>
      <c r="K768" s="39"/>
      <c r="L768" s="39"/>
      <c r="M768" s="39"/>
      <c r="N768" s="39"/>
      <c r="O768" s="39"/>
      <c r="P768" s="38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40"/>
      <c r="AD768" s="40"/>
      <c r="AE768" s="35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8"/>
      <c r="AU768" s="39"/>
      <c r="AV768" s="39"/>
      <c r="AW768" s="39"/>
      <c r="AX768" s="39"/>
      <c r="AY768" s="39"/>
      <c r="AZ768" s="39"/>
      <c r="BA768" s="39"/>
      <c r="BB768" s="39"/>
      <c r="BC768" s="38"/>
      <c r="BD768" s="39"/>
      <c r="BE768" s="39"/>
      <c r="BF768" s="40"/>
      <c r="BG768" s="39"/>
      <c r="BH768" s="39"/>
      <c r="BI768" s="31"/>
      <c r="BJ768" s="31"/>
      <c r="BK768" s="39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</row>
    <row r="769" spans="2:95" s="33" customFormat="1">
      <c r="B769" s="62"/>
      <c r="C769" s="39"/>
      <c r="D769" s="39"/>
      <c r="E769" s="31"/>
      <c r="F769" s="39"/>
      <c r="G769" s="38"/>
      <c r="H769" s="38"/>
      <c r="I769" s="38"/>
      <c r="J769" s="38"/>
      <c r="K769" s="39"/>
      <c r="L769" s="39"/>
      <c r="M769" s="39"/>
      <c r="N769" s="39"/>
      <c r="O769" s="39"/>
      <c r="P769" s="38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40"/>
      <c r="AD769" s="40"/>
      <c r="AE769" s="35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8"/>
      <c r="AU769" s="39"/>
      <c r="AV769" s="39"/>
      <c r="AW769" s="39"/>
      <c r="AX769" s="39"/>
      <c r="AY769" s="39"/>
      <c r="AZ769" s="39"/>
      <c r="BA769" s="39"/>
      <c r="BB769" s="39"/>
      <c r="BC769" s="38"/>
      <c r="BD769" s="39"/>
      <c r="BE769" s="39"/>
      <c r="BF769" s="40"/>
      <c r="BG769" s="39"/>
      <c r="BH769" s="39"/>
      <c r="BI769" s="31"/>
      <c r="BJ769" s="31"/>
      <c r="BK769" s="39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</row>
    <row r="770" spans="2:95" s="33" customFormat="1">
      <c r="B770" s="62"/>
      <c r="C770" s="39"/>
      <c r="D770" s="39"/>
      <c r="E770" s="31"/>
      <c r="F770" s="39"/>
      <c r="G770" s="38"/>
      <c r="H770" s="38"/>
      <c r="I770" s="38"/>
      <c r="J770" s="38"/>
      <c r="K770" s="39"/>
      <c r="L770" s="39"/>
      <c r="M770" s="39"/>
      <c r="N770" s="39"/>
      <c r="O770" s="39"/>
      <c r="P770" s="38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40"/>
      <c r="AD770" s="40"/>
      <c r="AE770" s="35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8"/>
      <c r="AU770" s="39"/>
      <c r="AV770" s="39"/>
      <c r="AW770" s="39"/>
      <c r="AX770" s="39"/>
      <c r="AY770" s="39"/>
      <c r="AZ770" s="39"/>
      <c r="BA770" s="39"/>
      <c r="BB770" s="39"/>
      <c r="BC770" s="38"/>
      <c r="BD770" s="39"/>
      <c r="BE770" s="39"/>
      <c r="BF770" s="40"/>
      <c r="BG770" s="39"/>
      <c r="BH770" s="39"/>
      <c r="BI770" s="31"/>
      <c r="BJ770" s="31"/>
      <c r="BK770" s="39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</row>
    <row r="771" spans="2:95" s="33" customFormat="1">
      <c r="B771" s="62"/>
      <c r="C771" s="39"/>
      <c r="D771" s="39"/>
      <c r="E771" s="31"/>
      <c r="F771" s="39"/>
      <c r="G771" s="38"/>
      <c r="H771" s="38"/>
      <c r="I771" s="38"/>
      <c r="J771" s="38"/>
      <c r="K771" s="39"/>
      <c r="L771" s="39"/>
      <c r="M771" s="39"/>
      <c r="N771" s="39"/>
      <c r="O771" s="39"/>
      <c r="P771" s="38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40"/>
      <c r="AD771" s="40"/>
      <c r="AE771" s="35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8"/>
      <c r="AU771" s="39"/>
      <c r="AV771" s="39"/>
      <c r="AW771" s="39"/>
      <c r="AX771" s="39"/>
      <c r="AY771" s="39"/>
      <c r="AZ771" s="39"/>
      <c r="BA771" s="39"/>
      <c r="BB771" s="39"/>
      <c r="BC771" s="38"/>
      <c r="BD771" s="39"/>
      <c r="BE771" s="39"/>
      <c r="BF771" s="40"/>
      <c r="BG771" s="39"/>
      <c r="BH771" s="39"/>
      <c r="BI771" s="31"/>
      <c r="BJ771" s="31"/>
      <c r="BK771" s="39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</row>
    <row r="772" spans="2:95" s="33" customFormat="1">
      <c r="B772" s="62"/>
      <c r="C772" s="39"/>
      <c r="D772" s="39"/>
      <c r="E772" s="31"/>
      <c r="F772" s="39"/>
      <c r="G772" s="38"/>
      <c r="H772" s="38"/>
      <c r="I772" s="38"/>
      <c r="J772" s="38"/>
      <c r="K772" s="39"/>
      <c r="L772" s="39"/>
      <c r="M772" s="39"/>
      <c r="N772" s="39"/>
      <c r="O772" s="39"/>
      <c r="P772" s="38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40"/>
      <c r="AD772" s="40"/>
      <c r="AE772" s="35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8"/>
      <c r="AU772" s="39"/>
      <c r="AV772" s="39"/>
      <c r="AW772" s="39"/>
      <c r="AX772" s="39"/>
      <c r="AY772" s="39"/>
      <c r="AZ772" s="39"/>
      <c r="BA772" s="39"/>
      <c r="BB772" s="39"/>
      <c r="BC772" s="38"/>
      <c r="BD772" s="39"/>
      <c r="BE772" s="39"/>
      <c r="BF772" s="40"/>
      <c r="BG772" s="39"/>
      <c r="BH772" s="39"/>
      <c r="BI772" s="31"/>
      <c r="BJ772" s="31"/>
      <c r="BK772" s="39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</row>
    <row r="773" spans="2:95" s="33" customFormat="1">
      <c r="B773" s="62"/>
      <c r="C773" s="39"/>
      <c r="D773" s="39"/>
      <c r="E773" s="31"/>
      <c r="F773" s="39"/>
      <c r="G773" s="38"/>
      <c r="H773" s="38"/>
      <c r="I773" s="38"/>
      <c r="J773" s="38"/>
      <c r="K773" s="39"/>
      <c r="L773" s="39"/>
      <c r="M773" s="39"/>
      <c r="N773" s="39"/>
      <c r="O773" s="39"/>
      <c r="P773" s="38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40"/>
      <c r="AD773" s="40"/>
      <c r="AE773" s="35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8"/>
      <c r="AU773" s="39"/>
      <c r="AV773" s="39"/>
      <c r="AW773" s="39"/>
      <c r="AX773" s="39"/>
      <c r="AY773" s="39"/>
      <c r="AZ773" s="39"/>
      <c r="BA773" s="39"/>
      <c r="BB773" s="39"/>
      <c r="BC773" s="38"/>
      <c r="BD773" s="39"/>
      <c r="BE773" s="39"/>
      <c r="BF773" s="40"/>
      <c r="BG773" s="39"/>
      <c r="BH773" s="39"/>
      <c r="BI773" s="31"/>
      <c r="BJ773" s="31"/>
      <c r="BK773" s="39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</row>
    <row r="774" spans="2:95" s="33" customFormat="1">
      <c r="B774" s="62"/>
      <c r="C774" s="39"/>
      <c r="D774" s="39"/>
      <c r="E774" s="31"/>
      <c r="F774" s="39"/>
      <c r="G774" s="38"/>
      <c r="H774" s="38"/>
      <c r="I774" s="38"/>
      <c r="J774" s="38"/>
      <c r="K774" s="39"/>
      <c r="L774" s="39"/>
      <c r="M774" s="39"/>
      <c r="N774" s="39"/>
      <c r="O774" s="39"/>
      <c r="P774" s="38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40"/>
      <c r="AD774" s="40"/>
      <c r="AE774" s="35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8"/>
      <c r="AU774" s="39"/>
      <c r="AV774" s="39"/>
      <c r="AW774" s="39"/>
      <c r="AX774" s="39"/>
      <c r="AY774" s="39"/>
      <c r="AZ774" s="39"/>
      <c r="BA774" s="39"/>
      <c r="BB774" s="39"/>
      <c r="BC774" s="38"/>
      <c r="BD774" s="39"/>
      <c r="BE774" s="39"/>
      <c r="BF774" s="40"/>
      <c r="BG774" s="39"/>
      <c r="BH774" s="39"/>
      <c r="BI774" s="31"/>
      <c r="BJ774" s="31"/>
      <c r="BK774" s="39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</row>
    <row r="775" spans="2:95" s="33" customFormat="1">
      <c r="B775" s="62"/>
      <c r="C775" s="39"/>
      <c r="D775" s="39"/>
      <c r="E775" s="31"/>
      <c r="F775" s="39"/>
      <c r="G775" s="38"/>
      <c r="H775" s="38"/>
      <c r="I775" s="38"/>
      <c r="J775" s="38"/>
      <c r="K775" s="39"/>
      <c r="L775" s="39"/>
      <c r="M775" s="39"/>
      <c r="N775" s="39"/>
      <c r="O775" s="39"/>
      <c r="P775" s="38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40"/>
      <c r="AD775" s="40"/>
      <c r="AE775" s="35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8"/>
      <c r="AU775" s="39"/>
      <c r="AV775" s="39"/>
      <c r="AW775" s="39"/>
      <c r="AX775" s="39"/>
      <c r="AY775" s="39"/>
      <c r="AZ775" s="39"/>
      <c r="BA775" s="39"/>
      <c r="BB775" s="39"/>
      <c r="BC775" s="38"/>
      <c r="BD775" s="39"/>
      <c r="BE775" s="39"/>
      <c r="BF775" s="40"/>
      <c r="BG775" s="39"/>
      <c r="BH775" s="39"/>
      <c r="BI775" s="31"/>
      <c r="BJ775" s="31"/>
      <c r="BK775" s="39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</row>
    <row r="776" spans="2:95" s="33" customFormat="1">
      <c r="B776" s="62"/>
      <c r="C776" s="39"/>
      <c r="D776" s="39"/>
      <c r="E776" s="31"/>
      <c r="F776" s="39"/>
      <c r="G776" s="38"/>
      <c r="H776" s="38"/>
      <c r="I776" s="38"/>
      <c r="J776" s="38"/>
      <c r="K776" s="39"/>
      <c r="L776" s="39"/>
      <c r="M776" s="39"/>
      <c r="N776" s="39"/>
      <c r="O776" s="39"/>
      <c r="P776" s="38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40"/>
      <c r="AD776" s="40"/>
      <c r="AE776" s="35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8"/>
      <c r="AU776" s="39"/>
      <c r="AV776" s="39"/>
      <c r="AW776" s="39"/>
      <c r="AX776" s="39"/>
      <c r="AY776" s="39"/>
      <c r="AZ776" s="39"/>
      <c r="BA776" s="39"/>
      <c r="BB776" s="39"/>
      <c r="BC776" s="38"/>
      <c r="BD776" s="39"/>
      <c r="BE776" s="39"/>
      <c r="BF776" s="40"/>
      <c r="BG776" s="39"/>
      <c r="BH776" s="39"/>
      <c r="BI776" s="31"/>
      <c r="BJ776" s="31"/>
      <c r="BK776" s="39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</row>
    <row r="777" spans="2:95" s="33" customFormat="1">
      <c r="B777" s="62"/>
      <c r="C777" s="39"/>
      <c r="D777" s="39"/>
      <c r="E777" s="31"/>
      <c r="F777" s="39"/>
      <c r="G777" s="38"/>
      <c r="H777" s="38"/>
      <c r="I777" s="38"/>
      <c r="J777" s="38"/>
      <c r="K777" s="39"/>
      <c r="L777" s="39"/>
      <c r="M777" s="39"/>
      <c r="N777" s="39"/>
      <c r="O777" s="39"/>
      <c r="P777" s="38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40"/>
      <c r="AD777" s="40"/>
      <c r="AE777" s="35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8"/>
      <c r="AU777" s="39"/>
      <c r="AV777" s="39"/>
      <c r="AW777" s="39"/>
      <c r="AX777" s="39"/>
      <c r="AY777" s="39"/>
      <c r="AZ777" s="39"/>
      <c r="BA777" s="39"/>
      <c r="BB777" s="39"/>
      <c r="BC777" s="38"/>
      <c r="BD777" s="39"/>
      <c r="BE777" s="39"/>
      <c r="BF777" s="40"/>
      <c r="BG777" s="39"/>
      <c r="BH777" s="39"/>
      <c r="BI777" s="31"/>
      <c r="BJ777" s="31"/>
      <c r="BK777" s="39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</row>
    <row r="778" spans="2:95" s="33" customFormat="1">
      <c r="B778" s="62"/>
      <c r="C778" s="39"/>
      <c r="D778" s="39"/>
      <c r="E778" s="31"/>
      <c r="F778" s="39"/>
      <c r="G778" s="38"/>
      <c r="H778" s="38"/>
      <c r="I778" s="38"/>
      <c r="J778" s="38"/>
      <c r="K778" s="39"/>
      <c r="L778" s="39"/>
      <c r="M778" s="39"/>
      <c r="N778" s="39"/>
      <c r="O778" s="39"/>
      <c r="P778" s="38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40"/>
      <c r="AD778" s="40"/>
      <c r="AE778" s="35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8"/>
      <c r="AU778" s="39"/>
      <c r="AV778" s="39"/>
      <c r="AW778" s="39"/>
      <c r="AX778" s="39"/>
      <c r="AY778" s="39"/>
      <c r="AZ778" s="39"/>
      <c r="BA778" s="39"/>
      <c r="BB778" s="39"/>
      <c r="BC778" s="38"/>
      <c r="BD778" s="39"/>
      <c r="BE778" s="39"/>
      <c r="BF778" s="40"/>
      <c r="BG778" s="39"/>
      <c r="BH778" s="39"/>
      <c r="BI778" s="31"/>
      <c r="BJ778" s="31"/>
      <c r="BK778" s="39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</row>
    <row r="779" spans="2:95" s="33" customFormat="1">
      <c r="B779" s="62"/>
      <c r="C779" s="39"/>
      <c r="D779" s="39"/>
      <c r="E779" s="31"/>
      <c r="F779" s="39"/>
      <c r="G779" s="38"/>
      <c r="H779" s="38"/>
      <c r="I779" s="38"/>
      <c r="J779" s="38"/>
      <c r="K779" s="39"/>
      <c r="L779" s="39"/>
      <c r="M779" s="39"/>
      <c r="N779" s="39"/>
      <c r="O779" s="39"/>
      <c r="P779" s="38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40"/>
      <c r="AD779" s="40"/>
      <c r="AE779" s="35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8"/>
      <c r="AU779" s="39"/>
      <c r="AV779" s="39"/>
      <c r="AW779" s="39"/>
      <c r="AX779" s="39"/>
      <c r="AY779" s="39"/>
      <c r="AZ779" s="39"/>
      <c r="BA779" s="39"/>
      <c r="BB779" s="39"/>
      <c r="BC779" s="38"/>
      <c r="BD779" s="39"/>
      <c r="BE779" s="39"/>
      <c r="BF779" s="40"/>
      <c r="BG779" s="39"/>
      <c r="BH779" s="39"/>
      <c r="BI779" s="31"/>
      <c r="BJ779" s="31"/>
      <c r="BK779" s="39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</row>
    <row r="780" spans="2:95" s="33" customFormat="1">
      <c r="B780" s="62"/>
      <c r="C780" s="39"/>
      <c r="D780" s="39"/>
      <c r="E780" s="31"/>
      <c r="F780" s="39"/>
      <c r="G780" s="38"/>
      <c r="H780" s="38"/>
      <c r="I780" s="38"/>
      <c r="J780" s="38"/>
      <c r="K780" s="39"/>
      <c r="L780" s="39"/>
      <c r="M780" s="39"/>
      <c r="N780" s="39"/>
      <c r="O780" s="39"/>
      <c r="P780" s="38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40"/>
      <c r="AD780" s="40"/>
      <c r="AE780" s="35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8"/>
      <c r="AU780" s="39"/>
      <c r="AV780" s="39"/>
      <c r="AW780" s="39"/>
      <c r="AX780" s="39"/>
      <c r="AY780" s="39"/>
      <c r="AZ780" s="39"/>
      <c r="BA780" s="39"/>
      <c r="BB780" s="39"/>
      <c r="BC780" s="38"/>
      <c r="BD780" s="39"/>
      <c r="BE780" s="39"/>
      <c r="BF780" s="39"/>
      <c r="BG780" s="39"/>
      <c r="BH780" s="39"/>
      <c r="BI780" s="31"/>
      <c r="BJ780" s="31"/>
      <c r="BK780" s="39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</row>
    <row r="781" spans="2:95" s="33" customFormat="1">
      <c r="B781" s="62"/>
      <c r="C781" s="39"/>
      <c r="D781" s="39"/>
      <c r="E781" s="31"/>
      <c r="F781" s="39"/>
      <c r="G781" s="38"/>
      <c r="H781" s="38"/>
      <c r="I781" s="38"/>
      <c r="J781" s="38"/>
      <c r="K781" s="39"/>
      <c r="L781" s="39"/>
      <c r="M781" s="39"/>
      <c r="N781" s="39"/>
      <c r="O781" s="39"/>
      <c r="P781" s="38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40"/>
      <c r="AD781" s="40"/>
      <c r="AE781" s="35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8"/>
      <c r="AU781" s="39"/>
      <c r="AV781" s="39"/>
      <c r="AW781" s="39"/>
      <c r="AX781" s="39"/>
      <c r="AY781" s="39"/>
      <c r="AZ781" s="39"/>
      <c r="BA781" s="39"/>
      <c r="BB781" s="39"/>
      <c r="BC781" s="38"/>
      <c r="BD781" s="39"/>
      <c r="BE781" s="39"/>
      <c r="BF781" s="40"/>
      <c r="BG781" s="39"/>
      <c r="BH781" s="39"/>
      <c r="BI781" s="31"/>
      <c r="BJ781" s="31"/>
      <c r="BK781" s="39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</row>
    <row r="782" spans="2:95" s="33" customFormat="1">
      <c r="B782" s="62"/>
      <c r="C782" s="39"/>
      <c r="D782" s="39"/>
      <c r="E782" s="31"/>
      <c r="F782" s="39"/>
      <c r="G782" s="38"/>
      <c r="H782" s="38"/>
      <c r="I782" s="38"/>
      <c r="J782" s="38"/>
      <c r="K782" s="39"/>
      <c r="L782" s="39"/>
      <c r="M782" s="39"/>
      <c r="N782" s="39"/>
      <c r="O782" s="39"/>
      <c r="P782" s="38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40"/>
      <c r="AD782" s="40"/>
      <c r="AE782" s="35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8"/>
      <c r="AU782" s="39"/>
      <c r="AV782" s="39"/>
      <c r="AW782" s="39"/>
      <c r="AX782" s="39"/>
      <c r="AY782" s="39"/>
      <c r="AZ782" s="39"/>
      <c r="BA782" s="39"/>
      <c r="BB782" s="39"/>
      <c r="BC782" s="38"/>
      <c r="BD782" s="39"/>
      <c r="BE782" s="39"/>
      <c r="BF782" s="40"/>
      <c r="BG782" s="39"/>
      <c r="BH782" s="39"/>
      <c r="BI782" s="31"/>
      <c r="BJ782" s="31"/>
      <c r="BK782" s="39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</row>
    <row r="783" spans="2:95" s="33" customFormat="1">
      <c r="B783" s="62"/>
      <c r="C783" s="39"/>
      <c r="D783" s="39"/>
      <c r="E783" s="31"/>
      <c r="F783" s="39"/>
      <c r="G783" s="38"/>
      <c r="H783" s="38"/>
      <c r="I783" s="38"/>
      <c r="J783" s="38"/>
      <c r="K783" s="39"/>
      <c r="L783" s="39"/>
      <c r="M783" s="39"/>
      <c r="N783" s="39"/>
      <c r="O783" s="39"/>
      <c r="P783" s="38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40"/>
      <c r="AD783" s="40"/>
      <c r="AE783" s="35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8"/>
      <c r="AU783" s="39"/>
      <c r="AV783" s="39"/>
      <c r="AW783" s="39"/>
      <c r="AX783" s="39"/>
      <c r="AY783" s="39"/>
      <c r="AZ783" s="39"/>
      <c r="BA783" s="39"/>
      <c r="BB783" s="39"/>
      <c r="BC783" s="38"/>
      <c r="BD783" s="39"/>
      <c r="BE783" s="39"/>
      <c r="BF783" s="40"/>
      <c r="BG783" s="39"/>
      <c r="BH783" s="39"/>
      <c r="BI783" s="31"/>
      <c r="BJ783" s="31"/>
      <c r="BK783" s="39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</row>
    <row r="784" spans="2:95" s="33" customFormat="1">
      <c r="B784" s="62"/>
      <c r="C784" s="39"/>
      <c r="D784" s="39"/>
      <c r="E784" s="31"/>
      <c r="F784" s="39"/>
      <c r="G784" s="38"/>
      <c r="H784" s="38"/>
      <c r="I784" s="38"/>
      <c r="J784" s="38"/>
      <c r="K784" s="39"/>
      <c r="L784" s="39"/>
      <c r="M784" s="39"/>
      <c r="N784" s="39"/>
      <c r="O784" s="39"/>
      <c r="P784" s="38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40"/>
      <c r="AD784" s="40"/>
      <c r="AE784" s="35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8"/>
      <c r="AU784" s="39"/>
      <c r="AV784" s="39"/>
      <c r="AW784" s="39"/>
      <c r="AX784" s="39"/>
      <c r="AY784" s="39"/>
      <c r="AZ784" s="39"/>
      <c r="BA784" s="39"/>
      <c r="BB784" s="39"/>
      <c r="BC784" s="38"/>
      <c r="BD784" s="39"/>
      <c r="BE784" s="39"/>
      <c r="BF784" s="40"/>
      <c r="BG784" s="39"/>
      <c r="BH784" s="39"/>
      <c r="BI784" s="31"/>
      <c r="BJ784" s="31"/>
      <c r="BK784" s="39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</row>
    <row r="785" spans="2:95" s="33" customFormat="1">
      <c r="B785" s="62"/>
      <c r="C785" s="39"/>
      <c r="D785" s="39"/>
      <c r="E785" s="31"/>
      <c r="F785" s="39"/>
      <c r="G785" s="38"/>
      <c r="H785" s="38"/>
      <c r="I785" s="38"/>
      <c r="J785" s="38"/>
      <c r="K785" s="39"/>
      <c r="L785" s="39"/>
      <c r="M785" s="39"/>
      <c r="N785" s="39"/>
      <c r="O785" s="39"/>
      <c r="P785" s="38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40"/>
      <c r="AD785" s="40"/>
      <c r="AE785" s="35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8"/>
      <c r="AU785" s="39"/>
      <c r="AV785" s="39"/>
      <c r="AW785" s="39"/>
      <c r="AX785" s="39"/>
      <c r="AY785" s="39"/>
      <c r="AZ785" s="39"/>
      <c r="BA785" s="39"/>
      <c r="BB785" s="39"/>
      <c r="BC785" s="38"/>
      <c r="BD785" s="39"/>
      <c r="BE785" s="39"/>
      <c r="BF785" s="40"/>
      <c r="BG785" s="39"/>
      <c r="BH785" s="39"/>
      <c r="BI785" s="31"/>
      <c r="BJ785" s="31"/>
      <c r="BK785" s="39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</row>
    <row r="786" spans="2:95" s="33" customFormat="1">
      <c r="B786" s="62"/>
      <c r="C786" s="39"/>
      <c r="D786" s="39"/>
      <c r="E786" s="31"/>
      <c r="F786" s="39"/>
      <c r="G786" s="38"/>
      <c r="H786" s="38"/>
      <c r="I786" s="38"/>
      <c r="J786" s="38"/>
      <c r="K786" s="39"/>
      <c r="L786" s="39"/>
      <c r="M786" s="39"/>
      <c r="N786" s="39"/>
      <c r="O786" s="39"/>
      <c r="P786" s="38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40"/>
      <c r="AD786" s="40"/>
      <c r="AE786" s="35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8"/>
      <c r="AU786" s="39"/>
      <c r="AV786" s="39"/>
      <c r="AW786" s="39"/>
      <c r="AX786" s="39"/>
      <c r="AY786" s="39"/>
      <c r="AZ786" s="39"/>
      <c r="BA786" s="39"/>
      <c r="BB786" s="39"/>
      <c r="BC786" s="38"/>
      <c r="BD786" s="39"/>
      <c r="BE786" s="39"/>
      <c r="BF786" s="40"/>
      <c r="BG786" s="39"/>
      <c r="BH786" s="39"/>
      <c r="BI786" s="31"/>
      <c r="BJ786" s="31"/>
      <c r="BK786" s="39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</row>
    <row r="787" spans="2:95" s="33" customFormat="1">
      <c r="B787" s="62"/>
      <c r="C787" s="39"/>
      <c r="D787" s="39"/>
      <c r="E787" s="31"/>
      <c r="F787" s="39"/>
      <c r="G787" s="38"/>
      <c r="H787" s="38"/>
      <c r="I787" s="38"/>
      <c r="J787" s="38"/>
      <c r="K787" s="39"/>
      <c r="L787" s="39"/>
      <c r="M787" s="39"/>
      <c r="N787" s="39"/>
      <c r="O787" s="39"/>
      <c r="P787" s="38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40"/>
      <c r="AD787" s="40"/>
      <c r="AE787" s="35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8"/>
      <c r="AU787" s="39"/>
      <c r="AV787" s="39"/>
      <c r="AW787" s="39"/>
      <c r="AX787" s="39"/>
      <c r="AY787" s="39"/>
      <c r="AZ787" s="39"/>
      <c r="BA787" s="39"/>
      <c r="BB787" s="39"/>
      <c r="BC787" s="38"/>
      <c r="BD787" s="39"/>
      <c r="BE787" s="39"/>
      <c r="BF787" s="40"/>
      <c r="BG787" s="39"/>
      <c r="BH787" s="39"/>
      <c r="BI787" s="31"/>
      <c r="BJ787" s="31"/>
      <c r="BK787" s="39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</row>
    <row r="788" spans="2:95" s="33" customFormat="1">
      <c r="B788" s="62"/>
      <c r="C788" s="39"/>
      <c r="D788" s="39"/>
      <c r="E788" s="31"/>
      <c r="F788" s="39"/>
      <c r="G788" s="38"/>
      <c r="H788" s="38"/>
      <c r="I788" s="38"/>
      <c r="J788" s="38"/>
      <c r="K788" s="39"/>
      <c r="L788" s="39"/>
      <c r="M788" s="39"/>
      <c r="N788" s="39"/>
      <c r="O788" s="39"/>
      <c r="P788" s="38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40"/>
      <c r="AD788" s="40"/>
      <c r="AE788" s="35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8"/>
      <c r="AU788" s="39"/>
      <c r="AV788" s="39"/>
      <c r="AW788" s="39"/>
      <c r="AX788" s="39"/>
      <c r="AY788" s="39"/>
      <c r="AZ788" s="39"/>
      <c r="BA788" s="39"/>
      <c r="BB788" s="39"/>
      <c r="BC788" s="38"/>
      <c r="BD788" s="39"/>
      <c r="BE788" s="39"/>
      <c r="BF788" s="40"/>
      <c r="BG788" s="39"/>
      <c r="BH788" s="39"/>
      <c r="BI788" s="31"/>
      <c r="BJ788" s="31"/>
      <c r="BK788" s="39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</row>
    <row r="789" spans="2:95" s="33" customFormat="1">
      <c r="B789" s="62"/>
      <c r="C789" s="39"/>
      <c r="D789" s="39"/>
      <c r="E789" s="31"/>
      <c r="F789" s="39"/>
      <c r="G789" s="38"/>
      <c r="H789" s="38"/>
      <c r="I789" s="38"/>
      <c r="J789" s="38"/>
      <c r="K789" s="39"/>
      <c r="L789" s="39"/>
      <c r="M789" s="39"/>
      <c r="N789" s="39"/>
      <c r="O789" s="39"/>
      <c r="P789" s="38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40"/>
      <c r="AD789" s="40"/>
      <c r="AE789" s="35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8"/>
      <c r="AU789" s="39"/>
      <c r="AV789" s="39"/>
      <c r="AW789" s="39"/>
      <c r="AX789" s="39"/>
      <c r="AY789" s="39"/>
      <c r="AZ789" s="39"/>
      <c r="BA789" s="39"/>
      <c r="BB789" s="39"/>
      <c r="BC789" s="38"/>
      <c r="BD789" s="39"/>
      <c r="BE789" s="39"/>
      <c r="BF789" s="40"/>
      <c r="BG789" s="39"/>
      <c r="BH789" s="39"/>
      <c r="BI789" s="31"/>
      <c r="BJ789" s="31"/>
      <c r="BK789" s="39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</row>
    <row r="790" spans="2:95" s="33" customFormat="1">
      <c r="B790" s="62"/>
      <c r="C790" s="39"/>
      <c r="D790" s="39"/>
      <c r="E790" s="31"/>
      <c r="F790" s="39"/>
      <c r="G790" s="38"/>
      <c r="H790" s="38"/>
      <c r="I790" s="38"/>
      <c r="J790" s="38"/>
      <c r="K790" s="39"/>
      <c r="L790" s="39"/>
      <c r="M790" s="39"/>
      <c r="N790" s="39"/>
      <c r="O790" s="39"/>
      <c r="P790" s="38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40"/>
      <c r="AD790" s="40"/>
      <c r="AE790" s="35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8"/>
      <c r="AU790" s="39"/>
      <c r="AV790" s="39"/>
      <c r="AW790" s="39"/>
      <c r="AX790" s="39"/>
      <c r="AY790" s="39"/>
      <c r="AZ790" s="39"/>
      <c r="BA790" s="39"/>
      <c r="BB790" s="39"/>
      <c r="BC790" s="38"/>
      <c r="BD790" s="39"/>
      <c r="BE790" s="39"/>
      <c r="BF790" s="40"/>
      <c r="BG790" s="39"/>
      <c r="BH790" s="39"/>
      <c r="BI790" s="31"/>
      <c r="BJ790" s="31"/>
      <c r="BK790" s="39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</row>
    <row r="791" spans="2:95" s="33" customFormat="1">
      <c r="B791" s="62"/>
      <c r="C791" s="39"/>
      <c r="D791" s="39"/>
      <c r="E791" s="31"/>
      <c r="F791" s="39"/>
      <c r="G791" s="38"/>
      <c r="H791" s="38"/>
      <c r="I791" s="38"/>
      <c r="J791" s="38"/>
      <c r="K791" s="39"/>
      <c r="L791" s="39"/>
      <c r="M791" s="39"/>
      <c r="N791" s="39"/>
      <c r="O791" s="39"/>
      <c r="P791" s="38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40"/>
      <c r="AD791" s="40"/>
      <c r="AE791" s="35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8"/>
      <c r="AU791" s="39"/>
      <c r="AV791" s="39"/>
      <c r="AW791" s="39"/>
      <c r="AX791" s="39"/>
      <c r="AY791" s="39"/>
      <c r="AZ791" s="39"/>
      <c r="BA791" s="39"/>
      <c r="BB791" s="39"/>
      <c r="BC791" s="38"/>
      <c r="BD791" s="39"/>
      <c r="BE791" s="39"/>
      <c r="BF791" s="40"/>
      <c r="BG791" s="39"/>
      <c r="BH791" s="39"/>
      <c r="BI791" s="31"/>
      <c r="BJ791" s="31"/>
      <c r="BK791" s="39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</row>
    <row r="792" spans="2:95" s="33" customFormat="1">
      <c r="B792" s="62"/>
      <c r="C792" s="39"/>
      <c r="D792" s="39"/>
      <c r="E792" s="31"/>
      <c r="F792" s="39"/>
      <c r="G792" s="38"/>
      <c r="H792" s="38"/>
      <c r="I792" s="38"/>
      <c r="J792" s="38"/>
      <c r="K792" s="39"/>
      <c r="L792" s="39"/>
      <c r="M792" s="39"/>
      <c r="N792" s="39"/>
      <c r="O792" s="39"/>
      <c r="P792" s="38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40"/>
      <c r="AD792" s="40"/>
      <c r="AE792" s="35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8"/>
      <c r="AU792" s="39"/>
      <c r="AV792" s="39"/>
      <c r="AW792" s="39"/>
      <c r="AX792" s="39"/>
      <c r="AY792" s="39"/>
      <c r="AZ792" s="39"/>
      <c r="BA792" s="39"/>
      <c r="BB792" s="39"/>
      <c r="BC792" s="38"/>
      <c r="BD792" s="39"/>
      <c r="BE792" s="39"/>
      <c r="BF792" s="40"/>
      <c r="BG792" s="39"/>
      <c r="BH792" s="39"/>
      <c r="BI792" s="31"/>
      <c r="BJ792" s="31"/>
      <c r="BK792" s="39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</row>
    <row r="793" spans="2:95" s="33" customFormat="1">
      <c r="B793" s="62"/>
      <c r="C793" s="39"/>
      <c r="D793" s="39"/>
      <c r="E793" s="31"/>
      <c r="F793" s="39"/>
      <c r="G793" s="38"/>
      <c r="H793" s="38"/>
      <c r="I793" s="38"/>
      <c r="J793" s="38"/>
      <c r="K793" s="39"/>
      <c r="L793" s="39"/>
      <c r="M793" s="39"/>
      <c r="N793" s="39"/>
      <c r="O793" s="39"/>
      <c r="P793" s="38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40"/>
      <c r="AD793" s="40"/>
      <c r="AE793" s="35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8"/>
      <c r="AU793" s="39"/>
      <c r="AV793" s="39"/>
      <c r="AW793" s="39"/>
      <c r="AX793" s="39"/>
      <c r="AY793" s="39"/>
      <c r="AZ793" s="39"/>
      <c r="BA793" s="39"/>
      <c r="BB793" s="39"/>
      <c r="BC793" s="38"/>
      <c r="BD793" s="39"/>
      <c r="BE793" s="39"/>
      <c r="BF793" s="40"/>
      <c r="BG793" s="39"/>
      <c r="BH793" s="39"/>
      <c r="BI793" s="31"/>
      <c r="BJ793" s="31"/>
      <c r="BK793" s="39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</row>
    <row r="794" spans="2:95" s="33" customFormat="1">
      <c r="B794" s="62"/>
      <c r="C794" s="39"/>
      <c r="D794" s="39"/>
      <c r="E794" s="31"/>
      <c r="F794" s="39"/>
      <c r="G794" s="38"/>
      <c r="H794" s="38"/>
      <c r="I794" s="38"/>
      <c r="J794" s="38"/>
      <c r="K794" s="39"/>
      <c r="L794" s="39"/>
      <c r="M794" s="39"/>
      <c r="N794" s="39"/>
      <c r="O794" s="39"/>
      <c r="P794" s="38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40"/>
      <c r="AD794" s="40"/>
      <c r="AE794" s="35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8"/>
      <c r="AU794" s="39"/>
      <c r="AV794" s="39"/>
      <c r="AW794" s="39"/>
      <c r="AX794" s="39"/>
      <c r="AY794" s="39"/>
      <c r="AZ794" s="39"/>
      <c r="BA794" s="39"/>
      <c r="BB794" s="39"/>
      <c r="BC794" s="38"/>
      <c r="BD794" s="39"/>
      <c r="BE794" s="39"/>
      <c r="BF794" s="40"/>
      <c r="BG794" s="39"/>
      <c r="BH794" s="39"/>
      <c r="BI794" s="31"/>
      <c r="BJ794" s="31"/>
      <c r="BK794" s="39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</row>
    <row r="795" spans="2:95" s="33" customFormat="1">
      <c r="B795" s="62"/>
      <c r="C795" s="39"/>
      <c r="D795" s="39"/>
      <c r="E795" s="31"/>
      <c r="F795" s="39"/>
      <c r="G795" s="38"/>
      <c r="H795" s="38"/>
      <c r="I795" s="38"/>
      <c r="J795" s="38"/>
      <c r="K795" s="39"/>
      <c r="L795" s="39"/>
      <c r="M795" s="39"/>
      <c r="N795" s="39"/>
      <c r="O795" s="39"/>
      <c r="P795" s="38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40"/>
      <c r="AD795" s="40"/>
      <c r="AE795" s="35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8"/>
      <c r="AU795" s="39"/>
      <c r="AV795" s="39"/>
      <c r="AW795" s="39"/>
      <c r="AX795" s="39"/>
      <c r="AY795" s="39"/>
      <c r="AZ795" s="39"/>
      <c r="BA795" s="39"/>
      <c r="BB795" s="39"/>
      <c r="BC795" s="38"/>
      <c r="BD795" s="39"/>
      <c r="BE795" s="39"/>
      <c r="BF795" s="39"/>
      <c r="BG795" s="39"/>
      <c r="BH795" s="39"/>
      <c r="BI795" s="31"/>
      <c r="BJ795" s="31"/>
      <c r="BK795" s="39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</row>
    <row r="796" spans="2:95" s="33" customFormat="1">
      <c r="B796" s="62"/>
      <c r="C796" s="39"/>
      <c r="D796" s="39"/>
      <c r="E796" s="31"/>
      <c r="F796" s="39"/>
      <c r="G796" s="38"/>
      <c r="H796" s="38"/>
      <c r="I796" s="38"/>
      <c r="J796" s="38"/>
      <c r="K796" s="39"/>
      <c r="L796" s="39"/>
      <c r="M796" s="39"/>
      <c r="N796" s="39"/>
      <c r="O796" s="39"/>
      <c r="P796" s="38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40"/>
      <c r="AD796" s="40"/>
      <c r="AE796" s="35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8"/>
      <c r="AU796" s="39"/>
      <c r="AV796" s="39"/>
      <c r="AW796" s="39"/>
      <c r="AX796" s="39"/>
      <c r="AY796" s="39"/>
      <c r="AZ796" s="39"/>
      <c r="BA796" s="39"/>
      <c r="BB796" s="39"/>
      <c r="BC796" s="38"/>
      <c r="BD796" s="39"/>
      <c r="BE796" s="39"/>
      <c r="BF796" s="39"/>
      <c r="BG796" s="39"/>
      <c r="BH796" s="39"/>
      <c r="BI796" s="31"/>
      <c r="BJ796" s="31"/>
      <c r="BK796" s="39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</row>
    <row r="797" spans="2:95" s="33" customFormat="1">
      <c r="B797" s="62"/>
      <c r="C797" s="39"/>
      <c r="D797" s="39"/>
      <c r="E797" s="31"/>
      <c r="F797" s="39"/>
      <c r="G797" s="38"/>
      <c r="H797" s="38"/>
      <c r="I797" s="38"/>
      <c r="J797" s="38"/>
      <c r="K797" s="39"/>
      <c r="L797" s="39"/>
      <c r="M797" s="39"/>
      <c r="N797" s="39"/>
      <c r="O797" s="39"/>
      <c r="P797" s="38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40"/>
      <c r="AD797" s="40"/>
      <c r="AE797" s="35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8"/>
      <c r="AU797" s="39"/>
      <c r="AV797" s="39"/>
      <c r="AW797" s="39"/>
      <c r="AX797" s="39"/>
      <c r="AY797" s="39"/>
      <c r="AZ797" s="39"/>
      <c r="BA797" s="39"/>
      <c r="BB797" s="39"/>
      <c r="BC797" s="38"/>
      <c r="BD797" s="39"/>
      <c r="BE797" s="39"/>
      <c r="BF797" s="39"/>
      <c r="BG797" s="39"/>
      <c r="BH797" s="39"/>
      <c r="BI797" s="31"/>
      <c r="BJ797" s="31"/>
      <c r="BK797" s="39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</row>
    <row r="798" spans="2:95" s="33" customFormat="1">
      <c r="B798" s="62"/>
      <c r="C798" s="39"/>
      <c r="D798" s="39"/>
      <c r="E798" s="31"/>
      <c r="F798" s="39"/>
      <c r="G798" s="38"/>
      <c r="H798" s="38"/>
      <c r="I798" s="38"/>
      <c r="J798" s="38"/>
      <c r="K798" s="39"/>
      <c r="L798" s="39"/>
      <c r="M798" s="39"/>
      <c r="N798" s="39"/>
      <c r="O798" s="39"/>
      <c r="P798" s="38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40"/>
      <c r="AD798" s="40"/>
      <c r="AE798" s="35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8"/>
      <c r="AU798" s="39"/>
      <c r="AV798" s="39"/>
      <c r="AW798" s="39"/>
      <c r="AX798" s="39"/>
      <c r="AY798" s="39"/>
      <c r="AZ798" s="39"/>
      <c r="BA798" s="39"/>
      <c r="BB798" s="39"/>
      <c r="BC798" s="38"/>
      <c r="BD798" s="39"/>
      <c r="BE798" s="39"/>
      <c r="BF798" s="39"/>
      <c r="BG798" s="39"/>
      <c r="BH798" s="39"/>
      <c r="BI798" s="31"/>
      <c r="BJ798" s="31"/>
      <c r="BK798" s="39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</row>
    <row r="799" spans="2:95" s="33" customFormat="1">
      <c r="B799" s="62"/>
      <c r="C799" s="39"/>
      <c r="D799" s="39"/>
      <c r="E799" s="31"/>
      <c r="F799" s="39"/>
      <c r="G799" s="38"/>
      <c r="H799" s="38"/>
      <c r="I799" s="38"/>
      <c r="J799" s="38"/>
      <c r="K799" s="39"/>
      <c r="L799" s="39"/>
      <c r="M799" s="39"/>
      <c r="N799" s="39"/>
      <c r="O799" s="39"/>
      <c r="P799" s="38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40"/>
      <c r="AD799" s="40"/>
      <c r="AE799" s="35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8"/>
      <c r="AU799" s="39"/>
      <c r="AV799" s="39"/>
      <c r="AW799" s="39"/>
      <c r="AX799" s="39"/>
      <c r="AY799" s="39"/>
      <c r="AZ799" s="39"/>
      <c r="BA799" s="39"/>
      <c r="BB799" s="39"/>
      <c r="BC799" s="38"/>
      <c r="BD799" s="39"/>
      <c r="BE799" s="39"/>
      <c r="BF799" s="39"/>
      <c r="BG799" s="39"/>
      <c r="BH799" s="39"/>
      <c r="BI799" s="31"/>
      <c r="BJ799" s="31"/>
      <c r="BK799" s="39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</row>
    <row r="800" spans="2:95" s="33" customFormat="1">
      <c r="B800" s="62"/>
      <c r="C800" s="39"/>
      <c r="D800" s="39"/>
      <c r="E800" s="31"/>
      <c r="F800" s="39"/>
      <c r="G800" s="38"/>
      <c r="H800" s="38"/>
      <c r="I800" s="38"/>
      <c r="J800" s="38"/>
      <c r="K800" s="39"/>
      <c r="L800" s="39"/>
      <c r="M800" s="39"/>
      <c r="N800" s="39"/>
      <c r="O800" s="39"/>
      <c r="P800" s="38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40"/>
      <c r="AD800" s="40"/>
      <c r="AE800" s="35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8"/>
      <c r="AU800" s="39"/>
      <c r="AV800" s="39"/>
      <c r="AW800" s="39"/>
      <c r="AX800" s="39"/>
      <c r="AY800" s="39"/>
      <c r="AZ800" s="39"/>
      <c r="BA800" s="39"/>
      <c r="BB800" s="39"/>
      <c r="BC800" s="38"/>
      <c r="BD800" s="39"/>
      <c r="BE800" s="39"/>
      <c r="BF800" s="40"/>
      <c r="BG800" s="39"/>
      <c r="BH800" s="39"/>
      <c r="BI800" s="31"/>
      <c r="BJ800" s="31"/>
      <c r="BK800" s="39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</row>
    <row r="801" spans="2:95" s="33" customFormat="1">
      <c r="B801" s="62"/>
      <c r="C801" s="39"/>
      <c r="D801" s="39"/>
      <c r="E801" s="31"/>
      <c r="F801" s="39"/>
      <c r="G801" s="38"/>
      <c r="H801" s="38"/>
      <c r="I801" s="38"/>
      <c r="J801" s="38"/>
      <c r="K801" s="39"/>
      <c r="L801" s="39"/>
      <c r="M801" s="39"/>
      <c r="N801" s="39"/>
      <c r="O801" s="39"/>
      <c r="P801" s="38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40"/>
      <c r="AD801" s="40"/>
      <c r="AE801" s="35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8"/>
      <c r="AU801" s="39"/>
      <c r="AV801" s="39"/>
      <c r="AW801" s="39"/>
      <c r="AX801" s="39"/>
      <c r="AY801" s="39"/>
      <c r="AZ801" s="39"/>
      <c r="BA801" s="39"/>
      <c r="BB801" s="39"/>
      <c r="BC801" s="38"/>
      <c r="BD801" s="39"/>
      <c r="BE801" s="39"/>
      <c r="BF801" s="40"/>
      <c r="BG801" s="39"/>
      <c r="BH801" s="39"/>
      <c r="BI801" s="31"/>
      <c r="BJ801" s="31"/>
      <c r="BK801" s="39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</row>
    <row r="802" spans="2:95" s="33" customFormat="1">
      <c r="B802" s="62"/>
      <c r="C802" s="39"/>
      <c r="D802" s="39"/>
      <c r="E802" s="31"/>
      <c r="F802" s="39"/>
      <c r="G802" s="38"/>
      <c r="H802" s="38"/>
      <c r="I802" s="38"/>
      <c r="J802" s="38"/>
      <c r="K802" s="39"/>
      <c r="L802" s="39"/>
      <c r="M802" s="39"/>
      <c r="N802" s="39"/>
      <c r="O802" s="39"/>
      <c r="P802" s="38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40"/>
      <c r="AD802" s="40"/>
      <c r="AE802" s="35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8"/>
      <c r="AU802" s="39"/>
      <c r="AV802" s="39"/>
      <c r="AW802" s="39"/>
      <c r="AX802" s="39"/>
      <c r="AY802" s="39"/>
      <c r="AZ802" s="39"/>
      <c r="BA802" s="39"/>
      <c r="BB802" s="39"/>
      <c r="BC802" s="38"/>
      <c r="BD802" s="39"/>
      <c r="BE802" s="39"/>
      <c r="BF802" s="40"/>
      <c r="BG802" s="39"/>
      <c r="BH802" s="39"/>
      <c r="BI802" s="31"/>
      <c r="BJ802" s="31"/>
      <c r="BK802" s="39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</row>
    <row r="803" spans="2:95" s="33" customFormat="1">
      <c r="B803" s="62"/>
      <c r="C803" s="39"/>
      <c r="D803" s="39"/>
      <c r="E803" s="31"/>
      <c r="F803" s="39"/>
      <c r="G803" s="38"/>
      <c r="H803" s="38"/>
      <c r="I803" s="38"/>
      <c r="J803" s="38"/>
      <c r="K803" s="39"/>
      <c r="L803" s="39"/>
      <c r="M803" s="39"/>
      <c r="N803" s="39"/>
      <c r="O803" s="39"/>
      <c r="P803" s="38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40"/>
      <c r="AD803" s="40"/>
      <c r="AE803" s="35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8"/>
      <c r="AU803" s="39"/>
      <c r="AV803" s="39"/>
      <c r="AW803" s="39"/>
      <c r="AX803" s="39"/>
      <c r="AY803" s="39"/>
      <c r="AZ803" s="39"/>
      <c r="BA803" s="39"/>
      <c r="BB803" s="39"/>
      <c r="BC803" s="38"/>
      <c r="BD803" s="39"/>
      <c r="BE803" s="39"/>
      <c r="BF803" s="40"/>
      <c r="BG803" s="39"/>
      <c r="BH803" s="39"/>
      <c r="BI803" s="31"/>
      <c r="BJ803" s="31"/>
      <c r="BK803" s="39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</row>
    <row r="804" spans="2:95" s="33" customFormat="1">
      <c r="B804" s="62"/>
      <c r="C804" s="39"/>
      <c r="D804" s="39"/>
      <c r="E804" s="31"/>
      <c r="F804" s="39"/>
      <c r="G804" s="38"/>
      <c r="H804" s="38"/>
      <c r="I804" s="38"/>
      <c r="J804" s="38"/>
      <c r="K804" s="39"/>
      <c r="L804" s="39"/>
      <c r="M804" s="39"/>
      <c r="N804" s="39"/>
      <c r="O804" s="39"/>
      <c r="P804" s="38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40"/>
      <c r="AD804" s="40"/>
      <c r="AE804" s="35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8"/>
      <c r="AU804" s="39"/>
      <c r="AV804" s="39"/>
      <c r="AW804" s="39"/>
      <c r="AX804" s="39"/>
      <c r="AY804" s="39"/>
      <c r="AZ804" s="39"/>
      <c r="BA804" s="39"/>
      <c r="BB804" s="39"/>
      <c r="BC804" s="38"/>
      <c r="BD804" s="39"/>
      <c r="BE804" s="39"/>
      <c r="BF804" s="40"/>
      <c r="BG804" s="39"/>
      <c r="BH804" s="39"/>
      <c r="BI804" s="31"/>
      <c r="BJ804" s="31"/>
      <c r="BK804" s="39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</row>
    <row r="805" spans="2:95" s="33" customFormat="1">
      <c r="B805" s="62"/>
      <c r="C805" s="39"/>
      <c r="D805" s="39"/>
      <c r="E805" s="31"/>
      <c r="F805" s="39"/>
      <c r="G805" s="38"/>
      <c r="H805" s="38"/>
      <c r="I805" s="38"/>
      <c r="J805" s="38"/>
      <c r="K805" s="39"/>
      <c r="L805" s="39"/>
      <c r="M805" s="39"/>
      <c r="N805" s="39"/>
      <c r="O805" s="39"/>
      <c r="P805" s="38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40"/>
      <c r="AD805" s="40"/>
      <c r="AE805" s="35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8"/>
      <c r="AU805" s="39"/>
      <c r="AV805" s="39"/>
      <c r="AW805" s="39"/>
      <c r="AX805" s="39"/>
      <c r="AY805" s="39"/>
      <c r="AZ805" s="39"/>
      <c r="BA805" s="39"/>
      <c r="BB805" s="39"/>
      <c r="BC805" s="38"/>
      <c r="BD805" s="39"/>
      <c r="BE805" s="39"/>
      <c r="BF805" s="39"/>
      <c r="BG805" s="39"/>
      <c r="BH805" s="39"/>
      <c r="BI805" s="31"/>
      <c r="BJ805" s="31"/>
      <c r="BK805" s="39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</row>
    <row r="806" spans="2:95" s="33" customFormat="1">
      <c r="B806" s="62"/>
      <c r="C806" s="39"/>
      <c r="D806" s="39"/>
      <c r="E806" s="31"/>
      <c r="F806" s="39"/>
      <c r="G806" s="38"/>
      <c r="H806" s="38"/>
      <c r="I806" s="38"/>
      <c r="J806" s="38"/>
      <c r="K806" s="39"/>
      <c r="L806" s="39"/>
      <c r="M806" s="39"/>
      <c r="N806" s="39"/>
      <c r="O806" s="39"/>
      <c r="P806" s="38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40"/>
      <c r="AD806" s="40"/>
      <c r="AE806" s="35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8"/>
      <c r="AU806" s="39"/>
      <c r="AV806" s="39"/>
      <c r="AW806" s="39"/>
      <c r="AX806" s="39"/>
      <c r="AY806" s="39"/>
      <c r="AZ806" s="39"/>
      <c r="BA806" s="39"/>
      <c r="BB806" s="39"/>
      <c r="BC806" s="38"/>
      <c r="BD806" s="39"/>
      <c r="BE806" s="39"/>
      <c r="BF806" s="40"/>
      <c r="BG806" s="39"/>
      <c r="BH806" s="39"/>
      <c r="BI806" s="31"/>
      <c r="BJ806" s="31"/>
      <c r="BK806" s="39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</row>
    <row r="807" spans="2:95" s="33" customFormat="1">
      <c r="B807" s="62"/>
      <c r="C807" s="39"/>
      <c r="D807" s="39"/>
      <c r="E807" s="31"/>
      <c r="F807" s="39"/>
      <c r="G807" s="38"/>
      <c r="H807" s="38"/>
      <c r="I807" s="38"/>
      <c r="J807" s="38"/>
      <c r="K807" s="39"/>
      <c r="L807" s="39"/>
      <c r="M807" s="39"/>
      <c r="N807" s="39"/>
      <c r="O807" s="39"/>
      <c r="P807" s="38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40"/>
      <c r="AD807" s="40"/>
      <c r="AE807" s="35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8"/>
      <c r="AU807" s="39"/>
      <c r="AV807" s="39"/>
      <c r="AW807" s="39"/>
      <c r="AX807" s="39"/>
      <c r="AY807" s="39"/>
      <c r="AZ807" s="39"/>
      <c r="BA807" s="39"/>
      <c r="BB807" s="39"/>
      <c r="BC807" s="38"/>
      <c r="BD807" s="39"/>
      <c r="BE807" s="39"/>
      <c r="BF807" s="40"/>
      <c r="BG807" s="39"/>
      <c r="BH807" s="39"/>
      <c r="BI807" s="31"/>
      <c r="BJ807" s="31"/>
      <c r="BK807" s="39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</row>
    <row r="808" spans="2:95" s="33" customFormat="1">
      <c r="B808" s="62"/>
      <c r="C808" s="39"/>
      <c r="D808" s="39"/>
      <c r="E808" s="31"/>
      <c r="F808" s="39"/>
      <c r="G808" s="38"/>
      <c r="H808" s="38"/>
      <c r="I808" s="38"/>
      <c r="J808" s="38"/>
      <c r="K808" s="39"/>
      <c r="L808" s="39"/>
      <c r="M808" s="39"/>
      <c r="N808" s="39"/>
      <c r="O808" s="39"/>
      <c r="P808" s="38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40"/>
      <c r="AD808" s="40"/>
      <c r="AE808" s="35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8"/>
      <c r="AU808" s="39"/>
      <c r="AV808" s="39"/>
      <c r="AW808" s="39"/>
      <c r="AX808" s="39"/>
      <c r="AY808" s="39"/>
      <c r="AZ808" s="39"/>
      <c r="BA808" s="39"/>
      <c r="BB808" s="39"/>
      <c r="BC808" s="38"/>
      <c r="BD808" s="39"/>
      <c r="BE808" s="39"/>
      <c r="BF808" s="40"/>
      <c r="BG808" s="39"/>
      <c r="BH808" s="39"/>
      <c r="BI808" s="31"/>
      <c r="BJ808" s="31"/>
      <c r="BK808" s="39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</row>
    <row r="809" spans="2:95" s="33" customFormat="1">
      <c r="B809" s="62"/>
      <c r="C809" s="39"/>
      <c r="D809" s="39"/>
      <c r="E809" s="31"/>
      <c r="F809" s="39"/>
      <c r="G809" s="38"/>
      <c r="H809" s="38"/>
      <c r="I809" s="38"/>
      <c r="J809" s="38"/>
      <c r="K809" s="39"/>
      <c r="L809" s="39"/>
      <c r="M809" s="39"/>
      <c r="N809" s="39"/>
      <c r="O809" s="39"/>
      <c r="P809" s="38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40"/>
      <c r="AD809" s="40"/>
      <c r="AE809" s="35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8"/>
      <c r="AU809" s="39"/>
      <c r="AV809" s="39"/>
      <c r="AW809" s="39"/>
      <c r="AX809" s="39"/>
      <c r="AY809" s="39"/>
      <c r="AZ809" s="39"/>
      <c r="BA809" s="39"/>
      <c r="BB809" s="39"/>
      <c r="BC809" s="38"/>
      <c r="BD809" s="39"/>
      <c r="BE809" s="39"/>
      <c r="BF809" s="40"/>
      <c r="BG809" s="39"/>
      <c r="BH809" s="39"/>
      <c r="BI809" s="31"/>
      <c r="BJ809" s="31"/>
      <c r="BK809" s="39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</row>
    <row r="810" spans="2:95" s="33" customFormat="1">
      <c r="B810" s="62"/>
      <c r="C810" s="39"/>
      <c r="D810" s="39"/>
      <c r="E810" s="31"/>
      <c r="F810" s="39"/>
      <c r="G810" s="38"/>
      <c r="H810" s="38"/>
      <c r="I810" s="38"/>
      <c r="J810" s="38"/>
      <c r="K810" s="39"/>
      <c r="L810" s="39"/>
      <c r="M810" s="39"/>
      <c r="N810" s="39"/>
      <c r="O810" s="39"/>
      <c r="P810" s="38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40"/>
      <c r="AD810" s="40"/>
      <c r="AE810" s="35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8"/>
      <c r="AU810" s="39"/>
      <c r="AV810" s="39"/>
      <c r="AW810" s="39"/>
      <c r="AX810" s="39"/>
      <c r="AY810" s="39"/>
      <c r="AZ810" s="39"/>
      <c r="BA810" s="39"/>
      <c r="BB810" s="39"/>
      <c r="BC810" s="38"/>
      <c r="BD810" s="39"/>
      <c r="BE810" s="39"/>
      <c r="BF810" s="40"/>
      <c r="BG810" s="39"/>
      <c r="BH810" s="39"/>
      <c r="BI810" s="31"/>
      <c r="BJ810" s="31"/>
      <c r="BK810" s="39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</row>
    <row r="811" spans="2:95" s="33" customFormat="1">
      <c r="B811" s="62"/>
      <c r="C811" s="39"/>
      <c r="D811" s="39"/>
      <c r="E811" s="31"/>
      <c r="F811" s="39"/>
      <c r="G811" s="38"/>
      <c r="H811" s="38"/>
      <c r="I811" s="38"/>
      <c r="J811" s="38"/>
      <c r="K811" s="39"/>
      <c r="L811" s="39"/>
      <c r="M811" s="39"/>
      <c r="N811" s="39"/>
      <c r="O811" s="39"/>
      <c r="P811" s="38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40"/>
      <c r="AD811" s="40"/>
      <c r="AE811" s="35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8"/>
      <c r="AU811" s="39"/>
      <c r="AV811" s="39"/>
      <c r="AW811" s="39"/>
      <c r="AX811" s="39"/>
      <c r="AY811" s="39"/>
      <c r="AZ811" s="39"/>
      <c r="BA811" s="39"/>
      <c r="BB811" s="39"/>
      <c r="BC811" s="38"/>
      <c r="BD811" s="39"/>
      <c r="BE811" s="39"/>
      <c r="BF811" s="40"/>
      <c r="BG811" s="39"/>
      <c r="BH811" s="39"/>
      <c r="BI811" s="31"/>
      <c r="BJ811" s="31"/>
      <c r="BK811" s="39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</row>
    <row r="812" spans="2:95" s="33" customFormat="1">
      <c r="B812" s="62"/>
      <c r="C812" s="39"/>
      <c r="D812" s="39"/>
      <c r="E812" s="31"/>
      <c r="F812" s="39"/>
      <c r="G812" s="38"/>
      <c r="H812" s="38"/>
      <c r="I812" s="38"/>
      <c r="J812" s="38"/>
      <c r="K812" s="39"/>
      <c r="L812" s="39"/>
      <c r="M812" s="39"/>
      <c r="N812" s="39"/>
      <c r="O812" s="39"/>
      <c r="P812" s="38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40"/>
      <c r="AD812" s="40"/>
      <c r="AE812" s="35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8"/>
      <c r="AU812" s="39"/>
      <c r="AV812" s="39"/>
      <c r="AW812" s="39"/>
      <c r="AX812" s="39"/>
      <c r="AY812" s="39"/>
      <c r="AZ812" s="39"/>
      <c r="BA812" s="39"/>
      <c r="BB812" s="39"/>
      <c r="BC812" s="38"/>
      <c r="BD812" s="39"/>
      <c r="BE812" s="39"/>
      <c r="BF812" s="40"/>
      <c r="BG812" s="39"/>
      <c r="BH812" s="39"/>
      <c r="BI812" s="31"/>
      <c r="BJ812" s="31"/>
      <c r="BK812" s="39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</row>
    <row r="813" spans="2:95" s="33" customFormat="1">
      <c r="B813" s="62"/>
      <c r="C813" s="39"/>
      <c r="D813" s="39"/>
      <c r="E813" s="31"/>
      <c r="F813" s="39"/>
      <c r="G813" s="38"/>
      <c r="H813" s="38"/>
      <c r="I813" s="38"/>
      <c r="J813" s="38"/>
      <c r="K813" s="39"/>
      <c r="L813" s="39"/>
      <c r="M813" s="39"/>
      <c r="N813" s="39"/>
      <c r="O813" s="39"/>
      <c r="P813" s="38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40"/>
      <c r="AD813" s="40"/>
      <c r="AE813" s="35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8"/>
      <c r="AU813" s="39"/>
      <c r="AV813" s="39"/>
      <c r="AW813" s="39"/>
      <c r="AX813" s="39"/>
      <c r="AY813" s="39"/>
      <c r="AZ813" s="39"/>
      <c r="BA813" s="39"/>
      <c r="BB813" s="39"/>
      <c r="BC813" s="38"/>
      <c r="BD813" s="39"/>
      <c r="BE813" s="39"/>
      <c r="BF813" s="40"/>
      <c r="BG813" s="39"/>
      <c r="BH813" s="39"/>
      <c r="BI813" s="31"/>
      <c r="BJ813" s="31"/>
      <c r="BK813" s="39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</row>
    <row r="814" spans="2:95" s="33" customFormat="1">
      <c r="B814" s="62"/>
      <c r="C814" s="39"/>
      <c r="D814" s="39"/>
      <c r="E814" s="31"/>
      <c r="F814" s="39"/>
      <c r="G814" s="38"/>
      <c r="H814" s="38"/>
      <c r="I814" s="38"/>
      <c r="J814" s="38"/>
      <c r="K814" s="39"/>
      <c r="L814" s="39"/>
      <c r="M814" s="39"/>
      <c r="N814" s="39"/>
      <c r="O814" s="39"/>
      <c r="P814" s="38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40"/>
      <c r="AD814" s="40"/>
      <c r="AE814" s="35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8"/>
      <c r="AU814" s="39"/>
      <c r="AV814" s="39"/>
      <c r="AW814" s="39"/>
      <c r="AX814" s="39"/>
      <c r="AY814" s="39"/>
      <c r="AZ814" s="39"/>
      <c r="BA814" s="39"/>
      <c r="BB814" s="39"/>
      <c r="BC814" s="38"/>
      <c r="BD814" s="39"/>
      <c r="BE814" s="39"/>
      <c r="BF814" s="40"/>
      <c r="BG814" s="39"/>
      <c r="BH814" s="39"/>
      <c r="BI814" s="31"/>
      <c r="BJ814" s="31"/>
      <c r="BK814" s="39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</row>
    <row r="815" spans="2:95" s="33" customFormat="1">
      <c r="B815" s="62"/>
      <c r="C815" s="39"/>
      <c r="D815" s="39"/>
      <c r="E815" s="31"/>
      <c r="F815" s="39"/>
      <c r="G815" s="38"/>
      <c r="H815" s="38"/>
      <c r="I815" s="38"/>
      <c r="J815" s="38"/>
      <c r="K815" s="39"/>
      <c r="L815" s="39"/>
      <c r="M815" s="39"/>
      <c r="N815" s="39"/>
      <c r="O815" s="39"/>
      <c r="P815" s="38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40"/>
      <c r="AD815" s="40"/>
      <c r="AE815" s="35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8"/>
      <c r="AU815" s="39"/>
      <c r="AV815" s="39"/>
      <c r="AW815" s="39"/>
      <c r="AX815" s="39"/>
      <c r="AY815" s="39"/>
      <c r="AZ815" s="39"/>
      <c r="BA815" s="39"/>
      <c r="BB815" s="39"/>
      <c r="BC815" s="38"/>
      <c r="BD815" s="39"/>
      <c r="BE815" s="39"/>
      <c r="BF815" s="40"/>
      <c r="BG815" s="39"/>
      <c r="BH815" s="39"/>
      <c r="BI815" s="31"/>
      <c r="BJ815" s="31"/>
      <c r="BK815" s="39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</row>
    <row r="816" spans="2:95" s="33" customFormat="1">
      <c r="B816" s="62"/>
      <c r="C816" s="39"/>
      <c r="D816" s="39"/>
      <c r="E816" s="31"/>
      <c r="F816" s="39"/>
      <c r="G816" s="38"/>
      <c r="H816" s="38"/>
      <c r="I816" s="38"/>
      <c r="J816" s="38"/>
      <c r="K816" s="39"/>
      <c r="L816" s="39"/>
      <c r="M816" s="39"/>
      <c r="N816" s="39"/>
      <c r="O816" s="39"/>
      <c r="P816" s="38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40"/>
      <c r="AD816" s="40"/>
      <c r="AE816" s="35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8"/>
      <c r="AU816" s="39"/>
      <c r="AV816" s="39"/>
      <c r="AW816" s="39"/>
      <c r="AX816" s="39"/>
      <c r="AY816" s="39"/>
      <c r="AZ816" s="39"/>
      <c r="BA816" s="39"/>
      <c r="BB816" s="39"/>
      <c r="BC816" s="38"/>
      <c r="BD816" s="39"/>
      <c r="BE816" s="39"/>
      <c r="BF816" s="40"/>
      <c r="BG816" s="39"/>
      <c r="BH816" s="39"/>
      <c r="BI816" s="31"/>
      <c r="BJ816" s="31"/>
      <c r="BK816" s="39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</row>
    <row r="817" spans="2:95" s="33" customFormat="1">
      <c r="B817" s="62"/>
      <c r="C817" s="39"/>
      <c r="D817" s="39"/>
      <c r="E817" s="31"/>
      <c r="F817" s="39"/>
      <c r="G817" s="38"/>
      <c r="H817" s="38"/>
      <c r="I817" s="38"/>
      <c r="J817" s="38"/>
      <c r="K817" s="39"/>
      <c r="L817" s="39"/>
      <c r="M817" s="39"/>
      <c r="N817" s="39"/>
      <c r="O817" s="39"/>
      <c r="P817" s="38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40"/>
      <c r="AD817" s="40"/>
      <c r="AE817" s="35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8"/>
      <c r="AU817" s="39"/>
      <c r="AV817" s="39"/>
      <c r="AW817" s="39"/>
      <c r="AX817" s="39"/>
      <c r="AY817" s="39"/>
      <c r="AZ817" s="39"/>
      <c r="BA817" s="39"/>
      <c r="BB817" s="39"/>
      <c r="BC817" s="38"/>
      <c r="BD817" s="39"/>
      <c r="BE817" s="39"/>
      <c r="BF817" s="40"/>
      <c r="BG817" s="39"/>
      <c r="BH817" s="39"/>
      <c r="BI817" s="31"/>
      <c r="BJ817" s="31"/>
      <c r="BK817" s="39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</row>
    <row r="818" spans="2:95" s="33" customFormat="1">
      <c r="B818" s="62"/>
      <c r="C818" s="39"/>
      <c r="D818" s="39"/>
      <c r="E818" s="31"/>
      <c r="F818" s="39"/>
      <c r="G818" s="38"/>
      <c r="H818" s="38"/>
      <c r="I818" s="38"/>
      <c r="J818" s="38"/>
      <c r="K818" s="39"/>
      <c r="L818" s="39"/>
      <c r="M818" s="39"/>
      <c r="N818" s="39"/>
      <c r="O818" s="39"/>
      <c r="P818" s="38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40"/>
      <c r="AD818" s="40"/>
      <c r="AE818" s="35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8"/>
      <c r="AU818" s="39"/>
      <c r="AV818" s="39"/>
      <c r="AW818" s="39"/>
      <c r="AX818" s="39"/>
      <c r="AY818" s="39"/>
      <c r="AZ818" s="39"/>
      <c r="BA818" s="39"/>
      <c r="BB818" s="39"/>
      <c r="BC818" s="38"/>
      <c r="BD818" s="39"/>
      <c r="BE818" s="39"/>
      <c r="BF818" s="40"/>
      <c r="BG818" s="39"/>
      <c r="BH818" s="39"/>
      <c r="BI818" s="31"/>
      <c r="BJ818" s="31"/>
      <c r="BK818" s="39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</row>
    <row r="819" spans="2:95" s="33" customFormat="1">
      <c r="B819" s="62"/>
      <c r="C819" s="39"/>
      <c r="D819" s="39"/>
      <c r="E819" s="31"/>
      <c r="F819" s="39"/>
      <c r="G819" s="38"/>
      <c r="H819" s="38"/>
      <c r="I819" s="38"/>
      <c r="J819" s="38"/>
      <c r="K819" s="39"/>
      <c r="L819" s="39"/>
      <c r="M819" s="39"/>
      <c r="N819" s="39"/>
      <c r="O819" s="39"/>
      <c r="P819" s="38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40"/>
      <c r="AD819" s="40"/>
      <c r="AE819" s="35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8"/>
      <c r="AU819" s="39"/>
      <c r="AV819" s="39"/>
      <c r="AW819" s="39"/>
      <c r="AX819" s="39"/>
      <c r="AY819" s="39"/>
      <c r="AZ819" s="39"/>
      <c r="BA819" s="39"/>
      <c r="BB819" s="39"/>
      <c r="BC819" s="38"/>
      <c r="BD819" s="39"/>
      <c r="BE819" s="39"/>
      <c r="BF819" s="39"/>
      <c r="BG819" s="39"/>
      <c r="BH819" s="39"/>
      <c r="BI819" s="31"/>
      <c r="BJ819" s="31"/>
      <c r="BK819" s="39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</row>
    <row r="820" spans="2:95" s="33" customFormat="1">
      <c r="B820" s="62"/>
      <c r="C820" s="39"/>
      <c r="D820" s="39"/>
      <c r="E820" s="31"/>
      <c r="F820" s="39"/>
      <c r="G820" s="38"/>
      <c r="H820" s="38"/>
      <c r="I820" s="38"/>
      <c r="J820" s="38"/>
      <c r="K820" s="39"/>
      <c r="L820" s="39"/>
      <c r="M820" s="39"/>
      <c r="N820" s="39"/>
      <c r="O820" s="39"/>
      <c r="P820" s="38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40"/>
      <c r="AD820" s="40"/>
      <c r="AE820" s="35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8"/>
      <c r="AU820" s="39"/>
      <c r="AV820" s="39"/>
      <c r="AW820" s="39"/>
      <c r="AX820" s="39"/>
      <c r="AY820" s="39"/>
      <c r="AZ820" s="39"/>
      <c r="BA820" s="39"/>
      <c r="BB820" s="39"/>
      <c r="BC820" s="38"/>
      <c r="BD820" s="39"/>
      <c r="BE820" s="39"/>
      <c r="BF820" s="40"/>
      <c r="BG820" s="39"/>
      <c r="BH820" s="39"/>
      <c r="BI820" s="31"/>
      <c r="BJ820" s="31"/>
      <c r="BK820" s="39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</row>
    <row r="821" spans="2:95" s="33" customFormat="1">
      <c r="B821" s="62"/>
      <c r="C821" s="39"/>
      <c r="D821" s="39"/>
      <c r="E821" s="31"/>
      <c r="F821" s="39"/>
      <c r="G821" s="38"/>
      <c r="H821" s="38"/>
      <c r="I821" s="38"/>
      <c r="J821" s="38"/>
      <c r="K821" s="39"/>
      <c r="L821" s="39"/>
      <c r="M821" s="39"/>
      <c r="N821" s="39"/>
      <c r="O821" s="39"/>
      <c r="P821" s="38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40"/>
      <c r="AD821" s="40"/>
      <c r="AE821" s="35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8"/>
      <c r="AU821" s="39"/>
      <c r="AV821" s="39"/>
      <c r="AW821" s="39"/>
      <c r="AX821" s="39"/>
      <c r="AY821" s="39"/>
      <c r="AZ821" s="39"/>
      <c r="BA821" s="39"/>
      <c r="BB821" s="39"/>
      <c r="BC821" s="38"/>
      <c r="BD821" s="39"/>
      <c r="BE821" s="39"/>
      <c r="BF821" s="40"/>
      <c r="BG821" s="39"/>
      <c r="BH821" s="39"/>
      <c r="BI821" s="31"/>
      <c r="BJ821" s="31"/>
      <c r="BK821" s="39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</row>
    <row r="822" spans="2:95" s="33" customFormat="1">
      <c r="B822" s="62"/>
      <c r="C822" s="39"/>
      <c r="D822" s="39"/>
      <c r="E822" s="31"/>
      <c r="F822" s="39"/>
      <c r="G822" s="38"/>
      <c r="H822" s="38"/>
      <c r="I822" s="38"/>
      <c r="J822" s="38"/>
      <c r="K822" s="39"/>
      <c r="L822" s="39"/>
      <c r="M822" s="39"/>
      <c r="N822" s="39"/>
      <c r="O822" s="39"/>
      <c r="P822" s="38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40"/>
      <c r="AD822" s="40"/>
      <c r="AE822" s="35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8"/>
      <c r="AU822" s="39"/>
      <c r="AV822" s="39"/>
      <c r="AW822" s="39"/>
      <c r="AX822" s="39"/>
      <c r="AY822" s="39"/>
      <c r="AZ822" s="39"/>
      <c r="BA822" s="39"/>
      <c r="BB822" s="39"/>
      <c r="BC822" s="38"/>
      <c r="BD822" s="39"/>
      <c r="BE822" s="39"/>
      <c r="BF822" s="40"/>
      <c r="BG822" s="39"/>
      <c r="BH822" s="39"/>
      <c r="BI822" s="31"/>
      <c r="BJ822" s="31"/>
      <c r="BK822" s="39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</row>
    <row r="823" spans="2:95" s="33" customFormat="1">
      <c r="B823" s="62"/>
      <c r="C823" s="39"/>
      <c r="D823" s="39"/>
      <c r="E823" s="31"/>
      <c r="F823" s="39"/>
      <c r="G823" s="38"/>
      <c r="H823" s="38"/>
      <c r="I823" s="38"/>
      <c r="J823" s="38"/>
      <c r="K823" s="39"/>
      <c r="L823" s="39"/>
      <c r="M823" s="39"/>
      <c r="N823" s="39"/>
      <c r="O823" s="39"/>
      <c r="P823" s="38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40"/>
      <c r="AD823" s="40"/>
      <c r="AE823" s="35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8"/>
      <c r="AU823" s="39"/>
      <c r="AV823" s="39"/>
      <c r="AW823" s="39"/>
      <c r="AX823" s="39"/>
      <c r="AY823" s="39"/>
      <c r="AZ823" s="39"/>
      <c r="BA823" s="39"/>
      <c r="BB823" s="39"/>
      <c r="BC823" s="38"/>
      <c r="BD823" s="39"/>
      <c r="BE823" s="39"/>
      <c r="BF823" s="40"/>
      <c r="BG823" s="39"/>
      <c r="BH823" s="39"/>
      <c r="BI823" s="31"/>
      <c r="BJ823" s="31"/>
      <c r="BK823" s="39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</row>
    <row r="824" spans="2:95" s="33" customFormat="1">
      <c r="B824" s="62"/>
      <c r="C824" s="39"/>
      <c r="D824" s="39"/>
      <c r="E824" s="31"/>
      <c r="F824" s="39"/>
      <c r="G824" s="38"/>
      <c r="H824" s="38"/>
      <c r="I824" s="38"/>
      <c r="J824" s="38"/>
      <c r="K824" s="39"/>
      <c r="L824" s="39"/>
      <c r="M824" s="39"/>
      <c r="N824" s="39"/>
      <c r="O824" s="39"/>
      <c r="P824" s="38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40"/>
      <c r="AD824" s="40"/>
      <c r="AE824" s="35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8"/>
      <c r="AU824" s="39"/>
      <c r="AV824" s="39"/>
      <c r="AW824" s="39"/>
      <c r="AX824" s="39"/>
      <c r="AY824" s="39"/>
      <c r="AZ824" s="39"/>
      <c r="BA824" s="39"/>
      <c r="BB824" s="39"/>
      <c r="BC824" s="38"/>
      <c r="BD824" s="39"/>
      <c r="BE824" s="39"/>
      <c r="BF824" s="40"/>
      <c r="BG824" s="39"/>
      <c r="BH824" s="39"/>
      <c r="BI824" s="31"/>
      <c r="BJ824" s="31"/>
      <c r="BK824" s="39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</row>
    <row r="825" spans="2:95" s="33" customFormat="1">
      <c r="B825" s="62"/>
      <c r="C825" s="39"/>
      <c r="D825" s="39"/>
      <c r="E825" s="31"/>
      <c r="F825" s="39"/>
      <c r="G825" s="38"/>
      <c r="H825" s="38"/>
      <c r="I825" s="38"/>
      <c r="J825" s="38"/>
      <c r="K825" s="39"/>
      <c r="L825" s="39"/>
      <c r="M825" s="39"/>
      <c r="N825" s="39"/>
      <c r="O825" s="39"/>
      <c r="P825" s="38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40"/>
      <c r="AD825" s="40"/>
      <c r="AE825" s="35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8"/>
      <c r="AU825" s="39"/>
      <c r="AV825" s="39"/>
      <c r="AW825" s="39"/>
      <c r="AX825" s="39"/>
      <c r="AY825" s="39"/>
      <c r="AZ825" s="39"/>
      <c r="BA825" s="39"/>
      <c r="BB825" s="39"/>
      <c r="BC825" s="38"/>
      <c r="BD825" s="39"/>
      <c r="BE825" s="39"/>
      <c r="BF825" s="40"/>
      <c r="BG825" s="39"/>
      <c r="BH825" s="39"/>
      <c r="BI825" s="31"/>
      <c r="BJ825" s="31"/>
      <c r="BK825" s="39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</row>
    <row r="826" spans="2:95" s="33" customFormat="1">
      <c r="B826" s="62"/>
      <c r="C826" s="39"/>
      <c r="D826" s="39"/>
      <c r="E826" s="31"/>
      <c r="F826" s="39"/>
      <c r="G826" s="38"/>
      <c r="H826" s="38"/>
      <c r="I826" s="38"/>
      <c r="J826" s="38"/>
      <c r="K826" s="39"/>
      <c r="L826" s="39"/>
      <c r="M826" s="39"/>
      <c r="N826" s="39"/>
      <c r="O826" s="39"/>
      <c r="P826" s="38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40"/>
      <c r="AD826" s="40"/>
      <c r="AE826" s="35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8"/>
      <c r="AU826" s="39"/>
      <c r="AV826" s="39"/>
      <c r="AW826" s="39"/>
      <c r="AX826" s="39"/>
      <c r="AY826" s="39"/>
      <c r="AZ826" s="39"/>
      <c r="BA826" s="39"/>
      <c r="BB826" s="39"/>
      <c r="BC826" s="38"/>
      <c r="BD826" s="39"/>
      <c r="BE826" s="39"/>
      <c r="BF826" s="39"/>
      <c r="BG826" s="39"/>
      <c r="BH826" s="39"/>
      <c r="BI826" s="31"/>
      <c r="BJ826" s="31"/>
      <c r="BK826" s="39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</row>
    <row r="827" spans="2:95" s="33" customFormat="1">
      <c r="B827" s="62"/>
      <c r="C827" s="39"/>
      <c r="D827" s="39"/>
      <c r="E827" s="31"/>
      <c r="F827" s="39"/>
      <c r="G827" s="38"/>
      <c r="H827" s="38"/>
      <c r="I827" s="38"/>
      <c r="J827" s="38"/>
      <c r="K827" s="39"/>
      <c r="L827" s="39"/>
      <c r="M827" s="39"/>
      <c r="N827" s="39"/>
      <c r="O827" s="39"/>
      <c r="P827" s="38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40"/>
      <c r="AD827" s="40"/>
      <c r="AE827" s="35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8"/>
      <c r="AU827" s="39"/>
      <c r="AV827" s="39"/>
      <c r="AW827" s="39"/>
      <c r="AX827" s="39"/>
      <c r="AY827" s="39"/>
      <c r="AZ827" s="39"/>
      <c r="BA827" s="39"/>
      <c r="BB827" s="39"/>
      <c r="BC827" s="38"/>
      <c r="BD827" s="39"/>
      <c r="BE827" s="39"/>
      <c r="BF827" s="39"/>
      <c r="BG827" s="39"/>
      <c r="BH827" s="39"/>
      <c r="BI827" s="31"/>
      <c r="BJ827" s="31"/>
      <c r="BK827" s="39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</row>
    <row r="828" spans="2:95" s="33" customFormat="1">
      <c r="B828" s="62"/>
      <c r="C828" s="39"/>
      <c r="D828" s="39"/>
      <c r="E828" s="31"/>
      <c r="F828" s="39"/>
      <c r="G828" s="38"/>
      <c r="H828" s="38"/>
      <c r="I828" s="38"/>
      <c r="J828" s="38"/>
      <c r="K828" s="39"/>
      <c r="L828" s="39"/>
      <c r="M828" s="39"/>
      <c r="N828" s="39"/>
      <c r="O828" s="39"/>
      <c r="P828" s="38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40"/>
      <c r="AD828" s="40"/>
      <c r="AE828" s="35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8"/>
      <c r="AU828" s="39"/>
      <c r="AV828" s="39"/>
      <c r="AW828" s="39"/>
      <c r="AX828" s="39"/>
      <c r="AY828" s="39"/>
      <c r="AZ828" s="39"/>
      <c r="BA828" s="39"/>
      <c r="BB828" s="39"/>
      <c r="BC828" s="38"/>
      <c r="BD828" s="39"/>
      <c r="BE828" s="39"/>
      <c r="BF828" s="40"/>
      <c r="BG828" s="39"/>
      <c r="BH828" s="39"/>
      <c r="BI828" s="31"/>
      <c r="BJ828" s="31"/>
      <c r="BK828" s="39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</row>
    <row r="829" spans="2:95" s="33" customFormat="1">
      <c r="B829" s="62"/>
      <c r="C829" s="39"/>
      <c r="D829" s="39"/>
      <c r="E829" s="31"/>
      <c r="F829" s="39"/>
      <c r="G829" s="38"/>
      <c r="H829" s="38"/>
      <c r="I829" s="38"/>
      <c r="J829" s="38"/>
      <c r="K829" s="39"/>
      <c r="L829" s="39"/>
      <c r="M829" s="39"/>
      <c r="N829" s="39"/>
      <c r="O829" s="39"/>
      <c r="P829" s="38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40"/>
      <c r="AD829" s="40"/>
      <c r="AE829" s="35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8"/>
      <c r="AU829" s="39"/>
      <c r="AV829" s="39"/>
      <c r="AW829" s="39"/>
      <c r="AX829" s="39"/>
      <c r="AY829" s="39"/>
      <c r="AZ829" s="39"/>
      <c r="BA829" s="39"/>
      <c r="BB829" s="39"/>
      <c r="BC829" s="38"/>
      <c r="BD829" s="39"/>
      <c r="BE829" s="39"/>
      <c r="BF829" s="40"/>
      <c r="BG829" s="39"/>
      <c r="BH829" s="39"/>
      <c r="BI829" s="31"/>
      <c r="BJ829" s="31"/>
      <c r="BK829" s="39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</row>
    <row r="830" spans="2:95" s="33" customFormat="1">
      <c r="B830" s="62"/>
      <c r="C830" s="39"/>
      <c r="D830" s="39"/>
      <c r="E830" s="31"/>
      <c r="F830" s="39"/>
      <c r="G830" s="38"/>
      <c r="H830" s="38"/>
      <c r="I830" s="38"/>
      <c r="J830" s="38"/>
      <c r="K830" s="39"/>
      <c r="L830" s="39"/>
      <c r="M830" s="39"/>
      <c r="N830" s="39"/>
      <c r="O830" s="39"/>
      <c r="P830" s="38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40"/>
      <c r="AD830" s="40"/>
      <c r="AE830" s="35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8"/>
      <c r="AU830" s="39"/>
      <c r="AV830" s="39"/>
      <c r="AW830" s="39"/>
      <c r="AX830" s="39"/>
      <c r="AY830" s="39"/>
      <c r="AZ830" s="39"/>
      <c r="BA830" s="39"/>
      <c r="BB830" s="39"/>
      <c r="BC830" s="38"/>
      <c r="BD830" s="39"/>
      <c r="BE830" s="39"/>
      <c r="BF830" s="40"/>
      <c r="BG830" s="39"/>
      <c r="BH830" s="39"/>
      <c r="BI830" s="31"/>
      <c r="BJ830" s="31"/>
      <c r="BK830" s="39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</row>
    <row r="831" spans="2:95" s="33" customFormat="1">
      <c r="B831" s="62"/>
      <c r="C831" s="39"/>
      <c r="D831" s="39"/>
      <c r="E831" s="31"/>
      <c r="F831" s="39"/>
      <c r="G831" s="38"/>
      <c r="H831" s="38"/>
      <c r="I831" s="38"/>
      <c r="J831" s="38"/>
      <c r="K831" s="39"/>
      <c r="L831" s="39"/>
      <c r="M831" s="39"/>
      <c r="N831" s="39"/>
      <c r="O831" s="39"/>
      <c r="P831" s="38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40"/>
      <c r="AD831" s="40"/>
      <c r="AE831" s="35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8"/>
      <c r="AU831" s="39"/>
      <c r="AV831" s="39"/>
      <c r="AW831" s="39"/>
      <c r="AX831" s="39"/>
      <c r="AY831" s="39"/>
      <c r="AZ831" s="39"/>
      <c r="BA831" s="39"/>
      <c r="BB831" s="39"/>
      <c r="BC831" s="38"/>
      <c r="BD831" s="39"/>
      <c r="BE831" s="39"/>
      <c r="BF831" s="40"/>
      <c r="BG831" s="39"/>
      <c r="BH831" s="39"/>
      <c r="BI831" s="31"/>
      <c r="BJ831" s="31"/>
      <c r="BK831" s="39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</row>
    <row r="832" spans="2:95" s="33" customFormat="1">
      <c r="B832" s="62"/>
      <c r="C832" s="39"/>
      <c r="D832" s="39"/>
      <c r="E832" s="31"/>
      <c r="F832" s="39"/>
      <c r="G832" s="38"/>
      <c r="H832" s="38"/>
      <c r="I832" s="38"/>
      <c r="J832" s="38"/>
      <c r="K832" s="39"/>
      <c r="L832" s="39"/>
      <c r="M832" s="39"/>
      <c r="N832" s="39"/>
      <c r="O832" s="39"/>
      <c r="P832" s="38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40"/>
      <c r="AD832" s="40"/>
      <c r="AE832" s="35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8"/>
      <c r="AU832" s="39"/>
      <c r="AV832" s="39"/>
      <c r="AW832" s="39"/>
      <c r="AX832" s="39"/>
      <c r="AY832" s="39"/>
      <c r="AZ832" s="39"/>
      <c r="BA832" s="39"/>
      <c r="BB832" s="39"/>
      <c r="BC832" s="38"/>
      <c r="BD832" s="39"/>
      <c r="BE832" s="39"/>
      <c r="BF832" s="40"/>
      <c r="BG832" s="39"/>
      <c r="BH832" s="39"/>
      <c r="BI832" s="31"/>
      <c r="BJ832" s="31"/>
      <c r="BK832" s="39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</row>
    <row r="833" spans="2:95" s="33" customFormat="1">
      <c r="B833" s="62"/>
      <c r="C833" s="39"/>
      <c r="D833" s="39"/>
      <c r="E833" s="31"/>
      <c r="F833" s="39"/>
      <c r="G833" s="38"/>
      <c r="H833" s="38"/>
      <c r="I833" s="38"/>
      <c r="J833" s="38"/>
      <c r="K833" s="39"/>
      <c r="L833" s="39"/>
      <c r="M833" s="39"/>
      <c r="N833" s="39"/>
      <c r="O833" s="39"/>
      <c r="P833" s="38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40"/>
      <c r="AD833" s="40"/>
      <c r="AE833" s="35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8"/>
      <c r="AU833" s="39"/>
      <c r="AV833" s="39"/>
      <c r="AW833" s="39"/>
      <c r="AX833" s="39"/>
      <c r="AY833" s="39"/>
      <c r="AZ833" s="39"/>
      <c r="BA833" s="39"/>
      <c r="BB833" s="39"/>
      <c r="BC833" s="38"/>
      <c r="BD833" s="39"/>
      <c r="BE833" s="39"/>
      <c r="BF833" s="39"/>
      <c r="BG833" s="39"/>
      <c r="BH833" s="39"/>
      <c r="BI833" s="31"/>
      <c r="BJ833" s="31"/>
      <c r="BK833" s="39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</row>
    <row r="834" spans="2:95" s="33" customFormat="1">
      <c r="B834" s="62"/>
      <c r="C834" s="39"/>
      <c r="D834" s="39"/>
      <c r="E834" s="31"/>
      <c r="F834" s="39"/>
      <c r="G834" s="38"/>
      <c r="H834" s="38"/>
      <c r="I834" s="38"/>
      <c r="J834" s="38"/>
      <c r="K834" s="39"/>
      <c r="L834" s="39"/>
      <c r="M834" s="39"/>
      <c r="N834" s="39"/>
      <c r="O834" s="39"/>
      <c r="P834" s="38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40"/>
      <c r="AD834" s="40"/>
      <c r="AE834" s="35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8"/>
      <c r="AU834" s="39"/>
      <c r="AV834" s="39"/>
      <c r="AW834" s="39"/>
      <c r="AX834" s="39"/>
      <c r="AY834" s="39"/>
      <c r="AZ834" s="39"/>
      <c r="BA834" s="39"/>
      <c r="BB834" s="39"/>
      <c r="BC834" s="38"/>
      <c r="BD834" s="39"/>
      <c r="BE834" s="39"/>
      <c r="BF834" s="40"/>
      <c r="BG834" s="39"/>
      <c r="BH834" s="39"/>
      <c r="BI834" s="31"/>
      <c r="BJ834" s="31"/>
      <c r="BK834" s="39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</row>
    <row r="835" spans="2:95" s="33" customFormat="1">
      <c r="B835" s="62"/>
      <c r="C835" s="39"/>
      <c r="D835" s="39"/>
      <c r="E835" s="31"/>
      <c r="F835" s="39"/>
      <c r="G835" s="38"/>
      <c r="H835" s="38"/>
      <c r="I835" s="38"/>
      <c r="J835" s="38"/>
      <c r="K835" s="39"/>
      <c r="L835" s="39"/>
      <c r="M835" s="39"/>
      <c r="N835" s="39"/>
      <c r="O835" s="39"/>
      <c r="P835" s="38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40"/>
      <c r="AD835" s="40"/>
      <c r="AE835" s="35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8"/>
      <c r="AU835" s="39"/>
      <c r="AV835" s="39"/>
      <c r="AW835" s="39"/>
      <c r="AX835" s="39"/>
      <c r="AY835" s="39"/>
      <c r="AZ835" s="39"/>
      <c r="BA835" s="39"/>
      <c r="BB835" s="39"/>
      <c r="BC835" s="38"/>
      <c r="BD835" s="39"/>
      <c r="BE835" s="39"/>
      <c r="BF835" s="40"/>
      <c r="BG835" s="39"/>
      <c r="BH835" s="39"/>
      <c r="BI835" s="31"/>
      <c r="BJ835" s="31"/>
      <c r="BK835" s="39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</row>
    <row r="836" spans="2:95" s="33" customFormat="1">
      <c r="B836" s="62"/>
      <c r="C836" s="39"/>
      <c r="D836" s="39"/>
      <c r="E836" s="31"/>
      <c r="F836" s="39"/>
      <c r="G836" s="38"/>
      <c r="H836" s="38"/>
      <c r="I836" s="38"/>
      <c r="J836" s="38"/>
      <c r="K836" s="39"/>
      <c r="L836" s="39"/>
      <c r="M836" s="39"/>
      <c r="N836" s="39"/>
      <c r="O836" s="39"/>
      <c r="P836" s="38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40"/>
      <c r="AD836" s="40"/>
      <c r="AE836" s="35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8"/>
      <c r="AU836" s="39"/>
      <c r="AV836" s="39"/>
      <c r="AW836" s="39"/>
      <c r="AX836" s="39"/>
      <c r="AY836" s="39"/>
      <c r="AZ836" s="39"/>
      <c r="BA836" s="39"/>
      <c r="BB836" s="39"/>
      <c r="BC836" s="38"/>
      <c r="BD836" s="39"/>
      <c r="BE836" s="39"/>
      <c r="BF836" s="40"/>
      <c r="BG836" s="39"/>
      <c r="BH836" s="39"/>
      <c r="BI836" s="31"/>
      <c r="BJ836" s="31"/>
      <c r="BK836" s="39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</row>
    <row r="837" spans="2:95" s="33" customFormat="1">
      <c r="B837" s="62"/>
      <c r="C837" s="39"/>
      <c r="D837" s="39"/>
      <c r="E837" s="31"/>
      <c r="F837" s="39"/>
      <c r="G837" s="38"/>
      <c r="H837" s="38"/>
      <c r="I837" s="38"/>
      <c r="J837" s="38"/>
      <c r="K837" s="39"/>
      <c r="L837" s="39"/>
      <c r="M837" s="39"/>
      <c r="N837" s="39"/>
      <c r="O837" s="39"/>
      <c r="P837" s="38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40"/>
      <c r="AD837" s="40"/>
      <c r="AE837" s="35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8"/>
      <c r="AU837" s="39"/>
      <c r="AV837" s="39"/>
      <c r="AW837" s="39"/>
      <c r="AX837" s="39"/>
      <c r="AY837" s="39"/>
      <c r="AZ837" s="39"/>
      <c r="BA837" s="39"/>
      <c r="BB837" s="39"/>
      <c r="BC837" s="38"/>
      <c r="BD837" s="39"/>
      <c r="BE837" s="39"/>
      <c r="BF837" s="40"/>
      <c r="BG837" s="39"/>
      <c r="BH837" s="39"/>
      <c r="BI837" s="31"/>
      <c r="BJ837" s="31"/>
      <c r="BK837" s="39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</row>
    <row r="838" spans="2:95" s="33" customFormat="1">
      <c r="B838" s="62"/>
      <c r="C838" s="39"/>
      <c r="D838" s="39"/>
      <c r="E838" s="31"/>
      <c r="F838" s="39"/>
      <c r="G838" s="38"/>
      <c r="H838" s="38"/>
      <c r="I838" s="38"/>
      <c r="J838" s="38"/>
      <c r="K838" s="39"/>
      <c r="L838" s="39"/>
      <c r="M838" s="39"/>
      <c r="N838" s="39"/>
      <c r="O838" s="39"/>
      <c r="P838" s="38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40"/>
      <c r="AD838" s="40"/>
      <c r="AE838" s="35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8"/>
      <c r="AU838" s="39"/>
      <c r="AV838" s="39"/>
      <c r="AW838" s="39"/>
      <c r="AX838" s="39"/>
      <c r="AY838" s="39"/>
      <c r="AZ838" s="39"/>
      <c r="BA838" s="39"/>
      <c r="BB838" s="39"/>
      <c r="BC838" s="38"/>
      <c r="BD838" s="39"/>
      <c r="BE838" s="39"/>
      <c r="BF838" s="40"/>
      <c r="BG838" s="39"/>
      <c r="BH838" s="39"/>
      <c r="BI838" s="31"/>
      <c r="BJ838" s="31"/>
      <c r="BK838" s="39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</row>
    <row r="839" spans="2:95" s="33" customFormat="1">
      <c r="B839" s="62"/>
      <c r="C839" s="39"/>
      <c r="D839" s="39"/>
      <c r="E839" s="31"/>
      <c r="F839" s="39"/>
      <c r="G839" s="38"/>
      <c r="H839" s="38"/>
      <c r="I839" s="38"/>
      <c r="J839" s="38"/>
      <c r="K839" s="39"/>
      <c r="L839" s="39"/>
      <c r="M839" s="39"/>
      <c r="N839" s="39"/>
      <c r="O839" s="39"/>
      <c r="P839" s="38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40"/>
      <c r="AD839" s="40"/>
      <c r="AE839" s="35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8"/>
      <c r="AU839" s="39"/>
      <c r="AV839" s="39"/>
      <c r="AW839" s="39"/>
      <c r="AX839" s="39"/>
      <c r="AY839" s="39"/>
      <c r="AZ839" s="39"/>
      <c r="BA839" s="39"/>
      <c r="BB839" s="39"/>
      <c r="BC839" s="38"/>
      <c r="BD839" s="39"/>
      <c r="BE839" s="39"/>
      <c r="BF839" s="40"/>
      <c r="BG839" s="39"/>
      <c r="BH839" s="39"/>
      <c r="BI839" s="31"/>
      <c r="BJ839" s="31"/>
      <c r="BK839" s="39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</row>
    <row r="840" spans="2:95" s="33" customFormat="1">
      <c r="B840" s="62"/>
      <c r="C840" s="39"/>
      <c r="D840" s="39"/>
      <c r="E840" s="31"/>
      <c r="F840" s="39"/>
      <c r="G840" s="38"/>
      <c r="H840" s="38"/>
      <c r="I840" s="38"/>
      <c r="J840" s="38"/>
      <c r="K840" s="39"/>
      <c r="L840" s="39"/>
      <c r="M840" s="39"/>
      <c r="N840" s="39"/>
      <c r="O840" s="39"/>
      <c r="P840" s="38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40"/>
      <c r="AD840" s="40"/>
      <c r="AE840" s="35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8"/>
      <c r="AU840" s="39"/>
      <c r="AV840" s="39"/>
      <c r="AW840" s="39"/>
      <c r="AX840" s="39"/>
      <c r="AY840" s="39"/>
      <c r="AZ840" s="39"/>
      <c r="BA840" s="39"/>
      <c r="BB840" s="39"/>
      <c r="BC840" s="38"/>
      <c r="BD840" s="39"/>
      <c r="BE840" s="39"/>
      <c r="BF840" s="40"/>
      <c r="BG840" s="39"/>
      <c r="BH840" s="39"/>
      <c r="BI840" s="31"/>
      <c r="BJ840" s="31"/>
      <c r="BK840" s="39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</row>
    <row r="841" spans="2:95" s="33" customFormat="1">
      <c r="B841" s="62"/>
      <c r="C841" s="39"/>
      <c r="D841" s="39"/>
      <c r="E841" s="31"/>
      <c r="F841" s="39"/>
      <c r="G841" s="38"/>
      <c r="H841" s="38"/>
      <c r="I841" s="38"/>
      <c r="J841" s="38"/>
      <c r="K841" s="39"/>
      <c r="L841" s="39"/>
      <c r="M841" s="39"/>
      <c r="N841" s="39"/>
      <c r="O841" s="39"/>
      <c r="P841" s="38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40"/>
      <c r="AD841" s="40"/>
      <c r="AE841" s="35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8"/>
      <c r="AU841" s="39"/>
      <c r="AV841" s="39"/>
      <c r="AW841" s="39"/>
      <c r="AX841" s="39"/>
      <c r="AY841" s="39"/>
      <c r="AZ841" s="39"/>
      <c r="BA841" s="39"/>
      <c r="BB841" s="39"/>
      <c r="BC841" s="38"/>
      <c r="BD841" s="39"/>
      <c r="BE841" s="39"/>
      <c r="BF841" s="40"/>
      <c r="BG841" s="39"/>
      <c r="BH841" s="39"/>
      <c r="BI841" s="31"/>
      <c r="BJ841" s="31"/>
      <c r="BK841" s="39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</row>
    <row r="842" spans="2:95" s="33" customFormat="1">
      <c r="B842" s="62"/>
      <c r="C842" s="39"/>
      <c r="D842" s="39"/>
      <c r="E842" s="31"/>
      <c r="F842" s="39"/>
      <c r="G842" s="38"/>
      <c r="H842" s="38"/>
      <c r="I842" s="38"/>
      <c r="J842" s="38"/>
      <c r="K842" s="39"/>
      <c r="L842" s="39"/>
      <c r="M842" s="39"/>
      <c r="N842" s="39"/>
      <c r="O842" s="39"/>
      <c r="P842" s="38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40"/>
      <c r="AD842" s="40"/>
      <c r="AE842" s="35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8"/>
      <c r="AU842" s="39"/>
      <c r="AV842" s="39"/>
      <c r="AW842" s="39"/>
      <c r="AX842" s="39"/>
      <c r="AY842" s="39"/>
      <c r="AZ842" s="39"/>
      <c r="BA842" s="39"/>
      <c r="BB842" s="39"/>
      <c r="BC842" s="38"/>
      <c r="BD842" s="39"/>
      <c r="BE842" s="39"/>
      <c r="BF842" s="40"/>
      <c r="BG842" s="39"/>
      <c r="BH842" s="39"/>
      <c r="BI842" s="31"/>
      <c r="BJ842" s="31"/>
      <c r="BK842" s="39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</row>
    <row r="843" spans="2:95" s="33" customFormat="1">
      <c r="B843" s="62"/>
      <c r="C843" s="39"/>
      <c r="D843" s="39"/>
      <c r="E843" s="31"/>
      <c r="F843" s="39"/>
      <c r="G843" s="38"/>
      <c r="H843" s="38"/>
      <c r="I843" s="38"/>
      <c r="J843" s="38"/>
      <c r="K843" s="39"/>
      <c r="L843" s="39"/>
      <c r="M843" s="39"/>
      <c r="N843" s="39"/>
      <c r="O843" s="39"/>
      <c r="P843" s="38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40"/>
      <c r="AD843" s="40"/>
      <c r="AE843" s="35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8"/>
      <c r="AU843" s="39"/>
      <c r="AV843" s="39"/>
      <c r="AW843" s="39"/>
      <c r="AX843" s="39"/>
      <c r="AY843" s="39"/>
      <c r="AZ843" s="39"/>
      <c r="BA843" s="39"/>
      <c r="BB843" s="39"/>
      <c r="BC843" s="38"/>
      <c r="BD843" s="39"/>
      <c r="BE843" s="39"/>
      <c r="BF843" s="40"/>
      <c r="BG843" s="39"/>
      <c r="BH843" s="39"/>
      <c r="BI843" s="31"/>
      <c r="BJ843" s="31"/>
      <c r="BK843" s="39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</row>
    <row r="844" spans="2:95" s="33" customFormat="1">
      <c r="B844" s="62"/>
      <c r="C844" s="39"/>
      <c r="D844" s="39"/>
      <c r="E844" s="31"/>
      <c r="F844" s="39"/>
      <c r="G844" s="38"/>
      <c r="H844" s="38"/>
      <c r="I844" s="38"/>
      <c r="J844" s="38"/>
      <c r="K844" s="39"/>
      <c r="L844" s="39"/>
      <c r="M844" s="39"/>
      <c r="N844" s="39"/>
      <c r="O844" s="39"/>
      <c r="P844" s="38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40"/>
      <c r="AD844" s="40"/>
      <c r="AE844" s="35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8"/>
      <c r="AU844" s="39"/>
      <c r="AV844" s="39"/>
      <c r="AW844" s="39"/>
      <c r="AX844" s="39"/>
      <c r="AY844" s="39"/>
      <c r="AZ844" s="39"/>
      <c r="BA844" s="39"/>
      <c r="BB844" s="39"/>
      <c r="BC844" s="38"/>
      <c r="BD844" s="39"/>
      <c r="BE844" s="39"/>
      <c r="BF844" s="40"/>
      <c r="BG844" s="39"/>
      <c r="BH844" s="39"/>
      <c r="BI844" s="31"/>
      <c r="BJ844" s="31"/>
      <c r="BK844" s="39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</row>
    <row r="845" spans="2:95" s="33" customFormat="1">
      <c r="B845" s="62"/>
      <c r="C845" s="39"/>
      <c r="D845" s="39"/>
      <c r="E845" s="31"/>
      <c r="F845" s="39"/>
      <c r="G845" s="38"/>
      <c r="H845" s="38"/>
      <c r="I845" s="38"/>
      <c r="J845" s="38"/>
      <c r="K845" s="39"/>
      <c r="L845" s="39"/>
      <c r="M845" s="39"/>
      <c r="N845" s="39"/>
      <c r="O845" s="39"/>
      <c r="P845" s="38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40"/>
      <c r="AD845" s="40"/>
      <c r="AE845" s="35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8"/>
      <c r="AU845" s="39"/>
      <c r="AV845" s="39"/>
      <c r="AW845" s="39"/>
      <c r="AX845" s="39"/>
      <c r="AY845" s="39"/>
      <c r="AZ845" s="39"/>
      <c r="BA845" s="39"/>
      <c r="BB845" s="39"/>
      <c r="BC845" s="38"/>
      <c r="BD845" s="39"/>
      <c r="BE845" s="39"/>
      <c r="BF845" s="40"/>
      <c r="BG845" s="39"/>
      <c r="BH845" s="39"/>
      <c r="BI845" s="31"/>
      <c r="BJ845" s="31"/>
      <c r="BK845" s="39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</row>
    <row r="846" spans="2:95" s="33" customFormat="1">
      <c r="B846" s="62"/>
      <c r="C846" s="39"/>
      <c r="D846" s="39"/>
      <c r="E846" s="31"/>
      <c r="F846" s="39"/>
      <c r="G846" s="38"/>
      <c r="H846" s="38"/>
      <c r="I846" s="38"/>
      <c r="J846" s="38"/>
      <c r="K846" s="39"/>
      <c r="L846" s="39"/>
      <c r="M846" s="39"/>
      <c r="N846" s="39"/>
      <c r="O846" s="39"/>
      <c r="P846" s="38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40"/>
      <c r="AD846" s="40"/>
      <c r="AE846" s="35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8"/>
      <c r="AU846" s="39"/>
      <c r="AV846" s="39"/>
      <c r="AW846" s="39"/>
      <c r="AX846" s="39"/>
      <c r="AY846" s="39"/>
      <c r="AZ846" s="39"/>
      <c r="BA846" s="39"/>
      <c r="BB846" s="39"/>
      <c r="BC846" s="38"/>
      <c r="BD846" s="39"/>
      <c r="BE846" s="39"/>
      <c r="BF846" s="40"/>
      <c r="BG846" s="39"/>
      <c r="BH846" s="39"/>
      <c r="BI846" s="31"/>
      <c r="BJ846" s="31"/>
      <c r="BK846" s="39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</row>
    <row r="847" spans="2:95" s="33" customFormat="1">
      <c r="B847" s="62"/>
      <c r="C847" s="39"/>
      <c r="D847" s="39"/>
      <c r="E847" s="31"/>
      <c r="F847" s="39"/>
      <c r="G847" s="38"/>
      <c r="H847" s="38"/>
      <c r="I847" s="38"/>
      <c r="J847" s="38"/>
      <c r="K847" s="39"/>
      <c r="L847" s="39"/>
      <c r="M847" s="39"/>
      <c r="N847" s="39"/>
      <c r="O847" s="39"/>
      <c r="P847" s="38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40"/>
      <c r="AD847" s="40"/>
      <c r="AE847" s="35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8"/>
      <c r="AU847" s="39"/>
      <c r="AV847" s="39"/>
      <c r="AW847" s="39"/>
      <c r="AX847" s="39"/>
      <c r="AY847" s="39"/>
      <c r="AZ847" s="39"/>
      <c r="BA847" s="39"/>
      <c r="BB847" s="39"/>
      <c r="BC847" s="38"/>
      <c r="BD847" s="39"/>
      <c r="BE847" s="39"/>
      <c r="BF847" s="39"/>
      <c r="BG847" s="39"/>
      <c r="BH847" s="39"/>
      <c r="BI847" s="31"/>
      <c r="BJ847" s="31"/>
      <c r="BK847" s="39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</row>
    <row r="848" spans="2:95" s="33" customFormat="1">
      <c r="B848" s="62"/>
      <c r="C848" s="39"/>
      <c r="D848" s="39"/>
      <c r="E848" s="31"/>
      <c r="F848" s="39"/>
      <c r="G848" s="38"/>
      <c r="H848" s="38"/>
      <c r="I848" s="38"/>
      <c r="J848" s="38"/>
      <c r="K848" s="39"/>
      <c r="L848" s="39"/>
      <c r="M848" s="39"/>
      <c r="N848" s="39"/>
      <c r="O848" s="39"/>
      <c r="P848" s="38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40"/>
      <c r="AD848" s="40"/>
      <c r="AE848" s="35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8"/>
      <c r="AU848" s="39"/>
      <c r="AV848" s="39"/>
      <c r="AW848" s="39"/>
      <c r="AX848" s="39"/>
      <c r="AY848" s="39"/>
      <c r="AZ848" s="39"/>
      <c r="BA848" s="39"/>
      <c r="BB848" s="39"/>
      <c r="BC848" s="38"/>
      <c r="BD848" s="39"/>
      <c r="BE848" s="39"/>
      <c r="BF848" s="40"/>
      <c r="BG848" s="39"/>
      <c r="BH848" s="39"/>
      <c r="BI848" s="31"/>
      <c r="BJ848" s="31"/>
      <c r="BK848" s="39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</row>
    <row r="849" spans="2:95" s="33" customFormat="1">
      <c r="B849" s="62"/>
      <c r="C849" s="39"/>
      <c r="D849" s="39"/>
      <c r="E849" s="31"/>
      <c r="F849" s="39"/>
      <c r="G849" s="38"/>
      <c r="H849" s="38"/>
      <c r="I849" s="38"/>
      <c r="J849" s="38"/>
      <c r="K849" s="39"/>
      <c r="L849" s="39"/>
      <c r="M849" s="39"/>
      <c r="N849" s="39"/>
      <c r="O849" s="39"/>
      <c r="P849" s="38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40"/>
      <c r="AD849" s="40"/>
      <c r="AE849" s="35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8"/>
      <c r="AU849" s="39"/>
      <c r="AV849" s="39"/>
      <c r="AW849" s="39"/>
      <c r="AX849" s="39"/>
      <c r="AY849" s="39"/>
      <c r="AZ849" s="39"/>
      <c r="BA849" s="39"/>
      <c r="BB849" s="39"/>
      <c r="BC849" s="38"/>
      <c r="BD849" s="39"/>
      <c r="BE849" s="39"/>
      <c r="BF849" s="40"/>
      <c r="BG849" s="39"/>
      <c r="BH849" s="39"/>
      <c r="BI849" s="31"/>
      <c r="BJ849" s="31"/>
      <c r="BK849" s="39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</row>
    <row r="850" spans="2:95" s="33" customFormat="1">
      <c r="B850" s="62"/>
      <c r="C850" s="39"/>
      <c r="D850" s="39"/>
      <c r="E850" s="31"/>
      <c r="F850" s="39"/>
      <c r="G850" s="38"/>
      <c r="H850" s="38"/>
      <c r="I850" s="38"/>
      <c r="J850" s="38"/>
      <c r="K850" s="39"/>
      <c r="L850" s="39"/>
      <c r="M850" s="39"/>
      <c r="N850" s="39"/>
      <c r="O850" s="39"/>
      <c r="P850" s="38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40"/>
      <c r="AD850" s="40"/>
      <c r="AE850" s="35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8"/>
      <c r="AU850" s="39"/>
      <c r="AV850" s="39"/>
      <c r="AW850" s="39"/>
      <c r="AX850" s="39"/>
      <c r="AY850" s="39"/>
      <c r="AZ850" s="39"/>
      <c r="BA850" s="39"/>
      <c r="BB850" s="39"/>
      <c r="BC850" s="38"/>
      <c r="BD850" s="39"/>
      <c r="BE850" s="39"/>
      <c r="BF850" s="40"/>
      <c r="BG850" s="39"/>
      <c r="BH850" s="39"/>
      <c r="BI850" s="31"/>
      <c r="BJ850" s="31"/>
      <c r="BK850" s="39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</row>
    <row r="851" spans="2:95" s="33" customFormat="1">
      <c r="B851" s="62"/>
      <c r="C851" s="39"/>
      <c r="D851" s="39"/>
      <c r="E851" s="31"/>
      <c r="F851" s="39"/>
      <c r="G851" s="38"/>
      <c r="H851" s="38"/>
      <c r="I851" s="38"/>
      <c r="J851" s="38"/>
      <c r="K851" s="39"/>
      <c r="L851" s="39"/>
      <c r="M851" s="39"/>
      <c r="N851" s="39"/>
      <c r="O851" s="39"/>
      <c r="P851" s="38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40"/>
      <c r="AD851" s="40"/>
      <c r="AE851" s="35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8"/>
      <c r="AU851" s="39"/>
      <c r="AV851" s="39"/>
      <c r="AW851" s="39"/>
      <c r="AX851" s="39"/>
      <c r="AY851" s="39"/>
      <c r="AZ851" s="39"/>
      <c r="BA851" s="39"/>
      <c r="BB851" s="39"/>
      <c r="BC851" s="38"/>
      <c r="BD851" s="39"/>
      <c r="BE851" s="39"/>
      <c r="BF851" s="40"/>
      <c r="BG851" s="39"/>
      <c r="BH851" s="39"/>
      <c r="BI851" s="31"/>
      <c r="BJ851" s="31"/>
      <c r="BK851" s="39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</row>
    <row r="852" spans="2:95" s="33" customFormat="1">
      <c r="B852" s="62"/>
      <c r="C852" s="39"/>
      <c r="D852" s="39"/>
      <c r="E852" s="31"/>
      <c r="F852" s="39"/>
      <c r="G852" s="38"/>
      <c r="H852" s="38"/>
      <c r="I852" s="38"/>
      <c r="J852" s="38"/>
      <c r="K852" s="39"/>
      <c r="L852" s="39"/>
      <c r="M852" s="39"/>
      <c r="N852" s="39"/>
      <c r="O852" s="39"/>
      <c r="P852" s="38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40"/>
      <c r="AD852" s="40"/>
      <c r="AE852" s="35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8"/>
      <c r="AU852" s="39"/>
      <c r="AV852" s="39"/>
      <c r="AW852" s="39"/>
      <c r="AX852" s="39"/>
      <c r="AY852" s="39"/>
      <c r="AZ852" s="39"/>
      <c r="BA852" s="39"/>
      <c r="BB852" s="39"/>
      <c r="BC852" s="38"/>
      <c r="BD852" s="39"/>
      <c r="BE852" s="39"/>
      <c r="BF852" s="40"/>
      <c r="BG852" s="39"/>
      <c r="BH852" s="39"/>
      <c r="BI852" s="31"/>
      <c r="BJ852" s="31"/>
      <c r="BK852" s="39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</row>
    <row r="853" spans="2:95" s="33" customFormat="1">
      <c r="B853" s="62"/>
      <c r="C853" s="39"/>
      <c r="D853" s="39"/>
      <c r="E853" s="31"/>
      <c r="F853" s="39"/>
      <c r="G853" s="38"/>
      <c r="H853" s="38"/>
      <c r="I853" s="38"/>
      <c r="J853" s="38"/>
      <c r="K853" s="39"/>
      <c r="L853" s="39"/>
      <c r="M853" s="39"/>
      <c r="N853" s="39"/>
      <c r="O853" s="39"/>
      <c r="P853" s="38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40"/>
      <c r="AD853" s="40"/>
      <c r="AE853" s="35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8"/>
      <c r="AU853" s="39"/>
      <c r="AV853" s="39"/>
      <c r="AW853" s="39"/>
      <c r="AX853" s="39"/>
      <c r="AY853" s="39"/>
      <c r="AZ853" s="39"/>
      <c r="BA853" s="39"/>
      <c r="BB853" s="39"/>
      <c r="BC853" s="38"/>
      <c r="BD853" s="39"/>
      <c r="BE853" s="39"/>
      <c r="BF853" s="40"/>
      <c r="BG853" s="39"/>
      <c r="BH853" s="39"/>
      <c r="BI853" s="31"/>
      <c r="BJ853" s="31"/>
      <c r="BK853" s="39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</row>
    <row r="854" spans="2:95" s="33" customFormat="1">
      <c r="B854" s="62"/>
      <c r="C854" s="39"/>
      <c r="D854" s="39"/>
      <c r="E854" s="31"/>
      <c r="F854" s="39"/>
      <c r="G854" s="38"/>
      <c r="H854" s="38"/>
      <c r="I854" s="38"/>
      <c r="J854" s="38"/>
      <c r="K854" s="39"/>
      <c r="L854" s="39"/>
      <c r="M854" s="39"/>
      <c r="N854" s="39"/>
      <c r="O854" s="39"/>
      <c r="P854" s="38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40"/>
      <c r="AD854" s="40"/>
      <c r="AE854" s="35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8"/>
      <c r="AU854" s="39"/>
      <c r="AV854" s="39"/>
      <c r="AW854" s="39"/>
      <c r="AX854" s="39"/>
      <c r="AY854" s="39"/>
      <c r="AZ854" s="39"/>
      <c r="BA854" s="39"/>
      <c r="BB854" s="39"/>
      <c r="BC854" s="38"/>
      <c r="BD854" s="39"/>
      <c r="BE854" s="39"/>
      <c r="BF854" s="39"/>
      <c r="BG854" s="39"/>
      <c r="BH854" s="39"/>
      <c r="BI854" s="31"/>
      <c r="BJ854" s="31"/>
      <c r="BK854" s="39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</row>
    <row r="855" spans="2:95" s="33" customFormat="1">
      <c r="B855" s="62"/>
      <c r="C855" s="39"/>
      <c r="D855" s="39"/>
      <c r="E855" s="31"/>
      <c r="F855" s="39"/>
      <c r="G855" s="38"/>
      <c r="H855" s="38"/>
      <c r="I855" s="38"/>
      <c r="J855" s="38"/>
      <c r="K855" s="39"/>
      <c r="L855" s="39"/>
      <c r="M855" s="39"/>
      <c r="N855" s="39"/>
      <c r="O855" s="39"/>
      <c r="P855" s="38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40"/>
      <c r="AD855" s="40"/>
      <c r="AE855" s="35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8"/>
      <c r="AU855" s="39"/>
      <c r="AV855" s="39"/>
      <c r="AW855" s="39"/>
      <c r="AX855" s="39"/>
      <c r="AY855" s="39"/>
      <c r="AZ855" s="39"/>
      <c r="BA855" s="39"/>
      <c r="BB855" s="39"/>
      <c r="BC855" s="38"/>
      <c r="BD855" s="39"/>
      <c r="BE855" s="39"/>
      <c r="BF855" s="39"/>
      <c r="BG855" s="39"/>
      <c r="BH855" s="39"/>
      <c r="BI855" s="31"/>
      <c r="BJ855" s="31"/>
      <c r="BK855" s="39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</row>
    <row r="856" spans="2:95" s="33" customFormat="1">
      <c r="B856" s="62"/>
      <c r="C856" s="39"/>
      <c r="D856" s="39"/>
      <c r="E856" s="31"/>
      <c r="F856" s="39"/>
      <c r="G856" s="38"/>
      <c r="H856" s="38"/>
      <c r="I856" s="38"/>
      <c r="J856" s="38"/>
      <c r="K856" s="39"/>
      <c r="L856" s="39"/>
      <c r="M856" s="39"/>
      <c r="N856" s="39"/>
      <c r="O856" s="39"/>
      <c r="P856" s="38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40"/>
      <c r="AD856" s="40"/>
      <c r="AE856" s="35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8"/>
      <c r="AU856" s="39"/>
      <c r="AV856" s="39"/>
      <c r="AW856" s="39"/>
      <c r="AX856" s="39"/>
      <c r="AY856" s="39"/>
      <c r="AZ856" s="39"/>
      <c r="BA856" s="39"/>
      <c r="BB856" s="39"/>
      <c r="BC856" s="38"/>
      <c r="BD856" s="39"/>
      <c r="BE856" s="39"/>
      <c r="BF856" s="40"/>
      <c r="BG856" s="39"/>
      <c r="BH856" s="39"/>
      <c r="BI856" s="31"/>
      <c r="BJ856" s="31"/>
      <c r="BK856" s="39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</row>
    <row r="857" spans="2:95" s="33" customFormat="1">
      <c r="B857" s="62"/>
      <c r="C857" s="39"/>
      <c r="D857" s="39"/>
      <c r="E857" s="31"/>
      <c r="F857" s="39"/>
      <c r="G857" s="38"/>
      <c r="H857" s="38"/>
      <c r="I857" s="38"/>
      <c r="J857" s="38"/>
      <c r="K857" s="39"/>
      <c r="L857" s="39"/>
      <c r="M857" s="39"/>
      <c r="N857" s="39"/>
      <c r="O857" s="39"/>
      <c r="P857" s="38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40"/>
      <c r="AD857" s="40"/>
      <c r="AE857" s="35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8"/>
      <c r="AU857" s="39"/>
      <c r="AV857" s="39"/>
      <c r="AW857" s="39"/>
      <c r="AX857" s="39"/>
      <c r="AY857" s="39"/>
      <c r="AZ857" s="39"/>
      <c r="BA857" s="39"/>
      <c r="BB857" s="39"/>
      <c r="BC857" s="38"/>
      <c r="BD857" s="39"/>
      <c r="BE857" s="39"/>
      <c r="BF857" s="40"/>
      <c r="BG857" s="39"/>
      <c r="BH857" s="39"/>
      <c r="BI857" s="31"/>
      <c r="BJ857" s="31"/>
      <c r="BK857" s="39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</row>
    <row r="858" spans="2:95" s="33" customFormat="1">
      <c r="B858" s="62"/>
      <c r="C858" s="39"/>
      <c r="D858" s="39"/>
      <c r="E858" s="31"/>
      <c r="F858" s="39"/>
      <c r="G858" s="38"/>
      <c r="H858" s="38"/>
      <c r="I858" s="38"/>
      <c r="J858" s="38"/>
      <c r="K858" s="39"/>
      <c r="L858" s="39"/>
      <c r="M858" s="39"/>
      <c r="N858" s="39"/>
      <c r="O858" s="39"/>
      <c r="P858" s="38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40"/>
      <c r="AD858" s="40"/>
      <c r="AE858" s="35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8"/>
      <c r="AU858" s="39"/>
      <c r="AV858" s="39"/>
      <c r="AW858" s="39"/>
      <c r="AX858" s="39"/>
      <c r="AY858" s="39"/>
      <c r="AZ858" s="39"/>
      <c r="BA858" s="39"/>
      <c r="BB858" s="39"/>
      <c r="BC858" s="38"/>
      <c r="BD858" s="39"/>
      <c r="BE858" s="39"/>
      <c r="BF858" s="40"/>
      <c r="BG858" s="39"/>
      <c r="BH858" s="39"/>
      <c r="BI858" s="31"/>
      <c r="BJ858" s="31"/>
      <c r="BK858" s="39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</row>
    <row r="859" spans="2:95" s="33" customFormat="1">
      <c r="B859" s="62"/>
      <c r="C859" s="39"/>
      <c r="D859" s="39"/>
      <c r="E859" s="31"/>
      <c r="F859" s="39"/>
      <c r="G859" s="38"/>
      <c r="H859" s="38"/>
      <c r="I859" s="38"/>
      <c r="J859" s="38"/>
      <c r="K859" s="39"/>
      <c r="L859" s="39"/>
      <c r="M859" s="39"/>
      <c r="N859" s="39"/>
      <c r="O859" s="39"/>
      <c r="P859" s="38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40"/>
      <c r="AD859" s="40"/>
      <c r="AE859" s="35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8"/>
      <c r="AU859" s="39"/>
      <c r="AV859" s="39"/>
      <c r="AW859" s="39"/>
      <c r="AX859" s="39"/>
      <c r="AY859" s="39"/>
      <c r="AZ859" s="39"/>
      <c r="BA859" s="39"/>
      <c r="BB859" s="39"/>
      <c r="BC859" s="38"/>
      <c r="BD859" s="39"/>
      <c r="BE859" s="39"/>
      <c r="BF859" s="40"/>
      <c r="BG859" s="39"/>
      <c r="BH859" s="39"/>
      <c r="BI859" s="31"/>
      <c r="BJ859" s="31"/>
      <c r="BK859" s="39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</row>
    <row r="860" spans="2:95" s="33" customFormat="1">
      <c r="B860" s="62"/>
      <c r="C860" s="39"/>
      <c r="D860" s="39"/>
      <c r="E860" s="31"/>
      <c r="F860" s="39"/>
      <c r="G860" s="38"/>
      <c r="H860" s="38"/>
      <c r="I860" s="38"/>
      <c r="J860" s="38"/>
      <c r="K860" s="39"/>
      <c r="L860" s="39"/>
      <c r="M860" s="39"/>
      <c r="N860" s="39"/>
      <c r="O860" s="39"/>
      <c r="P860" s="38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40"/>
      <c r="AD860" s="40"/>
      <c r="AE860" s="35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8"/>
      <c r="AU860" s="39"/>
      <c r="AV860" s="39"/>
      <c r="AW860" s="39"/>
      <c r="AX860" s="39"/>
      <c r="AY860" s="39"/>
      <c r="AZ860" s="39"/>
      <c r="BA860" s="39"/>
      <c r="BB860" s="39"/>
      <c r="BC860" s="38"/>
      <c r="BD860" s="39"/>
      <c r="BE860" s="39"/>
      <c r="BF860" s="40"/>
      <c r="BG860" s="39"/>
      <c r="BH860" s="39"/>
      <c r="BI860" s="31"/>
      <c r="BJ860" s="31"/>
      <c r="BK860" s="39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</row>
    <row r="861" spans="2:95" s="33" customFormat="1">
      <c r="B861" s="62"/>
      <c r="C861" s="39"/>
      <c r="D861" s="39"/>
      <c r="E861" s="31"/>
      <c r="F861" s="39"/>
      <c r="G861" s="38"/>
      <c r="H861" s="38"/>
      <c r="I861" s="38"/>
      <c r="J861" s="38"/>
      <c r="K861" s="39"/>
      <c r="L861" s="39"/>
      <c r="M861" s="39"/>
      <c r="N861" s="39"/>
      <c r="O861" s="39"/>
      <c r="P861" s="38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40"/>
      <c r="AD861" s="40"/>
      <c r="AE861" s="35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8"/>
      <c r="AU861" s="39"/>
      <c r="AV861" s="39"/>
      <c r="AW861" s="39"/>
      <c r="AX861" s="39"/>
      <c r="AY861" s="39"/>
      <c r="AZ861" s="39"/>
      <c r="BA861" s="39"/>
      <c r="BB861" s="39"/>
      <c r="BC861" s="38"/>
      <c r="BD861" s="39"/>
      <c r="BE861" s="39"/>
      <c r="BF861" s="39"/>
      <c r="BG861" s="39"/>
      <c r="BH861" s="39"/>
      <c r="BI861" s="31"/>
      <c r="BJ861" s="31"/>
      <c r="BK861" s="39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</row>
    <row r="862" spans="2:95" s="33" customFormat="1">
      <c r="B862" s="62"/>
      <c r="C862" s="39"/>
      <c r="D862" s="39"/>
      <c r="E862" s="31"/>
      <c r="F862" s="39"/>
      <c r="G862" s="38"/>
      <c r="H862" s="38"/>
      <c r="I862" s="38"/>
      <c r="J862" s="38"/>
      <c r="K862" s="39"/>
      <c r="L862" s="39"/>
      <c r="M862" s="39"/>
      <c r="N862" s="39"/>
      <c r="O862" s="39"/>
      <c r="P862" s="38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40"/>
      <c r="AD862" s="40"/>
      <c r="AE862" s="35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8"/>
      <c r="AU862" s="39"/>
      <c r="AV862" s="39"/>
      <c r="AW862" s="39"/>
      <c r="AX862" s="39"/>
      <c r="AY862" s="39"/>
      <c r="AZ862" s="39"/>
      <c r="BA862" s="39"/>
      <c r="BB862" s="39"/>
      <c r="BC862" s="38"/>
      <c r="BD862" s="39"/>
      <c r="BE862" s="39"/>
      <c r="BF862" s="40"/>
      <c r="BG862" s="39"/>
      <c r="BH862" s="39"/>
      <c r="BI862" s="31"/>
      <c r="BJ862" s="31"/>
      <c r="BK862" s="39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</row>
    <row r="863" spans="2:95" s="33" customFormat="1">
      <c r="B863" s="62"/>
      <c r="C863" s="39"/>
      <c r="D863" s="39"/>
      <c r="E863" s="31"/>
      <c r="F863" s="39"/>
      <c r="G863" s="38"/>
      <c r="H863" s="38"/>
      <c r="I863" s="38"/>
      <c r="J863" s="38"/>
      <c r="K863" s="39"/>
      <c r="L863" s="39"/>
      <c r="M863" s="39"/>
      <c r="N863" s="39"/>
      <c r="O863" s="39"/>
      <c r="P863" s="38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40"/>
      <c r="AD863" s="40"/>
      <c r="AE863" s="35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8"/>
      <c r="AU863" s="39"/>
      <c r="AV863" s="39"/>
      <c r="AW863" s="39"/>
      <c r="AX863" s="39"/>
      <c r="AY863" s="39"/>
      <c r="AZ863" s="39"/>
      <c r="BA863" s="39"/>
      <c r="BB863" s="39"/>
      <c r="BC863" s="38"/>
      <c r="BD863" s="39"/>
      <c r="BE863" s="39"/>
      <c r="BF863" s="40"/>
      <c r="BG863" s="39"/>
      <c r="BH863" s="39"/>
      <c r="BI863" s="31"/>
      <c r="BJ863" s="31"/>
      <c r="BK863" s="39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</row>
    <row r="864" spans="2:95" s="33" customFormat="1">
      <c r="B864" s="62"/>
      <c r="C864" s="39"/>
      <c r="D864" s="39"/>
      <c r="E864" s="31"/>
      <c r="F864" s="39"/>
      <c r="G864" s="38"/>
      <c r="H864" s="38"/>
      <c r="I864" s="38"/>
      <c r="J864" s="38"/>
      <c r="K864" s="39"/>
      <c r="L864" s="39"/>
      <c r="M864" s="39"/>
      <c r="N864" s="39"/>
      <c r="O864" s="39"/>
      <c r="P864" s="38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40"/>
      <c r="AD864" s="40"/>
      <c r="AE864" s="35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8"/>
      <c r="AU864" s="39"/>
      <c r="AV864" s="39"/>
      <c r="AW864" s="39"/>
      <c r="AX864" s="39"/>
      <c r="AY864" s="39"/>
      <c r="AZ864" s="39"/>
      <c r="BA864" s="39"/>
      <c r="BB864" s="39"/>
      <c r="BC864" s="38"/>
      <c r="BD864" s="39"/>
      <c r="BE864" s="39"/>
      <c r="BF864" s="40"/>
      <c r="BG864" s="39"/>
      <c r="BH864" s="39"/>
      <c r="BI864" s="31"/>
      <c r="BJ864" s="31"/>
      <c r="BK864" s="39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</row>
    <row r="865" spans="2:95" s="33" customFormat="1">
      <c r="B865" s="62"/>
      <c r="C865" s="39"/>
      <c r="D865" s="39"/>
      <c r="E865" s="31"/>
      <c r="F865" s="39"/>
      <c r="G865" s="38"/>
      <c r="H865" s="38"/>
      <c r="I865" s="38"/>
      <c r="J865" s="38"/>
      <c r="K865" s="39"/>
      <c r="L865" s="39"/>
      <c r="M865" s="39"/>
      <c r="N865" s="39"/>
      <c r="O865" s="39"/>
      <c r="P865" s="38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40"/>
      <c r="AD865" s="40"/>
      <c r="AE865" s="35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8"/>
      <c r="AU865" s="39"/>
      <c r="AV865" s="39"/>
      <c r="AW865" s="39"/>
      <c r="AX865" s="39"/>
      <c r="AY865" s="39"/>
      <c r="AZ865" s="39"/>
      <c r="BA865" s="39"/>
      <c r="BB865" s="39"/>
      <c r="BC865" s="38"/>
      <c r="BD865" s="39"/>
      <c r="BE865" s="39"/>
      <c r="BF865" s="40"/>
      <c r="BG865" s="39"/>
      <c r="BH865" s="39"/>
      <c r="BI865" s="31"/>
      <c r="BJ865" s="31"/>
      <c r="BK865" s="39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</row>
    <row r="866" spans="2:95" s="33" customFormat="1">
      <c r="B866" s="62"/>
      <c r="C866" s="39"/>
      <c r="D866" s="39"/>
      <c r="E866" s="31"/>
      <c r="F866" s="39"/>
      <c r="G866" s="38"/>
      <c r="H866" s="38"/>
      <c r="I866" s="38"/>
      <c r="J866" s="38"/>
      <c r="K866" s="39"/>
      <c r="L866" s="39"/>
      <c r="M866" s="39"/>
      <c r="N866" s="39"/>
      <c r="O866" s="39"/>
      <c r="P866" s="38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40"/>
      <c r="AD866" s="40"/>
      <c r="AE866" s="35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8"/>
      <c r="AU866" s="39"/>
      <c r="AV866" s="39"/>
      <c r="AW866" s="39"/>
      <c r="AX866" s="39"/>
      <c r="AY866" s="39"/>
      <c r="AZ866" s="39"/>
      <c r="BA866" s="39"/>
      <c r="BB866" s="39"/>
      <c r="BC866" s="38"/>
      <c r="BD866" s="39"/>
      <c r="BE866" s="39"/>
      <c r="BF866" s="40"/>
      <c r="BG866" s="39"/>
      <c r="BH866" s="39"/>
      <c r="BI866" s="31"/>
      <c r="BJ866" s="31"/>
      <c r="BK866" s="39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</row>
    <row r="867" spans="2:95" s="33" customFormat="1">
      <c r="B867" s="62"/>
      <c r="C867" s="39"/>
      <c r="D867" s="39"/>
      <c r="E867" s="31"/>
      <c r="F867" s="39"/>
      <c r="G867" s="38"/>
      <c r="H867" s="38"/>
      <c r="I867" s="38"/>
      <c r="J867" s="38"/>
      <c r="K867" s="39"/>
      <c r="L867" s="39"/>
      <c r="M867" s="39"/>
      <c r="N867" s="39"/>
      <c r="O867" s="39"/>
      <c r="P867" s="38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40"/>
      <c r="AD867" s="40"/>
      <c r="AE867" s="35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8"/>
      <c r="AU867" s="39"/>
      <c r="AV867" s="39"/>
      <c r="AW867" s="39"/>
      <c r="AX867" s="39"/>
      <c r="AY867" s="39"/>
      <c r="AZ867" s="39"/>
      <c r="BA867" s="39"/>
      <c r="BB867" s="39"/>
      <c r="BC867" s="38"/>
      <c r="BD867" s="39"/>
      <c r="BE867" s="39"/>
      <c r="BF867" s="40"/>
      <c r="BG867" s="39"/>
      <c r="BH867" s="39"/>
      <c r="BI867" s="31"/>
      <c r="BJ867" s="31"/>
      <c r="BK867" s="39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</row>
    <row r="868" spans="2:95" s="33" customFormat="1">
      <c r="B868" s="62"/>
      <c r="C868" s="39"/>
      <c r="D868" s="39"/>
      <c r="E868" s="31"/>
      <c r="F868" s="39"/>
      <c r="G868" s="38"/>
      <c r="H868" s="38"/>
      <c r="I868" s="38"/>
      <c r="J868" s="38"/>
      <c r="K868" s="39"/>
      <c r="L868" s="39"/>
      <c r="M868" s="39"/>
      <c r="N868" s="39"/>
      <c r="O868" s="39"/>
      <c r="P868" s="38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40"/>
      <c r="AD868" s="40"/>
      <c r="AE868" s="35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8"/>
      <c r="AU868" s="39"/>
      <c r="AV868" s="39"/>
      <c r="AW868" s="39"/>
      <c r="AX868" s="39"/>
      <c r="AY868" s="39"/>
      <c r="AZ868" s="39"/>
      <c r="BA868" s="39"/>
      <c r="BB868" s="39"/>
      <c r="BC868" s="38"/>
      <c r="BD868" s="39"/>
      <c r="BE868" s="39"/>
      <c r="BF868" s="40"/>
      <c r="BG868" s="39"/>
      <c r="BH868" s="39"/>
      <c r="BI868" s="31"/>
      <c r="BJ868" s="31"/>
      <c r="BK868" s="39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</row>
    <row r="869" spans="2:95" s="33" customFormat="1">
      <c r="B869" s="62"/>
      <c r="C869" s="39"/>
      <c r="D869" s="39"/>
      <c r="E869" s="31"/>
      <c r="F869" s="39"/>
      <c r="G869" s="38"/>
      <c r="H869" s="38"/>
      <c r="I869" s="38"/>
      <c r="J869" s="38"/>
      <c r="K869" s="39"/>
      <c r="L869" s="39"/>
      <c r="M869" s="39"/>
      <c r="N869" s="39"/>
      <c r="O869" s="39"/>
      <c r="P869" s="38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40"/>
      <c r="AD869" s="40"/>
      <c r="AE869" s="35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8"/>
      <c r="AU869" s="39"/>
      <c r="AV869" s="39"/>
      <c r="AW869" s="39"/>
      <c r="AX869" s="39"/>
      <c r="AY869" s="39"/>
      <c r="AZ869" s="39"/>
      <c r="BA869" s="39"/>
      <c r="BB869" s="39"/>
      <c r="BC869" s="38"/>
      <c r="BD869" s="39"/>
      <c r="BE869" s="39"/>
      <c r="BF869" s="40"/>
      <c r="BG869" s="39"/>
      <c r="BH869" s="39"/>
      <c r="BI869" s="31"/>
      <c r="BJ869" s="31"/>
      <c r="BK869" s="39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</row>
    <row r="870" spans="2:95" s="33" customFormat="1">
      <c r="B870" s="62"/>
      <c r="C870" s="39"/>
      <c r="D870" s="39"/>
      <c r="E870" s="31"/>
      <c r="F870" s="39"/>
      <c r="G870" s="38"/>
      <c r="H870" s="38"/>
      <c r="I870" s="38"/>
      <c r="J870" s="38"/>
      <c r="K870" s="39"/>
      <c r="L870" s="39"/>
      <c r="M870" s="39"/>
      <c r="N870" s="39"/>
      <c r="O870" s="39"/>
      <c r="P870" s="38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40"/>
      <c r="AD870" s="40"/>
      <c r="AE870" s="35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8"/>
      <c r="AU870" s="39"/>
      <c r="AV870" s="39"/>
      <c r="AW870" s="39"/>
      <c r="AX870" s="39"/>
      <c r="AY870" s="39"/>
      <c r="AZ870" s="39"/>
      <c r="BA870" s="39"/>
      <c r="BB870" s="39"/>
      <c r="BC870" s="38"/>
      <c r="BD870" s="39"/>
      <c r="BE870" s="39"/>
      <c r="BF870" s="40"/>
      <c r="BG870" s="39"/>
      <c r="BH870" s="39"/>
      <c r="BI870" s="31"/>
      <c r="BJ870" s="31"/>
      <c r="BK870" s="39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</row>
    <row r="871" spans="2:95" s="33" customFormat="1">
      <c r="B871" s="62"/>
      <c r="C871" s="39"/>
      <c r="D871" s="39"/>
      <c r="E871" s="31"/>
      <c r="F871" s="39"/>
      <c r="G871" s="38"/>
      <c r="H871" s="38"/>
      <c r="I871" s="38"/>
      <c r="J871" s="38"/>
      <c r="K871" s="39"/>
      <c r="L871" s="39"/>
      <c r="M871" s="39"/>
      <c r="N871" s="39"/>
      <c r="O871" s="39"/>
      <c r="P871" s="38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40"/>
      <c r="AD871" s="40"/>
      <c r="AE871" s="35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8"/>
      <c r="AU871" s="39"/>
      <c r="AV871" s="39"/>
      <c r="AW871" s="39"/>
      <c r="AX871" s="39"/>
      <c r="AY871" s="39"/>
      <c r="AZ871" s="39"/>
      <c r="BA871" s="39"/>
      <c r="BB871" s="39"/>
      <c r="BC871" s="38"/>
      <c r="BD871" s="39"/>
      <c r="BE871" s="39"/>
      <c r="BF871" s="40"/>
      <c r="BG871" s="39"/>
      <c r="BH871" s="39"/>
      <c r="BI871" s="31"/>
      <c r="BJ871" s="31"/>
      <c r="BK871" s="39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</row>
    <row r="872" spans="2:95" s="33" customFormat="1">
      <c r="B872" s="62"/>
      <c r="C872" s="39"/>
      <c r="D872" s="39"/>
      <c r="E872" s="31"/>
      <c r="F872" s="39"/>
      <c r="G872" s="38"/>
      <c r="H872" s="38"/>
      <c r="I872" s="38"/>
      <c r="J872" s="38"/>
      <c r="K872" s="39"/>
      <c r="L872" s="39"/>
      <c r="M872" s="39"/>
      <c r="N872" s="39"/>
      <c r="O872" s="39"/>
      <c r="P872" s="38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40"/>
      <c r="AD872" s="40"/>
      <c r="AE872" s="35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8"/>
      <c r="AU872" s="39"/>
      <c r="AV872" s="39"/>
      <c r="AW872" s="39"/>
      <c r="AX872" s="39"/>
      <c r="AY872" s="39"/>
      <c r="AZ872" s="39"/>
      <c r="BA872" s="39"/>
      <c r="BB872" s="39"/>
      <c r="BC872" s="38"/>
      <c r="BD872" s="39"/>
      <c r="BE872" s="39"/>
      <c r="BF872" s="40"/>
      <c r="BG872" s="39"/>
      <c r="BH872" s="39"/>
      <c r="BI872" s="31"/>
      <c r="BJ872" s="31"/>
      <c r="BK872" s="39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</row>
    <row r="873" spans="2:95" s="33" customFormat="1">
      <c r="B873" s="62"/>
      <c r="C873" s="39"/>
      <c r="D873" s="39"/>
      <c r="E873" s="31"/>
      <c r="F873" s="39"/>
      <c r="G873" s="38"/>
      <c r="H873" s="38"/>
      <c r="I873" s="38"/>
      <c r="J873" s="38"/>
      <c r="K873" s="39"/>
      <c r="L873" s="39"/>
      <c r="M873" s="39"/>
      <c r="N873" s="39"/>
      <c r="O873" s="39"/>
      <c r="P873" s="38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40"/>
      <c r="AD873" s="40"/>
      <c r="AE873" s="35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8"/>
      <c r="AU873" s="39"/>
      <c r="AV873" s="39"/>
      <c r="AW873" s="39"/>
      <c r="AX873" s="39"/>
      <c r="AY873" s="39"/>
      <c r="AZ873" s="39"/>
      <c r="BA873" s="39"/>
      <c r="BB873" s="39"/>
      <c r="BC873" s="38"/>
      <c r="BD873" s="39"/>
      <c r="BE873" s="39"/>
      <c r="BF873" s="40"/>
      <c r="BG873" s="39"/>
      <c r="BH873" s="39"/>
      <c r="BI873" s="31"/>
      <c r="BJ873" s="31"/>
      <c r="BK873" s="39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</row>
    <row r="874" spans="2:95" s="33" customFormat="1">
      <c r="B874" s="62"/>
      <c r="C874" s="39"/>
      <c r="D874" s="39"/>
      <c r="E874" s="31"/>
      <c r="F874" s="39"/>
      <c r="G874" s="38"/>
      <c r="H874" s="38"/>
      <c r="I874" s="38"/>
      <c r="J874" s="38"/>
      <c r="K874" s="39"/>
      <c r="L874" s="39"/>
      <c r="M874" s="39"/>
      <c r="N874" s="39"/>
      <c r="O874" s="39"/>
      <c r="P874" s="38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40"/>
      <c r="AD874" s="40"/>
      <c r="AE874" s="35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8"/>
      <c r="AU874" s="39"/>
      <c r="AV874" s="39"/>
      <c r="AW874" s="39"/>
      <c r="AX874" s="39"/>
      <c r="AY874" s="39"/>
      <c r="AZ874" s="39"/>
      <c r="BA874" s="39"/>
      <c r="BB874" s="39"/>
      <c r="BC874" s="38"/>
      <c r="BD874" s="39"/>
      <c r="BE874" s="39"/>
      <c r="BF874" s="40"/>
      <c r="BG874" s="39"/>
      <c r="BH874" s="39"/>
      <c r="BI874" s="31"/>
      <c r="BJ874" s="31"/>
      <c r="BK874" s="39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</row>
    <row r="875" spans="2:95" s="33" customFormat="1">
      <c r="B875" s="62"/>
      <c r="C875" s="39"/>
      <c r="D875" s="39"/>
      <c r="E875" s="31"/>
      <c r="F875" s="39"/>
      <c r="G875" s="38"/>
      <c r="H875" s="38"/>
      <c r="I875" s="38"/>
      <c r="J875" s="38"/>
      <c r="K875" s="39"/>
      <c r="L875" s="39"/>
      <c r="M875" s="39"/>
      <c r="N875" s="39"/>
      <c r="O875" s="39"/>
      <c r="P875" s="38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40"/>
      <c r="AD875" s="40"/>
      <c r="AE875" s="35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8"/>
      <c r="AU875" s="39"/>
      <c r="AV875" s="39"/>
      <c r="AW875" s="39"/>
      <c r="AX875" s="39"/>
      <c r="AY875" s="39"/>
      <c r="AZ875" s="39"/>
      <c r="BA875" s="39"/>
      <c r="BB875" s="39"/>
      <c r="BC875" s="38"/>
      <c r="BD875" s="39"/>
      <c r="BE875" s="39"/>
      <c r="BF875" s="39"/>
      <c r="BG875" s="39"/>
      <c r="BH875" s="39"/>
      <c r="BI875" s="31"/>
      <c r="BJ875" s="31"/>
      <c r="BK875" s="39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</row>
    <row r="876" spans="2:95" s="33" customFormat="1">
      <c r="B876" s="62"/>
      <c r="C876" s="39"/>
      <c r="D876" s="39"/>
      <c r="E876" s="31"/>
      <c r="F876" s="39"/>
      <c r="G876" s="38"/>
      <c r="H876" s="38"/>
      <c r="I876" s="38"/>
      <c r="J876" s="38"/>
      <c r="K876" s="39"/>
      <c r="L876" s="39"/>
      <c r="M876" s="39"/>
      <c r="N876" s="39"/>
      <c r="O876" s="39"/>
      <c r="P876" s="38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40"/>
      <c r="AD876" s="40"/>
      <c r="AE876" s="35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8"/>
      <c r="AU876" s="39"/>
      <c r="AV876" s="39"/>
      <c r="AW876" s="39"/>
      <c r="AX876" s="39"/>
      <c r="AY876" s="39"/>
      <c r="AZ876" s="39"/>
      <c r="BA876" s="39"/>
      <c r="BB876" s="39"/>
      <c r="BC876" s="38"/>
      <c r="BD876" s="39"/>
      <c r="BE876" s="39"/>
      <c r="BF876" s="40"/>
      <c r="BG876" s="39"/>
      <c r="BH876" s="39"/>
      <c r="BI876" s="31"/>
      <c r="BJ876" s="31"/>
      <c r="BK876" s="39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</row>
    <row r="877" spans="2:95" s="33" customFormat="1">
      <c r="B877" s="62"/>
      <c r="C877" s="39"/>
      <c r="D877" s="39"/>
      <c r="E877" s="31"/>
      <c r="F877" s="39"/>
      <c r="G877" s="38"/>
      <c r="H877" s="38"/>
      <c r="I877" s="38"/>
      <c r="J877" s="38"/>
      <c r="K877" s="39"/>
      <c r="L877" s="39"/>
      <c r="M877" s="39"/>
      <c r="N877" s="39"/>
      <c r="O877" s="39"/>
      <c r="P877" s="38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40"/>
      <c r="AD877" s="40"/>
      <c r="AE877" s="35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8"/>
      <c r="AU877" s="39"/>
      <c r="AV877" s="39"/>
      <c r="AW877" s="39"/>
      <c r="AX877" s="39"/>
      <c r="AY877" s="39"/>
      <c r="AZ877" s="39"/>
      <c r="BA877" s="39"/>
      <c r="BB877" s="39"/>
      <c r="BC877" s="38"/>
      <c r="BD877" s="39"/>
      <c r="BE877" s="39"/>
      <c r="BF877" s="40"/>
      <c r="BG877" s="39"/>
      <c r="BH877" s="39"/>
      <c r="BI877" s="31"/>
      <c r="BJ877" s="31"/>
      <c r="BK877" s="39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</row>
    <row r="878" spans="2:95" s="33" customFormat="1">
      <c r="B878" s="62"/>
      <c r="C878" s="39"/>
      <c r="D878" s="39"/>
      <c r="E878" s="31"/>
      <c r="F878" s="39"/>
      <c r="G878" s="38"/>
      <c r="H878" s="38"/>
      <c r="I878" s="38"/>
      <c r="J878" s="38"/>
      <c r="K878" s="39"/>
      <c r="L878" s="39"/>
      <c r="M878" s="39"/>
      <c r="N878" s="39"/>
      <c r="O878" s="39"/>
      <c r="P878" s="38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40"/>
      <c r="AD878" s="40"/>
      <c r="AE878" s="35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8"/>
      <c r="AU878" s="39"/>
      <c r="AV878" s="39"/>
      <c r="AW878" s="39"/>
      <c r="AX878" s="39"/>
      <c r="AY878" s="39"/>
      <c r="AZ878" s="39"/>
      <c r="BA878" s="39"/>
      <c r="BB878" s="39"/>
      <c r="BC878" s="38"/>
      <c r="BD878" s="39"/>
      <c r="BE878" s="39"/>
      <c r="BF878" s="40"/>
      <c r="BG878" s="39"/>
      <c r="BH878" s="39"/>
      <c r="BI878" s="31"/>
      <c r="BJ878" s="31"/>
      <c r="BK878" s="39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</row>
    <row r="879" spans="2:95" s="33" customFormat="1">
      <c r="B879" s="62"/>
      <c r="C879" s="39"/>
      <c r="D879" s="39"/>
      <c r="E879" s="31"/>
      <c r="F879" s="39"/>
      <c r="G879" s="38"/>
      <c r="H879" s="38"/>
      <c r="I879" s="38"/>
      <c r="J879" s="38"/>
      <c r="K879" s="39"/>
      <c r="L879" s="39"/>
      <c r="M879" s="39"/>
      <c r="N879" s="39"/>
      <c r="O879" s="39"/>
      <c r="P879" s="38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40"/>
      <c r="AD879" s="40"/>
      <c r="AE879" s="35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8"/>
      <c r="AU879" s="39"/>
      <c r="AV879" s="39"/>
      <c r="AW879" s="39"/>
      <c r="AX879" s="39"/>
      <c r="AY879" s="39"/>
      <c r="AZ879" s="39"/>
      <c r="BA879" s="39"/>
      <c r="BB879" s="39"/>
      <c r="BC879" s="38"/>
      <c r="BD879" s="39"/>
      <c r="BE879" s="39"/>
      <c r="BF879" s="40"/>
      <c r="BG879" s="39"/>
      <c r="BH879" s="39"/>
      <c r="BI879" s="31"/>
      <c r="BJ879" s="31"/>
      <c r="BK879" s="39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</row>
    <row r="880" spans="2:95" s="33" customFormat="1">
      <c r="B880" s="62"/>
      <c r="C880" s="39"/>
      <c r="D880" s="39"/>
      <c r="E880" s="31"/>
      <c r="F880" s="39"/>
      <c r="G880" s="38"/>
      <c r="H880" s="38"/>
      <c r="I880" s="38"/>
      <c r="J880" s="38"/>
      <c r="K880" s="39"/>
      <c r="L880" s="39"/>
      <c r="M880" s="39"/>
      <c r="N880" s="39"/>
      <c r="O880" s="39"/>
      <c r="P880" s="38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40"/>
      <c r="AD880" s="40"/>
      <c r="AE880" s="35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8"/>
      <c r="AU880" s="39"/>
      <c r="AV880" s="39"/>
      <c r="AW880" s="39"/>
      <c r="AX880" s="39"/>
      <c r="AY880" s="39"/>
      <c r="AZ880" s="39"/>
      <c r="BA880" s="39"/>
      <c r="BB880" s="39"/>
      <c r="BC880" s="38"/>
      <c r="BD880" s="39"/>
      <c r="BE880" s="39"/>
      <c r="BF880" s="40"/>
      <c r="BG880" s="39"/>
      <c r="BH880" s="39"/>
      <c r="BI880" s="31"/>
      <c r="BJ880" s="31"/>
      <c r="BK880" s="39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</row>
    <row r="881" spans="2:95" s="33" customFormat="1">
      <c r="B881" s="62"/>
      <c r="C881" s="39"/>
      <c r="D881" s="39"/>
      <c r="E881" s="31"/>
      <c r="F881" s="39"/>
      <c r="G881" s="38"/>
      <c r="H881" s="38"/>
      <c r="I881" s="38"/>
      <c r="J881" s="38"/>
      <c r="K881" s="39"/>
      <c r="L881" s="39"/>
      <c r="M881" s="39"/>
      <c r="N881" s="39"/>
      <c r="O881" s="39"/>
      <c r="P881" s="38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40"/>
      <c r="AD881" s="40"/>
      <c r="AE881" s="35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8"/>
      <c r="AU881" s="39"/>
      <c r="AV881" s="39"/>
      <c r="AW881" s="39"/>
      <c r="AX881" s="39"/>
      <c r="AY881" s="39"/>
      <c r="AZ881" s="39"/>
      <c r="BA881" s="39"/>
      <c r="BB881" s="39"/>
      <c r="BC881" s="38"/>
      <c r="BD881" s="39"/>
      <c r="BE881" s="39"/>
      <c r="BF881" s="40"/>
      <c r="BG881" s="39"/>
      <c r="BH881" s="39"/>
      <c r="BI881" s="31"/>
      <c r="BJ881" s="31"/>
      <c r="BK881" s="39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</row>
    <row r="882" spans="2:95" s="33" customFormat="1">
      <c r="B882" s="62"/>
      <c r="C882" s="39"/>
      <c r="D882" s="39"/>
      <c r="E882" s="31"/>
      <c r="F882" s="39"/>
      <c r="G882" s="38"/>
      <c r="H882" s="38"/>
      <c r="I882" s="38"/>
      <c r="J882" s="38"/>
      <c r="K882" s="39"/>
      <c r="L882" s="39"/>
      <c r="M882" s="39"/>
      <c r="N882" s="39"/>
      <c r="O882" s="39"/>
      <c r="P882" s="38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40"/>
      <c r="AD882" s="40"/>
      <c r="AE882" s="35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8"/>
      <c r="AU882" s="39"/>
      <c r="AV882" s="39"/>
      <c r="AW882" s="39"/>
      <c r="AX882" s="39"/>
      <c r="AY882" s="39"/>
      <c r="AZ882" s="39"/>
      <c r="BA882" s="39"/>
      <c r="BB882" s="39"/>
      <c r="BC882" s="38"/>
      <c r="BD882" s="39"/>
      <c r="BE882" s="39"/>
      <c r="BF882" s="40"/>
      <c r="BG882" s="39"/>
      <c r="BH882" s="39"/>
      <c r="BI882" s="31"/>
      <c r="BJ882" s="31"/>
      <c r="BK882" s="39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</row>
    <row r="883" spans="2:95" s="33" customFormat="1">
      <c r="B883" s="62"/>
      <c r="C883" s="39"/>
      <c r="D883" s="39"/>
      <c r="E883" s="31"/>
      <c r="F883" s="39"/>
      <c r="G883" s="38"/>
      <c r="H883" s="38"/>
      <c r="I883" s="38"/>
      <c r="J883" s="38"/>
      <c r="K883" s="39"/>
      <c r="L883" s="39"/>
      <c r="M883" s="39"/>
      <c r="N883" s="39"/>
      <c r="O883" s="39"/>
      <c r="P883" s="38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40"/>
      <c r="AD883" s="40"/>
      <c r="AE883" s="35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8"/>
      <c r="AU883" s="39"/>
      <c r="AV883" s="39"/>
      <c r="AW883" s="39"/>
      <c r="AX883" s="39"/>
      <c r="AY883" s="39"/>
      <c r="AZ883" s="39"/>
      <c r="BA883" s="39"/>
      <c r="BB883" s="39"/>
      <c r="BC883" s="38"/>
      <c r="BD883" s="39"/>
      <c r="BE883" s="39"/>
      <c r="BF883" s="39"/>
      <c r="BG883" s="39"/>
      <c r="BH883" s="39"/>
      <c r="BI883" s="31"/>
      <c r="BJ883" s="31"/>
      <c r="BK883" s="39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</row>
    <row r="884" spans="2:95" s="33" customFormat="1">
      <c r="B884" s="62"/>
      <c r="C884" s="39"/>
      <c r="D884" s="39"/>
      <c r="E884" s="31"/>
      <c r="F884" s="39"/>
      <c r="G884" s="38"/>
      <c r="H884" s="38"/>
      <c r="I884" s="38"/>
      <c r="J884" s="38"/>
      <c r="K884" s="39"/>
      <c r="L884" s="39"/>
      <c r="M884" s="39"/>
      <c r="N884" s="39"/>
      <c r="O884" s="39"/>
      <c r="P884" s="38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40"/>
      <c r="AD884" s="40"/>
      <c r="AE884" s="35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8"/>
      <c r="AU884" s="39"/>
      <c r="AV884" s="39"/>
      <c r="AW884" s="39"/>
      <c r="AX884" s="39"/>
      <c r="AY884" s="39"/>
      <c r="AZ884" s="39"/>
      <c r="BA884" s="39"/>
      <c r="BB884" s="39"/>
      <c r="BC884" s="38"/>
      <c r="BD884" s="39"/>
      <c r="BE884" s="39"/>
      <c r="BF884" s="39"/>
      <c r="BG884" s="39"/>
      <c r="BH884" s="39"/>
      <c r="BI884" s="31"/>
      <c r="BJ884" s="31"/>
      <c r="BK884" s="39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</row>
    <row r="885" spans="2:95" s="33" customFormat="1">
      <c r="B885" s="62"/>
      <c r="C885" s="39"/>
      <c r="D885" s="39"/>
      <c r="E885" s="31"/>
      <c r="F885" s="39"/>
      <c r="G885" s="38"/>
      <c r="H885" s="38"/>
      <c r="I885" s="38"/>
      <c r="J885" s="38"/>
      <c r="K885" s="39"/>
      <c r="L885" s="39"/>
      <c r="M885" s="39"/>
      <c r="N885" s="39"/>
      <c r="O885" s="39"/>
      <c r="P885" s="38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40"/>
      <c r="AD885" s="40"/>
      <c r="AE885" s="35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8"/>
      <c r="AU885" s="39"/>
      <c r="AV885" s="39"/>
      <c r="AW885" s="39"/>
      <c r="AX885" s="39"/>
      <c r="AY885" s="39"/>
      <c r="AZ885" s="39"/>
      <c r="BA885" s="39"/>
      <c r="BB885" s="39"/>
      <c r="BC885" s="38"/>
      <c r="BD885" s="39"/>
      <c r="BE885" s="39"/>
      <c r="BF885" s="40"/>
      <c r="BG885" s="39"/>
      <c r="BH885" s="39"/>
      <c r="BI885" s="31"/>
      <c r="BJ885" s="31"/>
      <c r="BK885" s="39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</row>
    <row r="886" spans="2:95" s="33" customFormat="1">
      <c r="B886" s="62"/>
      <c r="C886" s="39"/>
      <c r="D886" s="39"/>
      <c r="E886" s="31"/>
      <c r="F886" s="39"/>
      <c r="G886" s="38"/>
      <c r="H886" s="38"/>
      <c r="I886" s="38"/>
      <c r="J886" s="38"/>
      <c r="K886" s="39"/>
      <c r="L886" s="39"/>
      <c r="M886" s="39"/>
      <c r="N886" s="39"/>
      <c r="O886" s="39"/>
      <c r="P886" s="38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40"/>
      <c r="AD886" s="40"/>
      <c r="AE886" s="35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8"/>
      <c r="AU886" s="39"/>
      <c r="AV886" s="39"/>
      <c r="AW886" s="39"/>
      <c r="AX886" s="39"/>
      <c r="AY886" s="39"/>
      <c r="AZ886" s="39"/>
      <c r="BA886" s="39"/>
      <c r="BB886" s="39"/>
      <c r="BC886" s="38"/>
      <c r="BD886" s="39"/>
      <c r="BE886" s="39"/>
      <c r="BF886" s="40"/>
      <c r="BG886" s="39"/>
      <c r="BH886" s="39"/>
      <c r="BI886" s="31"/>
      <c r="BJ886" s="31"/>
      <c r="BK886" s="39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</row>
    <row r="887" spans="2:95" s="33" customFormat="1">
      <c r="B887" s="62"/>
      <c r="C887" s="39"/>
      <c r="D887" s="39"/>
      <c r="E887" s="31"/>
      <c r="F887" s="39"/>
      <c r="G887" s="38"/>
      <c r="H887" s="38"/>
      <c r="I887" s="38"/>
      <c r="J887" s="38"/>
      <c r="K887" s="39"/>
      <c r="L887" s="39"/>
      <c r="M887" s="39"/>
      <c r="N887" s="39"/>
      <c r="O887" s="39"/>
      <c r="P887" s="38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40"/>
      <c r="AD887" s="40"/>
      <c r="AE887" s="35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8"/>
      <c r="AU887" s="39"/>
      <c r="AV887" s="39"/>
      <c r="AW887" s="39"/>
      <c r="AX887" s="39"/>
      <c r="AY887" s="39"/>
      <c r="AZ887" s="39"/>
      <c r="BA887" s="39"/>
      <c r="BB887" s="39"/>
      <c r="BC887" s="38"/>
      <c r="BD887" s="39"/>
      <c r="BE887" s="39"/>
      <c r="BF887" s="40"/>
      <c r="BG887" s="39"/>
      <c r="BH887" s="39"/>
      <c r="BI887" s="31"/>
      <c r="BJ887" s="31"/>
      <c r="BK887" s="39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</row>
    <row r="888" spans="2:95" s="33" customFormat="1">
      <c r="B888" s="62"/>
      <c r="C888" s="39"/>
      <c r="D888" s="39"/>
      <c r="E888" s="31"/>
      <c r="F888" s="39"/>
      <c r="G888" s="38"/>
      <c r="H888" s="38"/>
      <c r="I888" s="38"/>
      <c r="J888" s="38"/>
      <c r="K888" s="39"/>
      <c r="L888" s="39"/>
      <c r="M888" s="39"/>
      <c r="N888" s="39"/>
      <c r="O888" s="39"/>
      <c r="P888" s="38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40"/>
      <c r="AD888" s="40"/>
      <c r="AE888" s="35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8"/>
      <c r="AU888" s="39"/>
      <c r="AV888" s="39"/>
      <c r="AW888" s="39"/>
      <c r="AX888" s="39"/>
      <c r="AY888" s="39"/>
      <c r="AZ888" s="39"/>
      <c r="BA888" s="39"/>
      <c r="BB888" s="39"/>
      <c r="BC888" s="38"/>
      <c r="BD888" s="39"/>
      <c r="BE888" s="39"/>
      <c r="BF888" s="40"/>
      <c r="BG888" s="39"/>
      <c r="BH888" s="39"/>
      <c r="BI888" s="31"/>
      <c r="BJ888" s="31"/>
      <c r="BK888" s="39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</row>
    <row r="889" spans="2:95" s="33" customFormat="1">
      <c r="B889" s="62"/>
      <c r="C889" s="39"/>
      <c r="D889" s="39"/>
      <c r="E889" s="31"/>
      <c r="F889" s="39"/>
      <c r="G889" s="38"/>
      <c r="H889" s="38"/>
      <c r="I889" s="38"/>
      <c r="J889" s="38"/>
      <c r="K889" s="39"/>
      <c r="L889" s="39"/>
      <c r="M889" s="39"/>
      <c r="N889" s="39"/>
      <c r="O889" s="39"/>
      <c r="P889" s="38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40"/>
      <c r="AD889" s="40"/>
      <c r="AE889" s="35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8"/>
      <c r="AU889" s="39"/>
      <c r="AV889" s="39"/>
      <c r="AW889" s="39"/>
      <c r="AX889" s="39"/>
      <c r="AY889" s="39"/>
      <c r="AZ889" s="39"/>
      <c r="BA889" s="39"/>
      <c r="BB889" s="39"/>
      <c r="BC889" s="38"/>
      <c r="BD889" s="39"/>
      <c r="BE889" s="39"/>
      <c r="BF889" s="40"/>
      <c r="BG889" s="39"/>
      <c r="BH889" s="39"/>
      <c r="BI889" s="31"/>
      <c r="BJ889" s="31"/>
      <c r="BK889" s="39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</row>
    <row r="890" spans="2:95" s="33" customFormat="1">
      <c r="B890" s="62"/>
      <c r="C890" s="39"/>
      <c r="D890" s="39"/>
      <c r="E890" s="31"/>
      <c r="F890" s="39"/>
      <c r="G890" s="38"/>
      <c r="H890" s="38"/>
      <c r="I890" s="38"/>
      <c r="J890" s="38"/>
      <c r="K890" s="39"/>
      <c r="L890" s="39"/>
      <c r="M890" s="39"/>
      <c r="N890" s="39"/>
      <c r="O890" s="39"/>
      <c r="P890" s="38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40"/>
      <c r="AD890" s="40"/>
      <c r="AE890" s="35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8"/>
      <c r="AU890" s="39"/>
      <c r="AV890" s="39"/>
      <c r="AW890" s="39"/>
      <c r="AX890" s="39"/>
      <c r="AY890" s="39"/>
      <c r="AZ890" s="39"/>
      <c r="BA890" s="39"/>
      <c r="BB890" s="39"/>
      <c r="BC890" s="38"/>
      <c r="BD890" s="39"/>
      <c r="BE890" s="39"/>
      <c r="BF890" s="39"/>
      <c r="BG890" s="39"/>
      <c r="BH890" s="39"/>
      <c r="BI890" s="31"/>
      <c r="BJ890" s="31"/>
      <c r="BK890" s="39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</row>
    <row r="891" spans="2:95" s="33" customFormat="1">
      <c r="B891" s="62"/>
      <c r="C891" s="39"/>
      <c r="D891" s="39"/>
      <c r="E891" s="31"/>
      <c r="F891" s="39"/>
      <c r="G891" s="38"/>
      <c r="H891" s="38"/>
      <c r="I891" s="38"/>
      <c r="J891" s="38"/>
      <c r="K891" s="39"/>
      <c r="L891" s="39"/>
      <c r="M891" s="39"/>
      <c r="N891" s="39"/>
      <c r="O891" s="39"/>
      <c r="P891" s="38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40"/>
      <c r="AD891" s="40"/>
      <c r="AE891" s="35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8"/>
      <c r="AU891" s="39"/>
      <c r="AV891" s="39"/>
      <c r="AW891" s="39"/>
      <c r="AX891" s="39"/>
      <c r="AY891" s="39"/>
      <c r="AZ891" s="39"/>
      <c r="BA891" s="39"/>
      <c r="BB891" s="39"/>
      <c r="BC891" s="38"/>
      <c r="BD891" s="39"/>
      <c r="BE891" s="39"/>
      <c r="BF891" s="40"/>
      <c r="BG891" s="39"/>
      <c r="BH891" s="39"/>
      <c r="BI891" s="31"/>
      <c r="BJ891" s="31"/>
      <c r="BK891" s="39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</row>
    <row r="892" spans="2:95" s="33" customFormat="1">
      <c r="B892" s="62"/>
      <c r="C892" s="39"/>
      <c r="D892" s="39"/>
      <c r="E892" s="31"/>
      <c r="F892" s="39"/>
      <c r="G892" s="38"/>
      <c r="H892" s="38"/>
      <c r="I892" s="38"/>
      <c r="J892" s="38"/>
      <c r="K892" s="39"/>
      <c r="L892" s="39"/>
      <c r="M892" s="39"/>
      <c r="N892" s="39"/>
      <c r="O892" s="39"/>
      <c r="P892" s="38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40"/>
      <c r="AD892" s="40"/>
      <c r="AE892" s="35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8"/>
      <c r="AU892" s="39"/>
      <c r="AV892" s="39"/>
      <c r="AW892" s="39"/>
      <c r="AX892" s="39"/>
      <c r="AY892" s="39"/>
      <c r="AZ892" s="39"/>
      <c r="BA892" s="39"/>
      <c r="BB892" s="39"/>
      <c r="BC892" s="38"/>
      <c r="BD892" s="39"/>
      <c r="BE892" s="39"/>
      <c r="BF892" s="40"/>
      <c r="BG892" s="39"/>
      <c r="BH892" s="39"/>
      <c r="BI892" s="31"/>
      <c r="BJ892" s="31"/>
      <c r="BK892" s="39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</row>
    <row r="893" spans="2:95" s="33" customFormat="1">
      <c r="B893" s="62"/>
      <c r="C893" s="39"/>
      <c r="D893" s="39"/>
      <c r="E893" s="31"/>
      <c r="F893" s="39"/>
      <c r="G893" s="38"/>
      <c r="H893" s="38"/>
      <c r="I893" s="38"/>
      <c r="J893" s="38"/>
      <c r="K893" s="39"/>
      <c r="L893" s="39"/>
      <c r="M893" s="39"/>
      <c r="N893" s="39"/>
      <c r="O893" s="39"/>
      <c r="P893" s="38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40"/>
      <c r="AD893" s="40"/>
      <c r="AE893" s="35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8"/>
      <c r="AU893" s="39"/>
      <c r="AV893" s="39"/>
      <c r="AW893" s="39"/>
      <c r="AX893" s="39"/>
      <c r="AY893" s="39"/>
      <c r="AZ893" s="39"/>
      <c r="BA893" s="39"/>
      <c r="BB893" s="39"/>
      <c r="BC893" s="38"/>
      <c r="BD893" s="39"/>
      <c r="BE893" s="39"/>
      <c r="BF893" s="40"/>
      <c r="BG893" s="39"/>
      <c r="BH893" s="39"/>
      <c r="BI893" s="31"/>
      <c r="BJ893" s="31"/>
      <c r="BK893" s="39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</row>
    <row r="894" spans="2:95" s="33" customFormat="1">
      <c r="B894" s="62"/>
      <c r="C894" s="39"/>
      <c r="D894" s="39"/>
      <c r="E894" s="31"/>
      <c r="F894" s="39"/>
      <c r="G894" s="38"/>
      <c r="H894" s="38"/>
      <c r="I894" s="38"/>
      <c r="J894" s="38"/>
      <c r="K894" s="39"/>
      <c r="L894" s="39"/>
      <c r="M894" s="39"/>
      <c r="N894" s="39"/>
      <c r="O894" s="39"/>
      <c r="P894" s="38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40"/>
      <c r="AD894" s="40"/>
      <c r="AE894" s="35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8"/>
      <c r="AU894" s="39"/>
      <c r="AV894" s="39"/>
      <c r="AW894" s="39"/>
      <c r="AX894" s="39"/>
      <c r="AY894" s="39"/>
      <c r="AZ894" s="39"/>
      <c r="BA894" s="39"/>
      <c r="BB894" s="39"/>
      <c r="BC894" s="38"/>
      <c r="BD894" s="39"/>
      <c r="BE894" s="39"/>
      <c r="BF894" s="40"/>
      <c r="BG894" s="39"/>
      <c r="BH894" s="39"/>
      <c r="BI894" s="31"/>
      <c r="BJ894" s="31"/>
      <c r="BK894" s="39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</row>
    <row r="895" spans="2:95" s="33" customFormat="1">
      <c r="B895" s="62"/>
      <c r="C895" s="39"/>
      <c r="D895" s="39"/>
      <c r="E895" s="31"/>
      <c r="F895" s="39"/>
      <c r="G895" s="38"/>
      <c r="H895" s="38"/>
      <c r="I895" s="38"/>
      <c r="J895" s="38"/>
      <c r="K895" s="39"/>
      <c r="L895" s="39"/>
      <c r="M895" s="39"/>
      <c r="N895" s="39"/>
      <c r="O895" s="39"/>
      <c r="P895" s="38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40"/>
      <c r="AD895" s="40"/>
      <c r="AE895" s="35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8"/>
      <c r="AU895" s="39"/>
      <c r="AV895" s="39"/>
      <c r="AW895" s="39"/>
      <c r="AX895" s="39"/>
      <c r="AY895" s="39"/>
      <c r="AZ895" s="39"/>
      <c r="BA895" s="39"/>
      <c r="BB895" s="39"/>
      <c r="BC895" s="38"/>
      <c r="BD895" s="39"/>
      <c r="BE895" s="39"/>
      <c r="BF895" s="40"/>
      <c r="BG895" s="39"/>
      <c r="BH895" s="39"/>
      <c r="BI895" s="31"/>
      <c r="BJ895" s="31"/>
      <c r="BK895" s="39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</row>
    <row r="896" spans="2:95" s="33" customFormat="1">
      <c r="B896" s="62"/>
      <c r="C896" s="39"/>
      <c r="D896" s="39"/>
      <c r="E896" s="31"/>
      <c r="F896" s="39"/>
      <c r="G896" s="38"/>
      <c r="H896" s="38"/>
      <c r="I896" s="38"/>
      <c r="J896" s="38"/>
      <c r="K896" s="39"/>
      <c r="L896" s="39"/>
      <c r="M896" s="39"/>
      <c r="N896" s="39"/>
      <c r="O896" s="39"/>
      <c r="P896" s="38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40"/>
      <c r="AD896" s="40"/>
      <c r="AE896" s="35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8"/>
      <c r="AU896" s="39"/>
      <c r="AV896" s="39"/>
      <c r="AW896" s="39"/>
      <c r="AX896" s="39"/>
      <c r="AY896" s="39"/>
      <c r="AZ896" s="39"/>
      <c r="BA896" s="39"/>
      <c r="BB896" s="39"/>
      <c r="BC896" s="38"/>
      <c r="BD896" s="39"/>
      <c r="BE896" s="39"/>
      <c r="BF896" s="40"/>
      <c r="BG896" s="39"/>
      <c r="BH896" s="39"/>
      <c r="BI896" s="31"/>
      <c r="BJ896" s="31"/>
      <c r="BK896" s="39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</row>
    <row r="897" spans="2:95" s="33" customFormat="1">
      <c r="B897" s="62"/>
      <c r="C897" s="39"/>
      <c r="D897" s="39"/>
      <c r="E897" s="31"/>
      <c r="F897" s="39"/>
      <c r="G897" s="38"/>
      <c r="H897" s="38"/>
      <c r="I897" s="38"/>
      <c r="J897" s="38"/>
      <c r="K897" s="39"/>
      <c r="L897" s="39"/>
      <c r="M897" s="39"/>
      <c r="N897" s="39"/>
      <c r="O897" s="39"/>
      <c r="P897" s="38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40"/>
      <c r="AD897" s="40"/>
      <c r="AE897" s="35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8"/>
      <c r="AU897" s="39"/>
      <c r="AV897" s="39"/>
      <c r="AW897" s="39"/>
      <c r="AX897" s="39"/>
      <c r="AY897" s="39"/>
      <c r="AZ897" s="39"/>
      <c r="BA897" s="39"/>
      <c r="BB897" s="39"/>
      <c r="BC897" s="38"/>
      <c r="BD897" s="39"/>
      <c r="BE897" s="39"/>
      <c r="BF897" s="40"/>
      <c r="BG897" s="39"/>
      <c r="BH897" s="39"/>
      <c r="BI897" s="31"/>
      <c r="BJ897" s="31"/>
      <c r="BK897" s="39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</row>
    <row r="898" spans="2:95" s="33" customFormat="1">
      <c r="B898" s="62"/>
      <c r="C898" s="39"/>
      <c r="D898" s="39"/>
      <c r="E898" s="31"/>
      <c r="F898" s="39"/>
      <c r="G898" s="38"/>
      <c r="H898" s="38"/>
      <c r="I898" s="38"/>
      <c r="J898" s="38"/>
      <c r="K898" s="39"/>
      <c r="L898" s="39"/>
      <c r="M898" s="39"/>
      <c r="N898" s="39"/>
      <c r="O898" s="39"/>
      <c r="P898" s="38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40"/>
      <c r="AD898" s="40"/>
      <c r="AE898" s="35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8"/>
      <c r="AU898" s="39"/>
      <c r="AV898" s="39"/>
      <c r="AW898" s="39"/>
      <c r="AX898" s="39"/>
      <c r="AY898" s="39"/>
      <c r="AZ898" s="39"/>
      <c r="BA898" s="39"/>
      <c r="BB898" s="39"/>
      <c r="BC898" s="38"/>
      <c r="BD898" s="39"/>
      <c r="BE898" s="39"/>
      <c r="BF898" s="40"/>
      <c r="BG898" s="39"/>
      <c r="BH898" s="39"/>
      <c r="BI898" s="31"/>
      <c r="BJ898" s="31"/>
      <c r="BK898" s="39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</row>
    <row r="899" spans="2:95" s="33" customFormat="1">
      <c r="B899" s="62"/>
      <c r="C899" s="39"/>
      <c r="D899" s="39"/>
      <c r="E899" s="31"/>
      <c r="F899" s="39"/>
      <c r="G899" s="38"/>
      <c r="H899" s="38"/>
      <c r="I899" s="38"/>
      <c r="J899" s="38"/>
      <c r="K899" s="39"/>
      <c r="L899" s="39"/>
      <c r="M899" s="39"/>
      <c r="N899" s="39"/>
      <c r="O899" s="39"/>
      <c r="P899" s="38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40"/>
      <c r="AD899" s="40"/>
      <c r="AE899" s="35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8"/>
      <c r="AU899" s="39"/>
      <c r="AV899" s="39"/>
      <c r="AW899" s="39"/>
      <c r="AX899" s="39"/>
      <c r="AY899" s="39"/>
      <c r="AZ899" s="39"/>
      <c r="BA899" s="39"/>
      <c r="BB899" s="39"/>
      <c r="BC899" s="38"/>
      <c r="BD899" s="39"/>
      <c r="BE899" s="39"/>
      <c r="BF899" s="40"/>
      <c r="BG899" s="39"/>
      <c r="BH899" s="39"/>
      <c r="BI899" s="31"/>
      <c r="BJ899" s="31"/>
      <c r="BK899" s="39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</row>
    <row r="900" spans="2:95" s="33" customFormat="1">
      <c r="B900" s="62"/>
      <c r="C900" s="39"/>
      <c r="D900" s="39"/>
      <c r="E900" s="31"/>
      <c r="F900" s="39"/>
      <c r="G900" s="38"/>
      <c r="H900" s="38"/>
      <c r="I900" s="38"/>
      <c r="J900" s="38"/>
      <c r="K900" s="39"/>
      <c r="L900" s="39"/>
      <c r="M900" s="39"/>
      <c r="N900" s="39"/>
      <c r="O900" s="39"/>
      <c r="P900" s="38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40"/>
      <c r="AD900" s="40"/>
      <c r="AE900" s="35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8"/>
      <c r="AU900" s="39"/>
      <c r="AV900" s="39"/>
      <c r="AW900" s="39"/>
      <c r="AX900" s="39"/>
      <c r="AY900" s="39"/>
      <c r="AZ900" s="39"/>
      <c r="BA900" s="39"/>
      <c r="BB900" s="39"/>
      <c r="BC900" s="38"/>
      <c r="BD900" s="39"/>
      <c r="BE900" s="39"/>
      <c r="BF900" s="40"/>
      <c r="BG900" s="39"/>
      <c r="BH900" s="39"/>
      <c r="BI900" s="31"/>
      <c r="BJ900" s="31"/>
      <c r="BK900" s="39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</row>
    <row r="901" spans="2:95" s="33" customFormat="1">
      <c r="B901" s="62"/>
      <c r="C901" s="39"/>
      <c r="D901" s="39"/>
      <c r="E901" s="31"/>
      <c r="F901" s="39"/>
      <c r="G901" s="38"/>
      <c r="H901" s="38"/>
      <c r="I901" s="38"/>
      <c r="J901" s="38"/>
      <c r="K901" s="39"/>
      <c r="L901" s="39"/>
      <c r="M901" s="39"/>
      <c r="N901" s="39"/>
      <c r="O901" s="39"/>
      <c r="P901" s="38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40"/>
      <c r="AD901" s="40"/>
      <c r="AE901" s="35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8"/>
      <c r="AU901" s="39"/>
      <c r="AV901" s="39"/>
      <c r="AW901" s="39"/>
      <c r="AX901" s="39"/>
      <c r="AY901" s="39"/>
      <c r="AZ901" s="39"/>
      <c r="BA901" s="39"/>
      <c r="BB901" s="39"/>
      <c r="BC901" s="38"/>
      <c r="BD901" s="39"/>
      <c r="BE901" s="39"/>
      <c r="BF901" s="40"/>
      <c r="BG901" s="39"/>
      <c r="BH901" s="39"/>
      <c r="BI901" s="31"/>
      <c r="BJ901" s="31"/>
      <c r="BK901" s="39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</row>
    <row r="902" spans="2:95" s="33" customFormat="1">
      <c r="B902" s="62"/>
      <c r="C902" s="39"/>
      <c r="D902" s="39"/>
      <c r="E902" s="31"/>
      <c r="F902" s="39"/>
      <c r="G902" s="38"/>
      <c r="H902" s="38"/>
      <c r="I902" s="38"/>
      <c r="J902" s="38"/>
      <c r="K902" s="39"/>
      <c r="L902" s="39"/>
      <c r="M902" s="39"/>
      <c r="N902" s="39"/>
      <c r="O902" s="39"/>
      <c r="P902" s="38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40"/>
      <c r="AD902" s="40"/>
      <c r="AE902" s="35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8"/>
      <c r="AU902" s="39"/>
      <c r="AV902" s="39"/>
      <c r="AW902" s="39"/>
      <c r="AX902" s="39"/>
      <c r="AY902" s="39"/>
      <c r="AZ902" s="39"/>
      <c r="BA902" s="39"/>
      <c r="BB902" s="39"/>
      <c r="BC902" s="38"/>
      <c r="BD902" s="39"/>
      <c r="BE902" s="39"/>
      <c r="BF902" s="40"/>
      <c r="BG902" s="39"/>
      <c r="BH902" s="39"/>
      <c r="BI902" s="31"/>
      <c r="BJ902" s="31"/>
      <c r="BK902" s="39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</row>
    <row r="903" spans="2:95" s="33" customFormat="1">
      <c r="B903" s="62"/>
      <c r="C903" s="39"/>
      <c r="D903" s="39"/>
      <c r="E903" s="31"/>
      <c r="F903" s="39"/>
      <c r="G903" s="38"/>
      <c r="H903" s="38"/>
      <c r="I903" s="38"/>
      <c r="J903" s="38"/>
      <c r="K903" s="39"/>
      <c r="L903" s="39"/>
      <c r="M903" s="39"/>
      <c r="N903" s="39"/>
      <c r="O903" s="39"/>
      <c r="P903" s="38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40"/>
      <c r="AD903" s="40"/>
      <c r="AE903" s="35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8"/>
      <c r="AU903" s="39"/>
      <c r="AV903" s="39"/>
      <c r="AW903" s="39"/>
      <c r="AX903" s="39"/>
      <c r="AY903" s="39"/>
      <c r="AZ903" s="39"/>
      <c r="BA903" s="39"/>
      <c r="BB903" s="39"/>
      <c r="BC903" s="38"/>
      <c r="BD903" s="39"/>
      <c r="BE903" s="39"/>
      <c r="BF903" s="40"/>
      <c r="BG903" s="39"/>
      <c r="BH903" s="39"/>
      <c r="BI903" s="31"/>
      <c r="BJ903" s="31"/>
      <c r="BK903" s="39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</row>
    <row r="904" spans="2:95" s="33" customFormat="1">
      <c r="B904" s="62"/>
      <c r="C904" s="39"/>
      <c r="D904" s="39"/>
      <c r="E904" s="31"/>
      <c r="F904" s="39"/>
      <c r="G904" s="38"/>
      <c r="H904" s="38"/>
      <c r="I904" s="38"/>
      <c r="J904" s="38"/>
      <c r="K904" s="39"/>
      <c r="L904" s="39"/>
      <c r="M904" s="39"/>
      <c r="N904" s="39"/>
      <c r="O904" s="39"/>
      <c r="P904" s="38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40"/>
      <c r="AD904" s="40"/>
      <c r="AE904" s="35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8"/>
      <c r="AU904" s="39"/>
      <c r="AV904" s="39"/>
      <c r="AW904" s="39"/>
      <c r="AX904" s="39"/>
      <c r="AY904" s="39"/>
      <c r="AZ904" s="39"/>
      <c r="BA904" s="39"/>
      <c r="BB904" s="39"/>
      <c r="BC904" s="38"/>
      <c r="BD904" s="39"/>
      <c r="BE904" s="39"/>
      <c r="BF904" s="39"/>
      <c r="BG904" s="39"/>
      <c r="BH904" s="39"/>
      <c r="BI904" s="31"/>
      <c r="BJ904" s="31"/>
      <c r="BK904" s="39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</row>
    <row r="905" spans="2:95" s="33" customFormat="1">
      <c r="B905" s="62"/>
      <c r="C905" s="39"/>
      <c r="D905" s="39"/>
      <c r="E905" s="31"/>
      <c r="F905" s="39"/>
      <c r="G905" s="38"/>
      <c r="H905" s="38"/>
      <c r="I905" s="38"/>
      <c r="J905" s="38"/>
      <c r="K905" s="39"/>
      <c r="L905" s="39"/>
      <c r="M905" s="39"/>
      <c r="N905" s="39"/>
      <c r="O905" s="39"/>
      <c r="P905" s="38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40"/>
      <c r="AD905" s="40"/>
      <c r="AE905" s="35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8"/>
      <c r="AU905" s="39"/>
      <c r="AV905" s="39"/>
      <c r="AW905" s="39"/>
      <c r="AX905" s="39"/>
      <c r="AY905" s="39"/>
      <c r="AZ905" s="39"/>
      <c r="BA905" s="39"/>
      <c r="BB905" s="39"/>
      <c r="BC905" s="38"/>
      <c r="BD905" s="39"/>
      <c r="BE905" s="39"/>
      <c r="BF905" s="40"/>
      <c r="BG905" s="39"/>
      <c r="BH905" s="39"/>
      <c r="BI905" s="31"/>
      <c r="BJ905" s="31"/>
      <c r="BK905" s="39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</row>
    <row r="906" spans="2:95" s="33" customFormat="1">
      <c r="B906" s="62"/>
      <c r="C906" s="39"/>
      <c r="D906" s="39"/>
      <c r="E906" s="31"/>
      <c r="F906" s="39"/>
      <c r="G906" s="38"/>
      <c r="H906" s="38"/>
      <c r="I906" s="38"/>
      <c r="J906" s="38"/>
      <c r="K906" s="39"/>
      <c r="L906" s="39"/>
      <c r="M906" s="39"/>
      <c r="N906" s="39"/>
      <c r="O906" s="39"/>
      <c r="P906" s="38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40"/>
      <c r="AD906" s="40"/>
      <c r="AE906" s="35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8"/>
      <c r="AU906" s="39"/>
      <c r="AV906" s="39"/>
      <c r="AW906" s="39"/>
      <c r="AX906" s="39"/>
      <c r="AY906" s="39"/>
      <c r="AZ906" s="39"/>
      <c r="BA906" s="39"/>
      <c r="BB906" s="39"/>
      <c r="BC906" s="38"/>
      <c r="BD906" s="39"/>
      <c r="BE906" s="39"/>
      <c r="BF906" s="40"/>
      <c r="BG906" s="39"/>
      <c r="BH906" s="39"/>
      <c r="BI906" s="31"/>
      <c r="BJ906" s="31"/>
      <c r="BK906" s="39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</row>
    <row r="907" spans="2:95" s="33" customFormat="1">
      <c r="B907" s="62"/>
      <c r="C907" s="39"/>
      <c r="D907" s="39"/>
      <c r="E907" s="31"/>
      <c r="F907" s="39"/>
      <c r="G907" s="38"/>
      <c r="H907" s="38"/>
      <c r="I907" s="38"/>
      <c r="J907" s="38"/>
      <c r="K907" s="39"/>
      <c r="L907" s="39"/>
      <c r="M907" s="39"/>
      <c r="N907" s="39"/>
      <c r="O907" s="39"/>
      <c r="P907" s="38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40"/>
      <c r="AD907" s="40"/>
      <c r="AE907" s="35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8"/>
      <c r="AU907" s="39"/>
      <c r="AV907" s="39"/>
      <c r="AW907" s="39"/>
      <c r="AX907" s="39"/>
      <c r="AY907" s="39"/>
      <c r="AZ907" s="39"/>
      <c r="BA907" s="39"/>
      <c r="BB907" s="39"/>
      <c r="BC907" s="38"/>
      <c r="BD907" s="39"/>
      <c r="BE907" s="39"/>
      <c r="BF907" s="40"/>
      <c r="BG907" s="39"/>
      <c r="BH907" s="39"/>
      <c r="BI907" s="31"/>
      <c r="BJ907" s="31"/>
      <c r="BK907" s="39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</row>
    <row r="908" spans="2:95" s="33" customFormat="1">
      <c r="B908" s="62"/>
      <c r="C908" s="39"/>
      <c r="D908" s="39"/>
      <c r="E908" s="31"/>
      <c r="F908" s="39"/>
      <c r="G908" s="38"/>
      <c r="H908" s="38"/>
      <c r="I908" s="38"/>
      <c r="J908" s="38"/>
      <c r="K908" s="39"/>
      <c r="L908" s="39"/>
      <c r="M908" s="39"/>
      <c r="N908" s="39"/>
      <c r="O908" s="39"/>
      <c r="P908" s="38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40"/>
      <c r="AD908" s="40"/>
      <c r="AE908" s="35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8"/>
      <c r="AU908" s="39"/>
      <c r="AV908" s="39"/>
      <c r="AW908" s="39"/>
      <c r="AX908" s="39"/>
      <c r="AY908" s="39"/>
      <c r="AZ908" s="39"/>
      <c r="BA908" s="39"/>
      <c r="BB908" s="39"/>
      <c r="BC908" s="38"/>
      <c r="BD908" s="39"/>
      <c r="BE908" s="39"/>
      <c r="BF908" s="40"/>
      <c r="BG908" s="39"/>
      <c r="BH908" s="39"/>
      <c r="BI908" s="31"/>
      <c r="BJ908" s="31"/>
      <c r="BK908" s="39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</row>
    <row r="909" spans="2:95" s="33" customFormat="1">
      <c r="B909" s="62"/>
      <c r="C909" s="39"/>
      <c r="D909" s="39"/>
      <c r="E909" s="31"/>
      <c r="F909" s="39"/>
      <c r="G909" s="38"/>
      <c r="H909" s="38"/>
      <c r="I909" s="38"/>
      <c r="J909" s="38"/>
      <c r="K909" s="39"/>
      <c r="L909" s="39"/>
      <c r="M909" s="39"/>
      <c r="N909" s="39"/>
      <c r="O909" s="39"/>
      <c r="P909" s="38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40"/>
      <c r="AD909" s="40"/>
      <c r="AE909" s="35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8"/>
      <c r="AU909" s="39"/>
      <c r="AV909" s="39"/>
      <c r="AW909" s="39"/>
      <c r="AX909" s="39"/>
      <c r="AY909" s="39"/>
      <c r="AZ909" s="39"/>
      <c r="BA909" s="39"/>
      <c r="BB909" s="39"/>
      <c r="BC909" s="38"/>
      <c r="BD909" s="39"/>
      <c r="BE909" s="39"/>
      <c r="BF909" s="40"/>
      <c r="BG909" s="39"/>
      <c r="BH909" s="39"/>
      <c r="BI909" s="31"/>
      <c r="BJ909" s="31"/>
      <c r="BK909" s="39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</row>
    <row r="910" spans="2:95" s="33" customFormat="1">
      <c r="B910" s="62"/>
      <c r="C910" s="39"/>
      <c r="D910" s="39"/>
      <c r="E910" s="31"/>
      <c r="F910" s="39"/>
      <c r="G910" s="38"/>
      <c r="H910" s="38"/>
      <c r="I910" s="38"/>
      <c r="J910" s="38"/>
      <c r="K910" s="39"/>
      <c r="L910" s="39"/>
      <c r="M910" s="39"/>
      <c r="N910" s="39"/>
      <c r="O910" s="39"/>
      <c r="P910" s="38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40"/>
      <c r="AD910" s="40"/>
      <c r="AE910" s="35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8"/>
      <c r="AU910" s="39"/>
      <c r="AV910" s="39"/>
      <c r="AW910" s="39"/>
      <c r="AX910" s="39"/>
      <c r="AY910" s="39"/>
      <c r="AZ910" s="39"/>
      <c r="BA910" s="39"/>
      <c r="BB910" s="39"/>
      <c r="BC910" s="38"/>
      <c r="BD910" s="39"/>
      <c r="BE910" s="39"/>
      <c r="BF910" s="40"/>
      <c r="BG910" s="39"/>
      <c r="BH910" s="39"/>
      <c r="BI910" s="31"/>
      <c r="BJ910" s="31"/>
      <c r="BK910" s="39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</row>
    <row r="911" spans="2:95" s="33" customFormat="1">
      <c r="B911" s="62"/>
      <c r="C911" s="39"/>
      <c r="D911" s="39"/>
      <c r="E911" s="31"/>
      <c r="F911" s="39"/>
      <c r="G911" s="38"/>
      <c r="H911" s="38"/>
      <c r="I911" s="38"/>
      <c r="J911" s="38"/>
      <c r="K911" s="39"/>
      <c r="L911" s="39"/>
      <c r="M911" s="39"/>
      <c r="N911" s="39"/>
      <c r="O911" s="39"/>
      <c r="P911" s="38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40"/>
      <c r="AD911" s="40"/>
      <c r="AE911" s="35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8"/>
      <c r="AU911" s="39"/>
      <c r="AV911" s="39"/>
      <c r="AW911" s="39"/>
      <c r="AX911" s="39"/>
      <c r="AY911" s="39"/>
      <c r="AZ911" s="39"/>
      <c r="BA911" s="39"/>
      <c r="BB911" s="39"/>
      <c r="BC911" s="38"/>
      <c r="BD911" s="39"/>
      <c r="BE911" s="39"/>
      <c r="BF911" s="40"/>
      <c r="BG911" s="39"/>
      <c r="BH911" s="39"/>
      <c r="BI911" s="31"/>
      <c r="BJ911" s="31"/>
      <c r="BK911" s="39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</row>
    <row r="912" spans="2:95" s="33" customFormat="1">
      <c r="B912" s="62"/>
      <c r="C912" s="39"/>
      <c r="D912" s="39"/>
      <c r="E912" s="31"/>
      <c r="F912" s="39"/>
      <c r="G912" s="38"/>
      <c r="H912" s="38"/>
      <c r="I912" s="38"/>
      <c r="J912" s="38"/>
      <c r="K912" s="39"/>
      <c r="L912" s="39"/>
      <c r="M912" s="39"/>
      <c r="N912" s="39"/>
      <c r="O912" s="39"/>
      <c r="P912" s="38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40"/>
      <c r="AD912" s="40"/>
      <c r="AE912" s="35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8"/>
      <c r="AU912" s="39"/>
      <c r="AV912" s="39"/>
      <c r="AW912" s="39"/>
      <c r="AX912" s="39"/>
      <c r="AY912" s="39"/>
      <c r="AZ912" s="39"/>
      <c r="BA912" s="39"/>
      <c r="BB912" s="39"/>
      <c r="BC912" s="38"/>
      <c r="BD912" s="39"/>
      <c r="BE912" s="39"/>
      <c r="BF912" s="39"/>
      <c r="BG912" s="39"/>
      <c r="BH912" s="39"/>
      <c r="BI912" s="31"/>
      <c r="BJ912" s="31"/>
      <c r="BK912" s="39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</row>
    <row r="913" spans="2:95" s="33" customFormat="1">
      <c r="B913" s="62"/>
      <c r="C913" s="39"/>
      <c r="D913" s="39"/>
      <c r="E913" s="31"/>
      <c r="F913" s="39"/>
      <c r="G913" s="38"/>
      <c r="H913" s="38"/>
      <c r="I913" s="38"/>
      <c r="J913" s="38"/>
      <c r="K913" s="39"/>
      <c r="L913" s="39"/>
      <c r="M913" s="39"/>
      <c r="N913" s="39"/>
      <c r="O913" s="39"/>
      <c r="P913" s="38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40"/>
      <c r="AD913" s="40"/>
      <c r="AE913" s="35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8"/>
      <c r="AU913" s="39"/>
      <c r="AV913" s="39"/>
      <c r="AW913" s="39"/>
      <c r="AX913" s="39"/>
      <c r="AY913" s="39"/>
      <c r="AZ913" s="39"/>
      <c r="BA913" s="39"/>
      <c r="BB913" s="39"/>
      <c r="BC913" s="38"/>
      <c r="BD913" s="39"/>
      <c r="BE913" s="39"/>
      <c r="BF913" s="39"/>
      <c r="BG913" s="39"/>
      <c r="BH913" s="39"/>
      <c r="BI913" s="31"/>
      <c r="BJ913" s="31"/>
      <c r="BK913" s="39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</row>
    <row r="914" spans="2:95" s="33" customFormat="1">
      <c r="B914" s="62"/>
      <c r="C914" s="39"/>
      <c r="D914" s="39"/>
      <c r="E914" s="31"/>
      <c r="F914" s="39"/>
      <c r="G914" s="38"/>
      <c r="H914" s="38"/>
      <c r="I914" s="38"/>
      <c r="J914" s="38"/>
      <c r="K914" s="39"/>
      <c r="L914" s="39"/>
      <c r="M914" s="39"/>
      <c r="N914" s="39"/>
      <c r="O914" s="39"/>
      <c r="P914" s="38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40"/>
      <c r="AD914" s="40"/>
      <c r="AE914" s="35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8"/>
      <c r="AU914" s="39"/>
      <c r="AV914" s="39"/>
      <c r="AW914" s="39"/>
      <c r="AX914" s="39"/>
      <c r="AY914" s="39"/>
      <c r="AZ914" s="39"/>
      <c r="BA914" s="39"/>
      <c r="BB914" s="39"/>
      <c r="BC914" s="38"/>
      <c r="BD914" s="39"/>
      <c r="BE914" s="39"/>
      <c r="BF914" s="40"/>
      <c r="BG914" s="39"/>
      <c r="BH914" s="39"/>
      <c r="BI914" s="31"/>
      <c r="BJ914" s="31"/>
      <c r="BK914" s="39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</row>
    <row r="915" spans="2:95" s="33" customFormat="1">
      <c r="B915" s="62"/>
      <c r="C915" s="39"/>
      <c r="D915" s="39"/>
      <c r="E915" s="31"/>
      <c r="F915" s="39"/>
      <c r="G915" s="38"/>
      <c r="H915" s="38"/>
      <c r="I915" s="38"/>
      <c r="J915" s="38"/>
      <c r="K915" s="39"/>
      <c r="L915" s="39"/>
      <c r="M915" s="39"/>
      <c r="N915" s="39"/>
      <c r="O915" s="39"/>
      <c r="P915" s="38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40"/>
      <c r="AD915" s="40"/>
      <c r="AE915" s="35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8"/>
      <c r="AU915" s="39"/>
      <c r="AV915" s="39"/>
      <c r="AW915" s="39"/>
      <c r="AX915" s="39"/>
      <c r="AY915" s="39"/>
      <c r="AZ915" s="39"/>
      <c r="BA915" s="39"/>
      <c r="BB915" s="39"/>
      <c r="BC915" s="38"/>
      <c r="BD915" s="39"/>
      <c r="BE915" s="39"/>
      <c r="BF915" s="40"/>
      <c r="BG915" s="39"/>
      <c r="BH915" s="39"/>
      <c r="BI915" s="31"/>
      <c r="BJ915" s="31"/>
      <c r="BK915" s="39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</row>
    <row r="916" spans="2:95" s="33" customFormat="1">
      <c r="B916" s="62"/>
      <c r="C916" s="39"/>
      <c r="D916" s="39"/>
      <c r="E916" s="31"/>
      <c r="F916" s="39"/>
      <c r="G916" s="38"/>
      <c r="H916" s="38"/>
      <c r="I916" s="38"/>
      <c r="J916" s="38"/>
      <c r="K916" s="39"/>
      <c r="L916" s="39"/>
      <c r="M916" s="39"/>
      <c r="N916" s="39"/>
      <c r="O916" s="39"/>
      <c r="P916" s="38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40"/>
      <c r="AD916" s="40"/>
      <c r="AE916" s="35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8"/>
      <c r="AU916" s="39"/>
      <c r="AV916" s="39"/>
      <c r="AW916" s="39"/>
      <c r="AX916" s="39"/>
      <c r="AY916" s="39"/>
      <c r="AZ916" s="39"/>
      <c r="BA916" s="39"/>
      <c r="BB916" s="39"/>
      <c r="BC916" s="38"/>
      <c r="BD916" s="39"/>
      <c r="BE916" s="39"/>
      <c r="BF916" s="40"/>
      <c r="BG916" s="39"/>
      <c r="BH916" s="39"/>
      <c r="BI916" s="31"/>
      <c r="BJ916" s="31"/>
      <c r="BK916" s="39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</row>
    <row r="917" spans="2:95" s="33" customFormat="1">
      <c r="B917" s="62"/>
      <c r="C917" s="39"/>
      <c r="D917" s="39"/>
      <c r="E917" s="31"/>
      <c r="F917" s="39"/>
      <c r="G917" s="38"/>
      <c r="H917" s="38"/>
      <c r="I917" s="38"/>
      <c r="J917" s="38"/>
      <c r="K917" s="39"/>
      <c r="L917" s="39"/>
      <c r="M917" s="39"/>
      <c r="N917" s="39"/>
      <c r="O917" s="39"/>
      <c r="P917" s="38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40"/>
      <c r="AD917" s="40"/>
      <c r="AE917" s="35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8"/>
      <c r="AU917" s="39"/>
      <c r="AV917" s="39"/>
      <c r="AW917" s="39"/>
      <c r="AX917" s="39"/>
      <c r="AY917" s="39"/>
      <c r="AZ917" s="39"/>
      <c r="BA917" s="39"/>
      <c r="BB917" s="39"/>
      <c r="BC917" s="38"/>
      <c r="BD917" s="39"/>
      <c r="BE917" s="39"/>
      <c r="BF917" s="40"/>
      <c r="BG917" s="39"/>
      <c r="BH917" s="39"/>
      <c r="BI917" s="31"/>
      <c r="BJ917" s="31"/>
      <c r="BK917" s="39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</row>
    <row r="918" spans="2:95" s="33" customFormat="1">
      <c r="B918" s="62"/>
      <c r="C918" s="39"/>
      <c r="D918" s="39"/>
      <c r="E918" s="31"/>
      <c r="F918" s="39"/>
      <c r="G918" s="38"/>
      <c r="H918" s="38"/>
      <c r="I918" s="38"/>
      <c r="J918" s="38"/>
      <c r="K918" s="39"/>
      <c r="L918" s="39"/>
      <c r="M918" s="39"/>
      <c r="N918" s="39"/>
      <c r="O918" s="39"/>
      <c r="P918" s="38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40"/>
      <c r="AD918" s="40"/>
      <c r="AE918" s="35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8"/>
      <c r="AU918" s="39"/>
      <c r="AV918" s="39"/>
      <c r="AW918" s="39"/>
      <c r="AX918" s="39"/>
      <c r="AY918" s="39"/>
      <c r="AZ918" s="39"/>
      <c r="BA918" s="39"/>
      <c r="BB918" s="39"/>
      <c r="BC918" s="38"/>
      <c r="BD918" s="39"/>
      <c r="BE918" s="39"/>
      <c r="BF918" s="40"/>
      <c r="BG918" s="39"/>
      <c r="BH918" s="39"/>
      <c r="BI918" s="31"/>
      <c r="BJ918" s="31"/>
      <c r="BK918" s="39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</row>
    <row r="919" spans="2:95" s="33" customFormat="1">
      <c r="B919" s="62"/>
      <c r="C919" s="39"/>
      <c r="D919" s="39"/>
      <c r="E919" s="31"/>
      <c r="F919" s="39"/>
      <c r="G919" s="38"/>
      <c r="H919" s="38"/>
      <c r="I919" s="38"/>
      <c r="J919" s="38"/>
      <c r="K919" s="39"/>
      <c r="L919" s="39"/>
      <c r="M919" s="39"/>
      <c r="N919" s="39"/>
      <c r="O919" s="39"/>
      <c r="P919" s="38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40"/>
      <c r="AD919" s="40"/>
      <c r="AE919" s="35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8"/>
      <c r="AU919" s="39"/>
      <c r="AV919" s="39"/>
      <c r="AW919" s="39"/>
      <c r="AX919" s="39"/>
      <c r="AY919" s="39"/>
      <c r="AZ919" s="39"/>
      <c r="BA919" s="39"/>
      <c r="BB919" s="39"/>
      <c r="BC919" s="38"/>
      <c r="BD919" s="39"/>
      <c r="BE919" s="39"/>
      <c r="BF919" s="39"/>
      <c r="BG919" s="39"/>
      <c r="BH919" s="39"/>
      <c r="BI919" s="31"/>
      <c r="BJ919" s="31"/>
      <c r="BK919" s="39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</row>
    <row r="920" spans="2:95" s="33" customFormat="1">
      <c r="B920" s="62"/>
      <c r="C920" s="39"/>
      <c r="D920" s="39"/>
      <c r="E920" s="31"/>
      <c r="F920" s="39"/>
      <c r="G920" s="38"/>
      <c r="H920" s="38"/>
      <c r="I920" s="38"/>
      <c r="J920" s="38"/>
      <c r="K920" s="39"/>
      <c r="L920" s="39"/>
      <c r="M920" s="39"/>
      <c r="N920" s="39"/>
      <c r="O920" s="39"/>
      <c r="P920" s="38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40"/>
      <c r="AD920" s="40"/>
      <c r="AE920" s="35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8"/>
      <c r="AU920" s="39"/>
      <c r="AV920" s="39"/>
      <c r="AW920" s="39"/>
      <c r="AX920" s="39"/>
      <c r="AY920" s="39"/>
      <c r="AZ920" s="39"/>
      <c r="BA920" s="39"/>
      <c r="BB920" s="39"/>
      <c r="BC920" s="38"/>
      <c r="BD920" s="39"/>
      <c r="BE920" s="39"/>
      <c r="BF920" s="40"/>
      <c r="BG920" s="39"/>
      <c r="BH920" s="39"/>
      <c r="BI920" s="31"/>
      <c r="BJ920" s="31"/>
      <c r="BK920" s="39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</row>
    <row r="921" spans="2:95" s="33" customFormat="1">
      <c r="B921" s="62"/>
      <c r="C921" s="39"/>
      <c r="D921" s="39"/>
      <c r="E921" s="31"/>
      <c r="F921" s="39"/>
      <c r="G921" s="38"/>
      <c r="H921" s="38"/>
      <c r="I921" s="38"/>
      <c r="J921" s="38"/>
      <c r="K921" s="39"/>
      <c r="L921" s="39"/>
      <c r="M921" s="39"/>
      <c r="N921" s="39"/>
      <c r="O921" s="39"/>
      <c r="P921" s="38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40"/>
      <c r="AD921" s="40"/>
      <c r="AE921" s="35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8"/>
      <c r="AU921" s="39"/>
      <c r="AV921" s="39"/>
      <c r="AW921" s="39"/>
      <c r="AX921" s="39"/>
      <c r="AY921" s="39"/>
      <c r="AZ921" s="39"/>
      <c r="BA921" s="39"/>
      <c r="BB921" s="39"/>
      <c r="BC921" s="38"/>
      <c r="BD921" s="39"/>
      <c r="BE921" s="39"/>
      <c r="BF921" s="40"/>
      <c r="BG921" s="39"/>
      <c r="BH921" s="39"/>
      <c r="BI921" s="31"/>
      <c r="BJ921" s="31"/>
      <c r="BK921" s="39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</row>
    <row r="922" spans="2:95" s="33" customFormat="1">
      <c r="B922" s="62"/>
      <c r="C922" s="39"/>
      <c r="D922" s="39"/>
      <c r="E922" s="31"/>
      <c r="F922" s="39"/>
      <c r="G922" s="38"/>
      <c r="H922" s="38"/>
      <c r="I922" s="38"/>
      <c r="J922" s="38"/>
      <c r="K922" s="39"/>
      <c r="L922" s="39"/>
      <c r="M922" s="39"/>
      <c r="N922" s="39"/>
      <c r="O922" s="39"/>
      <c r="P922" s="38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40"/>
      <c r="AD922" s="40"/>
      <c r="AE922" s="35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8"/>
      <c r="AU922" s="39"/>
      <c r="AV922" s="39"/>
      <c r="AW922" s="39"/>
      <c r="AX922" s="39"/>
      <c r="AY922" s="39"/>
      <c r="AZ922" s="39"/>
      <c r="BA922" s="39"/>
      <c r="BB922" s="39"/>
      <c r="BC922" s="38"/>
      <c r="BD922" s="39"/>
      <c r="BE922" s="39"/>
      <c r="BF922" s="40"/>
      <c r="BG922" s="39"/>
      <c r="BH922" s="39"/>
      <c r="BI922" s="31"/>
      <c r="BJ922" s="31"/>
      <c r="BK922" s="39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</row>
    <row r="923" spans="2:95" s="33" customFormat="1">
      <c r="B923" s="62"/>
      <c r="C923" s="39"/>
      <c r="D923" s="39"/>
      <c r="E923" s="31"/>
      <c r="F923" s="39"/>
      <c r="G923" s="38"/>
      <c r="H923" s="38"/>
      <c r="I923" s="38"/>
      <c r="J923" s="38"/>
      <c r="K923" s="39"/>
      <c r="L923" s="39"/>
      <c r="M923" s="39"/>
      <c r="N923" s="39"/>
      <c r="O923" s="39"/>
      <c r="P923" s="38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40"/>
      <c r="AD923" s="40"/>
      <c r="AE923" s="35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8"/>
      <c r="AU923" s="39"/>
      <c r="AV923" s="39"/>
      <c r="AW923" s="39"/>
      <c r="AX923" s="39"/>
      <c r="AY923" s="39"/>
      <c r="AZ923" s="39"/>
      <c r="BA923" s="39"/>
      <c r="BB923" s="39"/>
      <c r="BC923" s="38"/>
      <c r="BD923" s="39"/>
      <c r="BE923" s="39"/>
      <c r="BF923" s="40"/>
      <c r="BG923" s="39"/>
      <c r="BH923" s="39"/>
      <c r="BI923" s="31"/>
      <c r="BJ923" s="31"/>
      <c r="BK923" s="39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</row>
    <row r="924" spans="2:95" s="33" customFormat="1">
      <c r="B924" s="62"/>
      <c r="C924" s="39"/>
      <c r="D924" s="39"/>
      <c r="E924" s="31"/>
      <c r="F924" s="39"/>
      <c r="G924" s="38"/>
      <c r="H924" s="38"/>
      <c r="I924" s="38"/>
      <c r="J924" s="38"/>
      <c r="K924" s="39"/>
      <c r="L924" s="39"/>
      <c r="M924" s="39"/>
      <c r="N924" s="39"/>
      <c r="O924" s="39"/>
      <c r="P924" s="38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40"/>
      <c r="AD924" s="40"/>
      <c r="AE924" s="35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8"/>
      <c r="AU924" s="39"/>
      <c r="AV924" s="39"/>
      <c r="AW924" s="39"/>
      <c r="AX924" s="39"/>
      <c r="AY924" s="39"/>
      <c r="AZ924" s="39"/>
      <c r="BA924" s="39"/>
      <c r="BB924" s="39"/>
      <c r="BC924" s="38"/>
      <c r="BD924" s="39"/>
      <c r="BE924" s="39"/>
      <c r="BF924" s="40"/>
      <c r="BG924" s="39"/>
      <c r="BH924" s="39"/>
      <c r="BI924" s="31"/>
      <c r="BJ924" s="31"/>
      <c r="BK924" s="39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</row>
    <row r="925" spans="2:95" s="33" customFormat="1">
      <c r="B925" s="62"/>
      <c r="C925" s="39"/>
      <c r="D925" s="39"/>
      <c r="E925" s="31"/>
      <c r="F925" s="39"/>
      <c r="G925" s="38"/>
      <c r="H925" s="38"/>
      <c r="I925" s="38"/>
      <c r="J925" s="38"/>
      <c r="K925" s="39"/>
      <c r="L925" s="39"/>
      <c r="M925" s="39"/>
      <c r="N925" s="39"/>
      <c r="O925" s="39"/>
      <c r="P925" s="38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40"/>
      <c r="AD925" s="40"/>
      <c r="AE925" s="35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8"/>
      <c r="AU925" s="39"/>
      <c r="AV925" s="39"/>
      <c r="AW925" s="39"/>
      <c r="AX925" s="39"/>
      <c r="AY925" s="39"/>
      <c r="AZ925" s="39"/>
      <c r="BA925" s="39"/>
      <c r="BB925" s="39"/>
      <c r="BC925" s="38"/>
      <c r="BD925" s="39"/>
      <c r="BE925" s="39"/>
      <c r="BF925" s="40"/>
      <c r="BG925" s="39"/>
      <c r="BH925" s="39"/>
      <c r="BI925" s="31"/>
      <c r="BJ925" s="31"/>
      <c r="BK925" s="39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</row>
    <row r="926" spans="2:95" s="33" customFormat="1">
      <c r="B926" s="62"/>
      <c r="C926" s="39"/>
      <c r="D926" s="39"/>
      <c r="E926" s="31"/>
      <c r="F926" s="39"/>
      <c r="G926" s="38"/>
      <c r="H926" s="38"/>
      <c r="I926" s="38"/>
      <c r="J926" s="38"/>
      <c r="K926" s="39"/>
      <c r="L926" s="39"/>
      <c r="M926" s="39"/>
      <c r="N926" s="39"/>
      <c r="O926" s="39"/>
      <c r="P926" s="38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40"/>
      <c r="AD926" s="40"/>
      <c r="AE926" s="35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8"/>
      <c r="AU926" s="39"/>
      <c r="AV926" s="39"/>
      <c r="AW926" s="39"/>
      <c r="AX926" s="39"/>
      <c r="AY926" s="39"/>
      <c r="AZ926" s="39"/>
      <c r="BA926" s="39"/>
      <c r="BB926" s="39"/>
      <c r="BC926" s="38"/>
      <c r="BD926" s="39"/>
      <c r="BE926" s="39"/>
      <c r="BF926" s="40"/>
      <c r="BG926" s="39"/>
      <c r="BH926" s="39"/>
      <c r="BI926" s="31"/>
      <c r="BJ926" s="31"/>
      <c r="BK926" s="39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</row>
    <row r="927" spans="2:95" s="33" customFormat="1">
      <c r="B927" s="62"/>
      <c r="C927" s="39"/>
      <c r="D927" s="39"/>
      <c r="E927" s="31"/>
      <c r="F927" s="39"/>
      <c r="G927" s="38"/>
      <c r="H927" s="38"/>
      <c r="I927" s="38"/>
      <c r="J927" s="38"/>
      <c r="K927" s="39"/>
      <c r="L927" s="39"/>
      <c r="M927" s="39"/>
      <c r="N927" s="39"/>
      <c r="O927" s="39"/>
      <c r="P927" s="38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40"/>
      <c r="AD927" s="40"/>
      <c r="AE927" s="35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8"/>
      <c r="AU927" s="39"/>
      <c r="AV927" s="39"/>
      <c r="AW927" s="39"/>
      <c r="AX927" s="39"/>
      <c r="AY927" s="39"/>
      <c r="AZ927" s="39"/>
      <c r="BA927" s="39"/>
      <c r="BB927" s="39"/>
      <c r="BC927" s="38"/>
      <c r="BD927" s="39"/>
      <c r="BE927" s="39"/>
      <c r="BF927" s="40"/>
      <c r="BG927" s="39"/>
      <c r="BH927" s="39"/>
      <c r="BI927" s="31"/>
      <c r="BJ927" s="31"/>
      <c r="BK927" s="39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</row>
    <row r="928" spans="2:95" s="33" customFormat="1">
      <c r="B928" s="62"/>
      <c r="C928" s="39"/>
      <c r="D928" s="39"/>
      <c r="E928" s="31"/>
      <c r="F928" s="39"/>
      <c r="G928" s="38"/>
      <c r="H928" s="38"/>
      <c r="I928" s="38"/>
      <c r="J928" s="38"/>
      <c r="K928" s="39"/>
      <c r="L928" s="39"/>
      <c r="M928" s="39"/>
      <c r="N928" s="39"/>
      <c r="O928" s="39"/>
      <c r="P928" s="38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40"/>
      <c r="AD928" s="40"/>
      <c r="AE928" s="35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8"/>
      <c r="AU928" s="39"/>
      <c r="AV928" s="39"/>
      <c r="AW928" s="39"/>
      <c r="AX928" s="39"/>
      <c r="AY928" s="39"/>
      <c r="AZ928" s="39"/>
      <c r="BA928" s="39"/>
      <c r="BB928" s="39"/>
      <c r="BC928" s="38"/>
      <c r="BD928" s="39"/>
      <c r="BE928" s="39"/>
      <c r="BF928" s="40"/>
      <c r="BG928" s="39"/>
      <c r="BH928" s="39"/>
      <c r="BI928" s="31"/>
      <c r="BJ928" s="31"/>
      <c r="BK928" s="39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</row>
    <row r="929" spans="2:95" s="33" customFormat="1">
      <c r="B929" s="62"/>
      <c r="C929" s="39"/>
      <c r="D929" s="39"/>
      <c r="E929" s="31"/>
      <c r="F929" s="39"/>
      <c r="G929" s="38"/>
      <c r="H929" s="38"/>
      <c r="I929" s="38"/>
      <c r="J929" s="38"/>
      <c r="K929" s="39"/>
      <c r="L929" s="39"/>
      <c r="M929" s="39"/>
      <c r="N929" s="39"/>
      <c r="O929" s="39"/>
      <c r="P929" s="38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40"/>
      <c r="AD929" s="40"/>
      <c r="AE929" s="35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8"/>
      <c r="AU929" s="39"/>
      <c r="AV929" s="39"/>
      <c r="AW929" s="39"/>
      <c r="AX929" s="39"/>
      <c r="AY929" s="39"/>
      <c r="AZ929" s="39"/>
      <c r="BA929" s="39"/>
      <c r="BB929" s="39"/>
      <c r="BC929" s="38"/>
      <c r="BD929" s="39"/>
      <c r="BE929" s="39"/>
      <c r="BF929" s="40"/>
      <c r="BG929" s="39"/>
      <c r="BH929" s="39"/>
      <c r="BI929" s="31"/>
      <c r="BJ929" s="31"/>
      <c r="BK929" s="39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</row>
    <row r="930" spans="2:95" s="33" customFormat="1">
      <c r="B930" s="62"/>
      <c r="C930" s="39"/>
      <c r="D930" s="39"/>
      <c r="E930" s="31"/>
      <c r="F930" s="39"/>
      <c r="G930" s="38"/>
      <c r="H930" s="38"/>
      <c r="I930" s="38"/>
      <c r="J930" s="38"/>
      <c r="K930" s="39"/>
      <c r="L930" s="39"/>
      <c r="M930" s="39"/>
      <c r="N930" s="39"/>
      <c r="O930" s="39"/>
      <c r="P930" s="38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40"/>
      <c r="AD930" s="40"/>
      <c r="AE930" s="35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8"/>
      <c r="AU930" s="39"/>
      <c r="AV930" s="39"/>
      <c r="AW930" s="39"/>
      <c r="AX930" s="39"/>
      <c r="AY930" s="39"/>
      <c r="AZ930" s="39"/>
      <c r="BA930" s="39"/>
      <c r="BB930" s="39"/>
      <c r="BC930" s="38"/>
      <c r="BD930" s="39"/>
      <c r="BE930" s="39"/>
      <c r="BF930" s="40"/>
      <c r="BG930" s="39"/>
      <c r="BH930" s="39"/>
      <c r="BI930" s="31"/>
      <c r="BJ930" s="31"/>
      <c r="BK930" s="39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</row>
    <row r="931" spans="2:95" s="33" customFormat="1">
      <c r="B931" s="62"/>
      <c r="C931" s="39"/>
      <c r="D931" s="39"/>
      <c r="E931" s="31"/>
      <c r="F931" s="39"/>
      <c r="G931" s="38"/>
      <c r="H931" s="38"/>
      <c r="I931" s="38"/>
      <c r="J931" s="38"/>
      <c r="K931" s="39"/>
      <c r="L931" s="39"/>
      <c r="M931" s="39"/>
      <c r="N931" s="39"/>
      <c r="O931" s="39"/>
      <c r="P931" s="38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40"/>
      <c r="AD931" s="40"/>
      <c r="AE931" s="35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8"/>
      <c r="AU931" s="39"/>
      <c r="AV931" s="39"/>
      <c r="AW931" s="39"/>
      <c r="AX931" s="39"/>
      <c r="AY931" s="39"/>
      <c r="AZ931" s="39"/>
      <c r="BA931" s="39"/>
      <c r="BB931" s="39"/>
      <c r="BC931" s="38"/>
      <c r="BD931" s="39"/>
      <c r="BE931" s="39"/>
      <c r="BF931" s="40"/>
      <c r="BG931" s="39"/>
      <c r="BH931" s="39"/>
      <c r="BI931" s="31"/>
      <c r="BJ931" s="31"/>
      <c r="BK931" s="39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</row>
    <row r="932" spans="2:95" s="33" customFormat="1">
      <c r="B932" s="62"/>
      <c r="C932" s="39"/>
      <c r="D932" s="39"/>
      <c r="E932" s="31"/>
      <c r="F932" s="39"/>
      <c r="G932" s="38"/>
      <c r="H932" s="38"/>
      <c r="I932" s="38"/>
      <c r="J932" s="38"/>
      <c r="K932" s="39"/>
      <c r="L932" s="39"/>
      <c r="M932" s="39"/>
      <c r="N932" s="39"/>
      <c r="O932" s="39"/>
      <c r="P932" s="38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40"/>
      <c r="AD932" s="40"/>
      <c r="AE932" s="35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8"/>
      <c r="AU932" s="39"/>
      <c r="AV932" s="39"/>
      <c r="AW932" s="39"/>
      <c r="AX932" s="39"/>
      <c r="AY932" s="39"/>
      <c r="AZ932" s="39"/>
      <c r="BA932" s="39"/>
      <c r="BB932" s="39"/>
      <c r="BC932" s="38"/>
      <c r="BD932" s="39"/>
      <c r="BE932" s="39"/>
      <c r="BF932" s="40"/>
      <c r="BG932" s="39"/>
      <c r="BH932" s="39"/>
      <c r="BI932" s="31"/>
      <c r="BJ932" s="31"/>
      <c r="BK932" s="39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</row>
    <row r="933" spans="2:95" s="33" customFormat="1">
      <c r="B933" s="62"/>
      <c r="C933" s="39"/>
      <c r="D933" s="39"/>
      <c r="E933" s="31"/>
      <c r="F933" s="39"/>
      <c r="G933" s="38"/>
      <c r="H933" s="38"/>
      <c r="I933" s="38"/>
      <c r="J933" s="38"/>
      <c r="K933" s="39"/>
      <c r="L933" s="39"/>
      <c r="M933" s="39"/>
      <c r="N933" s="39"/>
      <c r="O933" s="39"/>
      <c r="P933" s="38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40"/>
      <c r="AD933" s="40"/>
      <c r="AE933" s="35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8"/>
      <c r="AU933" s="39"/>
      <c r="AV933" s="39"/>
      <c r="AW933" s="39"/>
      <c r="AX933" s="39"/>
      <c r="AY933" s="39"/>
      <c r="AZ933" s="39"/>
      <c r="BA933" s="39"/>
      <c r="BB933" s="39"/>
      <c r="BC933" s="38"/>
      <c r="BD933" s="39"/>
      <c r="BE933" s="39"/>
      <c r="BF933" s="39"/>
      <c r="BG933" s="39"/>
      <c r="BH933" s="39"/>
      <c r="BI933" s="31"/>
      <c r="BJ933" s="31"/>
      <c r="BK933" s="39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</row>
    <row r="934" spans="2:95" s="33" customFormat="1">
      <c r="B934" s="62"/>
      <c r="C934" s="39"/>
      <c r="D934" s="39"/>
      <c r="E934" s="31"/>
      <c r="F934" s="39"/>
      <c r="G934" s="38"/>
      <c r="H934" s="38"/>
      <c r="I934" s="38"/>
      <c r="J934" s="38"/>
      <c r="K934" s="39"/>
      <c r="L934" s="39"/>
      <c r="M934" s="39"/>
      <c r="N934" s="39"/>
      <c r="O934" s="39"/>
      <c r="P934" s="38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40"/>
      <c r="AD934" s="40"/>
      <c r="AE934" s="35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8"/>
      <c r="AU934" s="39"/>
      <c r="AV934" s="39"/>
      <c r="AW934" s="39"/>
      <c r="AX934" s="39"/>
      <c r="AY934" s="39"/>
      <c r="AZ934" s="39"/>
      <c r="BA934" s="39"/>
      <c r="BB934" s="39"/>
      <c r="BC934" s="38"/>
      <c r="BD934" s="39"/>
      <c r="BE934" s="39"/>
      <c r="BF934" s="40"/>
      <c r="BG934" s="39"/>
      <c r="BH934" s="39"/>
      <c r="BI934" s="31"/>
      <c r="BJ934" s="31"/>
      <c r="BK934" s="39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</row>
    <row r="935" spans="2:95" s="33" customFormat="1">
      <c r="B935" s="62"/>
      <c r="C935" s="39"/>
      <c r="D935" s="39"/>
      <c r="E935" s="31"/>
      <c r="F935" s="39"/>
      <c r="G935" s="38"/>
      <c r="H935" s="38"/>
      <c r="I935" s="38"/>
      <c r="J935" s="38"/>
      <c r="K935" s="39"/>
      <c r="L935" s="39"/>
      <c r="M935" s="39"/>
      <c r="N935" s="39"/>
      <c r="O935" s="39"/>
      <c r="P935" s="38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40"/>
      <c r="AD935" s="40"/>
      <c r="AE935" s="35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8"/>
      <c r="AU935" s="39"/>
      <c r="AV935" s="39"/>
      <c r="AW935" s="39"/>
      <c r="AX935" s="39"/>
      <c r="AY935" s="39"/>
      <c r="AZ935" s="39"/>
      <c r="BA935" s="39"/>
      <c r="BB935" s="39"/>
      <c r="BC935" s="38"/>
      <c r="BD935" s="39"/>
      <c r="BE935" s="39"/>
      <c r="BF935" s="40"/>
      <c r="BG935" s="39"/>
      <c r="BH935" s="39"/>
      <c r="BI935" s="31"/>
      <c r="BJ935" s="31"/>
      <c r="BK935" s="39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</row>
    <row r="936" spans="2:95" s="33" customFormat="1">
      <c r="B936" s="62"/>
      <c r="C936" s="39"/>
      <c r="D936" s="39"/>
      <c r="E936" s="31"/>
      <c r="F936" s="39"/>
      <c r="G936" s="38"/>
      <c r="H936" s="38"/>
      <c r="I936" s="38"/>
      <c r="J936" s="38"/>
      <c r="K936" s="39"/>
      <c r="L936" s="39"/>
      <c r="M936" s="39"/>
      <c r="N936" s="39"/>
      <c r="O936" s="39"/>
      <c r="P936" s="38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40"/>
      <c r="AD936" s="40"/>
      <c r="AE936" s="35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8"/>
      <c r="AU936" s="39"/>
      <c r="AV936" s="39"/>
      <c r="AW936" s="39"/>
      <c r="AX936" s="39"/>
      <c r="AY936" s="39"/>
      <c r="AZ936" s="39"/>
      <c r="BA936" s="39"/>
      <c r="BB936" s="39"/>
      <c r="BC936" s="38"/>
      <c r="BD936" s="39"/>
      <c r="BE936" s="39"/>
      <c r="BF936" s="40"/>
      <c r="BG936" s="39"/>
      <c r="BH936" s="39"/>
      <c r="BI936" s="31"/>
      <c r="BJ936" s="31"/>
      <c r="BK936" s="39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</row>
    <row r="937" spans="2:95" s="33" customFormat="1">
      <c r="B937" s="62"/>
      <c r="C937" s="39"/>
      <c r="D937" s="39"/>
      <c r="E937" s="31"/>
      <c r="F937" s="39"/>
      <c r="G937" s="38"/>
      <c r="H937" s="38"/>
      <c r="I937" s="38"/>
      <c r="J937" s="38"/>
      <c r="K937" s="39"/>
      <c r="L937" s="39"/>
      <c r="M937" s="39"/>
      <c r="N937" s="39"/>
      <c r="O937" s="39"/>
      <c r="P937" s="38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40"/>
      <c r="AD937" s="40"/>
      <c r="AE937" s="35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8"/>
      <c r="AU937" s="39"/>
      <c r="AV937" s="39"/>
      <c r="AW937" s="39"/>
      <c r="AX937" s="39"/>
      <c r="AY937" s="39"/>
      <c r="AZ937" s="39"/>
      <c r="BA937" s="39"/>
      <c r="BB937" s="39"/>
      <c r="BC937" s="38"/>
      <c r="BD937" s="39"/>
      <c r="BE937" s="39"/>
      <c r="BF937" s="40"/>
      <c r="BG937" s="39"/>
      <c r="BH937" s="39"/>
      <c r="BI937" s="31"/>
      <c r="BJ937" s="31"/>
      <c r="BK937" s="39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</row>
    <row r="938" spans="2:95" s="33" customFormat="1">
      <c r="B938" s="62"/>
      <c r="C938" s="39"/>
      <c r="D938" s="39"/>
      <c r="E938" s="31"/>
      <c r="F938" s="39"/>
      <c r="G938" s="38"/>
      <c r="H938" s="38"/>
      <c r="I938" s="38"/>
      <c r="J938" s="38"/>
      <c r="K938" s="39"/>
      <c r="L938" s="39"/>
      <c r="M938" s="39"/>
      <c r="N938" s="39"/>
      <c r="O938" s="39"/>
      <c r="P938" s="38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40"/>
      <c r="AD938" s="40"/>
      <c r="AE938" s="35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8"/>
      <c r="AU938" s="39"/>
      <c r="AV938" s="39"/>
      <c r="AW938" s="39"/>
      <c r="AX938" s="39"/>
      <c r="AY938" s="39"/>
      <c r="AZ938" s="39"/>
      <c r="BA938" s="39"/>
      <c r="BB938" s="39"/>
      <c r="BC938" s="38"/>
      <c r="BD938" s="39"/>
      <c r="BE938" s="39"/>
      <c r="BF938" s="40"/>
      <c r="BG938" s="39"/>
      <c r="BH938" s="39"/>
      <c r="BI938" s="31"/>
      <c r="BJ938" s="31"/>
      <c r="BK938" s="39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</row>
    <row r="939" spans="2:95" s="33" customFormat="1">
      <c r="B939" s="62"/>
      <c r="C939" s="39"/>
      <c r="D939" s="39"/>
      <c r="E939" s="31"/>
      <c r="F939" s="39"/>
      <c r="G939" s="38"/>
      <c r="H939" s="38"/>
      <c r="I939" s="38"/>
      <c r="J939" s="38"/>
      <c r="K939" s="39"/>
      <c r="L939" s="39"/>
      <c r="M939" s="39"/>
      <c r="N939" s="39"/>
      <c r="O939" s="39"/>
      <c r="P939" s="38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40"/>
      <c r="AD939" s="40"/>
      <c r="AE939" s="35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8"/>
      <c r="AU939" s="39"/>
      <c r="AV939" s="39"/>
      <c r="AW939" s="39"/>
      <c r="AX939" s="39"/>
      <c r="AY939" s="39"/>
      <c r="AZ939" s="39"/>
      <c r="BA939" s="39"/>
      <c r="BB939" s="39"/>
      <c r="BC939" s="38"/>
      <c r="BD939" s="39"/>
      <c r="BE939" s="39"/>
      <c r="BF939" s="40"/>
      <c r="BG939" s="39"/>
      <c r="BH939" s="39"/>
      <c r="BI939" s="31"/>
      <c r="BJ939" s="31"/>
      <c r="BK939" s="39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</row>
    <row r="940" spans="2:95" s="33" customFormat="1">
      <c r="B940" s="62"/>
      <c r="C940" s="39"/>
      <c r="D940" s="39"/>
      <c r="E940" s="31"/>
      <c r="F940" s="39"/>
      <c r="G940" s="38"/>
      <c r="H940" s="38"/>
      <c r="I940" s="38"/>
      <c r="J940" s="38"/>
      <c r="K940" s="39"/>
      <c r="L940" s="39"/>
      <c r="M940" s="39"/>
      <c r="N940" s="39"/>
      <c r="O940" s="39"/>
      <c r="P940" s="38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40"/>
      <c r="AD940" s="40"/>
      <c r="AE940" s="35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8"/>
      <c r="AU940" s="39"/>
      <c r="AV940" s="39"/>
      <c r="AW940" s="39"/>
      <c r="AX940" s="39"/>
      <c r="AY940" s="39"/>
      <c r="AZ940" s="39"/>
      <c r="BA940" s="39"/>
      <c r="BB940" s="39"/>
      <c r="BC940" s="38"/>
      <c r="BD940" s="39"/>
      <c r="BE940" s="39"/>
      <c r="BF940" s="40"/>
      <c r="BG940" s="39"/>
      <c r="BH940" s="39"/>
      <c r="BI940" s="31"/>
      <c r="BJ940" s="31"/>
      <c r="BK940" s="39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</row>
    <row r="941" spans="2:95" s="33" customFormat="1">
      <c r="B941" s="62"/>
      <c r="C941" s="39"/>
      <c r="D941" s="39"/>
      <c r="E941" s="31"/>
      <c r="F941" s="39"/>
      <c r="G941" s="38"/>
      <c r="H941" s="38"/>
      <c r="I941" s="38"/>
      <c r="J941" s="38"/>
      <c r="K941" s="39"/>
      <c r="L941" s="39"/>
      <c r="M941" s="39"/>
      <c r="N941" s="39"/>
      <c r="O941" s="39"/>
      <c r="P941" s="38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40"/>
      <c r="AD941" s="40"/>
      <c r="AE941" s="35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8"/>
      <c r="AU941" s="39"/>
      <c r="AV941" s="39"/>
      <c r="AW941" s="39"/>
      <c r="AX941" s="39"/>
      <c r="AY941" s="39"/>
      <c r="AZ941" s="39"/>
      <c r="BA941" s="39"/>
      <c r="BB941" s="39"/>
      <c r="BC941" s="38"/>
      <c r="BD941" s="39"/>
      <c r="BE941" s="39"/>
      <c r="BF941" s="39"/>
      <c r="BG941" s="39"/>
      <c r="BH941" s="39"/>
      <c r="BI941" s="31"/>
      <c r="BJ941" s="31"/>
      <c r="BK941" s="39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</row>
    <row r="942" spans="2:95" s="33" customFormat="1">
      <c r="B942" s="62"/>
      <c r="C942" s="39"/>
      <c r="D942" s="39"/>
      <c r="E942" s="31"/>
      <c r="F942" s="39"/>
      <c r="G942" s="38"/>
      <c r="H942" s="38"/>
      <c r="I942" s="38"/>
      <c r="J942" s="38"/>
      <c r="K942" s="39"/>
      <c r="L942" s="39"/>
      <c r="M942" s="39"/>
      <c r="N942" s="39"/>
      <c r="O942" s="39"/>
      <c r="P942" s="38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40"/>
      <c r="AD942" s="40"/>
      <c r="AE942" s="35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8"/>
      <c r="AU942" s="39"/>
      <c r="AV942" s="39"/>
      <c r="AW942" s="39"/>
      <c r="AX942" s="39"/>
      <c r="AY942" s="39"/>
      <c r="AZ942" s="39"/>
      <c r="BA942" s="39"/>
      <c r="BB942" s="39"/>
      <c r="BC942" s="38"/>
      <c r="BD942" s="39"/>
      <c r="BE942" s="39"/>
      <c r="BF942" s="39"/>
      <c r="BG942" s="39"/>
      <c r="BH942" s="39"/>
      <c r="BI942" s="31"/>
      <c r="BJ942" s="31"/>
      <c r="BK942" s="39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</row>
    <row r="943" spans="2:95" s="33" customFormat="1">
      <c r="B943" s="62"/>
      <c r="C943" s="39"/>
      <c r="D943" s="39"/>
      <c r="E943" s="31"/>
      <c r="F943" s="39"/>
      <c r="G943" s="38"/>
      <c r="H943" s="38"/>
      <c r="I943" s="38"/>
      <c r="J943" s="38"/>
      <c r="K943" s="39"/>
      <c r="L943" s="39"/>
      <c r="M943" s="39"/>
      <c r="N943" s="39"/>
      <c r="O943" s="39"/>
      <c r="P943" s="38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40"/>
      <c r="AD943" s="40"/>
      <c r="AE943" s="35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8"/>
      <c r="AU943" s="39"/>
      <c r="AV943" s="39"/>
      <c r="AW943" s="39"/>
      <c r="AX943" s="39"/>
      <c r="AY943" s="39"/>
      <c r="AZ943" s="39"/>
      <c r="BA943" s="39"/>
      <c r="BB943" s="39"/>
      <c r="BC943" s="38"/>
      <c r="BD943" s="39"/>
      <c r="BE943" s="39"/>
      <c r="BF943" s="39"/>
      <c r="BG943" s="39"/>
      <c r="BH943" s="39"/>
      <c r="BI943" s="31"/>
      <c r="BJ943" s="31"/>
      <c r="BK943" s="39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</row>
    <row r="944" spans="2:95" s="33" customFormat="1">
      <c r="B944" s="62"/>
      <c r="C944" s="39"/>
      <c r="D944" s="39"/>
      <c r="E944" s="31"/>
      <c r="F944" s="39"/>
      <c r="G944" s="38"/>
      <c r="H944" s="38"/>
      <c r="I944" s="38"/>
      <c r="J944" s="38"/>
      <c r="K944" s="39"/>
      <c r="L944" s="39"/>
      <c r="M944" s="39"/>
      <c r="N944" s="39"/>
      <c r="O944" s="39"/>
      <c r="P944" s="38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40"/>
      <c r="AD944" s="40"/>
      <c r="AE944" s="35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8"/>
      <c r="AU944" s="39"/>
      <c r="AV944" s="39"/>
      <c r="AW944" s="39"/>
      <c r="AX944" s="39"/>
      <c r="AY944" s="39"/>
      <c r="AZ944" s="39"/>
      <c r="BA944" s="39"/>
      <c r="BB944" s="39"/>
      <c r="BC944" s="38"/>
      <c r="BD944" s="39"/>
      <c r="BE944" s="39"/>
      <c r="BF944" s="39"/>
      <c r="BG944" s="39"/>
      <c r="BH944" s="39"/>
      <c r="BI944" s="31"/>
      <c r="BJ944" s="31"/>
      <c r="BK944" s="39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</row>
    <row r="945" spans="2:95" s="33" customFormat="1">
      <c r="B945" s="62"/>
      <c r="C945" s="39"/>
      <c r="D945" s="39"/>
      <c r="E945" s="31"/>
      <c r="F945" s="39"/>
      <c r="G945" s="38"/>
      <c r="H945" s="38"/>
      <c r="I945" s="38"/>
      <c r="J945" s="38"/>
      <c r="K945" s="39"/>
      <c r="L945" s="39"/>
      <c r="M945" s="39"/>
      <c r="N945" s="39"/>
      <c r="O945" s="39"/>
      <c r="P945" s="38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40"/>
      <c r="AD945" s="40"/>
      <c r="AE945" s="35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8"/>
      <c r="AU945" s="39"/>
      <c r="AV945" s="39"/>
      <c r="AW945" s="39"/>
      <c r="AX945" s="39"/>
      <c r="AY945" s="39"/>
      <c r="AZ945" s="39"/>
      <c r="BA945" s="39"/>
      <c r="BB945" s="39"/>
      <c r="BC945" s="38"/>
      <c r="BD945" s="39"/>
      <c r="BE945" s="39"/>
      <c r="BF945" s="39"/>
      <c r="BG945" s="39"/>
      <c r="BH945" s="39"/>
      <c r="BI945" s="31"/>
      <c r="BJ945" s="31"/>
      <c r="BK945" s="39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</row>
    <row r="946" spans="2:95" s="33" customFormat="1">
      <c r="B946" s="62"/>
      <c r="C946" s="39"/>
      <c r="D946" s="39"/>
      <c r="E946" s="31"/>
      <c r="F946" s="39"/>
      <c r="G946" s="38"/>
      <c r="H946" s="38"/>
      <c r="I946" s="38"/>
      <c r="J946" s="38"/>
      <c r="K946" s="39"/>
      <c r="L946" s="39"/>
      <c r="M946" s="39"/>
      <c r="N946" s="39"/>
      <c r="O946" s="39"/>
      <c r="P946" s="38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40"/>
      <c r="AD946" s="40"/>
      <c r="AE946" s="35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8"/>
      <c r="AU946" s="39"/>
      <c r="AV946" s="39"/>
      <c r="AW946" s="39"/>
      <c r="AX946" s="39"/>
      <c r="AY946" s="39"/>
      <c r="AZ946" s="39"/>
      <c r="BA946" s="39"/>
      <c r="BB946" s="39"/>
      <c r="BC946" s="38"/>
      <c r="BD946" s="39"/>
      <c r="BE946" s="39"/>
      <c r="BF946" s="40"/>
      <c r="BG946" s="39"/>
      <c r="BH946" s="39"/>
      <c r="BI946" s="31"/>
      <c r="BJ946" s="31"/>
      <c r="BK946" s="39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</row>
    <row r="947" spans="2:95" s="33" customFormat="1">
      <c r="B947" s="62"/>
      <c r="C947" s="39"/>
      <c r="D947" s="39"/>
      <c r="E947" s="31"/>
      <c r="F947" s="39"/>
      <c r="G947" s="38"/>
      <c r="H947" s="38"/>
      <c r="I947" s="38"/>
      <c r="J947" s="38"/>
      <c r="K947" s="39"/>
      <c r="L947" s="39"/>
      <c r="M947" s="39"/>
      <c r="N947" s="39"/>
      <c r="O947" s="39"/>
      <c r="P947" s="38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40"/>
      <c r="AD947" s="40"/>
      <c r="AE947" s="35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8"/>
      <c r="AU947" s="39"/>
      <c r="AV947" s="39"/>
      <c r="AW947" s="39"/>
      <c r="AX947" s="39"/>
      <c r="AY947" s="39"/>
      <c r="AZ947" s="39"/>
      <c r="BA947" s="39"/>
      <c r="BB947" s="39"/>
      <c r="BC947" s="38"/>
      <c r="BD947" s="39"/>
      <c r="BE947" s="39"/>
      <c r="BF947" s="40"/>
      <c r="BG947" s="39"/>
      <c r="BH947" s="39"/>
      <c r="BI947" s="31"/>
      <c r="BJ947" s="31"/>
      <c r="BK947" s="39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</row>
    <row r="948" spans="2:95" s="33" customFormat="1">
      <c r="B948" s="62"/>
      <c r="C948" s="39"/>
      <c r="D948" s="39"/>
      <c r="E948" s="31"/>
      <c r="F948" s="39"/>
      <c r="G948" s="38"/>
      <c r="H948" s="38"/>
      <c r="I948" s="38"/>
      <c r="J948" s="38"/>
      <c r="K948" s="39"/>
      <c r="L948" s="39"/>
      <c r="M948" s="39"/>
      <c r="N948" s="39"/>
      <c r="O948" s="39"/>
      <c r="P948" s="38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40"/>
      <c r="AD948" s="40"/>
      <c r="AE948" s="35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8"/>
      <c r="AU948" s="39"/>
      <c r="AV948" s="39"/>
      <c r="AW948" s="39"/>
      <c r="AX948" s="39"/>
      <c r="AY948" s="39"/>
      <c r="AZ948" s="39"/>
      <c r="BA948" s="39"/>
      <c r="BB948" s="39"/>
      <c r="BC948" s="38"/>
      <c r="BD948" s="39"/>
      <c r="BE948" s="39"/>
      <c r="BF948" s="40"/>
      <c r="BG948" s="39"/>
      <c r="BH948" s="39"/>
      <c r="BI948" s="31"/>
      <c r="BJ948" s="31"/>
      <c r="BK948" s="39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</row>
    <row r="949" spans="2:95" s="33" customFormat="1">
      <c r="B949" s="62"/>
      <c r="C949" s="39"/>
      <c r="D949" s="39"/>
      <c r="E949" s="31"/>
      <c r="F949" s="39"/>
      <c r="G949" s="38"/>
      <c r="H949" s="38"/>
      <c r="I949" s="38"/>
      <c r="J949" s="38"/>
      <c r="K949" s="39"/>
      <c r="L949" s="39"/>
      <c r="M949" s="39"/>
      <c r="N949" s="39"/>
      <c r="O949" s="39"/>
      <c r="P949" s="38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40"/>
      <c r="AD949" s="40"/>
      <c r="AE949" s="35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8"/>
      <c r="AU949" s="39"/>
      <c r="AV949" s="39"/>
      <c r="AW949" s="39"/>
      <c r="AX949" s="39"/>
      <c r="AY949" s="39"/>
      <c r="AZ949" s="39"/>
      <c r="BA949" s="39"/>
      <c r="BB949" s="39"/>
      <c r="BC949" s="38"/>
      <c r="BD949" s="39"/>
      <c r="BE949" s="39"/>
      <c r="BF949" s="40"/>
      <c r="BG949" s="39"/>
      <c r="BH949" s="39"/>
      <c r="BI949" s="31"/>
      <c r="BJ949" s="31"/>
      <c r="BK949" s="39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</row>
    <row r="950" spans="2:95" s="33" customFormat="1">
      <c r="B950" s="62"/>
      <c r="C950" s="39"/>
      <c r="D950" s="39"/>
      <c r="E950" s="31"/>
      <c r="F950" s="39"/>
      <c r="G950" s="38"/>
      <c r="H950" s="38"/>
      <c r="I950" s="38"/>
      <c r="J950" s="38"/>
      <c r="K950" s="39"/>
      <c r="L950" s="39"/>
      <c r="M950" s="39"/>
      <c r="N950" s="39"/>
      <c r="O950" s="39"/>
      <c r="P950" s="38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40"/>
      <c r="AD950" s="40"/>
      <c r="AE950" s="35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8"/>
      <c r="AU950" s="39"/>
      <c r="AV950" s="39"/>
      <c r="AW950" s="39"/>
      <c r="AX950" s="39"/>
      <c r="AY950" s="39"/>
      <c r="AZ950" s="39"/>
      <c r="BA950" s="39"/>
      <c r="BB950" s="39"/>
      <c r="BC950" s="38"/>
      <c r="BD950" s="39"/>
      <c r="BE950" s="39"/>
      <c r="BF950" s="40"/>
      <c r="BG950" s="39"/>
      <c r="BH950" s="39"/>
      <c r="BI950" s="31"/>
      <c r="BJ950" s="31"/>
      <c r="BK950" s="39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</row>
    <row r="951" spans="2:95" s="33" customFormat="1">
      <c r="B951" s="62"/>
      <c r="C951" s="39"/>
      <c r="D951" s="39"/>
      <c r="E951" s="31"/>
      <c r="F951" s="39"/>
      <c r="G951" s="38"/>
      <c r="H951" s="38"/>
      <c r="I951" s="38"/>
      <c r="J951" s="38"/>
      <c r="K951" s="39"/>
      <c r="L951" s="39"/>
      <c r="M951" s="39"/>
      <c r="N951" s="39"/>
      <c r="O951" s="39"/>
      <c r="P951" s="38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40"/>
      <c r="AD951" s="40"/>
      <c r="AE951" s="35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8"/>
      <c r="AU951" s="39"/>
      <c r="AV951" s="39"/>
      <c r="AW951" s="39"/>
      <c r="AX951" s="39"/>
      <c r="AY951" s="39"/>
      <c r="AZ951" s="39"/>
      <c r="BA951" s="39"/>
      <c r="BB951" s="39"/>
      <c r="BC951" s="38"/>
      <c r="BD951" s="39"/>
      <c r="BE951" s="39"/>
      <c r="BF951" s="39"/>
      <c r="BG951" s="39"/>
      <c r="BH951" s="39"/>
      <c r="BI951" s="31"/>
      <c r="BJ951" s="31"/>
      <c r="BK951" s="39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</row>
    <row r="952" spans="2:95" s="33" customFormat="1">
      <c r="B952" s="62"/>
      <c r="C952" s="39"/>
      <c r="D952" s="39"/>
      <c r="E952" s="31"/>
      <c r="F952" s="39"/>
      <c r="G952" s="38"/>
      <c r="H952" s="38"/>
      <c r="I952" s="38"/>
      <c r="J952" s="38"/>
      <c r="K952" s="39"/>
      <c r="L952" s="39"/>
      <c r="M952" s="39"/>
      <c r="N952" s="39"/>
      <c r="O952" s="39"/>
      <c r="P952" s="38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40"/>
      <c r="AD952" s="40"/>
      <c r="AE952" s="35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8"/>
      <c r="AU952" s="39"/>
      <c r="AV952" s="39"/>
      <c r="AW952" s="39"/>
      <c r="AX952" s="39"/>
      <c r="AY952" s="39"/>
      <c r="AZ952" s="39"/>
      <c r="BA952" s="39"/>
      <c r="BB952" s="39"/>
      <c r="BC952" s="38"/>
      <c r="BD952" s="39"/>
      <c r="BE952" s="39"/>
      <c r="BF952" s="40"/>
      <c r="BG952" s="39"/>
      <c r="BH952" s="39"/>
      <c r="BI952" s="31"/>
      <c r="BJ952" s="31"/>
      <c r="BK952" s="39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</row>
    <row r="953" spans="2:95" s="33" customFormat="1">
      <c r="B953" s="62"/>
      <c r="C953" s="39"/>
      <c r="D953" s="39"/>
      <c r="E953" s="31"/>
      <c r="F953" s="39"/>
      <c r="G953" s="38"/>
      <c r="H953" s="38"/>
      <c r="I953" s="38"/>
      <c r="J953" s="38"/>
      <c r="K953" s="39"/>
      <c r="L953" s="39"/>
      <c r="M953" s="39"/>
      <c r="N953" s="39"/>
      <c r="O953" s="39"/>
      <c r="P953" s="38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40"/>
      <c r="AD953" s="40"/>
      <c r="AE953" s="35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8"/>
      <c r="AU953" s="39"/>
      <c r="AV953" s="39"/>
      <c r="AW953" s="39"/>
      <c r="AX953" s="39"/>
      <c r="AY953" s="39"/>
      <c r="AZ953" s="39"/>
      <c r="BA953" s="39"/>
      <c r="BB953" s="39"/>
      <c r="BC953" s="38"/>
      <c r="BD953" s="39"/>
      <c r="BE953" s="39"/>
      <c r="BF953" s="40"/>
      <c r="BG953" s="39"/>
      <c r="BH953" s="39"/>
      <c r="BI953" s="31"/>
      <c r="BJ953" s="31"/>
      <c r="BK953" s="39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</row>
    <row r="954" spans="2:95" s="33" customFormat="1">
      <c r="B954" s="62"/>
      <c r="C954" s="39"/>
      <c r="D954" s="39"/>
      <c r="E954" s="31"/>
      <c r="F954" s="39"/>
      <c r="G954" s="38"/>
      <c r="H954" s="38"/>
      <c r="I954" s="38"/>
      <c r="J954" s="38"/>
      <c r="K954" s="39"/>
      <c r="L954" s="39"/>
      <c r="M954" s="39"/>
      <c r="N954" s="39"/>
      <c r="O954" s="39"/>
      <c r="P954" s="38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40"/>
      <c r="AD954" s="40"/>
      <c r="AE954" s="35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8"/>
      <c r="AU954" s="39"/>
      <c r="AV954" s="39"/>
      <c r="AW954" s="39"/>
      <c r="AX954" s="39"/>
      <c r="AY954" s="39"/>
      <c r="AZ954" s="39"/>
      <c r="BA954" s="39"/>
      <c r="BB954" s="39"/>
      <c r="BC954" s="38"/>
      <c r="BD954" s="39"/>
      <c r="BE954" s="39"/>
      <c r="BF954" s="40"/>
      <c r="BG954" s="39"/>
      <c r="BH954" s="39"/>
      <c r="BI954" s="31"/>
      <c r="BJ954" s="31"/>
      <c r="BK954" s="39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</row>
    <row r="955" spans="2:95" s="33" customFormat="1">
      <c r="B955" s="62"/>
      <c r="C955" s="39"/>
      <c r="D955" s="39"/>
      <c r="E955" s="31"/>
      <c r="F955" s="39"/>
      <c r="G955" s="38"/>
      <c r="H955" s="38"/>
      <c r="I955" s="38"/>
      <c r="J955" s="38"/>
      <c r="K955" s="39"/>
      <c r="L955" s="39"/>
      <c r="M955" s="39"/>
      <c r="N955" s="39"/>
      <c r="O955" s="39"/>
      <c r="P955" s="38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40"/>
      <c r="AD955" s="40"/>
      <c r="AE955" s="35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8"/>
      <c r="AU955" s="39"/>
      <c r="AV955" s="39"/>
      <c r="AW955" s="39"/>
      <c r="AX955" s="39"/>
      <c r="AY955" s="39"/>
      <c r="AZ955" s="39"/>
      <c r="BA955" s="39"/>
      <c r="BB955" s="39"/>
      <c r="BC955" s="38"/>
      <c r="BD955" s="39"/>
      <c r="BE955" s="39"/>
      <c r="BF955" s="40"/>
      <c r="BG955" s="39"/>
      <c r="BH955" s="39"/>
      <c r="BI955" s="31"/>
      <c r="BJ955" s="31"/>
      <c r="BK955" s="39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</row>
    <row r="956" spans="2:95" s="33" customFormat="1">
      <c r="B956" s="62"/>
      <c r="C956" s="39"/>
      <c r="D956" s="39"/>
      <c r="E956" s="31"/>
      <c r="F956" s="39"/>
      <c r="G956" s="38"/>
      <c r="H956" s="38"/>
      <c r="I956" s="38"/>
      <c r="J956" s="38"/>
      <c r="K956" s="39"/>
      <c r="L956" s="39"/>
      <c r="M956" s="39"/>
      <c r="N956" s="39"/>
      <c r="O956" s="39"/>
      <c r="P956" s="38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40"/>
      <c r="AD956" s="40"/>
      <c r="AE956" s="35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8"/>
      <c r="AU956" s="39"/>
      <c r="AV956" s="39"/>
      <c r="AW956" s="39"/>
      <c r="AX956" s="39"/>
      <c r="AY956" s="39"/>
      <c r="AZ956" s="39"/>
      <c r="BA956" s="39"/>
      <c r="BB956" s="39"/>
      <c r="BC956" s="38"/>
      <c r="BD956" s="39"/>
      <c r="BE956" s="39"/>
      <c r="BF956" s="40"/>
      <c r="BG956" s="39"/>
      <c r="BH956" s="39"/>
      <c r="BI956" s="31"/>
      <c r="BJ956" s="31"/>
      <c r="BK956" s="39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</row>
    <row r="957" spans="2:95" s="33" customFormat="1">
      <c r="B957" s="62"/>
      <c r="C957" s="39"/>
      <c r="D957" s="39"/>
      <c r="E957" s="31"/>
      <c r="F957" s="39"/>
      <c r="G957" s="38"/>
      <c r="H957" s="38"/>
      <c r="I957" s="38"/>
      <c r="J957" s="38"/>
      <c r="K957" s="39"/>
      <c r="L957" s="39"/>
      <c r="M957" s="39"/>
      <c r="N957" s="39"/>
      <c r="O957" s="39"/>
      <c r="P957" s="38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40"/>
      <c r="AD957" s="40"/>
      <c r="AE957" s="35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8"/>
      <c r="AU957" s="39"/>
      <c r="AV957" s="39"/>
      <c r="AW957" s="39"/>
      <c r="AX957" s="39"/>
      <c r="AY957" s="39"/>
      <c r="AZ957" s="39"/>
      <c r="BA957" s="39"/>
      <c r="BB957" s="39"/>
      <c r="BC957" s="38"/>
      <c r="BD957" s="39"/>
      <c r="BE957" s="39"/>
      <c r="BF957" s="40"/>
      <c r="BG957" s="39"/>
      <c r="BH957" s="39"/>
      <c r="BI957" s="31"/>
      <c r="BJ957" s="31"/>
      <c r="BK957" s="39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</row>
    <row r="958" spans="2:95" s="33" customFormat="1">
      <c r="B958" s="62"/>
      <c r="C958" s="39"/>
      <c r="D958" s="39"/>
      <c r="E958" s="31"/>
      <c r="F958" s="39"/>
      <c r="G958" s="38"/>
      <c r="H958" s="38"/>
      <c r="I958" s="38"/>
      <c r="J958" s="38"/>
      <c r="K958" s="39"/>
      <c r="L958" s="39"/>
      <c r="M958" s="39"/>
      <c r="N958" s="39"/>
      <c r="O958" s="39"/>
      <c r="P958" s="38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40"/>
      <c r="AD958" s="40"/>
      <c r="AE958" s="35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8"/>
      <c r="AU958" s="39"/>
      <c r="AV958" s="39"/>
      <c r="AW958" s="39"/>
      <c r="AX958" s="39"/>
      <c r="AY958" s="39"/>
      <c r="AZ958" s="39"/>
      <c r="BA958" s="39"/>
      <c r="BB958" s="39"/>
      <c r="BC958" s="38"/>
      <c r="BD958" s="39"/>
      <c r="BE958" s="39"/>
      <c r="BF958" s="40"/>
      <c r="BG958" s="39"/>
      <c r="BH958" s="39"/>
      <c r="BI958" s="31"/>
      <c r="BJ958" s="31"/>
      <c r="BK958" s="39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</row>
    <row r="959" spans="2:95" s="33" customFormat="1">
      <c r="B959" s="62"/>
      <c r="C959" s="39"/>
      <c r="D959" s="39"/>
      <c r="E959" s="31"/>
      <c r="F959" s="39"/>
      <c r="G959" s="38"/>
      <c r="H959" s="38"/>
      <c r="I959" s="38"/>
      <c r="J959" s="38"/>
      <c r="K959" s="39"/>
      <c r="L959" s="39"/>
      <c r="M959" s="39"/>
      <c r="N959" s="39"/>
      <c r="O959" s="39"/>
      <c r="P959" s="38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40"/>
      <c r="AD959" s="40"/>
      <c r="AE959" s="35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8"/>
      <c r="AU959" s="39"/>
      <c r="AV959" s="39"/>
      <c r="AW959" s="39"/>
      <c r="AX959" s="39"/>
      <c r="AY959" s="39"/>
      <c r="AZ959" s="39"/>
      <c r="BA959" s="39"/>
      <c r="BB959" s="39"/>
      <c r="BC959" s="38"/>
      <c r="BD959" s="39"/>
      <c r="BE959" s="39"/>
      <c r="BF959" s="40"/>
      <c r="BG959" s="39"/>
      <c r="BH959" s="39"/>
      <c r="BI959" s="31"/>
      <c r="BJ959" s="31"/>
      <c r="BK959" s="39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</row>
    <row r="960" spans="2:95" s="33" customFormat="1">
      <c r="B960" s="62"/>
      <c r="C960" s="39"/>
      <c r="D960" s="39"/>
      <c r="E960" s="31"/>
      <c r="F960" s="39"/>
      <c r="G960" s="38"/>
      <c r="H960" s="38"/>
      <c r="I960" s="38"/>
      <c r="J960" s="38"/>
      <c r="K960" s="39"/>
      <c r="L960" s="39"/>
      <c r="M960" s="39"/>
      <c r="N960" s="39"/>
      <c r="O960" s="39"/>
      <c r="P960" s="38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40"/>
      <c r="AD960" s="40"/>
      <c r="AE960" s="35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8"/>
      <c r="AU960" s="39"/>
      <c r="AV960" s="39"/>
      <c r="AW960" s="39"/>
      <c r="AX960" s="39"/>
      <c r="AY960" s="39"/>
      <c r="AZ960" s="39"/>
      <c r="BA960" s="39"/>
      <c r="BB960" s="39"/>
      <c r="BC960" s="38"/>
      <c r="BD960" s="39"/>
      <c r="BE960" s="39"/>
      <c r="BF960" s="40"/>
      <c r="BG960" s="39"/>
      <c r="BH960" s="39"/>
      <c r="BI960" s="31"/>
      <c r="BJ960" s="31"/>
      <c r="BK960" s="39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</row>
    <row r="961" spans="2:95" s="33" customFormat="1">
      <c r="B961" s="62"/>
      <c r="C961" s="39"/>
      <c r="D961" s="39"/>
      <c r="E961" s="31"/>
      <c r="F961" s="39"/>
      <c r="G961" s="38"/>
      <c r="H961" s="38"/>
      <c r="I961" s="38"/>
      <c r="J961" s="38"/>
      <c r="K961" s="39"/>
      <c r="L961" s="39"/>
      <c r="M961" s="39"/>
      <c r="N961" s="39"/>
      <c r="O961" s="39"/>
      <c r="P961" s="38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40"/>
      <c r="AD961" s="40"/>
      <c r="AE961" s="35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8"/>
      <c r="AU961" s="39"/>
      <c r="AV961" s="39"/>
      <c r="AW961" s="39"/>
      <c r="AX961" s="39"/>
      <c r="AY961" s="39"/>
      <c r="AZ961" s="39"/>
      <c r="BA961" s="39"/>
      <c r="BB961" s="39"/>
      <c r="BC961" s="38"/>
      <c r="BD961" s="39"/>
      <c r="BE961" s="39"/>
      <c r="BF961" s="40"/>
      <c r="BG961" s="39"/>
      <c r="BH961" s="39"/>
      <c r="BI961" s="31"/>
      <c r="BJ961" s="31"/>
      <c r="BK961" s="39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</row>
    <row r="962" spans="2:95" s="33" customFormat="1">
      <c r="B962" s="62"/>
      <c r="C962" s="39"/>
      <c r="D962" s="39"/>
      <c r="E962" s="31"/>
      <c r="F962" s="39"/>
      <c r="G962" s="38"/>
      <c r="H962" s="38"/>
      <c r="I962" s="38"/>
      <c r="J962" s="38"/>
      <c r="K962" s="39"/>
      <c r="L962" s="39"/>
      <c r="M962" s="39"/>
      <c r="N962" s="39"/>
      <c r="O962" s="39"/>
      <c r="P962" s="38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40"/>
      <c r="AD962" s="40"/>
      <c r="AE962" s="35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8"/>
      <c r="AU962" s="39"/>
      <c r="AV962" s="39"/>
      <c r="AW962" s="39"/>
      <c r="AX962" s="39"/>
      <c r="AY962" s="39"/>
      <c r="AZ962" s="39"/>
      <c r="BA962" s="39"/>
      <c r="BB962" s="39"/>
      <c r="BC962" s="38"/>
      <c r="BD962" s="39"/>
      <c r="BE962" s="39"/>
      <c r="BF962" s="40"/>
      <c r="BG962" s="39"/>
      <c r="BH962" s="39"/>
      <c r="BI962" s="31"/>
      <c r="BJ962" s="31"/>
      <c r="BK962" s="39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</row>
    <row r="963" spans="2:95" s="33" customFormat="1">
      <c r="B963" s="62"/>
      <c r="C963" s="39"/>
      <c r="D963" s="39"/>
      <c r="E963" s="31"/>
      <c r="F963" s="39"/>
      <c r="G963" s="38"/>
      <c r="H963" s="38"/>
      <c r="I963" s="38"/>
      <c r="J963" s="38"/>
      <c r="K963" s="39"/>
      <c r="L963" s="39"/>
      <c r="M963" s="39"/>
      <c r="N963" s="39"/>
      <c r="O963" s="39"/>
      <c r="P963" s="38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40"/>
      <c r="AD963" s="40"/>
      <c r="AE963" s="35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8"/>
      <c r="AU963" s="39"/>
      <c r="AV963" s="39"/>
      <c r="AW963" s="39"/>
      <c r="AX963" s="39"/>
      <c r="AY963" s="39"/>
      <c r="AZ963" s="39"/>
      <c r="BA963" s="39"/>
      <c r="BB963" s="39"/>
      <c r="BC963" s="38"/>
      <c r="BD963" s="39"/>
      <c r="BE963" s="39"/>
      <c r="BF963" s="40"/>
      <c r="BG963" s="39"/>
      <c r="BH963" s="39"/>
      <c r="BI963" s="31"/>
      <c r="BJ963" s="31"/>
      <c r="BK963" s="39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</row>
    <row r="964" spans="2:95" s="33" customFormat="1">
      <c r="B964" s="62"/>
      <c r="C964" s="39"/>
      <c r="D964" s="39"/>
      <c r="E964" s="31"/>
      <c r="F964" s="39"/>
      <c r="G964" s="38"/>
      <c r="H964" s="38"/>
      <c r="I964" s="38"/>
      <c r="J964" s="38"/>
      <c r="K964" s="39"/>
      <c r="L964" s="39"/>
      <c r="M964" s="39"/>
      <c r="N964" s="39"/>
      <c r="O964" s="39"/>
      <c r="P964" s="38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40"/>
      <c r="AD964" s="40"/>
      <c r="AE964" s="35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8"/>
      <c r="AU964" s="39"/>
      <c r="AV964" s="39"/>
      <c r="AW964" s="39"/>
      <c r="AX964" s="39"/>
      <c r="AY964" s="39"/>
      <c r="AZ964" s="39"/>
      <c r="BA964" s="39"/>
      <c r="BB964" s="39"/>
      <c r="BC964" s="38"/>
      <c r="BD964" s="39"/>
      <c r="BE964" s="39"/>
      <c r="BF964" s="39"/>
      <c r="BG964" s="39"/>
      <c r="BH964" s="39"/>
      <c r="BI964" s="31"/>
      <c r="BJ964" s="31"/>
      <c r="BK964" s="39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</row>
    <row r="965" spans="2:95" s="33" customFormat="1">
      <c r="B965" s="62"/>
      <c r="C965" s="39"/>
      <c r="D965" s="39"/>
      <c r="E965" s="31"/>
      <c r="F965" s="39"/>
      <c r="G965" s="38"/>
      <c r="H965" s="38"/>
      <c r="I965" s="38"/>
      <c r="J965" s="38"/>
      <c r="K965" s="39"/>
      <c r="L965" s="39"/>
      <c r="M965" s="39"/>
      <c r="N965" s="39"/>
      <c r="O965" s="39"/>
      <c r="P965" s="38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40"/>
      <c r="AD965" s="40"/>
      <c r="AE965" s="35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8"/>
      <c r="AU965" s="39"/>
      <c r="AV965" s="39"/>
      <c r="AW965" s="39"/>
      <c r="AX965" s="39"/>
      <c r="AY965" s="39"/>
      <c r="AZ965" s="39"/>
      <c r="BA965" s="39"/>
      <c r="BB965" s="39"/>
      <c r="BC965" s="38"/>
      <c r="BD965" s="39"/>
      <c r="BE965" s="39"/>
      <c r="BF965" s="40"/>
      <c r="BG965" s="39"/>
      <c r="BH965" s="39"/>
      <c r="BI965" s="31"/>
      <c r="BJ965" s="31"/>
      <c r="BK965" s="39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</row>
    <row r="966" spans="2:95" s="33" customFormat="1">
      <c r="B966" s="62"/>
      <c r="C966" s="39"/>
      <c r="D966" s="39"/>
      <c r="E966" s="31"/>
      <c r="F966" s="39"/>
      <c r="G966" s="38"/>
      <c r="H966" s="38"/>
      <c r="I966" s="38"/>
      <c r="J966" s="38"/>
      <c r="K966" s="39"/>
      <c r="L966" s="39"/>
      <c r="M966" s="39"/>
      <c r="N966" s="39"/>
      <c r="O966" s="39"/>
      <c r="P966" s="38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40"/>
      <c r="AD966" s="40"/>
      <c r="AE966" s="35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8"/>
      <c r="AU966" s="39"/>
      <c r="AV966" s="39"/>
      <c r="AW966" s="39"/>
      <c r="AX966" s="39"/>
      <c r="AY966" s="39"/>
      <c r="AZ966" s="39"/>
      <c r="BA966" s="39"/>
      <c r="BB966" s="39"/>
      <c r="BC966" s="38"/>
      <c r="BD966" s="39"/>
      <c r="BE966" s="39"/>
      <c r="BF966" s="40"/>
      <c r="BG966" s="39"/>
      <c r="BH966" s="39"/>
      <c r="BI966" s="31"/>
      <c r="BJ966" s="31"/>
      <c r="BK966" s="39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</row>
    <row r="967" spans="2:95" s="33" customFormat="1">
      <c r="B967" s="62"/>
      <c r="C967" s="39"/>
      <c r="D967" s="39"/>
      <c r="E967" s="31"/>
      <c r="F967" s="39"/>
      <c r="G967" s="38"/>
      <c r="H967" s="38"/>
      <c r="I967" s="38"/>
      <c r="J967" s="38"/>
      <c r="K967" s="39"/>
      <c r="L967" s="39"/>
      <c r="M967" s="39"/>
      <c r="N967" s="39"/>
      <c r="O967" s="39"/>
      <c r="P967" s="38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40"/>
      <c r="AD967" s="40"/>
      <c r="AE967" s="35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8"/>
      <c r="AU967" s="39"/>
      <c r="AV967" s="39"/>
      <c r="AW967" s="39"/>
      <c r="AX967" s="39"/>
      <c r="AY967" s="39"/>
      <c r="AZ967" s="39"/>
      <c r="BA967" s="39"/>
      <c r="BB967" s="39"/>
      <c r="BC967" s="38"/>
      <c r="BD967" s="39"/>
      <c r="BE967" s="39"/>
      <c r="BF967" s="40"/>
      <c r="BG967" s="39"/>
      <c r="BH967" s="39"/>
      <c r="BI967" s="31"/>
      <c r="BJ967" s="31"/>
      <c r="BK967" s="39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</row>
    <row r="968" spans="2:95" s="33" customFormat="1">
      <c r="B968" s="62"/>
      <c r="C968" s="39"/>
      <c r="D968" s="39"/>
      <c r="E968" s="31"/>
      <c r="F968" s="39"/>
      <c r="G968" s="38"/>
      <c r="H968" s="38"/>
      <c r="I968" s="38"/>
      <c r="J968" s="38"/>
      <c r="K968" s="39"/>
      <c r="L968" s="39"/>
      <c r="M968" s="39"/>
      <c r="N968" s="39"/>
      <c r="O968" s="39"/>
      <c r="P968" s="38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40"/>
      <c r="AD968" s="40"/>
      <c r="AE968" s="35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8"/>
      <c r="AU968" s="39"/>
      <c r="AV968" s="39"/>
      <c r="AW968" s="39"/>
      <c r="AX968" s="39"/>
      <c r="AY968" s="39"/>
      <c r="AZ968" s="39"/>
      <c r="BA968" s="39"/>
      <c r="BB968" s="39"/>
      <c r="BC968" s="38"/>
      <c r="BD968" s="39"/>
      <c r="BE968" s="39"/>
      <c r="BF968" s="40"/>
      <c r="BG968" s="39"/>
      <c r="BH968" s="39"/>
      <c r="BI968" s="31"/>
      <c r="BJ968" s="31"/>
      <c r="BK968" s="39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</row>
    <row r="969" spans="2:95" s="33" customFormat="1">
      <c r="B969" s="62"/>
      <c r="C969" s="39"/>
      <c r="D969" s="39"/>
      <c r="E969" s="31"/>
      <c r="F969" s="39"/>
      <c r="G969" s="38"/>
      <c r="H969" s="38"/>
      <c r="I969" s="38"/>
      <c r="J969" s="38"/>
      <c r="K969" s="39"/>
      <c r="L969" s="39"/>
      <c r="M969" s="39"/>
      <c r="N969" s="39"/>
      <c r="O969" s="39"/>
      <c r="P969" s="38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40"/>
      <c r="AD969" s="40"/>
      <c r="AE969" s="35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8"/>
      <c r="AU969" s="39"/>
      <c r="AV969" s="39"/>
      <c r="AW969" s="39"/>
      <c r="AX969" s="39"/>
      <c r="AY969" s="39"/>
      <c r="AZ969" s="39"/>
      <c r="BA969" s="39"/>
      <c r="BB969" s="39"/>
      <c r="BC969" s="38"/>
      <c r="BD969" s="39"/>
      <c r="BE969" s="39"/>
      <c r="BF969" s="40"/>
      <c r="BG969" s="39"/>
      <c r="BH969" s="39"/>
      <c r="BI969" s="31"/>
      <c r="BJ969" s="31"/>
      <c r="BK969" s="39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</row>
    <row r="970" spans="2:95" s="33" customFormat="1">
      <c r="B970" s="62"/>
      <c r="C970" s="39"/>
      <c r="D970" s="39"/>
      <c r="E970" s="31"/>
      <c r="F970" s="39"/>
      <c r="G970" s="38"/>
      <c r="H970" s="38"/>
      <c r="I970" s="38"/>
      <c r="J970" s="38"/>
      <c r="K970" s="39"/>
      <c r="L970" s="39"/>
      <c r="M970" s="39"/>
      <c r="N970" s="39"/>
      <c r="O970" s="39"/>
      <c r="P970" s="38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40"/>
      <c r="AD970" s="40"/>
      <c r="AE970" s="35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8"/>
      <c r="AU970" s="39"/>
      <c r="AV970" s="39"/>
      <c r="AW970" s="39"/>
      <c r="AX970" s="39"/>
      <c r="AY970" s="39"/>
      <c r="AZ970" s="39"/>
      <c r="BA970" s="39"/>
      <c r="BB970" s="39"/>
      <c r="BC970" s="38"/>
      <c r="BD970" s="39"/>
      <c r="BE970" s="39"/>
      <c r="BF970" s="40"/>
      <c r="BG970" s="39"/>
      <c r="BH970" s="39"/>
      <c r="BI970" s="31"/>
      <c r="BJ970" s="31"/>
      <c r="BK970" s="39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</row>
    <row r="971" spans="2:95" s="33" customFormat="1">
      <c r="B971" s="62"/>
      <c r="C971" s="39"/>
      <c r="D971" s="39"/>
      <c r="E971" s="31"/>
      <c r="F971" s="39"/>
      <c r="G971" s="38"/>
      <c r="H971" s="38"/>
      <c r="I971" s="38"/>
      <c r="J971" s="38"/>
      <c r="K971" s="39"/>
      <c r="L971" s="39"/>
      <c r="M971" s="39"/>
      <c r="N971" s="39"/>
      <c r="O971" s="39"/>
      <c r="P971" s="38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40"/>
      <c r="AD971" s="40"/>
      <c r="AE971" s="35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8"/>
      <c r="AU971" s="39"/>
      <c r="AV971" s="39"/>
      <c r="AW971" s="39"/>
      <c r="AX971" s="39"/>
      <c r="AY971" s="39"/>
      <c r="AZ971" s="39"/>
      <c r="BA971" s="39"/>
      <c r="BB971" s="39"/>
      <c r="BC971" s="38"/>
      <c r="BD971" s="39"/>
      <c r="BE971" s="39"/>
      <c r="BF971" s="40"/>
      <c r="BG971" s="39"/>
      <c r="BH971" s="39"/>
      <c r="BI971" s="31"/>
      <c r="BJ971" s="31"/>
      <c r="BK971" s="39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</row>
    <row r="972" spans="2:95" s="33" customFormat="1">
      <c r="B972" s="62"/>
      <c r="C972" s="39"/>
      <c r="D972" s="39"/>
      <c r="E972" s="31"/>
      <c r="F972" s="39"/>
      <c r="G972" s="38"/>
      <c r="H972" s="38"/>
      <c r="I972" s="38"/>
      <c r="J972" s="38"/>
      <c r="K972" s="39"/>
      <c r="L972" s="39"/>
      <c r="M972" s="39"/>
      <c r="N972" s="39"/>
      <c r="O972" s="39"/>
      <c r="P972" s="38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40"/>
      <c r="AD972" s="40"/>
      <c r="AE972" s="35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8"/>
      <c r="AU972" s="39"/>
      <c r="AV972" s="39"/>
      <c r="AW972" s="39"/>
      <c r="AX972" s="39"/>
      <c r="AY972" s="39"/>
      <c r="AZ972" s="39"/>
      <c r="BA972" s="39"/>
      <c r="BB972" s="39"/>
      <c r="BC972" s="38"/>
      <c r="BD972" s="39"/>
      <c r="BE972" s="39"/>
      <c r="BF972" s="40"/>
      <c r="BG972" s="39"/>
      <c r="BH972" s="39"/>
      <c r="BI972" s="31"/>
      <c r="BJ972" s="31"/>
      <c r="BK972" s="39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</row>
    <row r="973" spans="2:95" s="33" customFormat="1">
      <c r="B973" s="62"/>
      <c r="C973" s="39"/>
      <c r="D973" s="39"/>
      <c r="E973" s="31"/>
      <c r="F973" s="39"/>
      <c r="G973" s="38"/>
      <c r="H973" s="38"/>
      <c r="I973" s="38"/>
      <c r="J973" s="38"/>
      <c r="K973" s="39"/>
      <c r="L973" s="39"/>
      <c r="M973" s="39"/>
      <c r="N973" s="39"/>
      <c r="O973" s="39"/>
      <c r="P973" s="38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40"/>
      <c r="AD973" s="40"/>
      <c r="AE973" s="35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8"/>
      <c r="AU973" s="39"/>
      <c r="AV973" s="39"/>
      <c r="AW973" s="39"/>
      <c r="AX973" s="39"/>
      <c r="AY973" s="39"/>
      <c r="AZ973" s="39"/>
      <c r="BA973" s="39"/>
      <c r="BB973" s="39"/>
      <c r="BC973" s="38"/>
      <c r="BD973" s="39"/>
      <c r="BE973" s="39"/>
      <c r="BF973" s="39"/>
      <c r="BG973" s="39"/>
      <c r="BH973" s="39"/>
      <c r="BI973" s="31"/>
      <c r="BJ973" s="31"/>
      <c r="BK973" s="39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</row>
    <row r="974" spans="2:95" s="33" customFormat="1">
      <c r="B974" s="62"/>
      <c r="C974" s="39"/>
      <c r="D974" s="39"/>
      <c r="E974" s="31"/>
      <c r="F974" s="39"/>
      <c r="G974" s="38"/>
      <c r="H974" s="38"/>
      <c r="I974" s="38"/>
      <c r="J974" s="38"/>
      <c r="K974" s="39"/>
      <c r="L974" s="39"/>
      <c r="M974" s="39"/>
      <c r="N974" s="39"/>
      <c r="O974" s="39"/>
      <c r="P974" s="38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40"/>
      <c r="AD974" s="40"/>
      <c r="AE974" s="35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8"/>
      <c r="AU974" s="39"/>
      <c r="AV974" s="39"/>
      <c r="AW974" s="39"/>
      <c r="AX974" s="39"/>
      <c r="AY974" s="39"/>
      <c r="AZ974" s="39"/>
      <c r="BA974" s="39"/>
      <c r="BB974" s="39"/>
      <c r="BC974" s="38"/>
      <c r="BD974" s="39"/>
      <c r="BE974" s="39"/>
      <c r="BF974" s="39"/>
      <c r="BG974" s="39"/>
      <c r="BH974" s="39"/>
      <c r="BI974" s="31"/>
      <c r="BJ974" s="31"/>
      <c r="BK974" s="39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</row>
    <row r="975" spans="2:95" s="33" customFormat="1">
      <c r="B975" s="62"/>
      <c r="C975" s="39"/>
      <c r="D975" s="39"/>
      <c r="E975" s="31"/>
      <c r="F975" s="39"/>
      <c r="G975" s="38"/>
      <c r="H975" s="38"/>
      <c r="I975" s="38"/>
      <c r="J975" s="38"/>
      <c r="K975" s="39"/>
      <c r="L975" s="39"/>
      <c r="M975" s="39"/>
      <c r="N975" s="39"/>
      <c r="O975" s="39"/>
      <c r="P975" s="38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40"/>
      <c r="AD975" s="40"/>
      <c r="AE975" s="35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8"/>
      <c r="AU975" s="39"/>
      <c r="AV975" s="39"/>
      <c r="AW975" s="39"/>
      <c r="AX975" s="39"/>
      <c r="AY975" s="39"/>
      <c r="AZ975" s="39"/>
      <c r="BA975" s="39"/>
      <c r="BB975" s="39"/>
      <c r="BC975" s="38"/>
      <c r="BD975" s="39"/>
      <c r="BE975" s="39"/>
      <c r="BF975" s="40"/>
      <c r="BG975" s="39"/>
      <c r="BH975" s="39"/>
      <c r="BI975" s="31"/>
      <c r="BJ975" s="31"/>
      <c r="BK975" s="39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</row>
    <row r="976" spans="2:95" s="33" customFormat="1">
      <c r="B976" s="62"/>
      <c r="C976" s="39"/>
      <c r="D976" s="39"/>
      <c r="E976" s="31"/>
      <c r="F976" s="39"/>
      <c r="G976" s="38"/>
      <c r="H976" s="38"/>
      <c r="I976" s="38"/>
      <c r="J976" s="38"/>
      <c r="K976" s="39"/>
      <c r="L976" s="39"/>
      <c r="M976" s="39"/>
      <c r="N976" s="39"/>
      <c r="O976" s="39"/>
      <c r="P976" s="38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40"/>
      <c r="AD976" s="40"/>
      <c r="AE976" s="35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8"/>
      <c r="AU976" s="39"/>
      <c r="AV976" s="39"/>
      <c r="AW976" s="39"/>
      <c r="AX976" s="39"/>
      <c r="AY976" s="39"/>
      <c r="AZ976" s="39"/>
      <c r="BA976" s="39"/>
      <c r="BB976" s="39"/>
      <c r="BC976" s="38"/>
      <c r="BD976" s="39"/>
      <c r="BE976" s="39"/>
      <c r="BF976" s="40"/>
      <c r="BG976" s="39"/>
      <c r="BH976" s="39"/>
      <c r="BI976" s="31"/>
      <c r="BJ976" s="31"/>
      <c r="BK976" s="39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</row>
    <row r="977" spans="2:95" s="33" customFormat="1">
      <c r="B977" s="62"/>
      <c r="C977" s="39"/>
      <c r="D977" s="39"/>
      <c r="E977" s="31"/>
      <c r="F977" s="39"/>
      <c r="G977" s="38"/>
      <c r="H977" s="38"/>
      <c r="I977" s="38"/>
      <c r="J977" s="38"/>
      <c r="K977" s="39"/>
      <c r="L977" s="39"/>
      <c r="M977" s="39"/>
      <c r="N977" s="39"/>
      <c r="O977" s="39"/>
      <c r="P977" s="38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40"/>
      <c r="AD977" s="40"/>
      <c r="AE977" s="35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8"/>
      <c r="AU977" s="39"/>
      <c r="AV977" s="39"/>
      <c r="AW977" s="39"/>
      <c r="AX977" s="39"/>
      <c r="AY977" s="39"/>
      <c r="AZ977" s="39"/>
      <c r="BA977" s="39"/>
      <c r="BB977" s="39"/>
      <c r="BC977" s="38"/>
      <c r="BD977" s="39"/>
      <c r="BE977" s="39"/>
      <c r="BF977" s="40"/>
      <c r="BG977" s="39"/>
      <c r="BH977" s="39"/>
      <c r="BI977" s="31"/>
      <c r="BJ977" s="31"/>
      <c r="BK977" s="39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</row>
    <row r="978" spans="2:95" s="33" customFormat="1">
      <c r="B978" s="62"/>
      <c r="C978" s="39"/>
      <c r="D978" s="39"/>
      <c r="E978" s="31"/>
      <c r="F978" s="39"/>
      <c r="G978" s="38"/>
      <c r="H978" s="38"/>
      <c r="I978" s="38"/>
      <c r="J978" s="38"/>
      <c r="K978" s="39"/>
      <c r="L978" s="39"/>
      <c r="M978" s="39"/>
      <c r="N978" s="39"/>
      <c r="O978" s="39"/>
      <c r="P978" s="38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40"/>
      <c r="AD978" s="40"/>
      <c r="AE978" s="35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8"/>
      <c r="AU978" s="39"/>
      <c r="AV978" s="39"/>
      <c r="AW978" s="39"/>
      <c r="AX978" s="39"/>
      <c r="AY978" s="39"/>
      <c r="AZ978" s="39"/>
      <c r="BA978" s="39"/>
      <c r="BB978" s="39"/>
      <c r="BC978" s="38"/>
      <c r="BD978" s="39"/>
      <c r="BE978" s="39"/>
      <c r="BF978" s="40"/>
      <c r="BG978" s="39"/>
      <c r="BH978" s="39"/>
      <c r="BI978" s="31"/>
      <c r="BJ978" s="31"/>
      <c r="BK978" s="39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</row>
    <row r="979" spans="2:95" s="33" customFormat="1">
      <c r="B979" s="62"/>
      <c r="C979" s="39"/>
      <c r="D979" s="39"/>
      <c r="E979" s="31"/>
      <c r="F979" s="39"/>
      <c r="G979" s="38"/>
      <c r="H979" s="38"/>
      <c r="I979" s="38"/>
      <c r="J979" s="38"/>
      <c r="K979" s="39"/>
      <c r="L979" s="39"/>
      <c r="M979" s="39"/>
      <c r="N979" s="39"/>
      <c r="O979" s="39"/>
      <c r="P979" s="38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40"/>
      <c r="AD979" s="40"/>
      <c r="AE979" s="35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8"/>
      <c r="AU979" s="39"/>
      <c r="AV979" s="39"/>
      <c r="AW979" s="39"/>
      <c r="AX979" s="39"/>
      <c r="AY979" s="39"/>
      <c r="AZ979" s="39"/>
      <c r="BA979" s="39"/>
      <c r="BB979" s="39"/>
      <c r="BC979" s="38"/>
      <c r="BD979" s="39"/>
      <c r="BE979" s="39"/>
      <c r="BF979" s="40"/>
      <c r="BG979" s="39"/>
      <c r="BH979" s="39"/>
      <c r="BI979" s="31"/>
      <c r="BJ979" s="31"/>
      <c r="BK979" s="39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</row>
    <row r="980" spans="2:95" s="33" customFormat="1">
      <c r="B980" s="62"/>
      <c r="C980" s="39"/>
      <c r="D980" s="39"/>
      <c r="E980" s="31"/>
      <c r="F980" s="39"/>
      <c r="G980" s="38"/>
      <c r="H980" s="38"/>
      <c r="I980" s="38"/>
      <c r="J980" s="38"/>
      <c r="K980" s="39"/>
      <c r="L980" s="39"/>
      <c r="M980" s="39"/>
      <c r="N980" s="39"/>
      <c r="O980" s="39"/>
      <c r="P980" s="38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40"/>
      <c r="AD980" s="40"/>
      <c r="AE980" s="35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8"/>
      <c r="AU980" s="39"/>
      <c r="AV980" s="39"/>
      <c r="AW980" s="39"/>
      <c r="AX980" s="39"/>
      <c r="AY980" s="39"/>
      <c r="AZ980" s="39"/>
      <c r="BA980" s="39"/>
      <c r="BB980" s="39"/>
      <c r="BC980" s="38"/>
      <c r="BD980" s="39"/>
      <c r="BE980" s="39"/>
      <c r="BF980" s="39"/>
      <c r="BG980" s="39"/>
      <c r="BH980" s="39"/>
      <c r="BI980" s="31"/>
      <c r="BJ980" s="31"/>
      <c r="BK980" s="39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</row>
    <row r="981" spans="2:95" s="33" customFormat="1">
      <c r="B981" s="62"/>
      <c r="C981" s="39"/>
      <c r="D981" s="39"/>
      <c r="E981" s="31"/>
      <c r="F981" s="39"/>
      <c r="G981" s="38"/>
      <c r="H981" s="38"/>
      <c r="I981" s="38"/>
      <c r="J981" s="38"/>
      <c r="K981" s="39"/>
      <c r="L981" s="39"/>
      <c r="M981" s="39"/>
      <c r="N981" s="39"/>
      <c r="O981" s="39"/>
      <c r="P981" s="38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40"/>
      <c r="AD981" s="40"/>
      <c r="AE981" s="35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8"/>
      <c r="AU981" s="39"/>
      <c r="AV981" s="39"/>
      <c r="AW981" s="39"/>
      <c r="AX981" s="39"/>
      <c r="AY981" s="39"/>
      <c r="AZ981" s="39"/>
      <c r="BA981" s="39"/>
      <c r="BB981" s="39"/>
      <c r="BC981" s="38"/>
      <c r="BD981" s="39"/>
      <c r="BE981" s="39"/>
      <c r="BF981" s="40"/>
      <c r="BG981" s="39"/>
      <c r="BH981" s="39"/>
      <c r="BI981" s="31"/>
      <c r="BJ981" s="31"/>
      <c r="BK981" s="39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</row>
    <row r="982" spans="2:95" s="33" customFormat="1">
      <c r="B982" s="62"/>
      <c r="C982" s="39"/>
      <c r="D982" s="39"/>
      <c r="E982" s="31"/>
      <c r="F982" s="39"/>
      <c r="G982" s="38"/>
      <c r="H982" s="38"/>
      <c r="I982" s="38"/>
      <c r="J982" s="38"/>
      <c r="K982" s="39"/>
      <c r="L982" s="39"/>
      <c r="M982" s="39"/>
      <c r="N982" s="39"/>
      <c r="O982" s="39"/>
      <c r="P982" s="38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40"/>
      <c r="AD982" s="40"/>
      <c r="AE982" s="35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8"/>
      <c r="AU982" s="39"/>
      <c r="AV982" s="39"/>
      <c r="AW982" s="39"/>
      <c r="AX982" s="39"/>
      <c r="AY982" s="39"/>
      <c r="AZ982" s="39"/>
      <c r="BA982" s="39"/>
      <c r="BB982" s="39"/>
      <c r="BC982" s="38"/>
      <c r="BD982" s="39"/>
      <c r="BE982" s="39"/>
      <c r="BF982" s="40"/>
      <c r="BG982" s="39"/>
      <c r="BH982" s="39"/>
      <c r="BI982" s="31"/>
      <c r="BJ982" s="31"/>
      <c r="BK982" s="39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</row>
    <row r="983" spans="2:95" s="33" customFormat="1">
      <c r="B983" s="62"/>
      <c r="C983" s="39"/>
      <c r="D983" s="39"/>
      <c r="E983" s="31"/>
      <c r="F983" s="39"/>
      <c r="G983" s="38"/>
      <c r="H983" s="38"/>
      <c r="I983" s="38"/>
      <c r="J983" s="38"/>
      <c r="K983" s="39"/>
      <c r="L983" s="39"/>
      <c r="M983" s="39"/>
      <c r="N983" s="39"/>
      <c r="O983" s="39"/>
      <c r="P983" s="38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40"/>
      <c r="AD983" s="40"/>
      <c r="AE983" s="35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8"/>
      <c r="AU983" s="39"/>
      <c r="AV983" s="39"/>
      <c r="AW983" s="39"/>
      <c r="AX983" s="39"/>
      <c r="AY983" s="39"/>
      <c r="AZ983" s="39"/>
      <c r="BA983" s="39"/>
      <c r="BB983" s="39"/>
      <c r="BC983" s="38"/>
      <c r="BD983" s="39"/>
      <c r="BE983" s="39"/>
      <c r="BF983" s="40"/>
      <c r="BG983" s="39"/>
      <c r="BH983" s="39"/>
      <c r="BI983" s="31"/>
      <c r="BJ983" s="31"/>
      <c r="BK983" s="39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</row>
    <row r="984" spans="2:95" s="33" customFormat="1">
      <c r="B984" s="62"/>
      <c r="C984" s="39"/>
      <c r="D984" s="39"/>
      <c r="E984" s="31"/>
      <c r="F984" s="39"/>
      <c r="G984" s="38"/>
      <c r="H984" s="38"/>
      <c r="I984" s="38"/>
      <c r="J984" s="38"/>
      <c r="K984" s="39"/>
      <c r="L984" s="39"/>
      <c r="M984" s="39"/>
      <c r="N984" s="39"/>
      <c r="O984" s="39"/>
      <c r="P984" s="38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40"/>
      <c r="AD984" s="40"/>
      <c r="AE984" s="35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8"/>
      <c r="AU984" s="39"/>
      <c r="AV984" s="39"/>
      <c r="AW984" s="39"/>
      <c r="AX984" s="39"/>
      <c r="AY984" s="39"/>
      <c r="AZ984" s="39"/>
      <c r="BA984" s="39"/>
      <c r="BB984" s="39"/>
      <c r="BC984" s="38"/>
      <c r="BD984" s="39"/>
      <c r="BE984" s="39"/>
      <c r="BF984" s="40"/>
      <c r="BG984" s="39"/>
      <c r="BH984" s="39"/>
      <c r="BI984" s="31"/>
      <c r="BJ984" s="31"/>
      <c r="BK984" s="39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</row>
    <row r="985" spans="2:95" s="33" customFormat="1">
      <c r="B985" s="62"/>
      <c r="C985" s="39"/>
      <c r="D985" s="39"/>
      <c r="E985" s="31"/>
      <c r="F985" s="39"/>
      <c r="G985" s="38"/>
      <c r="H985" s="38"/>
      <c r="I985" s="38"/>
      <c r="J985" s="38"/>
      <c r="K985" s="39"/>
      <c r="L985" s="39"/>
      <c r="M985" s="39"/>
      <c r="N985" s="39"/>
      <c r="O985" s="39"/>
      <c r="P985" s="38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40"/>
      <c r="AD985" s="40"/>
      <c r="AE985" s="35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8"/>
      <c r="AU985" s="39"/>
      <c r="AV985" s="39"/>
      <c r="AW985" s="39"/>
      <c r="AX985" s="39"/>
      <c r="AY985" s="39"/>
      <c r="AZ985" s="39"/>
      <c r="BA985" s="39"/>
      <c r="BB985" s="39"/>
      <c r="BC985" s="38"/>
      <c r="BD985" s="39"/>
      <c r="BE985" s="39"/>
      <c r="BF985" s="40"/>
      <c r="BG985" s="39"/>
      <c r="BH985" s="39"/>
      <c r="BI985" s="31"/>
      <c r="BJ985" s="31"/>
      <c r="BK985" s="39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</row>
    <row r="986" spans="2:95" s="33" customFormat="1">
      <c r="B986" s="62"/>
      <c r="C986" s="39"/>
      <c r="D986" s="39"/>
      <c r="E986" s="31"/>
      <c r="F986" s="39"/>
      <c r="G986" s="38"/>
      <c r="H986" s="38"/>
      <c r="I986" s="38"/>
      <c r="J986" s="38"/>
      <c r="K986" s="39"/>
      <c r="L986" s="39"/>
      <c r="M986" s="39"/>
      <c r="N986" s="39"/>
      <c r="O986" s="39"/>
      <c r="P986" s="38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40"/>
      <c r="AD986" s="40"/>
      <c r="AE986" s="35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8"/>
      <c r="AU986" s="39"/>
      <c r="AV986" s="39"/>
      <c r="AW986" s="39"/>
      <c r="AX986" s="39"/>
      <c r="AY986" s="39"/>
      <c r="AZ986" s="39"/>
      <c r="BA986" s="39"/>
      <c r="BB986" s="39"/>
      <c r="BC986" s="38"/>
      <c r="BD986" s="39"/>
      <c r="BE986" s="39"/>
      <c r="BF986" s="40"/>
      <c r="BG986" s="39"/>
      <c r="BH986" s="39"/>
      <c r="BI986" s="31"/>
      <c r="BJ986" s="31"/>
      <c r="BK986" s="39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</row>
    <row r="987" spans="2:95" s="33" customFormat="1">
      <c r="B987" s="62"/>
      <c r="C987" s="39"/>
      <c r="D987" s="39"/>
      <c r="E987" s="31"/>
      <c r="F987" s="39"/>
      <c r="G987" s="38"/>
      <c r="H987" s="38"/>
      <c r="I987" s="38"/>
      <c r="J987" s="38"/>
      <c r="K987" s="39"/>
      <c r="L987" s="39"/>
      <c r="M987" s="39"/>
      <c r="N987" s="39"/>
      <c r="O987" s="39"/>
      <c r="P987" s="38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40"/>
      <c r="AD987" s="40"/>
      <c r="AE987" s="35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8"/>
      <c r="AU987" s="39"/>
      <c r="AV987" s="39"/>
      <c r="AW987" s="39"/>
      <c r="AX987" s="39"/>
      <c r="AY987" s="39"/>
      <c r="AZ987" s="39"/>
      <c r="BA987" s="39"/>
      <c r="BB987" s="39"/>
      <c r="BC987" s="38"/>
      <c r="BD987" s="39"/>
      <c r="BE987" s="39"/>
      <c r="BF987" s="40"/>
      <c r="BG987" s="39"/>
      <c r="BH987" s="39"/>
      <c r="BI987" s="31"/>
      <c r="BJ987" s="31"/>
      <c r="BK987" s="39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</row>
    <row r="988" spans="2:95" s="33" customFormat="1">
      <c r="B988" s="62"/>
      <c r="C988" s="39"/>
      <c r="D988" s="39"/>
      <c r="E988" s="31"/>
      <c r="F988" s="39"/>
      <c r="G988" s="38"/>
      <c r="H988" s="38"/>
      <c r="I988" s="38"/>
      <c r="J988" s="38"/>
      <c r="K988" s="39"/>
      <c r="L988" s="39"/>
      <c r="M988" s="39"/>
      <c r="N988" s="39"/>
      <c r="O988" s="39"/>
      <c r="P988" s="38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40"/>
      <c r="AD988" s="40"/>
      <c r="AE988" s="35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8"/>
      <c r="AU988" s="39"/>
      <c r="AV988" s="39"/>
      <c r="AW988" s="39"/>
      <c r="AX988" s="39"/>
      <c r="AY988" s="39"/>
      <c r="AZ988" s="39"/>
      <c r="BA988" s="39"/>
      <c r="BB988" s="39"/>
      <c r="BC988" s="38"/>
      <c r="BD988" s="39"/>
      <c r="BE988" s="39"/>
      <c r="BF988" s="40"/>
      <c r="BG988" s="39"/>
      <c r="BH988" s="39"/>
      <c r="BI988" s="31"/>
      <c r="BJ988" s="31"/>
      <c r="BK988" s="39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</row>
    <row r="989" spans="2:95" s="33" customFormat="1">
      <c r="B989" s="62"/>
      <c r="C989" s="39"/>
      <c r="D989" s="39"/>
      <c r="E989" s="31"/>
      <c r="F989" s="39"/>
      <c r="G989" s="38"/>
      <c r="H989" s="38"/>
      <c r="I989" s="38"/>
      <c r="J989" s="38"/>
      <c r="K989" s="39"/>
      <c r="L989" s="39"/>
      <c r="M989" s="39"/>
      <c r="N989" s="39"/>
      <c r="O989" s="39"/>
      <c r="P989" s="38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40"/>
      <c r="AD989" s="40"/>
      <c r="AE989" s="35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8"/>
      <c r="AU989" s="39"/>
      <c r="AV989" s="39"/>
      <c r="AW989" s="39"/>
      <c r="AX989" s="39"/>
      <c r="AY989" s="39"/>
      <c r="AZ989" s="39"/>
      <c r="BA989" s="39"/>
      <c r="BB989" s="39"/>
      <c r="BC989" s="38"/>
      <c r="BD989" s="39"/>
      <c r="BE989" s="39"/>
      <c r="BF989" s="40"/>
      <c r="BG989" s="39"/>
      <c r="BH989" s="39"/>
      <c r="BI989" s="31"/>
      <c r="BJ989" s="31"/>
      <c r="BK989" s="39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</row>
    <row r="990" spans="2:95" s="33" customFormat="1">
      <c r="B990" s="62"/>
      <c r="C990" s="39"/>
      <c r="D990" s="39"/>
      <c r="E990" s="31"/>
      <c r="F990" s="39"/>
      <c r="G990" s="38"/>
      <c r="H990" s="38"/>
      <c r="I990" s="38"/>
      <c r="J990" s="38"/>
      <c r="K990" s="39"/>
      <c r="L990" s="39"/>
      <c r="M990" s="39"/>
      <c r="N990" s="39"/>
      <c r="O990" s="39"/>
      <c r="P990" s="38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40"/>
      <c r="AD990" s="40"/>
      <c r="AE990" s="35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8"/>
      <c r="AU990" s="39"/>
      <c r="AV990" s="39"/>
      <c r="AW990" s="39"/>
      <c r="AX990" s="39"/>
      <c r="AY990" s="39"/>
      <c r="AZ990" s="39"/>
      <c r="BA990" s="39"/>
      <c r="BB990" s="39"/>
      <c r="BC990" s="38"/>
      <c r="BD990" s="39"/>
      <c r="BE990" s="39"/>
      <c r="BF990" s="40"/>
      <c r="BG990" s="39"/>
      <c r="BH990" s="39"/>
      <c r="BI990" s="31"/>
      <c r="BJ990" s="31"/>
      <c r="BK990" s="39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</row>
    <row r="991" spans="2:95" s="33" customFormat="1">
      <c r="B991" s="62"/>
      <c r="C991" s="39"/>
      <c r="D991" s="39"/>
      <c r="E991" s="31"/>
      <c r="F991" s="39"/>
      <c r="G991" s="38"/>
      <c r="H991" s="38"/>
      <c r="I991" s="38"/>
      <c r="J991" s="38"/>
      <c r="K991" s="39"/>
      <c r="L991" s="39"/>
      <c r="M991" s="39"/>
      <c r="N991" s="39"/>
      <c r="O991" s="39"/>
      <c r="P991" s="38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40"/>
      <c r="AD991" s="40"/>
      <c r="AE991" s="35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8"/>
      <c r="AU991" s="39"/>
      <c r="AV991" s="39"/>
      <c r="AW991" s="39"/>
      <c r="AX991" s="39"/>
      <c r="AY991" s="39"/>
      <c r="AZ991" s="39"/>
      <c r="BA991" s="39"/>
      <c r="BB991" s="39"/>
      <c r="BC991" s="38"/>
      <c r="BD991" s="39"/>
      <c r="BE991" s="39"/>
      <c r="BF991" s="40"/>
      <c r="BG991" s="39"/>
      <c r="BH991" s="39"/>
      <c r="BI991" s="31"/>
      <c r="BJ991" s="31"/>
      <c r="BK991" s="39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</row>
    <row r="992" spans="2:95" s="33" customFormat="1">
      <c r="B992" s="62"/>
      <c r="C992" s="39"/>
      <c r="D992" s="39"/>
      <c r="E992" s="31"/>
      <c r="F992" s="39"/>
      <c r="G992" s="38"/>
      <c r="H992" s="38"/>
      <c r="I992" s="38"/>
      <c r="J992" s="38"/>
      <c r="K992" s="39"/>
      <c r="L992" s="39"/>
      <c r="M992" s="39"/>
      <c r="N992" s="39"/>
      <c r="O992" s="39"/>
      <c r="P992" s="38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40"/>
      <c r="AD992" s="40"/>
      <c r="AE992" s="35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8"/>
      <c r="AU992" s="39"/>
      <c r="AV992" s="39"/>
      <c r="AW992" s="39"/>
      <c r="AX992" s="39"/>
      <c r="AY992" s="39"/>
      <c r="AZ992" s="39"/>
      <c r="BA992" s="39"/>
      <c r="BB992" s="39"/>
      <c r="BC992" s="38"/>
      <c r="BD992" s="39"/>
      <c r="BE992" s="39"/>
      <c r="BF992" s="40"/>
      <c r="BG992" s="39"/>
      <c r="BH992" s="39"/>
      <c r="BI992" s="31"/>
      <c r="BJ992" s="31"/>
      <c r="BK992" s="39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</row>
    <row r="993" spans="2:95" s="33" customFormat="1">
      <c r="B993" s="62"/>
      <c r="C993" s="39"/>
      <c r="D993" s="39"/>
      <c r="E993" s="31"/>
      <c r="F993" s="39"/>
      <c r="G993" s="38"/>
      <c r="H993" s="38"/>
      <c r="I993" s="38"/>
      <c r="J993" s="38"/>
      <c r="K993" s="39"/>
      <c r="L993" s="39"/>
      <c r="M993" s="39"/>
      <c r="N993" s="39"/>
      <c r="O993" s="39"/>
      <c r="P993" s="38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40"/>
      <c r="AD993" s="40"/>
      <c r="AE993" s="35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8"/>
      <c r="AU993" s="39"/>
      <c r="AV993" s="39"/>
      <c r="AW993" s="39"/>
      <c r="AX993" s="39"/>
      <c r="AY993" s="39"/>
      <c r="AZ993" s="39"/>
      <c r="BA993" s="39"/>
      <c r="BB993" s="39"/>
      <c r="BC993" s="38"/>
      <c r="BD993" s="39"/>
      <c r="BE993" s="39"/>
      <c r="BF993" s="39"/>
      <c r="BG993" s="39"/>
      <c r="BH993" s="39"/>
      <c r="BI993" s="31"/>
      <c r="BJ993" s="31"/>
      <c r="BK993" s="39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</row>
    <row r="994" spans="2:95" s="33" customFormat="1">
      <c r="B994" s="62"/>
      <c r="C994" s="39"/>
      <c r="D994" s="39"/>
      <c r="E994" s="31"/>
      <c r="F994" s="39"/>
      <c r="G994" s="38"/>
      <c r="H994" s="38"/>
      <c r="I994" s="38"/>
      <c r="J994" s="38"/>
      <c r="K994" s="39"/>
      <c r="L994" s="39"/>
      <c r="M994" s="39"/>
      <c r="N994" s="39"/>
      <c r="O994" s="39"/>
      <c r="P994" s="38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40"/>
      <c r="AD994" s="40"/>
      <c r="AE994" s="35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8"/>
      <c r="AU994" s="39"/>
      <c r="AV994" s="39"/>
      <c r="AW994" s="39"/>
      <c r="AX994" s="39"/>
      <c r="AY994" s="39"/>
      <c r="AZ994" s="39"/>
      <c r="BA994" s="39"/>
      <c r="BB994" s="39"/>
      <c r="BC994" s="38"/>
      <c r="BD994" s="39"/>
      <c r="BE994" s="39"/>
      <c r="BF994" s="40"/>
      <c r="BG994" s="39"/>
      <c r="BH994" s="39"/>
      <c r="BI994" s="31"/>
      <c r="BJ994" s="31"/>
      <c r="BK994" s="39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</row>
    <row r="995" spans="2:95" s="33" customFormat="1">
      <c r="B995" s="62"/>
      <c r="C995" s="39"/>
      <c r="D995" s="39"/>
      <c r="E995" s="31"/>
      <c r="F995" s="39"/>
      <c r="G995" s="38"/>
      <c r="H995" s="38"/>
      <c r="I995" s="38"/>
      <c r="J995" s="38"/>
      <c r="K995" s="39"/>
      <c r="L995" s="39"/>
      <c r="M995" s="39"/>
      <c r="N995" s="39"/>
      <c r="O995" s="39"/>
      <c r="P995" s="38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40"/>
      <c r="AD995" s="40"/>
      <c r="AE995" s="35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8"/>
      <c r="AU995" s="39"/>
      <c r="AV995" s="39"/>
      <c r="AW995" s="39"/>
      <c r="AX995" s="39"/>
      <c r="AY995" s="39"/>
      <c r="AZ995" s="39"/>
      <c r="BA995" s="39"/>
      <c r="BB995" s="39"/>
      <c r="BC995" s="38"/>
      <c r="BD995" s="39"/>
      <c r="BE995" s="39"/>
      <c r="BF995" s="40"/>
      <c r="BG995" s="39"/>
      <c r="BH995" s="39"/>
      <c r="BI995" s="31"/>
      <c r="BJ995" s="31"/>
      <c r="BK995" s="39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</row>
    <row r="996" spans="2:95" s="33" customFormat="1">
      <c r="B996" s="62"/>
      <c r="C996" s="39"/>
      <c r="D996" s="39"/>
      <c r="E996" s="31"/>
      <c r="F996" s="39"/>
      <c r="G996" s="38"/>
      <c r="H996" s="38"/>
      <c r="I996" s="38"/>
      <c r="J996" s="38"/>
      <c r="K996" s="39"/>
      <c r="L996" s="39"/>
      <c r="M996" s="39"/>
      <c r="N996" s="39"/>
      <c r="O996" s="39"/>
      <c r="P996" s="38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40"/>
      <c r="AD996" s="40"/>
      <c r="AE996" s="35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8"/>
      <c r="AU996" s="39"/>
      <c r="AV996" s="39"/>
      <c r="AW996" s="39"/>
      <c r="AX996" s="39"/>
      <c r="AY996" s="39"/>
      <c r="AZ996" s="39"/>
      <c r="BA996" s="39"/>
      <c r="BB996" s="39"/>
      <c r="BC996" s="38"/>
      <c r="BD996" s="39"/>
      <c r="BE996" s="39"/>
      <c r="BF996" s="40"/>
      <c r="BG996" s="39"/>
      <c r="BH996" s="39"/>
      <c r="BI996" s="31"/>
      <c r="BJ996" s="31"/>
      <c r="BK996" s="39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</row>
    <row r="997" spans="2:95" s="33" customFormat="1">
      <c r="B997" s="62"/>
      <c r="C997" s="39"/>
      <c r="D997" s="39"/>
      <c r="E997" s="31"/>
      <c r="F997" s="39"/>
      <c r="G997" s="38"/>
      <c r="H997" s="38"/>
      <c r="I997" s="38"/>
      <c r="J997" s="38"/>
      <c r="K997" s="39"/>
      <c r="L997" s="39"/>
      <c r="M997" s="39"/>
      <c r="N997" s="39"/>
      <c r="O997" s="39"/>
      <c r="P997" s="38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40"/>
      <c r="AD997" s="40"/>
      <c r="AE997" s="35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8"/>
      <c r="AU997" s="39"/>
      <c r="AV997" s="39"/>
      <c r="AW997" s="39"/>
      <c r="AX997" s="39"/>
      <c r="AY997" s="39"/>
      <c r="AZ997" s="39"/>
      <c r="BA997" s="39"/>
      <c r="BB997" s="39"/>
      <c r="BC997" s="38"/>
      <c r="BD997" s="39"/>
      <c r="BE997" s="39"/>
      <c r="BF997" s="40"/>
      <c r="BG997" s="39"/>
      <c r="BH997" s="39"/>
      <c r="BI997" s="31"/>
      <c r="BJ997" s="31"/>
      <c r="BK997" s="39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</row>
    <row r="998" spans="2:95" s="33" customFormat="1">
      <c r="B998" s="62"/>
      <c r="C998" s="39"/>
      <c r="D998" s="39"/>
      <c r="E998" s="31"/>
      <c r="F998" s="39"/>
      <c r="G998" s="38"/>
      <c r="H998" s="38"/>
      <c r="I998" s="38"/>
      <c r="J998" s="38"/>
      <c r="K998" s="39"/>
      <c r="L998" s="39"/>
      <c r="M998" s="39"/>
      <c r="N998" s="39"/>
      <c r="O998" s="39"/>
      <c r="P998" s="38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40"/>
      <c r="AD998" s="40"/>
      <c r="AE998" s="35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8"/>
      <c r="AU998" s="39"/>
      <c r="AV998" s="39"/>
      <c r="AW998" s="39"/>
      <c r="AX998" s="39"/>
      <c r="AY998" s="39"/>
      <c r="AZ998" s="39"/>
      <c r="BA998" s="39"/>
      <c r="BB998" s="39"/>
      <c r="BC998" s="38"/>
      <c r="BD998" s="39"/>
      <c r="BE998" s="39"/>
      <c r="BF998" s="40"/>
      <c r="BG998" s="39"/>
      <c r="BH998" s="39"/>
      <c r="BI998" s="31"/>
      <c r="BJ998" s="31"/>
      <c r="BK998" s="39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</row>
    <row r="999" spans="2:95" s="33" customFormat="1">
      <c r="B999" s="62"/>
      <c r="C999" s="39"/>
      <c r="D999" s="39"/>
      <c r="E999" s="31"/>
      <c r="F999" s="39"/>
      <c r="G999" s="38"/>
      <c r="H999" s="38"/>
      <c r="I999" s="38"/>
      <c r="J999" s="38"/>
      <c r="K999" s="39"/>
      <c r="L999" s="39"/>
      <c r="M999" s="39"/>
      <c r="N999" s="39"/>
      <c r="O999" s="39"/>
      <c r="P999" s="38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40"/>
      <c r="AD999" s="40"/>
      <c r="AE999" s="35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8"/>
      <c r="AU999" s="39"/>
      <c r="AV999" s="39"/>
      <c r="AW999" s="39"/>
      <c r="AX999" s="39"/>
      <c r="AY999" s="39"/>
      <c r="AZ999" s="39"/>
      <c r="BA999" s="39"/>
      <c r="BB999" s="39"/>
      <c r="BC999" s="38"/>
      <c r="BD999" s="39"/>
      <c r="BE999" s="39"/>
      <c r="BF999" s="40"/>
      <c r="BG999" s="39"/>
      <c r="BH999" s="39"/>
      <c r="BI999" s="31"/>
      <c r="BJ999" s="31"/>
      <c r="BK999" s="39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</row>
    <row r="1000" spans="2:95" s="33" customFormat="1">
      <c r="B1000" s="62"/>
      <c r="C1000" s="39"/>
      <c r="D1000" s="39"/>
      <c r="E1000" s="31"/>
      <c r="F1000" s="39"/>
      <c r="G1000" s="38"/>
      <c r="H1000" s="38"/>
      <c r="I1000" s="38"/>
      <c r="J1000" s="38"/>
      <c r="K1000" s="39"/>
      <c r="L1000" s="39"/>
      <c r="M1000" s="39"/>
      <c r="N1000" s="39"/>
      <c r="O1000" s="39"/>
      <c r="P1000" s="38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40"/>
      <c r="AD1000" s="40"/>
      <c r="AE1000" s="35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8"/>
      <c r="AU1000" s="39"/>
      <c r="AV1000" s="39"/>
      <c r="AW1000" s="39"/>
      <c r="AX1000" s="39"/>
      <c r="AY1000" s="39"/>
      <c r="AZ1000" s="39"/>
      <c r="BA1000" s="39"/>
      <c r="BB1000" s="39"/>
      <c r="BC1000" s="38"/>
      <c r="BD1000" s="39"/>
      <c r="BE1000" s="39"/>
      <c r="BF1000" s="40"/>
      <c r="BG1000" s="39"/>
      <c r="BH1000" s="39"/>
      <c r="BI1000" s="31"/>
      <c r="BJ1000" s="31"/>
      <c r="BK1000" s="39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</row>
    <row r="1001" spans="2:95" s="33" customFormat="1">
      <c r="B1001" s="62"/>
      <c r="C1001" s="39"/>
      <c r="D1001" s="39"/>
      <c r="E1001" s="31"/>
      <c r="F1001" s="39"/>
      <c r="G1001" s="38"/>
      <c r="H1001" s="38"/>
      <c r="I1001" s="38"/>
      <c r="J1001" s="38"/>
      <c r="K1001" s="39"/>
      <c r="L1001" s="39"/>
      <c r="M1001" s="39"/>
      <c r="N1001" s="39"/>
      <c r="O1001" s="39"/>
      <c r="P1001" s="38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40"/>
      <c r="AD1001" s="40"/>
      <c r="AE1001" s="35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8"/>
      <c r="AU1001" s="39"/>
      <c r="AV1001" s="39"/>
      <c r="AW1001" s="39"/>
      <c r="AX1001" s="39"/>
      <c r="AY1001" s="39"/>
      <c r="AZ1001" s="39"/>
      <c r="BA1001" s="39"/>
      <c r="BB1001" s="39"/>
      <c r="BC1001" s="38"/>
      <c r="BD1001" s="39"/>
      <c r="BE1001" s="39"/>
      <c r="BF1001" s="39"/>
      <c r="BG1001" s="39"/>
      <c r="BH1001" s="39"/>
      <c r="BI1001" s="31"/>
      <c r="BJ1001" s="31"/>
      <c r="BK1001" s="39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</row>
    <row r="1002" spans="2:95" s="33" customFormat="1">
      <c r="B1002" s="62"/>
      <c r="C1002" s="39"/>
      <c r="D1002" s="39"/>
      <c r="E1002" s="31"/>
      <c r="F1002" s="39"/>
      <c r="G1002" s="38"/>
      <c r="H1002" s="38"/>
      <c r="I1002" s="38"/>
      <c r="J1002" s="38"/>
      <c r="K1002" s="39"/>
      <c r="L1002" s="39"/>
      <c r="M1002" s="39"/>
      <c r="N1002" s="39"/>
      <c r="O1002" s="39"/>
      <c r="P1002" s="38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40"/>
      <c r="AD1002" s="40"/>
      <c r="AE1002" s="35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8"/>
      <c r="AU1002" s="39"/>
      <c r="AV1002" s="39"/>
      <c r="AW1002" s="39"/>
      <c r="AX1002" s="39"/>
      <c r="AY1002" s="39"/>
      <c r="AZ1002" s="39"/>
      <c r="BA1002" s="39"/>
      <c r="BB1002" s="39"/>
      <c r="BC1002" s="38"/>
      <c r="BD1002" s="39"/>
      <c r="BE1002" s="39"/>
      <c r="BF1002" s="39"/>
      <c r="BG1002" s="39"/>
      <c r="BH1002" s="39"/>
      <c r="BI1002" s="31"/>
      <c r="BJ1002" s="31"/>
      <c r="BK1002" s="39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</row>
    <row r="1003" spans="2:95" s="33" customFormat="1">
      <c r="B1003" s="62"/>
      <c r="C1003" s="39"/>
      <c r="D1003" s="39"/>
      <c r="E1003" s="31"/>
      <c r="F1003" s="39"/>
      <c r="G1003" s="38"/>
      <c r="H1003" s="38"/>
      <c r="I1003" s="38"/>
      <c r="J1003" s="38"/>
      <c r="K1003" s="39"/>
      <c r="L1003" s="39"/>
      <c r="M1003" s="39"/>
      <c r="N1003" s="39"/>
      <c r="O1003" s="39"/>
      <c r="P1003" s="38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40"/>
      <c r="AD1003" s="40"/>
      <c r="AE1003" s="35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8"/>
      <c r="AU1003" s="39"/>
      <c r="AV1003" s="39"/>
      <c r="AW1003" s="39"/>
      <c r="AX1003" s="39"/>
      <c r="AY1003" s="39"/>
      <c r="AZ1003" s="39"/>
      <c r="BA1003" s="39"/>
      <c r="BB1003" s="39"/>
      <c r="BC1003" s="38"/>
      <c r="BD1003" s="39"/>
      <c r="BE1003" s="39"/>
      <c r="BF1003" s="40"/>
      <c r="BG1003" s="39"/>
      <c r="BH1003" s="39"/>
      <c r="BI1003" s="31"/>
      <c r="BJ1003" s="31"/>
      <c r="BK1003" s="39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</row>
    <row r="1004" spans="2:95" s="33" customFormat="1">
      <c r="B1004" s="62"/>
      <c r="C1004" s="39"/>
      <c r="D1004" s="39"/>
      <c r="E1004" s="31"/>
      <c r="F1004" s="39"/>
      <c r="G1004" s="38"/>
      <c r="H1004" s="38"/>
      <c r="I1004" s="38"/>
      <c r="J1004" s="38"/>
      <c r="K1004" s="39"/>
      <c r="L1004" s="39"/>
      <c r="M1004" s="39"/>
      <c r="N1004" s="39"/>
      <c r="O1004" s="39"/>
      <c r="P1004" s="38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40"/>
      <c r="AD1004" s="40"/>
      <c r="AE1004" s="35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8"/>
      <c r="AU1004" s="39"/>
      <c r="AV1004" s="39"/>
      <c r="AW1004" s="39"/>
      <c r="AX1004" s="39"/>
      <c r="AY1004" s="39"/>
      <c r="AZ1004" s="39"/>
      <c r="BA1004" s="39"/>
      <c r="BB1004" s="39"/>
      <c r="BC1004" s="38"/>
      <c r="BD1004" s="39"/>
      <c r="BE1004" s="39"/>
      <c r="BF1004" s="40"/>
      <c r="BG1004" s="39"/>
      <c r="BH1004" s="39"/>
      <c r="BI1004" s="31"/>
      <c r="BJ1004" s="31"/>
      <c r="BK1004" s="39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</row>
    <row r="1005" spans="2:95" s="33" customFormat="1">
      <c r="B1005" s="62"/>
      <c r="C1005" s="39"/>
      <c r="D1005" s="39"/>
      <c r="E1005" s="31"/>
      <c r="F1005" s="39"/>
      <c r="G1005" s="38"/>
      <c r="H1005" s="38"/>
      <c r="I1005" s="38"/>
      <c r="J1005" s="38"/>
      <c r="K1005" s="39"/>
      <c r="L1005" s="39"/>
      <c r="M1005" s="39"/>
      <c r="N1005" s="39"/>
      <c r="O1005" s="39"/>
      <c r="P1005" s="38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40"/>
      <c r="AD1005" s="40"/>
      <c r="AE1005" s="35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8"/>
      <c r="AU1005" s="39"/>
      <c r="AV1005" s="39"/>
      <c r="AW1005" s="39"/>
      <c r="AX1005" s="39"/>
      <c r="AY1005" s="39"/>
      <c r="AZ1005" s="39"/>
      <c r="BA1005" s="39"/>
      <c r="BB1005" s="39"/>
      <c r="BC1005" s="38"/>
      <c r="BD1005" s="39"/>
      <c r="BE1005" s="39"/>
      <c r="BF1005" s="40"/>
      <c r="BG1005" s="39"/>
      <c r="BH1005" s="39"/>
      <c r="BI1005" s="31"/>
      <c r="BJ1005" s="31"/>
      <c r="BK1005" s="39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</row>
    <row r="1006" spans="2:95" s="33" customFormat="1">
      <c r="B1006" s="62"/>
      <c r="C1006" s="39"/>
      <c r="D1006" s="39"/>
      <c r="E1006" s="31"/>
      <c r="F1006" s="39"/>
      <c r="G1006" s="38"/>
      <c r="H1006" s="38"/>
      <c r="I1006" s="38"/>
      <c r="J1006" s="38"/>
      <c r="K1006" s="39"/>
      <c r="L1006" s="39"/>
      <c r="M1006" s="39"/>
      <c r="N1006" s="39"/>
      <c r="O1006" s="39"/>
      <c r="P1006" s="38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40"/>
      <c r="AD1006" s="40"/>
      <c r="AE1006" s="35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8"/>
      <c r="AU1006" s="39"/>
      <c r="AV1006" s="39"/>
      <c r="AW1006" s="39"/>
      <c r="AX1006" s="39"/>
      <c r="AY1006" s="39"/>
      <c r="AZ1006" s="39"/>
      <c r="BA1006" s="39"/>
      <c r="BB1006" s="39"/>
      <c r="BC1006" s="38"/>
      <c r="BD1006" s="39"/>
      <c r="BE1006" s="39"/>
      <c r="BF1006" s="40"/>
      <c r="BG1006" s="39"/>
      <c r="BH1006" s="39"/>
      <c r="BI1006" s="31"/>
      <c r="BJ1006" s="31"/>
      <c r="BK1006" s="39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</row>
    <row r="1007" spans="2:95" s="33" customFormat="1">
      <c r="B1007" s="62"/>
      <c r="C1007" s="39"/>
      <c r="D1007" s="39"/>
      <c r="E1007" s="31"/>
      <c r="F1007" s="39"/>
      <c r="G1007" s="38"/>
      <c r="H1007" s="38"/>
      <c r="I1007" s="38"/>
      <c r="J1007" s="38"/>
      <c r="K1007" s="39"/>
      <c r="L1007" s="39"/>
      <c r="M1007" s="39"/>
      <c r="N1007" s="39"/>
      <c r="O1007" s="39"/>
      <c r="P1007" s="38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40"/>
      <c r="AD1007" s="40"/>
      <c r="AE1007" s="35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8"/>
      <c r="AU1007" s="39"/>
      <c r="AV1007" s="39"/>
      <c r="AW1007" s="39"/>
      <c r="AX1007" s="39"/>
      <c r="AY1007" s="39"/>
      <c r="AZ1007" s="39"/>
      <c r="BA1007" s="39"/>
      <c r="BB1007" s="39"/>
      <c r="BC1007" s="38"/>
      <c r="BD1007" s="39"/>
      <c r="BE1007" s="39"/>
      <c r="BF1007" s="40"/>
      <c r="BG1007" s="39"/>
      <c r="BH1007" s="39"/>
      <c r="BI1007" s="31"/>
      <c r="BJ1007" s="31"/>
      <c r="BK1007" s="39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</row>
    <row r="1008" spans="2:95" s="33" customFormat="1">
      <c r="B1008" s="62"/>
      <c r="C1008" s="39"/>
      <c r="D1008" s="39"/>
      <c r="E1008" s="31"/>
      <c r="F1008" s="39"/>
      <c r="G1008" s="38"/>
      <c r="H1008" s="38"/>
      <c r="I1008" s="38"/>
      <c r="J1008" s="38"/>
      <c r="K1008" s="39"/>
      <c r="L1008" s="39"/>
      <c r="M1008" s="39"/>
      <c r="N1008" s="39"/>
      <c r="O1008" s="39"/>
      <c r="P1008" s="38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40"/>
      <c r="AD1008" s="40"/>
      <c r="AE1008" s="35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8"/>
      <c r="AU1008" s="39"/>
      <c r="AV1008" s="39"/>
      <c r="AW1008" s="39"/>
      <c r="AX1008" s="39"/>
      <c r="AY1008" s="39"/>
      <c r="AZ1008" s="39"/>
      <c r="BA1008" s="39"/>
      <c r="BB1008" s="39"/>
      <c r="BC1008" s="38"/>
      <c r="BD1008" s="39"/>
      <c r="BE1008" s="39"/>
      <c r="BF1008" s="39"/>
      <c r="BG1008" s="39"/>
      <c r="BH1008" s="39"/>
      <c r="BI1008" s="31"/>
      <c r="BJ1008" s="31"/>
      <c r="BK1008" s="39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</row>
    <row r="1009" spans="2:95" s="33" customFormat="1">
      <c r="B1009" s="62"/>
      <c r="C1009" s="39"/>
      <c r="D1009" s="39"/>
      <c r="E1009" s="31"/>
      <c r="F1009" s="39"/>
      <c r="G1009" s="38"/>
      <c r="H1009" s="38"/>
      <c r="I1009" s="38"/>
      <c r="J1009" s="38"/>
      <c r="K1009" s="39"/>
      <c r="L1009" s="39"/>
      <c r="M1009" s="39"/>
      <c r="N1009" s="39"/>
      <c r="O1009" s="39"/>
      <c r="P1009" s="38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40"/>
      <c r="AD1009" s="40"/>
      <c r="AE1009" s="35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8"/>
      <c r="AU1009" s="39"/>
      <c r="AV1009" s="39"/>
      <c r="AW1009" s="39"/>
      <c r="AX1009" s="39"/>
      <c r="AY1009" s="39"/>
      <c r="AZ1009" s="39"/>
      <c r="BA1009" s="39"/>
      <c r="BB1009" s="39"/>
      <c r="BC1009" s="38"/>
      <c r="BD1009" s="39"/>
      <c r="BE1009" s="39"/>
      <c r="BF1009" s="40"/>
      <c r="BG1009" s="39"/>
      <c r="BH1009" s="39"/>
      <c r="BI1009" s="31"/>
      <c r="BJ1009" s="31"/>
      <c r="BK1009" s="39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</row>
    <row r="1010" spans="2:95" s="33" customFormat="1">
      <c r="B1010" s="62"/>
      <c r="C1010" s="39"/>
      <c r="D1010" s="39"/>
      <c r="E1010" s="31"/>
      <c r="F1010" s="39"/>
      <c r="G1010" s="38"/>
      <c r="H1010" s="38"/>
      <c r="I1010" s="38"/>
      <c r="J1010" s="38"/>
      <c r="K1010" s="39"/>
      <c r="L1010" s="39"/>
      <c r="M1010" s="39"/>
      <c r="N1010" s="39"/>
      <c r="O1010" s="39"/>
      <c r="P1010" s="38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40"/>
      <c r="AD1010" s="40"/>
      <c r="AE1010" s="35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8"/>
      <c r="AU1010" s="39"/>
      <c r="AV1010" s="39"/>
      <c r="AW1010" s="39"/>
      <c r="AX1010" s="39"/>
      <c r="AY1010" s="39"/>
      <c r="AZ1010" s="39"/>
      <c r="BA1010" s="39"/>
      <c r="BB1010" s="39"/>
      <c r="BC1010" s="38"/>
      <c r="BD1010" s="39"/>
      <c r="BE1010" s="39"/>
      <c r="BF1010" s="40"/>
      <c r="BG1010" s="39"/>
      <c r="BH1010" s="39"/>
      <c r="BI1010" s="31"/>
      <c r="BJ1010" s="31"/>
      <c r="BK1010" s="39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</row>
    <row r="1011" spans="2:95" s="33" customFormat="1">
      <c r="B1011" s="62"/>
      <c r="C1011" s="39"/>
      <c r="D1011" s="39"/>
      <c r="E1011" s="31"/>
      <c r="F1011" s="39"/>
      <c r="G1011" s="38"/>
      <c r="H1011" s="38"/>
      <c r="I1011" s="38"/>
      <c r="J1011" s="38"/>
      <c r="K1011" s="39"/>
      <c r="L1011" s="39"/>
      <c r="M1011" s="39"/>
      <c r="N1011" s="39"/>
      <c r="O1011" s="39"/>
      <c r="P1011" s="38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40"/>
      <c r="AD1011" s="40"/>
      <c r="AE1011" s="35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8"/>
      <c r="AU1011" s="39"/>
      <c r="AV1011" s="39"/>
      <c r="AW1011" s="39"/>
      <c r="AX1011" s="39"/>
      <c r="AY1011" s="39"/>
      <c r="AZ1011" s="39"/>
      <c r="BA1011" s="39"/>
      <c r="BB1011" s="39"/>
      <c r="BC1011" s="38"/>
      <c r="BD1011" s="39"/>
      <c r="BE1011" s="39"/>
      <c r="BF1011" s="40"/>
      <c r="BG1011" s="39"/>
      <c r="BH1011" s="39"/>
      <c r="BI1011" s="31"/>
      <c r="BJ1011" s="31"/>
      <c r="BK1011" s="39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</row>
    <row r="1012" spans="2:95" s="33" customFormat="1">
      <c r="B1012" s="62"/>
      <c r="C1012" s="39"/>
      <c r="D1012" s="39"/>
      <c r="E1012" s="31"/>
      <c r="F1012" s="39"/>
      <c r="G1012" s="38"/>
      <c r="H1012" s="38"/>
      <c r="I1012" s="38"/>
      <c r="J1012" s="38"/>
      <c r="K1012" s="39"/>
      <c r="L1012" s="39"/>
      <c r="M1012" s="39"/>
      <c r="N1012" s="39"/>
      <c r="O1012" s="39"/>
      <c r="P1012" s="38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40"/>
      <c r="AD1012" s="40"/>
      <c r="AE1012" s="35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8"/>
      <c r="AU1012" s="39"/>
      <c r="AV1012" s="39"/>
      <c r="AW1012" s="39"/>
      <c r="AX1012" s="39"/>
      <c r="AY1012" s="39"/>
      <c r="AZ1012" s="39"/>
      <c r="BA1012" s="39"/>
      <c r="BB1012" s="39"/>
      <c r="BC1012" s="38"/>
      <c r="BD1012" s="39"/>
      <c r="BE1012" s="39"/>
      <c r="BF1012" s="40"/>
      <c r="BG1012" s="39"/>
      <c r="BH1012" s="39"/>
      <c r="BI1012" s="31"/>
      <c r="BJ1012" s="31"/>
      <c r="BK1012" s="39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</row>
    <row r="1013" spans="2:95" s="33" customFormat="1">
      <c r="B1013" s="62"/>
      <c r="C1013" s="39"/>
      <c r="D1013" s="39"/>
      <c r="E1013" s="31"/>
      <c r="F1013" s="39"/>
      <c r="G1013" s="38"/>
      <c r="H1013" s="38"/>
      <c r="I1013" s="38"/>
      <c r="J1013" s="38"/>
      <c r="K1013" s="39"/>
      <c r="L1013" s="39"/>
      <c r="M1013" s="39"/>
      <c r="N1013" s="39"/>
      <c r="O1013" s="39"/>
      <c r="P1013" s="38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40"/>
      <c r="AD1013" s="40"/>
      <c r="AE1013" s="35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8"/>
      <c r="AU1013" s="39"/>
      <c r="AV1013" s="39"/>
      <c r="AW1013" s="39"/>
      <c r="AX1013" s="39"/>
      <c r="AY1013" s="39"/>
      <c r="AZ1013" s="39"/>
      <c r="BA1013" s="39"/>
      <c r="BB1013" s="39"/>
      <c r="BC1013" s="38"/>
      <c r="BD1013" s="39"/>
      <c r="BE1013" s="39"/>
      <c r="BF1013" s="40"/>
      <c r="BG1013" s="39"/>
      <c r="BH1013" s="39"/>
      <c r="BI1013" s="31"/>
      <c r="BJ1013" s="31"/>
      <c r="BK1013" s="39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</row>
    <row r="1014" spans="2:95" s="33" customFormat="1">
      <c r="B1014" s="62"/>
      <c r="C1014" s="39"/>
      <c r="D1014" s="39"/>
      <c r="E1014" s="31"/>
      <c r="F1014" s="39"/>
      <c r="G1014" s="38"/>
      <c r="H1014" s="38"/>
      <c r="I1014" s="38"/>
      <c r="J1014" s="38"/>
      <c r="K1014" s="39"/>
      <c r="L1014" s="39"/>
      <c r="M1014" s="39"/>
      <c r="N1014" s="39"/>
      <c r="O1014" s="39"/>
      <c r="P1014" s="38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40"/>
      <c r="AD1014" s="40"/>
      <c r="AE1014" s="35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8"/>
      <c r="AU1014" s="39"/>
      <c r="AV1014" s="39"/>
      <c r="AW1014" s="39"/>
      <c r="AX1014" s="39"/>
      <c r="AY1014" s="39"/>
      <c r="AZ1014" s="39"/>
      <c r="BA1014" s="39"/>
      <c r="BB1014" s="39"/>
      <c r="BC1014" s="38"/>
      <c r="BD1014" s="39"/>
      <c r="BE1014" s="39"/>
      <c r="BF1014" s="40"/>
      <c r="BG1014" s="39"/>
      <c r="BH1014" s="39"/>
      <c r="BI1014" s="31"/>
      <c r="BJ1014" s="31"/>
      <c r="BK1014" s="39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</row>
    <row r="1015" spans="2:95" s="33" customFormat="1">
      <c r="B1015" s="62"/>
      <c r="C1015" s="39"/>
      <c r="D1015" s="39"/>
      <c r="E1015" s="31"/>
      <c r="F1015" s="39"/>
      <c r="G1015" s="38"/>
      <c r="H1015" s="38"/>
      <c r="I1015" s="38"/>
      <c r="J1015" s="38"/>
      <c r="K1015" s="39"/>
      <c r="L1015" s="39"/>
      <c r="M1015" s="39"/>
      <c r="N1015" s="39"/>
      <c r="O1015" s="39"/>
      <c r="P1015" s="38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40"/>
      <c r="AD1015" s="40"/>
      <c r="AE1015" s="35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8"/>
      <c r="AU1015" s="39"/>
      <c r="AV1015" s="39"/>
      <c r="AW1015" s="39"/>
      <c r="AX1015" s="39"/>
      <c r="AY1015" s="39"/>
      <c r="AZ1015" s="39"/>
      <c r="BA1015" s="39"/>
      <c r="BB1015" s="39"/>
      <c r="BC1015" s="38"/>
      <c r="BD1015" s="39"/>
      <c r="BE1015" s="39"/>
      <c r="BF1015" s="40"/>
      <c r="BG1015" s="39"/>
      <c r="BH1015" s="39"/>
      <c r="BI1015" s="31"/>
      <c r="BJ1015" s="31"/>
      <c r="BK1015" s="39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</row>
    <row r="1016" spans="2:95" s="33" customFormat="1">
      <c r="B1016" s="62"/>
      <c r="C1016" s="39"/>
      <c r="D1016" s="39"/>
      <c r="E1016" s="31"/>
      <c r="F1016" s="39"/>
      <c r="G1016" s="38"/>
      <c r="H1016" s="38"/>
      <c r="I1016" s="38"/>
      <c r="J1016" s="38"/>
      <c r="K1016" s="39"/>
      <c r="L1016" s="39"/>
      <c r="M1016" s="39"/>
      <c r="N1016" s="39"/>
      <c r="O1016" s="39"/>
      <c r="P1016" s="38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40"/>
      <c r="AD1016" s="40"/>
      <c r="AE1016" s="35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8"/>
      <c r="AU1016" s="39"/>
      <c r="AV1016" s="39"/>
      <c r="AW1016" s="39"/>
      <c r="AX1016" s="39"/>
      <c r="AY1016" s="39"/>
      <c r="AZ1016" s="39"/>
      <c r="BA1016" s="39"/>
      <c r="BB1016" s="39"/>
      <c r="BC1016" s="38"/>
      <c r="BD1016" s="39"/>
      <c r="BE1016" s="39"/>
      <c r="BF1016" s="40"/>
      <c r="BG1016" s="39"/>
      <c r="BH1016" s="39"/>
      <c r="BI1016" s="31"/>
      <c r="BJ1016" s="31"/>
      <c r="BK1016" s="39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</row>
    <row r="1017" spans="2:95" s="33" customFormat="1">
      <c r="B1017" s="62"/>
      <c r="C1017" s="39"/>
      <c r="D1017" s="39"/>
      <c r="E1017" s="31"/>
      <c r="F1017" s="39"/>
      <c r="G1017" s="38"/>
      <c r="H1017" s="38"/>
      <c r="I1017" s="38"/>
      <c r="J1017" s="38"/>
      <c r="K1017" s="39"/>
      <c r="L1017" s="39"/>
      <c r="M1017" s="39"/>
      <c r="N1017" s="39"/>
      <c r="O1017" s="39"/>
      <c r="P1017" s="38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40"/>
      <c r="AD1017" s="40"/>
      <c r="AE1017" s="35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8"/>
      <c r="AU1017" s="39"/>
      <c r="AV1017" s="39"/>
      <c r="AW1017" s="39"/>
      <c r="AX1017" s="39"/>
      <c r="AY1017" s="39"/>
      <c r="AZ1017" s="39"/>
      <c r="BA1017" s="39"/>
      <c r="BB1017" s="39"/>
      <c r="BC1017" s="38"/>
      <c r="BD1017" s="39"/>
      <c r="BE1017" s="39"/>
      <c r="BF1017" s="40"/>
      <c r="BG1017" s="39"/>
      <c r="BH1017" s="39"/>
      <c r="BI1017" s="31"/>
      <c r="BJ1017" s="31"/>
      <c r="BK1017" s="39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</row>
    <row r="1018" spans="2:95" s="33" customFormat="1">
      <c r="B1018" s="62"/>
      <c r="C1018" s="39"/>
      <c r="D1018" s="39"/>
      <c r="E1018" s="31"/>
      <c r="F1018" s="39"/>
      <c r="G1018" s="38"/>
      <c r="H1018" s="38"/>
      <c r="I1018" s="38"/>
      <c r="J1018" s="38"/>
      <c r="K1018" s="39"/>
      <c r="L1018" s="39"/>
      <c r="M1018" s="39"/>
      <c r="N1018" s="39"/>
      <c r="O1018" s="39"/>
      <c r="P1018" s="38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40"/>
      <c r="AD1018" s="40"/>
      <c r="AE1018" s="35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8"/>
      <c r="AU1018" s="39"/>
      <c r="AV1018" s="39"/>
      <c r="AW1018" s="39"/>
      <c r="AX1018" s="39"/>
      <c r="AY1018" s="39"/>
      <c r="AZ1018" s="39"/>
      <c r="BA1018" s="39"/>
      <c r="BB1018" s="39"/>
      <c r="BC1018" s="38"/>
      <c r="BD1018" s="39"/>
      <c r="BE1018" s="39"/>
      <c r="BF1018" s="40"/>
      <c r="BG1018" s="39"/>
      <c r="BH1018" s="39"/>
      <c r="BI1018" s="31"/>
      <c r="BJ1018" s="31"/>
      <c r="BK1018" s="39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</row>
    <row r="1019" spans="2:95" s="33" customFormat="1">
      <c r="B1019" s="62"/>
      <c r="C1019" s="39"/>
      <c r="D1019" s="39"/>
      <c r="E1019" s="31"/>
      <c r="F1019" s="39"/>
      <c r="G1019" s="38"/>
      <c r="H1019" s="38"/>
      <c r="I1019" s="38"/>
      <c r="J1019" s="38"/>
      <c r="K1019" s="39"/>
      <c r="L1019" s="39"/>
      <c r="M1019" s="39"/>
      <c r="N1019" s="39"/>
      <c r="O1019" s="39"/>
      <c r="P1019" s="38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40"/>
      <c r="AD1019" s="40"/>
      <c r="AE1019" s="35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8"/>
      <c r="AU1019" s="39"/>
      <c r="AV1019" s="39"/>
      <c r="AW1019" s="39"/>
      <c r="AX1019" s="39"/>
      <c r="AY1019" s="39"/>
      <c r="AZ1019" s="39"/>
      <c r="BA1019" s="39"/>
      <c r="BB1019" s="39"/>
      <c r="BC1019" s="38"/>
      <c r="BD1019" s="39"/>
      <c r="BE1019" s="39"/>
      <c r="BF1019" s="40"/>
      <c r="BG1019" s="39"/>
      <c r="BH1019" s="39"/>
      <c r="BI1019" s="31"/>
      <c r="BJ1019" s="31"/>
      <c r="BK1019" s="39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</row>
    <row r="1020" spans="2:95" s="33" customFormat="1">
      <c r="B1020" s="62"/>
      <c r="C1020" s="39"/>
      <c r="D1020" s="39"/>
      <c r="E1020" s="31"/>
      <c r="F1020" s="39"/>
      <c r="G1020" s="38"/>
      <c r="H1020" s="38"/>
      <c r="I1020" s="38"/>
      <c r="J1020" s="38"/>
      <c r="K1020" s="39"/>
      <c r="L1020" s="39"/>
      <c r="M1020" s="39"/>
      <c r="N1020" s="39"/>
      <c r="O1020" s="39"/>
      <c r="P1020" s="38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40"/>
      <c r="AD1020" s="40"/>
      <c r="AE1020" s="35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8"/>
      <c r="AU1020" s="39"/>
      <c r="AV1020" s="39"/>
      <c r="AW1020" s="39"/>
      <c r="AX1020" s="39"/>
      <c r="AY1020" s="39"/>
      <c r="AZ1020" s="39"/>
      <c r="BA1020" s="39"/>
      <c r="BB1020" s="39"/>
      <c r="BC1020" s="38"/>
      <c r="BD1020" s="39"/>
      <c r="BE1020" s="39"/>
      <c r="BF1020" s="40"/>
      <c r="BG1020" s="39"/>
      <c r="BH1020" s="39"/>
      <c r="BI1020" s="31"/>
      <c r="BJ1020" s="31"/>
      <c r="BK1020" s="39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</row>
    <row r="1021" spans="2:95" s="33" customFormat="1">
      <c r="B1021" s="62"/>
      <c r="C1021" s="39"/>
      <c r="D1021" s="39"/>
      <c r="E1021" s="31"/>
      <c r="F1021" s="39"/>
      <c r="G1021" s="38"/>
      <c r="H1021" s="38"/>
      <c r="I1021" s="38"/>
      <c r="J1021" s="38"/>
      <c r="K1021" s="39"/>
      <c r="L1021" s="39"/>
      <c r="M1021" s="39"/>
      <c r="N1021" s="39"/>
      <c r="O1021" s="39"/>
      <c r="P1021" s="38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40"/>
      <c r="AD1021" s="40"/>
      <c r="AE1021" s="35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8"/>
      <c r="AU1021" s="39"/>
      <c r="AV1021" s="39"/>
      <c r="AW1021" s="39"/>
      <c r="AX1021" s="39"/>
      <c r="AY1021" s="39"/>
      <c r="AZ1021" s="39"/>
      <c r="BA1021" s="39"/>
      <c r="BB1021" s="39"/>
      <c r="BC1021" s="38"/>
      <c r="BD1021" s="39"/>
      <c r="BE1021" s="39"/>
      <c r="BF1021" s="40"/>
      <c r="BG1021" s="39"/>
      <c r="BH1021" s="39"/>
      <c r="BI1021" s="31"/>
      <c r="BJ1021" s="31"/>
      <c r="BK1021" s="39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</row>
    <row r="1022" spans="2:95" s="33" customFormat="1">
      <c r="B1022" s="62"/>
      <c r="C1022" s="39"/>
      <c r="D1022" s="39"/>
      <c r="E1022" s="31"/>
      <c r="F1022" s="39"/>
      <c r="G1022" s="38"/>
      <c r="H1022" s="38"/>
      <c r="I1022" s="38"/>
      <c r="J1022" s="38"/>
      <c r="K1022" s="39"/>
      <c r="L1022" s="39"/>
      <c r="M1022" s="39"/>
      <c r="N1022" s="39"/>
      <c r="O1022" s="39"/>
      <c r="P1022" s="38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40"/>
      <c r="AD1022" s="40"/>
      <c r="AE1022" s="35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8"/>
      <c r="AU1022" s="39"/>
      <c r="AV1022" s="39"/>
      <c r="AW1022" s="39"/>
      <c r="AX1022" s="39"/>
      <c r="AY1022" s="39"/>
      <c r="AZ1022" s="39"/>
      <c r="BA1022" s="39"/>
      <c r="BB1022" s="39"/>
      <c r="BC1022" s="38"/>
      <c r="BD1022" s="39"/>
      <c r="BE1022" s="39"/>
      <c r="BF1022" s="39"/>
      <c r="BG1022" s="39"/>
      <c r="BH1022" s="39"/>
      <c r="BI1022" s="31"/>
      <c r="BJ1022" s="31"/>
      <c r="BK1022" s="39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</row>
    <row r="1023" spans="2:95" s="33" customFormat="1">
      <c r="B1023" s="62"/>
      <c r="C1023" s="39"/>
      <c r="D1023" s="39"/>
      <c r="E1023" s="31"/>
      <c r="F1023" s="39"/>
      <c r="G1023" s="38"/>
      <c r="H1023" s="38"/>
      <c r="I1023" s="38"/>
      <c r="J1023" s="38"/>
      <c r="K1023" s="39"/>
      <c r="L1023" s="39"/>
      <c r="M1023" s="39"/>
      <c r="N1023" s="39"/>
      <c r="O1023" s="39"/>
      <c r="P1023" s="38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40"/>
      <c r="AD1023" s="40"/>
      <c r="AE1023" s="35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8"/>
      <c r="AU1023" s="39"/>
      <c r="AV1023" s="39"/>
      <c r="AW1023" s="39"/>
      <c r="AX1023" s="39"/>
      <c r="AY1023" s="39"/>
      <c r="AZ1023" s="39"/>
      <c r="BA1023" s="39"/>
      <c r="BB1023" s="39"/>
      <c r="BC1023" s="38"/>
      <c r="BD1023" s="39"/>
      <c r="BE1023" s="39"/>
      <c r="BF1023" s="40"/>
      <c r="BG1023" s="39"/>
      <c r="BH1023" s="39"/>
      <c r="BI1023" s="31"/>
      <c r="BJ1023" s="31"/>
      <c r="BK1023" s="39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</row>
    <row r="1024" spans="2:95" s="33" customFormat="1">
      <c r="B1024" s="62"/>
      <c r="C1024" s="39"/>
      <c r="D1024" s="39"/>
      <c r="E1024" s="31"/>
      <c r="F1024" s="39"/>
      <c r="G1024" s="38"/>
      <c r="H1024" s="38"/>
      <c r="I1024" s="38"/>
      <c r="J1024" s="38"/>
      <c r="K1024" s="39"/>
      <c r="L1024" s="39"/>
      <c r="M1024" s="39"/>
      <c r="N1024" s="39"/>
      <c r="O1024" s="39"/>
      <c r="P1024" s="38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40"/>
      <c r="AD1024" s="40"/>
      <c r="AE1024" s="35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8"/>
      <c r="AU1024" s="39"/>
      <c r="AV1024" s="39"/>
      <c r="AW1024" s="39"/>
      <c r="AX1024" s="39"/>
      <c r="AY1024" s="39"/>
      <c r="AZ1024" s="39"/>
      <c r="BA1024" s="39"/>
      <c r="BB1024" s="39"/>
      <c r="BC1024" s="38"/>
      <c r="BD1024" s="39"/>
      <c r="BE1024" s="39"/>
      <c r="BF1024" s="40"/>
      <c r="BG1024" s="39"/>
      <c r="BH1024" s="39"/>
      <c r="BI1024" s="31"/>
      <c r="BJ1024" s="31"/>
      <c r="BK1024" s="39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</row>
    <row r="1025" spans="2:95" s="33" customFormat="1">
      <c r="B1025" s="62"/>
      <c r="C1025" s="39"/>
      <c r="D1025" s="39"/>
      <c r="E1025" s="31"/>
      <c r="F1025" s="39"/>
      <c r="G1025" s="38"/>
      <c r="H1025" s="38"/>
      <c r="I1025" s="38"/>
      <c r="J1025" s="38"/>
      <c r="K1025" s="39"/>
      <c r="L1025" s="39"/>
      <c r="M1025" s="39"/>
      <c r="N1025" s="39"/>
      <c r="O1025" s="39"/>
      <c r="P1025" s="38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40"/>
      <c r="AD1025" s="40"/>
      <c r="AE1025" s="35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8"/>
      <c r="AU1025" s="39"/>
      <c r="AV1025" s="39"/>
      <c r="AW1025" s="39"/>
      <c r="AX1025" s="39"/>
      <c r="AY1025" s="39"/>
      <c r="AZ1025" s="39"/>
      <c r="BA1025" s="39"/>
      <c r="BB1025" s="39"/>
      <c r="BC1025" s="38"/>
      <c r="BD1025" s="39"/>
      <c r="BE1025" s="39"/>
      <c r="BF1025" s="40"/>
      <c r="BG1025" s="39"/>
      <c r="BH1025" s="39"/>
      <c r="BI1025" s="31"/>
      <c r="BJ1025" s="31"/>
      <c r="BK1025" s="39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</row>
    <row r="1026" spans="2:95" s="33" customFormat="1">
      <c r="B1026" s="62"/>
      <c r="C1026" s="39"/>
      <c r="D1026" s="39"/>
      <c r="E1026" s="31"/>
      <c r="F1026" s="39"/>
      <c r="G1026" s="38"/>
      <c r="H1026" s="38"/>
      <c r="I1026" s="38"/>
      <c r="J1026" s="38"/>
      <c r="K1026" s="39"/>
      <c r="L1026" s="39"/>
      <c r="M1026" s="39"/>
      <c r="N1026" s="39"/>
      <c r="O1026" s="39"/>
      <c r="P1026" s="38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40"/>
      <c r="AD1026" s="40"/>
      <c r="AE1026" s="35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8"/>
      <c r="AU1026" s="39"/>
      <c r="AV1026" s="39"/>
      <c r="AW1026" s="39"/>
      <c r="AX1026" s="39"/>
      <c r="AY1026" s="39"/>
      <c r="AZ1026" s="39"/>
      <c r="BA1026" s="39"/>
      <c r="BB1026" s="39"/>
      <c r="BC1026" s="38"/>
      <c r="BD1026" s="39"/>
      <c r="BE1026" s="39"/>
      <c r="BF1026" s="40"/>
      <c r="BG1026" s="39"/>
      <c r="BH1026" s="39"/>
      <c r="BI1026" s="31"/>
      <c r="BJ1026" s="31"/>
      <c r="BK1026" s="39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</row>
    <row r="1027" spans="2:95" s="33" customFormat="1">
      <c r="B1027" s="62"/>
      <c r="C1027" s="39"/>
      <c r="D1027" s="39"/>
      <c r="E1027" s="31"/>
      <c r="F1027" s="39"/>
      <c r="G1027" s="38"/>
      <c r="H1027" s="38"/>
      <c r="I1027" s="38"/>
      <c r="J1027" s="38"/>
      <c r="K1027" s="39"/>
      <c r="L1027" s="39"/>
      <c r="M1027" s="39"/>
      <c r="N1027" s="39"/>
      <c r="O1027" s="39"/>
      <c r="P1027" s="38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40"/>
      <c r="AD1027" s="40"/>
      <c r="AE1027" s="35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8"/>
      <c r="AU1027" s="39"/>
      <c r="AV1027" s="39"/>
      <c r="AW1027" s="39"/>
      <c r="AX1027" s="39"/>
      <c r="AY1027" s="39"/>
      <c r="AZ1027" s="39"/>
      <c r="BA1027" s="39"/>
      <c r="BB1027" s="39"/>
      <c r="BC1027" s="38"/>
      <c r="BD1027" s="39"/>
      <c r="BE1027" s="39"/>
      <c r="BF1027" s="40"/>
      <c r="BG1027" s="39"/>
      <c r="BH1027" s="39"/>
      <c r="BI1027" s="31"/>
      <c r="BJ1027" s="31"/>
      <c r="BK1027" s="39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</row>
    <row r="1028" spans="2:95" s="33" customFormat="1">
      <c r="B1028" s="62"/>
      <c r="C1028" s="39"/>
      <c r="D1028" s="39"/>
      <c r="E1028" s="31"/>
      <c r="F1028" s="39"/>
      <c r="G1028" s="38"/>
      <c r="H1028" s="38"/>
      <c r="I1028" s="38"/>
      <c r="J1028" s="38"/>
      <c r="K1028" s="39"/>
      <c r="L1028" s="39"/>
      <c r="M1028" s="39"/>
      <c r="N1028" s="39"/>
      <c r="O1028" s="39"/>
      <c r="P1028" s="38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40"/>
      <c r="AD1028" s="40"/>
      <c r="AE1028" s="35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8"/>
      <c r="AU1028" s="39"/>
      <c r="AV1028" s="39"/>
      <c r="AW1028" s="39"/>
      <c r="AX1028" s="39"/>
      <c r="AY1028" s="39"/>
      <c r="AZ1028" s="39"/>
      <c r="BA1028" s="39"/>
      <c r="BB1028" s="39"/>
      <c r="BC1028" s="38"/>
      <c r="BD1028" s="39"/>
      <c r="BE1028" s="39"/>
      <c r="BF1028" s="40"/>
      <c r="BG1028" s="39"/>
      <c r="BH1028" s="39"/>
      <c r="BI1028" s="31"/>
      <c r="BJ1028" s="31"/>
      <c r="BK1028" s="39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</row>
    <row r="1029" spans="2:95" s="33" customFormat="1">
      <c r="B1029" s="62"/>
      <c r="C1029" s="39"/>
      <c r="D1029" s="39"/>
      <c r="E1029" s="31"/>
      <c r="F1029" s="39"/>
      <c r="G1029" s="38"/>
      <c r="H1029" s="38"/>
      <c r="I1029" s="38"/>
      <c r="J1029" s="38"/>
      <c r="K1029" s="39"/>
      <c r="L1029" s="39"/>
      <c r="M1029" s="39"/>
      <c r="N1029" s="39"/>
      <c r="O1029" s="39"/>
      <c r="P1029" s="38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40"/>
      <c r="AD1029" s="40"/>
      <c r="AE1029" s="35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8"/>
      <c r="AU1029" s="39"/>
      <c r="AV1029" s="39"/>
      <c r="AW1029" s="39"/>
      <c r="AX1029" s="39"/>
      <c r="AY1029" s="39"/>
      <c r="AZ1029" s="39"/>
      <c r="BA1029" s="39"/>
      <c r="BB1029" s="39"/>
      <c r="BC1029" s="38"/>
      <c r="BD1029" s="39"/>
      <c r="BE1029" s="39"/>
      <c r="BF1029" s="40"/>
      <c r="BG1029" s="39"/>
      <c r="BH1029" s="39"/>
      <c r="BI1029" s="31"/>
      <c r="BJ1029" s="31"/>
      <c r="BK1029" s="39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</row>
    <row r="1030" spans="2:95" s="33" customFormat="1">
      <c r="B1030" s="62"/>
      <c r="C1030" s="39"/>
      <c r="D1030" s="39"/>
      <c r="E1030" s="31"/>
      <c r="F1030" s="39"/>
      <c r="G1030" s="38"/>
      <c r="H1030" s="38"/>
      <c r="I1030" s="38"/>
      <c r="J1030" s="38"/>
      <c r="K1030" s="39"/>
      <c r="L1030" s="39"/>
      <c r="M1030" s="39"/>
      <c r="N1030" s="39"/>
      <c r="O1030" s="39"/>
      <c r="P1030" s="38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40"/>
      <c r="AD1030" s="40"/>
      <c r="AE1030" s="35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8"/>
      <c r="AU1030" s="39"/>
      <c r="AV1030" s="39"/>
      <c r="AW1030" s="39"/>
      <c r="AX1030" s="39"/>
      <c r="AY1030" s="39"/>
      <c r="AZ1030" s="39"/>
      <c r="BA1030" s="39"/>
      <c r="BB1030" s="39"/>
      <c r="BC1030" s="38"/>
      <c r="BD1030" s="39"/>
      <c r="BE1030" s="39"/>
      <c r="BF1030" s="39"/>
      <c r="BG1030" s="39"/>
      <c r="BH1030" s="39"/>
      <c r="BI1030" s="31"/>
      <c r="BJ1030" s="31"/>
      <c r="BK1030" s="39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</row>
    <row r="1031" spans="2:95" s="33" customFormat="1">
      <c r="B1031" s="62"/>
      <c r="C1031" s="39"/>
      <c r="D1031" s="39"/>
      <c r="E1031" s="31"/>
      <c r="F1031" s="39"/>
      <c r="G1031" s="38"/>
      <c r="H1031" s="38"/>
      <c r="I1031" s="38"/>
      <c r="J1031" s="38"/>
      <c r="K1031" s="39"/>
      <c r="L1031" s="39"/>
      <c r="M1031" s="39"/>
      <c r="N1031" s="39"/>
      <c r="O1031" s="39"/>
      <c r="P1031" s="38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40"/>
      <c r="AD1031" s="40"/>
      <c r="AE1031" s="35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8"/>
      <c r="AU1031" s="39"/>
      <c r="AV1031" s="39"/>
      <c r="AW1031" s="39"/>
      <c r="AX1031" s="39"/>
      <c r="AY1031" s="39"/>
      <c r="AZ1031" s="39"/>
      <c r="BA1031" s="39"/>
      <c r="BB1031" s="39"/>
      <c r="BC1031" s="38"/>
      <c r="BD1031" s="39"/>
      <c r="BE1031" s="39"/>
      <c r="BF1031" s="39"/>
      <c r="BG1031" s="39"/>
      <c r="BH1031" s="39"/>
      <c r="BI1031" s="31"/>
      <c r="BJ1031" s="31"/>
      <c r="BK1031" s="39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</row>
    <row r="1032" spans="2:95" s="33" customFormat="1">
      <c r="B1032" s="62"/>
      <c r="C1032" s="39"/>
      <c r="D1032" s="39"/>
      <c r="E1032" s="31"/>
      <c r="F1032" s="39"/>
      <c r="G1032" s="38"/>
      <c r="H1032" s="38"/>
      <c r="I1032" s="38"/>
      <c r="J1032" s="38"/>
      <c r="K1032" s="39"/>
      <c r="L1032" s="39"/>
      <c r="M1032" s="39"/>
      <c r="N1032" s="39"/>
      <c r="O1032" s="39"/>
      <c r="P1032" s="38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40"/>
      <c r="AD1032" s="40"/>
      <c r="AE1032" s="35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8"/>
      <c r="AU1032" s="39"/>
      <c r="AV1032" s="39"/>
      <c r="AW1032" s="39"/>
      <c r="AX1032" s="39"/>
      <c r="AY1032" s="39"/>
      <c r="AZ1032" s="39"/>
      <c r="BA1032" s="39"/>
      <c r="BB1032" s="39"/>
      <c r="BC1032" s="38"/>
      <c r="BD1032" s="39"/>
      <c r="BE1032" s="39"/>
      <c r="BF1032" s="40"/>
      <c r="BG1032" s="39"/>
      <c r="BH1032" s="39"/>
      <c r="BI1032" s="31"/>
      <c r="BJ1032" s="31"/>
      <c r="BK1032" s="39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</row>
    <row r="1033" spans="2:95" s="33" customFormat="1">
      <c r="B1033" s="62"/>
      <c r="C1033" s="39"/>
      <c r="D1033" s="39"/>
      <c r="E1033" s="31"/>
      <c r="F1033" s="39"/>
      <c r="G1033" s="38"/>
      <c r="H1033" s="38"/>
      <c r="I1033" s="38"/>
      <c r="J1033" s="38"/>
      <c r="K1033" s="39"/>
      <c r="L1033" s="39"/>
      <c r="M1033" s="39"/>
      <c r="N1033" s="39"/>
      <c r="O1033" s="39"/>
      <c r="P1033" s="38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40"/>
      <c r="AD1033" s="40"/>
      <c r="AE1033" s="35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8"/>
      <c r="AU1033" s="39"/>
      <c r="AV1033" s="39"/>
      <c r="AW1033" s="39"/>
      <c r="AX1033" s="39"/>
      <c r="AY1033" s="39"/>
      <c r="AZ1033" s="39"/>
      <c r="BA1033" s="39"/>
      <c r="BB1033" s="39"/>
      <c r="BC1033" s="38"/>
      <c r="BD1033" s="39"/>
      <c r="BE1033" s="39"/>
      <c r="BF1033" s="40"/>
      <c r="BG1033" s="39"/>
      <c r="BH1033" s="39"/>
      <c r="BI1033" s="31"/>
      <c r="BJ1033" s="31"/>
      <c r="BK1033" s="39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</row>
    <row r="1034" spans="2:95" s="33" customFormat="1">
      <c r="B1034" s="62"/>
      <c r="C1034" s="39"/>
      <c r="D1034" s="39"/>
      <c r="E1034" s="31"/>
      <c r="F1034" s="39"/>
      <c r="G1034" s="38"/>
      <c r="H1034" s="38"/>
      <c r="I1034" s="38"/>
      <c r="J1034" s="38"/>
      <c r="K1034" s="39"/>
      <c r="L1034" s="39"/>
      <c r="M1034" s="39"/>
      <c r="N1034" s="39"/>
      <c r="O1034" s="39"/>
      <c r="P1034" s="38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40"/>
      <c r="AD1034" s="40"/>
      <c r="AE1034" s="35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8"/>
      <c r="AU1034" s="39"/>
      <c r="AV1034" s="39"/>
      <c r="AW1034" s="39"/>
      <c r="AX1034" s="39"/>
      <c r="AY1034" s="39"/>
      <c r="AZ1034" s="39"/>
      <c r="BA1034" s="39"/>
      <c r="BB1034" s="39"/>
      <c r="BC1034" s="38"/>
      <c r="BD1034" s="39"/>
      <c r="BE1034" s="39"/>
      <c r="BF1034" s="40"/>
      <c r="BG1034" s="39"/>
      <c r="BH1034" s="39"/>
      <c r="BI1034" s="31"/>
      <c r="BJ1034" s="31"/>
      <c r="BK1034" s="39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</row>
    <row r="1035" spans="2:95" s="33" customFormat="1">
      <c r="B1035" s="62"/>
      <c r="C1035" s="39"/>
      <c r="D1035" s="39"/>
      <c r="E1035" s="31"/>
      <c r="F1035" s="39"/>
      <c r="G1035" s="38"/>
      <c r="H1035" s="38"/>
      <c r="I1035" s="38"/>
      <c r="J1035" s="38"/>
      <c r="K1035" s="39"/>
      <c r="L1035" s="39"/>
      <c r="M1035" s="39"/>
      <c r="N1035" s="39"/>
      <c r="O1035" s="39"/>
      <c r="P1035" s="38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40"/>
      <c r="AD1035" s="40"/>
      <c r="AE1035" s="35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8"/>
      <c r="AU1035" s="39"/>
      <c r="AV1035" s="39"/>
      <c r="AW1035" s="39"/>
      <c r="AX1035" s="39"/>
      <c r="AY1035" s="39"/>
      <c r="AZ1035" s="39"/>
      <c r="BA1035" s="39"/>
      <c r="BB1035" s="39"/>
      <c r="BC1035" s="38"/>
      <c r="BD1035" s="39"/>
      <c r="BE1035" s="39"/>
      <c r="BF1035" s="40"/>
      <c r="BG1035" s="39"/>
      <c r="BH1035" s="39"/>
      <c r="BI1035" s="31"/>
      <c r="BJ1035" s="31"/>
      <c r="BK1035" s="39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</row>
    <row r="1036" spans="2:95" s="33" customFormat="1">
      <c r="B1036" s="62"/>
      <c r="C1036" s="39"/>
      <c r="D1036" s="39"/>
      <c r="E1036" s="31"/>
      <c r="F1036" s="39"/>
      <c r="G1036" s="38"/>
      <c r="H1036" s="38"/>
      <c r="I1036" s="38"/>
      <c r="J1036" s="38"/>
      <c r="K1036" s="39"/>
      <c r="L1036" s="39"/>
      <c r="M1036" s="39"/>
      <c r="N1036" s="39"/>
      <c r="O1036" s="39"/>
      <c r="P1036" s="38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40"/>
      <c r="AD1036" s="40"/>
      <c r="AE1036" s="35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8"/>
      <c r="AU1036" s="39"/>
      <c r="AV1036" s="39"/>
      <c r="AW1036" s="39"/>
      <c r="AX1036" s="39"/>
      <c r="AY1036" s="39"/>
      <c r="AZ1036" s="39"/>
      <c r="BA1036" s="39"/>
      <c r="BB1036" s="39"/>
      <c r="BC1036" s="38"/>
      <c r="BD1036" s="39"/>
      <c r="BE1036" s="39"/>
      <c r="BF1036" s="40"/>
      <c r="BG1036" s="39"/>
      <c r="BH1036" s="39"/>
      <c r="BI1036" s="31"/>
      <c r="BJ1036" s="31"/>
      <c r="BK1036" s="39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</row>
    <row r="1037" spans="2:95" s="33" customFormat="1">
      <c r="B1037" s="62"/>
      <c r="C1037" s="39"/>
      <c r="D1037" s="39"/>
      <c r="E1037" s="31"/>
      <c r="F1037" s="39"/>
      <c r="G1037" s="38"/>
      <c r="H1037" s="38"/>
      <c r="I1037" s="38"/>
      <c r="J1037" s="38"/>
      <c r="K1037" s="39"/>
      <c r="L1037" s="39"/>
      <c r="M1037" s="39"/>
      <c r="N1037" s="39"/>
      <c r="O1037" s="39"/>
      <c r="P1037" s="38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40"/>
      <c r="AD1037" s="40"/>
      <c r="AE1037" s="35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8"/>
      <c r="AU1037" s="39"/>
      <c r="AV1037" s="39"/>
      <c r="AW1037" s="39"/>
      <c r="AX1037" s="39"/>
      <c r="AY1037" s="39"/>
      <c r="AZ1037" s="39"/>
      <c r="BA1037" s="39"/>
      <c r="BB1037" s="39"/>
      <c r="BC1037" s="38"/>
      <c r="BD1037" s="39"/>
      <c r="BE1037" s="39"/>
      <c r="BF1037" s="39"/>
      <c r="BG1037" s="39"/>
      <c r="BH1037" s="39"/>
      <c r="BI1037" s="31"/>
      <c r="BJ1037" s="31"/>
      <c r="BK1037" s="39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</row>
    <row r="1038" spans="2:95" s="33" customFormat="1">
      <c r="B1038" s="62"/>
      <c r="C1038" s="39"/>
      <c r="D1038" s="39"/>
      <c r="E1038" s="31"/>
      <c r="F1038" s="39"/>
      <c r="G1038" s="38"/>
      <c r="H1038" s="38"/>
      <c r="I1038" s="38"/>
      <c r="J1038" s="38"/>
      <c r="K1038" s="39"/>
      <c r="L1038" s="39"/>
      <c r="M1038" s="39"/>
      <c r="N1038" s="39"/>
      <c r="O1038" s="39"/>
      <c r="P1038" s="38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40"/>
      <c r="AD1038" s="40"/>
      <c r="AE1038" s="35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8"/>
      <c r="AU1038" s="39"/>
      <c r="AV1038" s="39"/>
      <c r="AW1038" s="39"/>
      <c r="AX1038" s="39"/>
      <c r="AY1038" s="39"/>
      <c r="AZ1038" s="39"/>
      <c r="BA1038" s="39"/>
      <c r="BB1038" s="39"/>
      <c r="BC1038" s="38"/>
      <c r="BD1038" s="39"/>
      <c r="BE1038" s="39"/>
      <c r="BF1038" s="40"/>
      <c r="BG1038" s="39"/>
      <c r="BH1038" s="39"/>
      <c r="BI1038" s="31"/>
      <c r="BJ1038" s="31"/>
      <c r="BK1038" s="39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</row>
    <row r="1039" spans="2:95" s="33" customFormat="1">
      <c r="B1039" s="62"/>
      <c r="C1039" s="39"/>
      <c r="D1039" s="39"/>
      <c r="E1039" s="31"/>
      <c r="F1039" s="39"/>
      <c r="G1039" s="38"/>
      <c r="H1039" s="38"/>
      <c r="I1039" s="38"/>
      <c r="J1039" s="38"/>
      <c r="K1039" s="39"/>
      <c r="L1039" s="39"/>
      <c r="M1039" s="39"/>
      <c r="N1039" s="39"/>
      <c r="O1039" s="39"/>
      <c r="P1039" s="38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40"/>
      <c r="AD1039" s="40"/>
      <c r="AE1039" s="35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8"/>
      <c r="AU1039" s="39"/>
      <c r="AV1039" s="39"/>
      <c r="AW1039" s="39"/>
      <c r="AX1039" s="39"/>
      <c r="AY1039" s="39"/>
      <c r="AZ1039" s="39"/>
      <c r="BA1039" s="39"/>
      <c r="BB1039" s="39"/>
      <c r="BC1039" s="38"/>
      <c r="BD1039" s="39"/>
      <c r="BE1039" s="39"/>
      <c r="BF1039" s="40"/>
      <c r="BG1039" s="39"/>
      <c r="BH1039" s="39"/>
      <c r="BI1039" s="31"/>
      <c r="BJ1039" s="31"/>
      <c r="BK1039" s="39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</row>
    <row r="1040" spans="2:95" s="33" customFormat="1">
      <c r="B1040" s="62"/>
      <c r="C1040" s="39"/>
      <c r="D1040" s="39"/>
      <c r="E1040" s="31"/>
      <c r="F1040" s="39"/>
      <c r="G1040" s="38"/>
      <c r="H1040" s="38"/>
      <c r="I1040" s="38"/>
      <c r="J1040" s="38"/>
      <c r="K1040" s="39"/>
      <c r="L1040" s="39"/>
      <c r="M1040" s="39"/>
      <c r="N1040" s="39"/>
      <c r="O1040" s="39"/>
      <c r="P1040" s="38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40"/>
      <c r="AD1040" s="40"/>
      <c r="AE1040" s="35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8"/>
      <c r="AU1040" s="39"/>
      <c r="AV1040" s="39"/>
      <c r="AW1040" s="39"/>
      <c r="AX1040" s="39"/>
      <c r="AY1040" s="39"/>
      <c r="AZ1040" s="39"/>
      <c r="BA1040" s="39"/>
      <c r="BB1040" s="39"/>
      <c r="BC1040" s="38"/>
      <c r="BD1040" s="39"/>
      <c r="BE1040" s="39"/>
      <c r="BF1040" s="40"/>
      <c r="BG1040" s="39"/>
      <c r="BH1040" s="39"/>
      <c r="BI1040" s="31"/>
      <c r="BJ1040" s="31"/>
      <c r="BK1040" s="39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</row>
    <row r="1041" spans="2:95" s="33" customFormat="1">
      <c r="B1041" s="62"/>
      <c r="C1041" s="39"/>
      <c r="D1041" s="39"/>
      <c r="E1041" s="31"/>
      <c r="F1041" s="39"/>
      <c r="G1041" s="38"/>
      <c r="H1041" s="38"/>
      <c r="I1041" s="38"/>
      <c r="J1041" s="38"/>
      <c r="K1041" s="39"/>
      <c r="L1041" s="39"/>
      <c r="M1041" s="39"/>
      <c r="N1041" s="39"/>
      <c r="O1041" s="39"/>
      <c r="P1041" s="38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40"/>
      <c r="AD1041" s="40"/>
      <c r="AE1041" s="35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8"/>
      <c r="AU1041" s="39"/>
      <c r="AV1041" s="39"/>
      <c r="AW1041" s="39"/>
      <c r="AX1041" s="39"/>
      <c r="AY1041" s="39"/>
      <c r="AZ1041" s="39"/>
      <c r="BA1041" s="39"/>
      <c r="BB1041" s="39"/>
      <c r="BC1041" s="38"/>
      <c r="BD1041" s="39"/>
      <c r="BE1041" s="39"/>
      <c r="BF1041" s="40"/>
      <c r="BG1041" s="39"/>
      <c r="BH1041" s="39"/>
      <c r="BI1041" s="31"/>
      <c r="BJ1041" s="31"/>
      <c r="BK1041" s="39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</row>
    <row r="1042" spans="2:95" s="33" customFormat="1">
      <c r="B1042" s="62"/>
      <c r="C1042" s="39"/>
      <c r="D1042" s="39"/>
      <c r="E1042" s="31"/>
      <c r="F1042" s="39"/>
      <c r="G1042" s="38"/>
      <c r="H1042" s="38"/>
      <c r="I1042" s="38"/>
      <c r="J1042" s="38"/>
      <c r="K1042" s="39"/>
      <c r="L1042" s="39"/>
      <c r="M1042" s="39"/>
      <c r="N1042" s="39"/>
      <c r="O1042" s="39"/>
      <c r="P1042" s="38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40"/>
      <c r="AD1042" s="40"/>
      <c r="AE1042" s="35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8"/>
      <c r="AU1042" s="39"/>
      <c r="AV1042" s="39"/>
      <c r="AW1042" s="39"/>
      <c r="AX1042" s="39"/>
      <c r="AY1042" s="39"/>
      <c r="AZ1042" s="39"/>
      <c r="BA1042" s="39"/>
      <c r="BB1042" s="39"/>
      <c r="BC1042" s="38"/>
      <c r="BD1042" s="39"/>
      <c r="BE1042" s="39"/>
      <c r="BF1042" s="40"/>
      <c r="BG1042" s="39"/>
      <c r="BH1042" s="39"/>
      <c r="BI1042" s="31"/>
      <c r="BJ1042" s="31"/>
      <c r="BK1042" s="39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</row>
    <row r="1043" spans="2:95" s="33" customFormat="1">
      <c r="B1043" s="62"/>
      <c r="C1043" s="39"/>
      <c r="D1043" s="39"/>
      <c r="E1043" s="31"/>
      <c r="F1043" s="39"/>
      <c r="G1043" s="38"/>
      <c r="H1043" s="38"/>
      <c r="I1043" s="38"/>
      <c r="J1043" s="38"/>
      <c r="K1043" s="39"/>
      <c r="L1043" s="39"/>
      <c r="M1043" s="39"/>
      <c r="N1043" s="39"/>
      <c r="O1043" s="39"/>
      <c r="P1043" s="38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40"/>
      <c r="AD1043" s="40"/>
      <c r="AE1043" s="35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8"/>
      <c r="AU1043" s="39"/>
      <c r="AV1043" s="39"/>
      <c r="AW1043" s="39"/>
      <c r="AX1043" s="39"/>
      <c r="AY1043" s="39"/>
      <c r="AZ1043" s="39"/>
      <c r="BA1043" s="39"/>
      <c r="BB1043" s="39"/>
      <c r="BC1043" s="38"/>
      <c r="BD1043" s="39"/>
      <c r="BE1043" s="39"/>
      <c r="BF1043" s="40"/>
      <c r="BG1043" s="39"/>
      <c r="BH1043" s="39"/>
      <c r="BI1043" s="31"/>
      <c r="BJ1043" s="31"/>
      <c r="BK1043" s="39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</row>
    <row r="1044" spans="2:95" s="33" customFormat="1">
      <c r="B1044" s="62"/>
      <c r="C1044" s="39"/>
      <c r="D1044" s="39"/>
      <c r="E1044" s="31"/>
      <c r="F1044" s="39"/>
      <c r="G1044" s="38"/>
      <c r="H1044" s="38"/>
      <c r="I1044" s="38"/>
      <c r="J1044" s="38"/>
      <c r="K1044" s="39"/>
      <c r="L1044" s="39"/>
      <c r="M1044" s="39"/>
      <c r="N1044" s="39"/>
      <c r="O1044" s="39"/>
      <c r="P1044" s="38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40"/>
      <c r="AD1044" s="40"/>
      <c r="AE1044" s="35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8"/>
      <c r="AU1044" s="39"/>
      <c r="AV1044" s="39"/>
      <c r="AW1044" s="39"/>
      <c r="AX1044" s="39"/>
      <c r="AY1044" s="39"/>
      <c r="AZ1044" s="39"/>
      <c r="BA1044" s="39"/>
      <c r="BB1044" s="39"/>
      <c r="BC1044" s="38"/>
      <c r="BD1044" s="39"/>
      <c r="BE1044" s="39"/>
      <c r="BF1044" s="40"/>
      <c r="BG1044" s="39"/>
      <c r="BH1044" s="39"/>
      <c r="BI1044" s="31"/>
      <c r="BJ1044" s="31"/>
      <c r="BK1044" s="39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</row>
    <row r="1045" spans="2:95" s="33" customFormat="1">
      <c r="B1045" s="62"/>
      <c r="C1045" s="39"/>
      <c r="D1045" s="39"/>
      <c r="E1045" s="31"/>
      <c r="F1045" s="39"/>
      <c r="G1045" s="38"/>
      <c r="H1045" s="38"/>
      <c r="I1045" s="38"/>
      <c r="J1045" s="38"/>
      <c r="K1045" s="39"/>
      <c r="L1045" s="39"/>
      <c r="M1045" s="39"/>
      <c r="N1045" s="39"/>
      <c r="O1045" s="39"/>
      <c r="P1045" s="38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40"/>
      <c r="AD1045" s="40"/>
      <c r="AE1045" s="35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8"/>
      <c r="AU1045" s="39"/>
      <c r="AV1045" s="39"/>
      <c r="AW1045" s="39"/>
      <c r="AX1045" s="39"/>
      <c r="AY1045" s="39"/>
      <c r="AZ1045" s="39"/>
      <c r="BA1045" s="39"/>
      <c r="BB1045" s="39"/>
      <c r="BC1045" s="38"/>
      <c r="BD1045" s="39"/>
      <c r="BE1045" s="39"/>
      <c r="BF1045" s="40"/>
      <c r="BG1045" s="39"/>
      <c r="BH1045" s="39"/>
      <c r="BI1045" s="31"/>
      <c r="BJ1045" s="31"/>
      <c r="BK1045" s="39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</row>
    <row r="1046" spans="2:95" s="33" customFormat="1">
      <c r="B1046" s="62"/>
      <c r="C1046" s="39"/>
      <c r="D1046" s="39"/>
      <c r="E1046" s="31"/>
      <c r="F1046" s="39"/>
      <c r="G1046" s="38"/>
      <c r="H1046" s="38"/>
      <c r="I1046" s="38"/>
      <c r="J1046" s="38"/>
      <c r="K1046" s="39"/>
      <c r="L1046" s="39"/>
      <c r="M1046" s="39"/>
      <c r="N1046" s="39"/>
      <c r="O1046" s="39"/>
      <c r="P1046" s="38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40"/>
      <c r="AD1046" s="40"/>
      <c r="AE1046" s="35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8"/>
      <c r="AU1046" s="39"/>
      <c r="AV1046" s="39"/>
      <c r="AW1046" s="39"/>
      <c r="AX1046" s="39"/>
      <c r="AY1046" s="39"/>
      <c r="AZ1046" s="39"/>
      <c r="BA1046" s="39"/>
      <c r="BB1046" s="39"/>
      <c r="BC1046" s="38"/>
      <c r="BD1046" s="39"/>
      <c r="BE1046" s="39"/>
      <c r="BF1046" s="40"/>
      <c r="BG1046" s="39"/>
      <c r="BH1046" s="39"/>
      <c r="BI1046" s="31"/>
      <c r="BJ1046" s="31"/>
      <c r="BK1046" s="39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</row>
    <row r="1047" spans="2:95" s="33" customFormat="1">
      <c r="B1047" s="62"/>
      <c r="C1047" s="39"/>
      <c r="D1047" s="39"/>
      <c r="E1047" s="31"/>
      <c r="F1047" s="39"/>
      <c r="G1047" s="38"/>
      <c r="H1047" s="38"/>
      <c r="I1047" s="38"/>
      <c r="J1047" s="38"/>
      <c r="K1047" s="39"/>
      <c r="L1047" s="39"/>
      <c r="M1047" s="39"/>
      <c r="N1047" s="39"/>
      <c r="O1047" s="39"/>
      <c r="P1047" s="38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40"/>
      <c r="AD1047" s="40"/>
      <c r="AE1047" s="35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8"/>
      <c r="AU1047" s="39"/>
      <c r="AV1047" s="39"/>
      <c r="AW1047" s="39"/>
      <c r="AX1047" s="39"/>
      <c r="AY1047" s="39"/>
      <c r="AZ1047" s="39"/>
      <c r="BA1047" s="39"/>
      <c r="BB1047" s="39"/>
      <c r="BC1047" s="38"/>
      <c r="BD1047" s="39"/>
      <c r="BE1047" s="39"/>
      <c r="BF1047" s="40"/>
      <c r="BG1047" s="39"/>
      <c r="BH1047" s="39"/>
      <c r="BI1047" s="31"/>
      <c r="BJ1047" s="31"/>
      <c r="BK1047" s="39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</row>
    <row r="1048" spans="2:95" s="33" customFormat="1">
      <c r="B1048" s="62"/>
      <c r="C1048" s="39"/>
      <c r="D1048" s="39"/>
      <c r="E1048" s="31"/>
      <c r="F1048" s="39"/>
      <c r="G1048" s="38"/>
      <c r="H1048" s="38"/>
      <c r="I1048" s="38"/>
      <c r="J1048" s="38"/>
      <c r="K1048" s="39"/>
      <c r="L1048" s="39"/>
      <c r="M1048" s="39"/>
      <c r="N1048" s="39"/>
      <c r="O1048" s="39"/>
      <c r="P1048" s="38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40"/>
      <c r="AD1048" s="40"/>
      <c r="AE1048" s="35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8"/>
      <c r="AU1048" s="39"/>
      <c r="AV1048" s="39"/>
      <c r="AW1048" s="39"/>
      <c r="AX1048" s="39"/>
      <c r="AY1048" s="39"/>
      <c r="AZ1048" s="39"/>
      <c r="BA1048" s="39"/>
      <c r="BB1048" s="39"/>
      <c r="BC1048" s="38"/>
      <c r="BD1048" s="39"/>
      <c r="BE1048" s="39"/>
      <c r="BF1048" s="40"/>
      <c r="BG1048" s="39"/>
      <c r="BH1048" s="39"/>
      <c r="BI1048" s="31"/>
      <c r="BJ1048" s="31"/>
      <c r="BK1048" s="39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</row>
    <row r="1049" spans="2:95" s="33" customFormat="1">
      <c r="B1049" s="62"/>
      <c r="C1049" s="39"/>
      <c r="D1049" s="39"/>
      <c r="E1049" s="31"/>
      <c r="F1049" s="39"/>
      <c r="G1049" s="38"/>
      <c r="H1049" s="38"/>
      <c r="I1049" s="38"/>
      <c r="J1049" s="38"/>
      <c r="K1049" s="39"/>
      <c r="L1049" s="39"/>
      <c r="M1049" s="39"/>
      <c r="N1049" s="39"/>
      <c r="O1049" s="39"/>
      <c r="P1049" s="38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40"/>
      <c r="AD1049" s="40"/>
      <c r="AE1049" s="35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8"/>
      <c r="AU1049" s="39"/>
      <c r="AV1049" s="39"/>
      <c r="AW1049" s="39"/>
      <c r="AX1049" s="39"/>
      <c r="AY1049" s="39"/>
      <c r="AZ1049" s="39"/>
      <c r="BA1049" s="39"/>
      <c r="BB1049" s="39"/>
      <c r="BC1049" s="38"/>
      <c r="BD1049" s="39"/>
      <c r="BE1049" s="39"/>
      <c r="BF1049" s="40"/>
      <c r="BG1049" s="39"/>
      <c r="BH1049" s="39"/>
      <c r="BI1049" s="31"/>
      <c r="BJ1049" s="31"/>
      <c r="BK1049" s="39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</row>
    <row r="1050" spans="2:95" s="33" customFormat="1">
      <c r="B1050" s="62"/>
      <c r="C1050" s="39"/>
      <c r="D1050" s="39"/>
      <c r="E1050" s="31"/>
      <c r="F1050" s="39"/>
      <c r="G1050" s="38"/>
      <c r="H1050" s="38"/>
      <c r="I1050" s="38"/>
      <c r="J1050" s="38"/>
      <c r="K1050" s="39"/>
      <c r="L1050" s="39"/>
      <c r="M1050" s="39"/>
      <c r="N1050" s="39"/>
      <c r="O1050" s="39"/>
      <c r="P1050" s="38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40"/>
      <c r="AD1050" s="40"/>
      <c r="AE1050" s="35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8"/>
      <c r="AU1050" s="39"/>
      <c r="AV1050" s="39"/>
      <c r="AW1050" s="39"/>
      <c r="AX1050" s="39"/>
      <c r="AY1050" s="39"/>
      <c r="AZ1050" s="39"/>
      <c r="BA1050" s="39"/>
      <c r="BB1050" s="39"/>
      <c r="BC1050" s="38"/>
      <c r="BD1050" s="39"/>
      <c r="BE1050" s="39"/>
      <c r="BF1050" s="40"/>
      <c r="BG1050" s="39"/>
      <c r="BH1050" s="39"/>
      <c r="BI1050" s="31"/>
      <c r="BJ1050" s="31"/>
      <c r="BK1050" s="39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</row>
    <row r="1051" spans="2:95" s="33" customFormat="1">
      <c r="B1051" s="62"/>
      <c r="C1051" s="39"/>
      <c r="D1051" s="39"/>
      <c r="E1051" s="31"/>
      <c r="F1051" s="39"/>
      <c r="G1051" s="38"/>
      <c r="H1051" s="38"/>
      <c r="I1051" s="38"/>
      <c r="J1051" s="38"/>
      <c r="K1051" s="39"/>
      <c r="L1051" s="39"/>
      <c r="M1051" s="39"/>
      <c r="N1051" s="39"/>
      <c r="O1051" s="39"/>
      <c r="P1051" s="38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40"/>
      <c r="AD1051" s="40"/>
      <c r="AE1051" s="35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8"/>
      <c r="AU1051" s="39"/>
      <c r="AV1051" s="39"/>
      <c r="AW1051" s="39"/>
      <c r="AX1051" s="39"/>
      <c r="AY1051" s="39"/>
      <c r="AZ1051" s="39"/>
      <c r="BA1051" s="39"/>
      <c r="BB1051" s="39"/>
      <c r="BC1051" s="38"/>
      <c r="BD1051" s="39"/>
      <c r="BE1051" s="39"/>
      <c r="BF1051" s="39"/>
      <c r="BG1051" s="39"/>
      <c r="BH1051" s="39"/>
      <c r="BI1051" s="31"/>
      <c r="BJ1051" s="31"/>
      <c r="BK1051" s="39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</row>
    <row r="1052" spans="2:95" s="33" customFormat="1">
      <c r="B1052" s="62"/>
      <c r="C1052" s="39"/>
      <c r="D1052" s="39"/>
      <c r="E1052" s="31"/>
      <c r="F1052" s="39"/>
      <c r="G1052" s="38"/>
      <c r="H1052" s="38"/>
      <c r="I1052" s="38"/>
      <c r="J1052" s="38"/>
      <c r="K1052" s="39"/>
      <c r="L1052" s="39"/>
      <c r="M1052" s="39"/>
      <c r="N1052" s="39"/>
      <c r="O1052" s="39"/>
      <c r="P1052" s="38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40"/>
      <c r="AD1052" s="40"/>
      <c r="AE1052" s="35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8"/>
      <c r="AU1052" s="39"/>
      <c r="AV1052" s="39"/>
      <c r="AW1052" s="39"/>
      <c r="AX1052" s="39"/>
      <c r="AY1052" s="39"/>
      <c r="AZ1052" s="39"/>
      <c r="BA1052" s="39"/>
      <c r="BB1052" s="39"/>
      <c r="BC1052" s="38"/>
      <c r="BD1052" s="39"/>
      <c r="BE1052" s="39"/>
      <c r="BF1052" s="40"/>
      <c r="BG1052" s="39"/>
      <c r="BH1052" s="39"/>
      <c r="BI1052" s="31"/>
      <c r="BJ1052" s="31"/>
      <c r="BK1052" s="39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</row>
    <row r="1053" spans="2:95" s="33" customFormat="1">
      <c r="B1053" s="62"/>
      <c r="C1053" s="39"/>
      <c r="D1053" s="39"/>
      <c r="E1053" s="31"/>
      <c r="F1053" s="39"/>
      <c r="G1053" s="38"/>
      <c r="H1053" s="38"/>
      <c r="I1053" s="38"/>
      <c r="J1053" s="38"/>
      <c r="K1053" s="39"/>
      <c r="L1053" s="39"/>
      <c r="M1053" s="39"/>
      <c r="N1053" s="39"/>
      <c r="O1053" s="39"/>
      <c r="P1053" s="38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40"/>
      <c r="AD1053" s="40"/>
      <c r="AE1053" s="35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8"/>
      <c r="AU1053" s="39"/>
      <c r="AV1053" s="39"/>
      <c r="AW1053" s="39"/>
      <c r="AX1053" s="39"/>
      <c r="AY1053" s="39"/>
      <c r="AZ1053" s="39"/>
      <c r="BA1053" s="39"/>
      <c r="BB1053" s="39"/>
      <c r="BC1053" s="38"/>
      <c r="BD1053" s="39"/>
      <c r="BE1053" s="39"/>
      <c r="BF1053" s="40"/>
      <c r="BG1053" s="39"/>
      <c r="BH1053" s="39"/>
      <c r="BI1053" s="31"/>
      <c r="BJ1053" s="31"/>
      <c r="BK1053" s="39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</row>
    <row r="1054" spans="2:95" s="33" customFormat="1">
      <c r="B1054" s="62"/>
      <c r="C1054" s="39"/>
      <c r="D1054" s="39"/>
      <c r="E1054" s="31"/>
      <c r="F1054" s="39"/>
      <c r="G1054" s="38"/>
      <c r="H1054" s="38"/>
      <c r="I1054" s="38"/>
      <c r="J1054" s="38"/>
      <c r="K1054" s="39"/>
      <c r="L1054" s="39"/>
      <c r="M1054" s="39"/>
      <c r="N1054" s="39"/>
      <c r="O1054" s="39"/>
      <c r="P1054" s="38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40"/>
      <c r="AD1054" s="40"/>
      <c r="AE1054" s="35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8"/>
      <c r="AU1054" s="39"/>
      <c r="AV1054" s="39"/>
      <c r="AW1054" s="39"/>
      <c r="AX1054" s="39"/>
      <c r="AY1054" s="39"/>
      <c r="AZ1054" s="39"/>
      <c r="BA1054" s="39"/>
      <c r="BB1054" s="39"/>
      <c r="BC1054" s="38"/>
      <c r="BD1054" s="39"/>
      <c r="BE1054" s="39"/>
      <c r="BF1054" s="40"/>
      <c r="BG1054" s="39"/>
      <c r="BH1054" s="39"/>
      <c r="BI1054" s="31"/>
      <c r="BJ1054" s="31"/>
      <c r="BK1054" s="39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</row>
    <row r="1055" spans="2:95" s="33" customFormat="1">
      <c r="B1055" s="62"/>
      <c r="C1055" s="39"/>
      <c r="D1055" s="39"/>
      <c r="E1055" s="31"/>
      <c r="F1055" s="39"/>
      <c r="G1055" s="38"/>
      <c r="H1055" s="38"/>
      <c r="I1055" s="38"/>
      <c r="J1055" s="38"/>
      <c r="K1055" s="39"/>
      <c r="L1055" s="39"/>
      <c r="M1055" s="39"/>
      <c r="N1055" s="39"/>
      <c r="O1055" s="39"/>
      <c r="P1055" s="38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40"/>
      <c r="AD1055" s="40"/>
      <c r="AE1055" s="35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8"/>
      <c r="AU1055" s="39"/>
      <c r="AV1055" s="39"/>
      <c r="AW1055" s="39"/>
      <c r="AX1055" s="39"/>
      <c r="AY1055" s="39"/>
      <c r="AZ1055" s="39"/>
      <c r="BA1055" s="39"/>
      <c r="BB1055" s="39"/>
      <c r="BC1055" s="38"/>
      <c r="BD1055" s="39"/>
      <c r="BE1055" s="39"/>
      <c r="BF1055" s="40"/>
      <c r="BG1055" s="39"/>
      <c r="BH1055" s="39"/>
      <c r="BI1055" s="31"/>
      <c r="BJ1055" s="31"/>
      <c r="BK1055" s="39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</row>
    <row r="1056" spans="2:95" s="33" customFormat="1">
      <c r="B1056" s="62"/>
      <c r="C1056" s="39"/>
      <c r="D1056" s="39"/>
      <c r="E1056" s="31"/>
      <c r="F1056" s="39"/>
      <c r="G1056" s="38"/>
      <c r="H1056" s="38"/>
      <c r="I1056" s="38"/>
      <c r="J1056" s="38"/>
      <c r="K1056" s="39"/>
      <c r="L1056" s="39"/>
      <c r="M1056" s="39"/>
      <c r="N1056" s="39"/>
      <c r="O1056" s="39"/>
      <c r="P1056" s="38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40"/>
      <c r="AD1056" s="40"/>
      <c r="AE1056" s="35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8"/>
      <c r="AU1056" s="39"/>
      <c r="AV1056" s="39"/>
      <c r="AW1056" s="39"/>
      <c r="AX1056" s="39"/>
      <c r="AY1056" s="39"/>
      <c r="AZ1056" s="39"/>
      <c r="BA1056" s="39"/>
      <c r="BB1056" s="39"/>
      <c r="BC1056" s="38"/>
      <c r="BD1056" s="39"/>
      <c r="BE1056" s="39"/>
      <c r="BF1056" s="40"/>
      <c r="BG1056" s="39"/>
      <c r="BH1056" s="39"/>
      <c r="BI1056" s="31"/>
      <c r="BJ1056" s="31"/>
      <c r="BK1056" s="39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</row>
    <row r="1057" spans="2:95" s="33" customFormat="1">
      <c r="B1057" s="62"/>
      <c r="C1057" s="39"/>
      <c r="D1057" s="39"/>
      <c r="E1057" s="31"/>
      <c r="F1057" s="39"/>
      <c r="G1057" s="38"/>
      <c r="H1057" s="38"/>
      <c r="I1057" s="38"/>
      <c r="J1057" s="38"/>
      <c r="K1057" s="39"/>
      <c r="L1057" s="39"/>
      <c r="M1057" s="39"/>
      <c r="N1057" s="39"/>
      <c r="O1057" s="39"/>
      <c r="P1057" s="38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40"/>
      <c r="AD1057" s="40"/>
      <c r="AE1057" s="35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8"/>
      <c r="AU1057" s="39"/>
      <c r="AV1057" s="39"/>
      <c r="AW1057" s="39"/>
      <c r="AX1057" s="39"/>
      <c r="AY1057" s="39"/>
      <c r="AZ1057" s="39"/>
      <c r="BA1057" s="39"/>
      <c r="BB1057" s="39"/>
      <c r="BC1057" s="38"/>
      <c r="BD1057" s="39"/>
      <c r="BE1057" s="39"/>
      <c r="BF1057" s="40"/>
      <c r="BG1057" s="39"/>
      <c r="BH1057" s="39"/>
      <c r="BI1057" s="31"/>
      <c r="BJ1057" s="31"/>
      <c r="BK1057" s="39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</row>
    <row r="1058" spans="2:95" s="33" customFormat="1">
      <c r="B1058" s="62"/>
      <c r="C1058" s="39"/>
      <c r="D1058" s="39"/>
      <c r="E1058" s="31"/>
      <c r="F1058" s="39"/>
      <c r="G1058" s="38"/>
      <c r="H1058" s="38"/>
      <c r="I1058" s="38"/>
      <c r="J1058" s="38"/>
      <c r="K1058" s="39"/>
      <c r="L1058" s="39"/>
      <c r="M1058" s="39"/>
      <c r="N1058" s="39"/>
      <c r="O1058" s="39"/>
      <c r="P1058" s="38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40"/>
      <c r="AD1058" s="40"/>
      <c r="AE1058" s="35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8"/>
      <c r="AU1058" s="39"/>
      <c r="AV1058" s="39"/>
      <c r="AW1058" s="39"/>
      <c r="AX1058" s="39"/>
      <c r="AY1058" s="39"/>
      <c r="AZ1058" s="39"/>
      <c r="BA1058" s="39"/>
      <c r="BB1058" s="39"/>
      <c r="BC1058" s="38"/>
      <c r="BD1058" s="39"/>
      <c r="BE1058" s="39"/>
      <c r="BF1058" s="40"/>
      <c r="BG1058" s="39"/>
      <c r="BH1058" s="39"/>
      <c r="BI1058" s="31"/>
      <c r="BJ1058" s="31"/>
      <c r="BK1058" s="39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</row>
    <row r="1059" spans="2:95" s="33" customFormat="1">
      <c r="B1059" s="62"/>
      <c r="C1059" s="39"/>
      <c r="D1059" s="39"/>
      <c r="E1059" s="31"/>
      <c r="F1059" s="39"/>
      <c r="G1059" s="38"/>
      <c r="H1059" s="38"/>
      <c r="I1059" s="38"/>
      <c r="J1059" s="38"/>
      <c r="K1059" s="39"/>
      <c r="L1059" s="39"/>
      <c r="M1059" s="39"/>
      <c r="N1059" s="39"/>
      <c r="O1059" s="39"/>
      <c r="P1059" s="38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40"/>
      <c r="AD1059" s="40"/>
      <c r="AE1059" s="35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8"/>
      <c r="AU1059" s="39"/>
      <c r="AV1059" s="39"/>
      <c r="AW1059" s="39"/>
      <c r="AX1059" s="39"/>
      <c r="AY1059" s="39"/>
      <c r="AZ1059" s="39"/>
      <c r="BA1059" s="39"/>
      <c r="BB1059" s="39"/>
      <c r="BC1059" s="38"/>
      <c r="BD1059" s="39"/>
      <c r="BE1059" s="39"/>
      <c r="BF1059" s="39"/>
      <c r="BG1059" s="39"/>
      <c r="BH1059" s="39"/>
      <c r="BI1059" s="31"/>
      <c r="BJ1059" s="31"/>
      <c r="BK1059" s="39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</row>
    <row r="1060" spans="2:95" s="33" customFormat="1">
      <c r="B1060" s="62"/>
      <c r="C1060" s="39"/>
      <c r="D1060" s="39"/>
      <c r="E1060" s="31"/>
      <c r="F1060" s="39"/>
      <c r="G1060" s="38"/>
      <c r="H1060" s="38"/>
      <c r="I1060" s="38"/>
      <c r="J1060" s="38"/>
      <c r="K1060" s="39"/>
      <c r="L1060" s="39"/>
      <c r="M1060" s="39"/>
      <c r="N1060" s="39"/>
      <c r="O1060" s="39"/>
      <c r="P1060" s="38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40"/>
      <c r="AD1060" s="40"/>
      <c r="AE1060" s="35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8"/>
      <c r="AU1060" s="39"/>
      <c r="AV1060" s="39"/>
      <c r="AW1060" s="39"/>
      <c r="AX1060" s="39"/>
      <c r="AY1060" s="39"/>
      <c r="AZ1060" s="39"/>
      <c r="BA1060" s="39"/>
      <c r="BB1060" s="39"/>
      <c r="BC1060" s="38"/>
      <c r="BD1060" s="39"/>
      <c r="BE1060" s="39"/>
      <c r="BF1060" s="39"/>
      <c r="BG1060" s="39"/>
      <c r="BH1060" s="39"/>
      <c r="BI1060" s="31"/>
      <c r="BJ1060" s="31"/>
      <c r="BK1060" s="39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</row>
    <row r="1061" spans="2:95" s="33" customFormat="1">
      <c r="B1061" s="62"/>
      <c r="C1061" s="39"/>
      <c r="D1061" s="39"/>
      <c r="E1061" s="31"/>
      <c r="F1061" s="39"/>
      <c r="G1061" s="38"/>
      <c r="H1061" s="38"/>
      <c r="I1061" s="38"/>
      <c r="J1061" s="38"/>
      <c r="K1061" s="39"/>
      <c r="L1061" s="39"/>
      <c r="M1061" s="39"/>
      <c r="N1061" s="39"/>
      <c r="O1061" s="39"/>
      <c r="P1061" s="38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40"/>
      <c r="AD1061" s="40"/>
      <c r="AE1061" s="35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8"/>
      <c r="AU1061" s="39"/>
      <c r="AV1061" s="39"/>
      <c r="AW1061" s="39"/>
      <c r="AX1061" s="39"/>
      <c r="AY1061" s="39"/>
      <c r="AZ1061" s="39"/>
      <c r="BA1061" s="39"/>
      <c r="BB1061" s="39"/>
      <c r="BC1061" s="38"/>
      <c r="BD1061" s="39"/>
      <c r="BE1061" s="39"/>
      <c r="BF1061" s="40"/>
      <c r="BG1061" s="39"/>
      <c r="BH1061" s="39"/>
      <c r="BI1061" s="31"/>
      <c r="BJ1061" s="31"/>
      <c r="BK1061" s="39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</row>
    <row r="1062" spans="2:95" s="33" customFormat="1">
      <c r="B1062" s="62"/>
      <c r="C1062" s="39"/>
      <c r="D1062" s="39"/>
      <c r="E1062" s="31"/>
      <c r="F1062" s="39"/>
      <c r="G1062" s="38"/>
      <c r="H1062" s="38"/>
      <c r="I1062" s="38"/>
      <c r="J1062" s="38"/>
      <c r="K1062" s="39"/>
      <c r="L1062" s="39"/>
      <c r="M1062" s="39"/>
      <c r="N1062" s="39"/>
      <c r="O1062" s="39"/>
      <c r="P1062" s="38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40"/>
      <c r="AD1062" s="40"/>
      <c r="AE1062" s="35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8"/>
      <c r="AU1062" s="39"/>
      <c r="AV1062" s="39"/>
      <c r="AW1062" s="39"/>
      <c r="AX1062" s="39"/>
      <c r="AY1062" s="39"/>
      <c r="AZ1062" s="39"/>
      <c r="BA1062" s="39"/>
      <c r="BB1062" s="39"/>
      <c r="BC1062" s="38"/>
      <c r="BD1062" s="39"/>
      <c r="BE1062" s="39"/>
      <c r="BF1062" s="40"/>
      <c r="BG1062" s="39"/>
      <c r="BH1062" s="39"/>
      <c r="BI1062" s="31"/>
      <c r="BJ1062" s="31"/>
      <c r="BK1062" s="39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</row>
    <row r="1063" spans="2:95" s="33" customFormat="1">
      <c r="B1063" s="62"/>
      <c r="C1063" s="39"/>
      <c r="D1063" s="39"/>
      <c r="E1063" s="31"/>
      <c r="F1063" s="39"/>
      <c r="G1063" s="38"/>
      <c r="H1063" s="38"/>
      <c r="I1063" s="38"/>
      <c r="J1063" s="38"/>
      <c r="K1063" s="39"/>
      <c r="L1063" s="39"/>
      <c r="M1063" s="39"/>
      <c r="N1063" s="39"/>
      <c r="O1063" s="39"/>
      <c r="P1063" s="38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40"/>
      <c r="AD1063" s="40"/>
      <c r="AE1063" s="35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8"/>
      <c r="AU1063" s="39"/>
      <c r="AV1063" s="39"/>
      <c r="AW1063" s="39"/>
      <c r="AX1063" s="39"/>
      <c r="AY1063" s="39"/>
      <c r="AZ1063" s="39"/>
      <c r="BA1063" s="39"/>
      <c r="BB1063" s="39"/>
      <c r="BC1063" s="38"/>
      <c r="BD1063" s="39"/>
      <c r="BE1063" s="39"/>
      <c r="BF1063" s="40"/>
      <c r="BG1063" s="39"/>
      <c r="BH1063" s="39"/>
      <c r="BI1063" s="31"/>
      <c r="BJ1063" s="31"/>
      <c r="BK1063" s="39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</row>
    <row r="1064" spans="2:95" s="33" customFormat="1">
      <c r="B1064" s="62"/>
      <c r="C1064" s="39"/>
      <c r="D1064" s="39"/>
      <c r="E1064" s="31"/>
      <c r="F1064" s="39"/>
      <c r="G1064" s="38"/>
      <c r="H1064" s="38"/>
      <c r="I1064" s="38"/>
      <c r="J1064" s="38"/>
      <c r="K1064" s="39"/>
      <c r="L1064" s="39"/>
      <c r="M1064" s="39"/>
      <c r="N1064" s="39"/>
      <c r="O1064" s="39"/>
      <c r="P1064" s="38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40"/>
      <c r="AD1064" s="40"/>
      <c r="AE1064" s="35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8"/>
      <c r="AU1064" s="39"/>
      <c r="AV1064" s="39"/>
      <c r="AW1064" s="39"/>
      <c r="AX1064" s="39"/>
      <c r="AY1064" s="39"/>
      <c r="AZ1064" s="39"/>
      <c r="BA1064" s="39"/>
      <c r="BB1064" s="39"/>
      <c r="BC1064" s="38"/>
      <c r="BD1064" s="39"/>
      <c r="BE1064" s="39"/>
      <c r="BF1064" s="40"/>
      <c r="BG1064" s="39"/>
      <c r="BH1064" s="39"/>
      <c r="BI1064" s="31"/>
      <c r="BJ1064" s="31"/>
      <c r="BK1064" s="39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</row>
    <row r="1065" spans="2:95" s="33" customFormat="1">
      <c r="B1065" s="62"/>
      <c r="C1065" s="39"/>
      <c r="D1065" s="39"/>
      <c r="E1065" s="31"/>
      <c r="F1065" s="39"/>
      <c r="G1065" s="38"/>
      <c r="H1065" s="38"/>
      <c r="I1065" s="38"/>
      <c r="J1065" s="38"/>
      <c r="K1065" s="39"/>
      <c r="L1065" s="39"/>
      <c r="M1065" s="39"/>
      <c r="N1065" s="39"/>
      <c r="O1065" s="39"/>
      <c r="P1065" s="38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40"/>
      <c r="AD1065" s="40"/>
      <c r="AE1065" s="35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8"/>
      <c r="AU1065" s="39"/>
      <c r="AV1065" s="39"/>
      <c r="AW1065" s="39"/>
      <c r="AX1065" s="39"/>
      <c r="AY1065" s="39"/>
      <c r="AZ1065" s="39"/>
      <c r="BA1065" s="39"/>
      <c r="BB1065" s="39"/>
      <c r="BC1065" s="38"/>
      <c r="BD1065" s="39"/>
      <c r="BE1065" s="39"/>
      <c r="BF1065" s="40"/>
      <c r="BG1065" s="39"/>
      <c r="BH1065" s="39"/>
      <c r="BI1065" s="31"/>
      <c r="BJ1065" s="31"/>
      <c r="BK1065" s="39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</row>
    <row r="1066" spans="2:95" s="33" customFormat="1">
      <c r="B1066" s="62"/>
      <c r="C1066" s="39"/>
      <c r="D1066" s="39"/>
      <c r="E1066" s="31"/>
      <c r="F1066" s="39"/>
      <c r="G1066" s="38"/>
      <c r="H1066" s="38"/>
      <c r="I1066" s="38"/>
      <c r="J1066" s="38"/>
      <c r="K1066" s="39"/>
      <c r="L1066" s="39"/>
      <c r="M1066" s="39"/>
      <c r="N1066" s="39"/>
      <c r="O1066" s="39"/>
      <c r="P1066" s="38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40"/>
      <c r="AD1066" s="40"/>
      <c r="AE1066" s="35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8"/>
      <c r="AU1066" s="39"/>
      <c r="AV1066" s="39"/>
      <c r="AW1066" s="39"/>
      <c r="AX1066" s="39"/>
      <c r="AY1066" s="39"/>
      <c r="AZ1066" s="39"/>
      <c r="BA1066" s="39"/>
      <c r="BB1066" s="39"/>
      <c r="BC1066" s="38"/>
      <c r="BD1066" s="39"/>
      <c r="BE1066" s="39"/>
      <c r="BF1066" s="39"/>
      <c r="BG1066" s="39"/>
      <c r="BH1066" s="39"/>
      <c r="BI1066" s="31"/>
      <c r="BJ1066" s="31"/>
      <c r="BK1066" s="39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</row>
    <row r="1067" spans="2:95" s="33" customFormat="1">
      <c r="B1067" s="62"/>
      <c r="C1067" s="39"/>
      <c r="D1067" s="39"/>
      <c r="E1067" s="31"/>
      <c r="F1067" s="39"/>
      <c r="G1067" s="38"/>
      <c r="H1067" s="38"/>
      <c r="I1067" s="38"/>
      <c r="J1067" s="38"/>
      <c r="K1067" s="39"/>
      <c r="L1067" s="39"/>
      <c r="M1067" s="39"/>
      <c r="N1067" s="39"/>
      <c r="O1067" s="39"/>
      <c r="P1067" s="38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40"/>
      <c r="AD1067" s="40"/>
      <c r="AE1067" s="35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8"/>
      <c r="AU1067" s="39"/>
      <c r="AV1067" s="39"/>
      <c r="AW1067" s="39"/>
      <c r="AX1067" s="39"/>
      <c r="AY1067" s="39"/>
      <c r="AZ1067" s="39"/>
      <c r="BA1067" s="39"/>
      <c r="BB1067" s="39"/>
      <c r="BC1067" s="38"/>
      <c r="BD1067" s="39"/>
      <c r="BE1067" s="39"/>
      <c r="BF1067" s="40"/>
      <c r="BG1067" s="39"/>
      <c r="BH1067" s="39"/>
      <c r="BI1067" s="31"/>
      <c r="BJ1067" s="31"/>
      <c r="BK1067" s="39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</row>
    <row r="1068" spans="2:95" s="33" customFormat="1">
      <c r="B1068" s="62"/>
      <c r="C1068" s="39"/>
      <c r="D1068" s="39"/>
      <c r="E1068" s="31"/>
      <c r="F1068" s="39"/>
      <c r="G1068" s="38"/>
      <c r="H1068" s="38"/>
      <c r="I1068" s="38"/>
      <c r="J1068" s="38"/>
      <c r="K1068" s="39"/>
      <c r="L1068" s="39"/>
      <c r="M1068" s="39"/>
      <c r="N1068" s="39"/>
      <c r="O1068" s="39"/>
      <c r="P1068" s="38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40"/>
      <c r="AD1068" s="40"/>
      <c r="AE1068" s="35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8"/>
      <c r="AU1068" s="39"/>
      <c r="AV1068" s="39"/>
      <c r="AW1068" s="39"/>
      <c r="AX1068" s="39"/>
      <c r="AY1068" s="39"/>
      <c r="AZ1068" s="39"/>
      <c r="BA1068" s="39"/>
      <c r="BB1068" s="39"/>
      <c r="BC1068" s="38"/>
      <c r="BD1068" s="39"/>
      <c r="BE1068" s="39"/>
      <c r="BF1068" s="40"/>
      <c r="BG1068" s="39"/>
      <c r="BH1068" s="39"/>
      <c r="BI1068" s="31"/>
      <c r="BJ1068" s="31"/>
      <c r="BK1068" s="39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</row>
    <row r="1069" spans="2:95" s="33" customFormat="1">
      <c r="B1069" s="62"/>
      <c r="C1069" s="39"/>
      <c r="D1069" s="39"/>
      <c r="E1069" s="31"/>
      <c r="F1069" s="39"/>
      <c r="G1069" s="38"/>
      <c r="H1069" s="38"/>
      <c r="I1069" s="38"/>
      <c r="J1069" s="38"/>
      <c r="K1069" s="39"/>
      <c r="L1069" s="39"/>
      <c r="M1069" s="39"/>
      <c r="N1069" s="39"/>
      <c r="O1069" s="39"/>
      <c r="P1069" s="38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40"/>
      <c r="AD1069" s="40"/>
      <c r="AE1069" s="35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8"/>
      <c r="AU1069" s="39"/>
      <c r="AV1069" s="39"/>
      <c r="AW1069" s="39"/>
      <c r="AX1069" s="39"/>
      <c r="AY1069" s="39"/>
      <c r="AZ1069" s="39"/>
      <c r="BA1069" s="39"/>
      <c r="BB1069" s="39"/>
      <c r="BC1069" s="38"/>
      <c r="BD1069" s="39"/>
      <c r="BE1069" s="39"/>
      <c r="BF1069" s="40"/>
      <c r="BG1069" s="39"/>
      <c r="BH1069" s="39"/>
      <c r="BI1069" s="31"/>
      <c r="BJ1069" s="31"/>
      <c r="BK1069" s="39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</row>
    <row r="1070" spans="2:95" s="33" customFormat="1">
      <c r="B1070" s="62"/>
      <c r="C1070" s="39"/>
      <c r="D1070" s="39"/>
      <c r="E1070" s="31"/>
      <c r="F1070" s="39"/>
      <c r="G1070" s="38"/>
      <c r="H1070" s="38"/>
      <c r="I1070" s="38"/>
      <c r="J1070" s="38"/>
      <c r="K1070" s="39"/>
      <c r="L1070" s="39"/>
      <c r="M1070" s="39"/>
      <c r="N1070" s="39"/>
      <c r="O1070" s="39"/>
      <c r="P1070" s="38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40"/>
      <c r="AD1070" s="40"/>
      <c r="AE1070" s="35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8"/>
      <c r="AU1070" s="39"/>
      <c r="AV1070" s="39"/>
      <c r="AW1070" s="39"/>
      <c r="AX1070" s="39"/>
      <c r="AY1070" s="39"/>
      <c r="AZ1070" s="39"/>
      <c r="BA1070" s="39"/>
      <c r="BB1070" s="39"/>
      <c r="BC1070" s="38"/>
      <c r="BD1070" s="39"/>
      <c r="BE1070" s="39"/>
      <c r="BF1070" s="40"/>
      <c r="BG1070" s="39"/>
      <c r="BH1070" s="39"/>
      <c r="BI1070" s="31"/>
      <c r="BJ1070" s="31"/>
      <c r="BK1070" s="39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</row>
    <row r="1071" spans="2:95" s="33" customFormat="1">
      <c r="B1071" s="62"/>
      <c r="C1071" s="39"/>
      <c r="D1071" s="39"/>
      <c r="E1071" s="31"/>
      <c r="F1071" s="39"/>
      <c r="G1071" s="38"/>
      <c r="H1071" s="38"/>
      <c r="I1071" s="38"/>
      <c r="J1071" s="38"/>
      <c r="K1071" s="39"/>
      <c r="L1071" s="39"/>
      <c r="M1071" s="39"/>
      <c r="N1071" s="39"/>
      <c r="O1071" s="39"/>
      <c r="P1071" s="38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40"/>
      <c r="AD1071" s="40"/>
      <c r="AE1071" s="35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8"/>
      <c r="AU1071" s="39"/>
      <c r="AV1071" s="39"/>
      <c r="AW1071" s="39"/>
      <c r="AX1071" s="39"/>
      <c r="AY1071" s="39"/>
      <c r="AZ1071" s="39"/>
      <c r="BA1071" s="39"/>
      <c r="BB1071" s="39"/>
      <c r="BC1071" s="38"/>
      <c r="BD1071" s="39"/>
      <c r="BE1071" s="39"/>
      <c r="BF1071" s="40"/>
      <c r="BG1071" s="39"/>
      <c r="BH1071" s="39"/>
      <c r="BI1071" s="31"/>
      <c r="BJ1071" s="31"/>
      <c r="BK1071" s="39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</row>
    <row r="1072" spans="2:95" s="33" customFormat="1">
      <c r="B1072" s="62"/>
      <c r="C1072" s="39"/>
      <c r="D1072" s="39"/>
      <c r="E1072" s="31"/>
      <c r="F1072" s="39"/>
      <c r="G1072" s="38"/>
      <c r="H1072" s="38"/>
      <c r="I1072" s="38"/>
      <c r="J1072" s="38"/>
      <c r="K1072" s="39"/>
      <c r="L1072" s="39"/>
      <c r="M1072" s="39"/>
      <c r="N1072" s="39"/>
      <c r="O1072" s="39"/>
      <c r="P1072" s="38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40"/>
      <c r="AD1072" s="40"/>
      <c r="AE1072" s="35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8"/>
      <c r="AU1072" s="39"/>
      <c r="AV1072" s="39"/>
      <c r="AW1072" s="39"/>
      <c r="AX1072" s="39"/>
      <c r="AY1072" s="39"/>
      <c r="AZ1072" s="39"/>
      <c r="BA1072" s="39"/>
      <c r="BB1072" s="39"/>
      <c r="BC1072" s="38"/>
      <c r="BD1072" s="39"/>
      <c r="BE1072" s="39"/>
      <c r="BF1072" s="40"/>
      <c r="BG1072" s="39"/>
      <c r="BH1072" s="39"/>
      <c r="BI1072" s="31"/>
      <c r="BJ1072" s="31"/>
      <c r="BK1072" s="39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</row>
    <row r="1073" spans="2:95" s="33" customFormat="1">
      <c r="B1073" s="62"/>
      <c r="C1073" s="39"/>
      <c r="D1073" s="39"/>
      <c r="E1073" s="31"/>
      <c r="F1073" s="39"/>
      <c r="G1073" s="38"/>
      <c r="H1073" s="38"/>
      <c r="I1073" s="38"/>
      <c r="J1073" s="38"/>
      <c r="K1073" s="39"/>
      <c r="L1073" s="39"/>
      <c r="M1073" s="39"/>
      <c r="N1073" s="39"/>
      <c r="O1073" s="39"/>
      <c r="P1073" s="38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40"/>
      <c r="AD1073" s="40"/>
      <c r="AE1073" s="35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8"/>
      <c r="AU1073" s="39"/>
      <c r="AV1073" s="39"/>
      <c r="AW1073" s="39"/>
      <c r="AX1073" s="39"/>
      <c r="AY1073" s="39"/>
      <c r="AZ1073" s="39"/>
      <c r="BA1073" s="39"/>
      <c r="BB1073" s="39"/>
      <c r="BC1073" s="38"/>
      <c r="BD1073" s="39"/>
      <c r="BE1073" s="39"/>
      <c r="BF1073" s="40"/>
      <c r="BG1073" s="39"/>
      <c r="BH1073" s="39"/>
      <c r="BI1073" s="31"/>
      <c r="BJ1073" s="31"/>
      <c r="BK1073" s="39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</row>
    <row r="1074" spans="2:95" s="33" customFormat="1">
      <c r="B1074" s="62"/>
      <c r="C1074" s="39"/>
      <c r="D1074" s="39"/>
      <c r="E1074" s="31"/>
      <c r="F1074" s="39"/>
      <c r="G1074" s="38"/>
      <c r="H1074" s="38"/>
      <c r="I1074" s="38"/>
      <c r="J1074" s="38"/>
      <c r="K1074" s="39"/>
      <c r="L1074" s="39"/>
      <c r="M1074" s="39"/>
      <c r="N1074" s="39"/>
      <c r="O1074" s="39"/>
      <c r="P1074" s="38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40"/>
      <c r="AD1074" s="40"/>
      <c r="AE1074" s="35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8"/>
      <c r="AU1074" s="39"/>
      <c r="AV1074" s="39"/>
      <c r="AW1074" s="39"/>
      <c r="AX1074" s="39"/>
      <c r="AY1074" s="39"/>
      <c r="AZ1074" s="39"/>
      <c r="BA1074" s="39"/>
      <c r="BB1074" s="39"/>
      <c r="BC1074" s="38"/>
      <c r="BD1074" s="39"/>
      <c r="BE1074" s="39"/>
      <c r="BF1074" s="40"/>
      <c r="BG1074" s="39"/>
      <c r="BH1074" s="39"/>
      <c r="BI1074" s="31"/>
      <c r="BJ1074" s="31"/>
      <c r="BK1074" s="39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</row>
    <row r="1075" spans="2:95" s="33" customFormat="1">
      <c r="B1075" s="62"/>
      <c r="C1075" s="39"/>
      <c r="D1075" s="39"/>
      <c r="E1075" s="31"/>
      <c r="F1075" s="39"/>
      <c r="G1075" s="38"/>
      <c r="H1075" s="38"/>
      <c r="I1075" s="38"/>
      <c r="J1075" s="38"/>
      <c r="K1075" s="39"/>
      <c r="L1075" s="39"/>
      <c r="M1075" s="39"/>
      <c r="N1075" s="39"/>
      <c r="O1075" s="39"/>
      <c r="P1075" s="38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40"/>
      <c r="AD1075" s="40"/>
      <c r="AE1075" s="35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8"/>
      <c r="AU1075" s="39"/>
      <c r="AV1075" s="39"/>
      <c r="AW1075" s="39"/>
      <c r="AX1075" s="39"/>
      <c r="AY1075" s="39"/>
      <c r="AZ1075" s="39"/>
      <c r="BA1075" s="39"/>
      <c r="BB1075" s="39"/>
      <c r="BC1075" s="38"/>
      <c r="BD1075" s="39"/>
      <c r="BE1075" s="39"/>
      <c r="BF1075" s="40"/>
      <c r="BG1075" s="39"/>
      <c r="BH1075" s="39"/>
      <c r="BI1075" s="31"/>
      <c r="BJ1075" s="31"/>
      <c r="BK1075" s="39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</row>
    <row r="1076" spans="2:95" s="33" customFormat="1">
      <c r="B1076" s="62"/>
      <c r="C1076" s="39"/>
      <c r="D1076" s="39"/>
      <c r="E1076" s="31"/>
      <c r="F1076" s="39"/>
      <c r="G1076" s="38"/>
      <c r="H1076" s="38"/>
      <c r="I1076" s="38"/>
      <c r="J1076" s="38"/>
      <c r="K1076" s="39"/>
      <c r="L1076" s="39"/>
      <c r="M1076" s="39"/>
      <c r="N1076" s="39"/>
      <c r="O1076" s="39"/>
      <c r="P1076" s="38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40"/>
      <c r="AD1076" s="40"/>
      <c r="AE1076" s="35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8"/>
      <c r="AU1076" s="39"/>
      <c r="AV1076" s="39"/>
      <c r="AW1076" s="39"/>
      <c r="AX1076" s="39"/>
      <c r="AY1076" s="39"/>
      <c r="AZ1076" s="39"/>
      <c r="BA1076" s="39"/>
      <c r="BB1076" s="39"/>
      <c r="BC1076" s="38"/>
      <c r="BD1076" s="39"/>
      <c r="BE1076" s="39"/>
      <c r="BF1076" s="40"/>
      <c r="BG1076" s="39"/>
      <c r="BH1076" s="39"/>
      <c r="BI1076" s="31"/>
      <c r="BJ1076" s="31"/>
      <c r="BK1076" s="39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</row>
    <row r="1077" spans="2:95" s="33" customFormat="1">
      <c r="B1077" s="62"/>
      <c r="C1077" s="39"/>
      <c r="D1077" s="39"/>
      <c r="E1077" s="31"/>
      <c r="F1077" s="39"/>
      <c r="G1077" s="38"/>
      <c r="H1077" s="38"/>
      <c r="I1077" s="38"/>
      <c r="J1077" s="38"/>
      <c r="K1077" s="39"/>
      <c r="L1077" s="39"/>
      <c r="M1077" s="39"/>
      <c r="N1077" s="39"/>
      <c r="O1077" s="39"/>
      <c r="P1077" s="38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40"/>
      <c r="AD1077" s="40"/>
      <c r="AE1077" s="35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8"/>
      <c r="AU1077" s="39"/>
      <c r="AV1077" s="39"/>
      <c r="AW1077" s="39"/>
      <c r="AX1077" s="39"/>
      <c r="AY1077" s="39"/>
      <c r="AZ1077" s="39"/>
      <c r="BA1077" s="39"/>
      <c r="BB1077" s="39"/>
      <c r="BC1077" s="38"/>
      <c r="BD1077" s="39"/>
      <c r="BE1077" s="39"/>
      <c r="BF1077" s="40"/>
      <c r="BG1077" s="39"/>
      <c r="BH1077" s="39"/>
      <c r="BI1077" s="31"/>
      <c r="BJ1077" s="31"/>
      <c r="BK1077" s="39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</row>
    <row r="1078" spans="2:95" s="33" customFormat="1">
      <c r="B1078" s="62"/>
      <c r="C1078" s="39"/>
      <c r="D1078" s="39"/>
      <c r="E1078" s="31"/>
      <c r="F1078" s="39"/>
      <c r="G1078" s="38"/>
      <c r="H1078" s="38"/>
      <c r="I1078" s="38"/>
      <c r="J1078" s="38"/>
      <c r="K1078" s="39"/>
      <c r="L1078" s="39"/>
      <c r="M1078" s="39"/>
      <c r="N1078" s="39"/>
      <c r="O1078" s="39"/>
      <c r="P1078" s="38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40"/>
      <c r="AD1078" s="40"/>
      <c r="AE1078" s="35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8"/>
      <c r="AU1078" s="39"/>
      <c r="AV1078" s="39"/>
      <c r="AW1078" s="39"/>
      <c r="AX1078" s="39"/>
      <c r="AY1078" s="39"/>
      <c r="AZ1078" s="39"/>
      <c r="BA1078" s="39"/>
      <c r="BB1078" s="39"/>
      <c r="BC1078" s="38"/>
      <c r="BD1078" s="39"/>
      <c r="BE1078" s="39"/>
      <c r="BF1078" s="40"/>
      <c r="BG1078" s="39"/>
      <c r="BH1078" s="39"/>
      <c r="BI1078" s="31"/>
      <c r="BJ1078" s="31"/>
      <c r="BK1078" s="39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</row>
    <row r="1079" spans="2:95" s="33" customFormat="1">
      <c r="B1079" s="62"/>
      <c r="C1079" s="39"/>
      <c r="D1079" s="39"/>
      <c r="E1079" s="31"/>
      <c r="F1079" s="39"/>
      <c r="G1079" s="38"/>
      <c r="H1079" s="38"/>
      <c r="I1079" s="38"/>
      <c r="J1079" s="38"/>
      <c r="K1079" s="39"/>
      <c r="L1079" s="39"/>
      <c r="M1079" s="39"/>
      <c r="N1079" s="39"/>
      <c r="O1079" s="39"/>
      <c r="P1079" s="38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40"/>
      <c r="AD1079" s="40"/>
      <c r="AE1079" s="35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8"/>
      <c r="AU1079" s="39"/>
      <c r="AV1079" s="39"/>
      <c r="AW1079" s="39"/>
      <c r="AX1079" s="39"/>
      <c r="AY1079" s="39"/>
      <c r="AZ1079" s="39"/>
      <c r="BA1079" s="39"/>
      <c r="BB1079" s="39"/>
      <c r="BC1079" s="38"/>
      <c r="BD1079" s="39"/>
      <c r="BE1079" s="39"/>
      <c r="BF1079" s="40"/>
      <c r="BG1079" s="39"/>
      <c r="BH1079" s="39"/>
      <c r="BI1079" s="31"/>
      <c r="BJ1079" s="31"/>
      <c r="BK1079" s="39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</row>
    <row r="1080" spans="2:95" s="33" customFormat="1">
      <c r="B1080" s="62"/>
      <c r="C1080" s="39"/>
      <c r="D1080" s="39"/>
      <c r="E1080" s="31"/>
      <c r="F1080" s="39"/>
      <c r="G1080" s="38"/>
      <c r="H1080" s="38"/>
      <c r="I1080" s="38"/>
      <c r="J1080" s="38"/>
      <c r="K1080" s="39"/>
      <c r="L1080" s="39"/>
      <c r="M1080" s="39"/>
      <c r="N1080" s="39"/>
      <c r="O1080" s="39"/>
      <c r="P1080" s="38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40"/>
      <c r="AD1080" s="40"/>
      <c r="AE1080" s="35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8"/>
      <c r="AU1080" s="39"/>
      <c r="AV1080" s="39"/>
      <c r="AW1080" s="39"/>
      <c r="AX1080" s="39"/>
      <c r="AY1080" s="39"/>
      <c r="AZ1080" s="39"/>
      <c r="BA1080" s="39"/>
      <c r="BB1080" s="39"/>
      <c r="BC1080" s="38"/>
      <c r="BD1080" s="39"/>
      <c r="BE1080" s="39"/>
      <c r="BF1080" s="40"/>
      <c r="BG1080" s="39"/>
      <c r="BH1080" s="39"/>
      <c r="BI1080" s="31"/>
      <c r="BJ1080" s="31"/>
      <c r="BK1080" s="39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</row>
    <row r="1081" spans="2:95" s="33" customFormat="1">
      <c r="B1081" s="62"/>
      <c r="C1081" s="39"/>
      <c r="D1081" s="39"/>
      <c r="E1081" s="31"/>
      <c r="F1081" s="39"/>
      <c r="G1081" s="38"/>
      <c r="H1081" s="38"/>
      <c r="I1081" s="38"/>
      <c r="J1081" s="38"/>
      <c r="K1081" s="39"/>
      <c r="L1081" s="39"/>
      <c r="M1081" s="39"/>
      <c r="N1081" s="39"/>
      <c r="O1081" s="39"/>
      <c r="P1081" s="38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40"/>
      <c r="AD1081" s="40"/>
      <c r="AE1081" s="35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8"/>
      <c r="AU1081" s="39"/>
      <c r="AV1081" s="39"/>
      <c r="AW1081" s="39"/>
      <c r="AX1081" s="39"/>
      <c r="AY1081" s="39"/>
      <c r="AZ1081" s="39"/>
      <c r="BA1081" s="39"/>
      <c r="BB1081" s="39"/>
      <c r="BC1081" s="38"/>
      <c r="BD1081" s="39"/>
      <c r="BE1081" s="39"/>
      <c r="BF1081" s="40"/>
      <c r="BG1081" s="39"/>
      <c r="BH1081" s="39"/>
      <c r="BI1081" s="31"/>
      <c r="BJ1081" s="31"/>
      <c r="BK1081" s="39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</row>
    <row r="1082" spans="2:95" s="33" customFormat="1">
      <c r="B1082" s="62"/>
      <c r="C1082" s="39"/>
      <c r="D1082" s="39"/>
      <c r="E1082" s="31"/>
      <c r="F1082" s="39"/>
      <c r="G1082" s="38"/>
      <c r="H1082" s="38"/>
      <c r="I1082" s="38"/>
      <c r="J1082" s="38"/>
      <c r="K1082" s="39"/>
      <c r="L1082" s="39"/>
      <c r="M1082" s="39"/>
      <c r="N1082" s="39"/>
      <c r="O1082" s="39"/>
      <c r="P1082" s="38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40"/>
      <c r="AD1082" s="40"/>
      <c r="AE1082" s="35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8"/>
      <c r="AU1082" s="39"/>
      <c r="AV1082" s="39"/>
      <c r="AW1082" s="39"/>
      <c r="AX1082" s="39"/>
      <c r="AY1082" s="39"/>
      <c r="AZ1082" s="39"/>
      <c r="BA1082" s="39"/>
      <c r="BB1082" s="39"/>
      <c r="BC1082" s="38"/>
      <c r="BD1082" s="39"/>
      <c r="BE1082" s="39"/>
      <c r="BF1082" s="39"/>
      <c r="BG1082" s="39"/>
      <c r="BH1082" s="39"/>
      <c r="BI1082" s="31"/>
      <c r="BJ1082" s="31"/>
      <c r="BK1082" s="39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</row>
    <row r="1083" spans="2:95" s="33" customFormat="1">
      <c r="B1083" s="62"/>
      <c r="C1083" s="39"/>
      <c r="D1083" s="39"/>
      <c r="E1083" s="31"/>
      <c r="F1083" s="39"/>
      <c r="G1083" s="38"/>
      <c r="H1083" s="38"/>
      <c r="I1083" s="38"/>
      <c r="J1083" s="38"/>
      <c r="K1083" s="39"/>
      <c r="L1083" s="39"/>
      <c r="M1083" s="39"/>
      <c r="N1083" s="39"/>
      <c r="O1083" s="39"/>
      <c r="P1083" s="38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40"/>
      <c r="AD1083" s="40"/>
      <c r="AE1083" s="35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8"/>
      <c r="AU1083" s="39"/>
      <c r="AV1083" s="39"/>
      <c r="AW1083" s="39"/>
      <c r="AX1083" s="39"/>
      <c r="AY1083" s="39"/>
      <c r="AZ1083" s="39"/>
      <c r="BA1083" s="39"/>
      <c r="BB1083" s="39"/>
      <c r="BC1083" s="38"/>
      <c r="BD1083" s="39"/>
      <c r="BE1083" s="39"/>
      <c r="BF1083" s="40"/>
      <c r="BG1083" s="39"/>
      <c r="BH1083" s="39"/>
      <c r="BI1083" s="31"/>
      <c r="BJ1083" s="31"/>
      <c r="BK1083" s="39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</row>
    <row r="1084" spans="2:95" s="33" customFormat="1">
      <c r="B1084" s="62"/>
      <c r="C1084" s="39"/>
      <c r="D1084" s="39"/>
      <c r="E1084" s="31"/>
      <c r="F1084" s="39"/>
      <c r="G1084" s="38"/>
      <c r="H1084" s="38"/>
      <c r="I1084" s="38"/>
      <c r="J1084" s="38"/>
      <c r="K1084" s="39"/>
      <c r="L1084" s="39"/>
      <c r="M1084" s="39"/>
      <c r="N1084" s="39"/>
      <c r="O1084" s="39"/>
      <c r="P1084" s="38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40"/>
      <c r="AD1084" s="40"/>
      <c r="AE1084" s="35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8"/>
      <c r="AU1084" s="39"/>
      <c r="AV1084" s="39"/>
      <c r="AW1084" s="39"/>
      <c r="AX1084" s="39"/>
      <c r="AY1084" s="39"/>
      <c r="AZ1084" s="39"/>
      <c r="BA1084" s="39"/>
      <c r="BB1084" s="39"/>
      <c r="BC1084" s="38"/>
      <c r="BD1084" s="39"/>
      <c r="BE1084" s="39"/>
      <c r="BF1084" s="40"/>
      <c r="BG1084" s="39"/>
      <c r="BH1084" s="39"/>
      <c r="BI1084" s="31"/>
      <c r="BJ1084" s="31"/>
      <c r="BK1084" s="39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</row>
    <row r="1085" spans="2:95" s="33" customFormat="1">
      <c r="B1085" s="62"/>
      <c r="C1085" s="39"/>
      <c r="D1085" s="39"/>
      <c r="E1085" s="31"/>
      <c r="F1085" s="39"/>
      <c r="G1085" s="38"/>
      <c r="H1085" s="38"/>
      <c r="I1085" s="38"/>
      <c r="J1085" s="38"/>
      <c r="K1085" s="39"/>
      <c r="L1085" s="39"/>
      <c r="M1085" s="39"/>
      <c r="N1085" s="39"/>
      <c r="O1085" s="39"/>
      <c r="P1085" s="38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40"/>
      <c r="AD1085" s="40"/>
      <c r="AE1085" s="35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8"/>
      <c r="AU1085" s="39"/>
      <c r="AV1085" s="39"/>
      <c r="AW1085" s="39"/>
      <c r="AX1085" s="39"/>
      <c r="AY1085" s="39"/>
      <c r="AZ1085" s="39"/>
      <c r="BA1085" s="39"/>
      <c r="BB1085" s="39"/>
      <c r="BC1085" s="38"/>
      <c r="BD1085" s="39"/>
      <c r="BE1085" s="39"/>
      <c r="BF1085" s="40"/>
      <c r="BG1085" s="39"/>
      <c r="BH1085" s="39"/>
      <c r="BI1085" s="31"/>
      <c r="BJ1085" s="31"/>
      <c r="BK1085" s="39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</row>
    <row r="1086" spans="2:95" s="33" customFormat="1">
      <c r="B1086" s="62"/>
      <c r="C1086" s="39"/>
      <c r="D1086" s="39"/>
      <c r="E1086" s="31"/>
      <c r="F1086" s="39"/>
      <c r="G1086" s="38"/>
      <c r="H1086" s="38"/>
      <c r="I1086" s="38"/>
      <c r="J1086" s="38"/>
      <c r="K1086" s="39"/>
      <c r="L1086" s="39"/>
      <c r="M1086" s="39"/>
      <c r="N1086" s="39"/>
      <c r="O1086" s="39"/>
      <c r="P1086" s="38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40"/>
      <c r="AD1086" s="40"/>
      <c r="AE1086" s="35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8"/>
      <c r="AU1086" s="39"/>
      <c r="AV1086" s="39"/>
      <c r="AW1086" s="39"/>
      <c r="AX1086" s="39"/>
      <c r="AY1086" s="39"/>
      <c r="AZ1086" s="39"/>
      <c r="BA1086" s="39"/>
      <c r="BB1086" s="39"/>
      <c r="BC1086" s="38"/>
      <c r="BD1086" s="39"/>
      <c r="BE1086" s="39"/>
      <c r="BF1086" s="40"/>
      <c r="BG1086" s="39"/>
      <c r="BH1086" s="39"/>
      <c r="BI1086" s="31"/>
      <c r="BJ1086" s="31"/>
      <c r="BK1086" s="39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</row>
    <row r="1087" spans="2:95" s="33" customFormat="1">
      <c r="B1087" s="62"/>
      <c r="C1087" s="39"/>
      <c r="D1087" s="39"/>
      <c r="E1087" s="31"/>
      <c r="F1087" s="39"/>
      <c r="G1087" s="38"/>
      <c r="H1087" s="38"/>
      <c r="I1087" s="38"/>
      <c r="J1087" s="38"/>
      <c r="K1087" s="39"/>
      <c r="L1087" s="39"/>
      <c r="M1087" s="39"/>
      <c r="N1087" s="39"/>
      <c r="O1087" s="39"/>
      <c r="P1087" s="38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40"/>
      <c r="AD1087" s="40"/>
      <c r="AE1087" s="35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8"/>
      <c r="AU1087" s="39"/>
      <c r="AV1087" s="39"/>
      <c r="AW1087" s="39"/>
      <c r="AX1087" s="39"/>
      <c r="AY1087" s="39"/>
      <c r="AZ1087" s="39"/>
      <c r="BA1087" s="39"/>
      <c r="BB1087" s="39"/>
      <c r="BC1087" s="38"/>
      <c r="BD1087" s="39"/>
      <c r="BE1087" s="39"/>
      <c r="BF1087" s="40"/>
      <c r="BG1087" s="39"/>
      <c r="BH1087" s="39"/>
      <c r="BI1087" s="31"/>
      <c r="BJ1087" s="31"/>
      <c r="BK1087" s="39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</row>
    <row r="1088" spans="2:95" s="33" customFormat="1">
      <c r="B1088" s="62"/>
      <c r="C1088" s="39"/>
      <c r="D1088" s="39"/>
      <c r="E1088" s="31"/>
      <c r="F1088" s="39"/>
      <c r="G1088" s="38"/>
      <c r="H1088" s="38"/>
      <c r="I1088" s="38"/>
      <c r="J1088" s="38"/>
      <c r="K1088" s="39"/>
      <c r="L1088" s="39"/>
      <c r="M1088" s="39"/>
      <c r="N1088" s="39"/>
      <c r="O1088" s="39"/>
      <c r="P1088" s="38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40"/>
      <c r="AD1088" s="40"/>
      <c r="AE1088" s="35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8"/>
      <c r="AU1088" s="39"/>
      <c r="AV1088" s="39"/>
      <c r="AW1088" s="39"/>
      <c r="AX1088" s="39"/>
      <c r="AY1088" s="39"/>
      <c r="AZ1088" s="39"/>
      <c r="BA1088" s="39"/>
      <c r="BB1088" s="39"/>
      <c r="BC1088" s="38"/>
      <c r="BD1088" s="39"/>
      <c r="BE1088" s="39"/>
      <c r="BF1088" s="40"/>
      <c r="BG1088" s="39"/>
      <c r="BH1088" s="39"/>
      <c r="BI1088" s="31"/>
      <c r="BJ1088" s="31"/>
      <c r="BK1088" s="39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</row>
    <row r="1089" spans="2:95" s="33" customFormat="1">
      <c r="B1089" s="62"/>
      <c r="C1089" s="39"/>
      <c r="D1089" s="39"/>
      <c r="E1089" s="31"/>
      <c r="F1089" s="39"/>
      <c r="G1089" s="38"/>
      <c r="H1089" s="38"/>
      <c r="I1089" s="38"/>
      <c r="J1089" s="38"/>
      <c r="K1089" s="39"/>
      <c r="L1089" s="39"/>
      <c r="M1089" s="39"/>
      <c r="N1089" s="39"/>
      <c r="O1089" s="39"/>
      <c r="P1089" s="38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40"/>
      <c r="AD1089" s="40"/>
      <c r="AE1089" s="35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8"/>
      <c r="AU1089" s="39"/>
      <c r="AV1089" s="39"/>
      <c r="AW1089" s="39"/>
      <c r="AX1089" s="39"/>
      <c r="AY1089" s="39"/>
      <c r="AZ1089" s="39"/>
      <c r="BA1089" s="39"/>
      <c r="BB1089" s="39"/>
      <c r="BC1089" s="38"/>
      <c r="BD1089" s="39"/>
      <c r="BE1089" s="39"/>
      <c r="BF1089" s="40"/>
      <c r="BG1089" s="39"/>
      <c r="BH1089" s="39"/>
      <c r="BI1089" s="31"/>
      <c r="BJ1089" s="31"/>
      <c r="BK1089" s="39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</row>
    <row r="1090" spans="2:95" s="33" customFormat="1">
      <c r="B1090" s="62"/>
      <c r="C1090" s="39"/>
      <c r="D1090" s="39"/>
      <c r="E1090" s="31"/>
      <c r="F1090" s="39"/>
      <c r="G1090" s="38"/>
      <c r="H1090" s="38"/>
      <c r="I1090" s="38"/>
      <c r="J1090" s="38"/>
      <c r="K1090" s="39"/>
      <c r="L1090" s="39"/>
      <c r="M1090" s="39"/>
      <c r="N1090" s="39"/>
      <c r="O1090" s="39"/>
      <c r="P1090" s="38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40"/>
      <c r="AD1090" s="40"/>
      <c r="AE1090" s="35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8"/>
      <c r="AU1090" s="39"/>
      <c r="AV1090" s="39"/>
      <c r="AW1090" s="39"/>
      <c r="AX1090" s="39"/>
      <c r="AY1090" s="39"/>
      <c r="AZ1090" s="39"/>
      <c r="BA1090" s="39"/>
      <c r="BB1090" s="39"/>
      <c r="BC1090" s="38"/>
      <c r="BD1090" s="39"/>
      <c r="BE1090" s="39"/>
      <c r="BF1090" s="39"/>
      <c r="BG1090" s="39"/>
      <c r="BH1090" s="39"/>
      <c r="BI1090" s="31"/>
      <c r="BJ1090" s="31"/>
      <c r="BK1090" s="39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</row>
    <row r="1091" spans="2:95" s="33" customFormat="1">
      <c r="B1091" s="62"/>
      <c r="C1091" s="39"/>
      <c r="D1091" s="39"/>
      <c r="E1091" s="31"/>
      <c r="F1091" s="39"/>
      <c r="G1091" s="38"/>
      <c r="H1091" s="38"/>
      <c r="I1091" s="38"/>
      <c r="J1091" s="38"/>
      <c r="K1091" s="39"/>
      <c r="L1091" s="39"/>
      <c r="M1091" s="39"/>
      <c r="N1091" s="39"/>
      <c r="O1091" s="39"/>
      <c r="P1091" s="38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40"/>
      <c r="AD1091" s="40"/>
      <c r="AE1091" s="35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8"/>
      <c r="AU1091" s="39"/>
      <c r="AV1091" s="39"/>
      <c r="AW1091" s="39"/>
      <c r="AX1091" s="39"/>
      <c r="AY1091" s="39"/>
      <c r="AZ1091" s="39"/>
      <c r="BA1091" s="39"/>
      <c r="BB1091" s="39"/>
      <c r="BC1091" s="38"/>
      <c r="BD1091" s="39"/>
      <c r="BE1091" s="39"/>
      <c r="BF1091" s="39"/>
      <c r="BG1091" s="39"/>
      <c r="BH1091" s="39"/>
      <c r="BI1091" s="31"/>
      <c r="BJ1091" s="31"/>
      <c r="BK1091" s="39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</row>
    <row r="1092" spans="2:95" s="33" customFormat="1">
      <c r="B1092" s="62"/>
      <c r="C1092" s="39"/>
      <c r="D1092" s="39"/>
      <c r="E1092" s="31"/>
      <c r="F1092" s="39"/>
      <c r="G1092" s="38"/>
      <c r="H1092" s="38"/>
      <c r="I1092" s="38"/>
      <c r="J1092" s="38"/>
      <c r="K1092" s="39"/>
      <c r="L1092" s="39"/>
      <c r="M1092" s="39"/>
      <c r="N1092" s="39"/>
      <c r="O1092" s="39"/>
      <c r="P1092" s="38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40"/>
      <c r="AD1092" s="40"/>
      <c r="AE1092" s="35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8"/>
      <c r="AU1092" s="39"/>
      <c r="AV1092" s="39"/>
      <c r="AW1092" s="39"/>
      <c r="AX1092" s="39"/>
      <c r="AY1092" s="39"/>
      <c r="AZ1092" s="39"/>
      <c r="BA1092" s="39"/>
      <c r="BB1092" s="39"/>
      <c r="BC1092" s="38"/>
      <c r="BD1092" s="39"/>
      <c r="BE1092" s="39"/>
      <c r="BF1092" s="39"/>
      <c r="BG1092" s="39"/>
      <c r="BH1092" s="39"/>
      <c r="BI1092" s="31"/>
      <c r="BJ1092" s="31"/>
      <c r="BK1092" s="39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</row>
    <row r="1093" spans="2:95" s="33" customFormat="1">
      <c r="B1093" s="62"/>
      <c r="C1093" s="39"/>
      <c r="D1093" s="39"/>
      <c r="E1093" s="31"/>
      <c r="F1093" s="39"/>
      <c r="G1093" s="38"/>
      <c r="H1093" s="38"/>
      <c r="I1093" s="38"/>
      <c r="J1093" s="38"/>
      <c r="K1093" s="39"/>
      <c r="L1093" s="39"/>
      <c r="M1093" s="39"/>
      <c r="N1093" s="39"/>
      <c r="O1093" s="39"/>
      <c r="P1093" s="38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40"/>
      <c r="AD1093" s="40"/>
      <c r="AE1093" s="35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8"/>
      <c r="AU1093" s="39"/>
      <c r="AV1093" s="39"/>
      <c r="AW1093" s="39"/>
      <c r="AX1093" s="39"/>
      <c r="AY1093" s="39"/>
      <c r="AZ1093" s="39"/>
      <c r="BA1093" s="39"/>
      <c r="BB1093" s="39"/>
      <c r="BC1093" s="38"/>
      <c r="BD1093" s="39"/>
      <c r="BE1093" s="39"/>
      <c r="BF1093" s="39"/>
      <c r="BG1093" s="39"/>
      <c r="BH1093" s="39"/>
      <c r="BI1093" s="31"/>
      <c r="BJ1093" s="31"/>
      <c r="BK1093" s="39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</row>
    <row r="1094" spans="2:95" s="33" customFormat="1">
      <c r="B1094" s="62"/>
      <c r="C1094" s="39"/>
      <c r="D1094" s="39"/>
      <c r="E1094" s="31"/>
      <c r="F1094" s="39"/>
      <c r="G1094" s="38"/>
      <c r="H1094" s="38"/>
      <c r="I1094" s="38"/>
      <c r="J1094" s="38"/>
      <c r="K1094" s="39"/>
      <c r="L1094" s="39"/>
      <c r="M1094" s="39"/>
      <c r="N1094" s="39"/>
      <c r="O1094" s="39"/>
      <c r="P1094" s="38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40"/>
      <c r="AD1094" s="40"/>
      <c r="AE1094" s="35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8"/>
      <c r="AU1094" s="39"/>
      <c r="AV1094" s="39"/>
      <c r="AW1094" s="39"/>
      <c r="AX1094" s="39"/>
      <c r="AY1094" s="39"/>
      <c r="AZ1094" s="39"/>
      <c r="BA1094" s="39"/>
      <c r="BB1094" s="39"/>
      <c r="BC1094" s="38"/>
      <c r="BD1094" s="39"/>
      <c r="BE1094" s="39"/>
      <c r="BF1094" s="40"/>
      <c r="BG1094" s="39"/>
      <c r="BH1094" s="39"/>
      <c r="BI1094" s="31"/>
      <c r="BJ1094" s="31"/>
      <c r="BK1094" s="39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</row>
    <row r="1095" spans="2:95" s="33" customFormat="1">
      <c r="B1095" s="62"/>
      <c r="C1095" s="39"/>
      <c r="D1095" s="39"/>
      <c r="E1095" s="31"/>
      <c r="F1095" s="39"/>
      <c r="G1095" s="38"/>
      <c r="H1095" s="38"/>
      <c r="I1095" s="38"/>
      <c r="J1095" s="38"/>
      <c r="K1095" s="39"/>
      <c r="L1095" s="39"/>
      <c r="M1095" s="39"/>
      <c r="N1095" s="39"/>
      <c r="O1095" s="39"/>
      <c r="P1095" s="38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40"/>
      <c r="AD1095" s="40"/>
      <c r="AE1095" s="35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8"/>
      <c r="AU1095" s="39"/>
      <c r="AV1095" s="39"/>
      <c r="AW1095" s="39"/>
      <c r="AX1095" s="39"/>
      <c r="AY1095" s="39"/>
      <c r="AZ1095" s="39"/>
      <c r="BA1095" s="39"/>
      <c r="BB1095" s="39"/>
      <c r="BC1095" s="38"/>
      <c r="BD1095" s="39"/>
      <c r="BE1095" s="39"/>
      <c r="BF1095" s="40"/>
      <c r="BG1095" s="39"/>
      <c r="BH1095" s="39"/>
      <c r="BI1095" s="31"/>
      <c r="BJ1095" s="31"/>
      <c r="BK1095" s="39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</row>
    <row r="1096" spans="2:95" s="33" customFormat="1">
      <c r="B1096" s="62"/>
      <c r="C1096" s="39"/>
      <c r="D1096" s="39"/>
      <c r="E1096" s="31"/>
      <c r="F1096" s="39"/>
      <c r="G1096" s="38"/>
      <c r="H1096" s="38"/>
      <c r="I1096" s="38"/>
      <c r="J1096" s="38"/>
      <c r="K1096" s="39"/>
      <c r="L1096" s="39"/>
      <c r="M1096" s="39"/>
      <c r="N1096" s="39"/>
      <c r="O1096" s="39"/>
      <c r="P1096" s="38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40"/>
      <c r="AD1096" s="40"/>
      <c r="AE1096" s="35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8"/>
      <c r="AU1096" s="39"/>
      <c r="AV1096" s="39"/>
      <c r="AW1096" s="39"/>
      <c r="AX1096" s="39"/>
      <c r="AY1096" s="39"/>
      <c r="AZ1096" s="39"/>
      <c r="BA1096" s="39"/>
      <c r="BB1096" s="39"/>
      <c r="BC1096" s="38"/>
      <c r="BD1096" s="39"/>
      <c r="BE1096" s="39"/>
      <c r="BF1096" s="40"/>
      <c r="BG1096" s="39"/>
      <c r="BH1096" s="39"/>
      <c r="BI1096" s="31"/>
      <c r="BJ1096" s="31"/>
      <c r="BK1096" s="39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</row>
    <row r="1097" spans="2:95" s="33" customFormat="1">
      <c r="B1097" s="62"/>
      <c r="C1097" s="39"/>
      <c r="D1097" s="39"/>
      <c r="E1097" s="31"/>
      <c r="F1097" s="39"/>
      <c r="G1097" s="38"/>
      <c r="H1097" s="38"/>
      <c r="I1097" s="38"/>
      <c r="J1097" s="38"/>
      <c r="K1097" s="39"/>
      <c r="L1097" s="39"/>
      <c r="M1097" s="39"/>
      <c r="N1097" s="39"/>
      <c r="O1097" s="39"/>
      <c r="P1097" s="38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40"/>
      <c r="AD1097" s="40"/>
      <c r="AE1097" s="35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8"/>
      <c r="AU1097" s="39"/>
      <c r="AV1097" s="39"/>
      <c r="AW1097" s="39"/>
      <c r="AX1097" s="39"/>
      <c r="AY1097" s="39"/>
      <c r="AZ1097" s="39"/>
      <c r="BA1097" s="39"/>
      <c r="BB1097" s="39"/>
      <c r="BC1097" s="38"/>
      <c r="BD1097" s="39"/>
      <c r="BE1097" s="39"/>
      <c r="BF1097" s="40"/>
      <c r="BG1097" s="39"/>
      <c r="BH1097" s="39"/>
      <c r="BI1097" s="31"/>
      <c r="BJ1097" s="31"/>
      <c r="BK1097" s="39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</row>
    <row r="1098" spans="2:95" s="33" customFormat="1">
      <c r="B1098" s="62"/>
      <c r="C1098" s="39"/>
      <c r="D1098" s="39"/>
      <c r="E1098" s="31"/>
      <c r="F1098" s="39"/>
      <c r="G1098" s="38"/>
      <c r="H1098" s="38"/>
      <c r="I1098" s="38"/>
      <c r="J1098" s="38"/>
      <c r="K1098" s="39"/>
      <c r="L1098" s="39"/>
      <c r="M1098" s="39"/>
      <c r="N1098" s="39"/>
      <c r="O1098" s="39"/>
      <c r="P1098" s="38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40"/>
      <c r="AD1098" s="40"/>
      <c r="AE1098" s="35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8"/>
      <c r="AU1098" s="39"/>
      <c r="AV1098" s="39"/>
      <c r="AW1098" s="39"/>
      <c r="AX1098" s="39"/>
      <c r="AY1098" s="39"/>
      <c r="AZ1098" s="39"/>
      <c r="BA1098" s="39"/>
      <c r="BB1098" s="39"/>
      <c r="BC1098" s="38"/>
      <c r="BD1098" s="39"/>
      <c r="BE1098" s="39"/>
      <c r="BF1098" s="40"/>
      <c r="BG1098" s="39"/>
      <c r="BH1098" s="39"/>
      <c r="BI1098" s="31"/>
      <c r="BJ1098" s="31"/>
      <c r="BK1098" s="39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</row>
    <row r="1099" spans="2:95" s="33" customFormat="1">
      <c r="B1099" s="62"/>
      <c r="C1099" s="39"/>
      <c r="D1099" s="39"/>
      <c r="E1099" s="31"/>
      <c r="F1099" s="39"/>
      <c r="G1099" s="38"/>
      <c r="H1099" s="38"/>
      <c r="I1099" s="38"/>
      <c r="J1099" s="38"/>
      <c r="K1099" s="39"/>
      <c r="L1099" s="39"/>
      <c r="M1099" s="39"/>
      <c r="N1099" s="39"/>
      <c r="O1099" s="39"/>
      <c r="P1099" s="38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40"/>
      <c r="AD1099" s="40"/>
      <c r="AE1099" s="35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8"/>
      <c r="AU1099" s="39"/>
      <c r="AV1099" s="39"/>
      <c r="AW1099" s="39"/>
      <c r="AX1099" s="39"/>
      <c r="AY1099" s="39"/>
      <c r="AZ1099" s="39"/>
      <c r="BA1099" s="39"/>
      <c r="BB1099" s="39"/>
      <c r="BC1099" s="38"/>
      <c r="BD1099" s="39"/>
      <c r="BE1099" s="39"/>
      <c r="BF1099" s="40"/>
      <c r="BG1099" s="39"/>
      <c r="BH1099" s="39"/>
      <c r="BI1099" s="31"/>
      <c r="BJ1099" s="31"/>
      <c r="BK1099" s="39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</row>
    <row r="1100" spans="2:95" s="33" customFormat="1">
      <c r="B1100" s="62"/>
      <c r="C1100" s="39"/>
      <c r="D1100" s="39"/>
      <c r="E1100" s="31"/>
      <c r="F1100" s="39"/>
      <c r="G1100" s="38"/>
      <c r="H1100" s="38"/>
      <c r="I1100" s="38"/>
      <c r="J1100" s="38"/>
      <c r="K1100" s="39"/>
      <c r="L1100" s="39"/>
      <c r="M1100" s="39"/>
      <c r="N1100" s="39"/>
      <c r="O1100" s="39"/>
      <c r="P1100" s="38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40"/>
      <c r="AD1100" s="40"/>
      <c r="AE1100" s="35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8"/>
      <c r="AU1100" s="39"/>
      <c r="AV1100" s="39"/>
      <c r="AW1100" s="39"/>
      <c r="AX1100" s="39"/>
      <c r="AY1100" s="39"/>
      <c r="AZ1100" s="39"/>
      <c r="BA1100" s="39"/>
      <c r="BB1100" s="39"/>
      <c r="BC1100" s="38"/>
      <c r="BD1100" s="39"/>
      <c r="BE1100" s="39"/>
      <c r="BF1100" s="40"/>
      <c r="BG1100" s="39"/>
      <c r="BH1100" s="39"/>
      <c r="BI1100" s="31"/>
      <c r="BJ1100" s="31"/>
      <c r="BK1100" s="39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</row>
    <row r="1101" spans="2:95" s="33" customFormat="1">
      <c r="B1101" s="62"/>
      <c r="C1101" s="39"/>
      <c r="D1101" s="39"/>
      <c r="E1101" s="31"/>
      <c r="F1101" s="39"/>
      <c r="G1101" s="38"/>
      <c r="H1101" s="38"/>
      <c r="I1101" s="38"/>
      <c r="J1101" s="38"/>
      <c r="K1101" s="39"/>
      <c r="L1101" s="39"/>
      <c r="M1101" s="39"/>
      <c r="N1101" s="39"/>
      <c r="O1101" s="39"/>
      <c r="P1101" s="38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40"/>
      <c r="AD1101" s="40"/>
      <c r="AE1101" s="35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8"/>
      <c r="AU1101" s="39"/>
      <c r="AV1101" s="39"/>
      <c r="AW1101" s="39"/>
      <c r="AX1101" s="39"/>
      <c r="AY1101" s="39"/>
      <c r="AZ1101" s="39"/>
      <c r="BA1101" s="39"/>
      <c r="BB1101" s="39"/>
      <c r="BC1101" s="38"/>
      <c r="BD1101" s="39"/>
      <c r="BE1101" s="39"/>
      <c r="BF1101" s="39"/>
      <c r="BG1101" s="39"/>
      <c r="BH1101" s="39"/>
      <c r="BI1101" s="31"/>
      <c r="BJ1101" s="31"/>
      <c r="BK1101" s="39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</row>
    <row r="1102" spans="2:95" s="33" customFormat="1">
      <c r="B1102" s="62"/>
      <c r="C1102" s="39"/>
      <c r="D1102" s="39"/>
      <c r="E1102" s="31"/>
      <c r="F1102" s="39"/>
      <c r="G1102" s="38"/>
      <c r="H1102" s="38"/>
      <c r="I1102" s="38"/>
      <c r="J1102" s="38"/>
      <c r="K1102" s="39"/>
      <c r="L1102" s="39"/>
      <c r="M1102" s="39"/>
      <c r="N1102" s="39"/>
      <c r="O1102" s="39"/>
      <c r="P1102" s="38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40"/>
      <c r="AD1102" s="40"/>
      <c r="AE1102" s="35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8"/>
      <c r="AU1102" s="39"/>
      <c r="AV1102" s="39"/>
      <c r="AW1102" s="39"/>
      <c r="AX1102" s="39"/>
      <c r="AY1102" s="39"/>
      <c r="AZ1102" s="39"/>
      <c r="BA1102" s="39"/>
      <c r="BB1102" s="39"/>
      <c r="BC1102" s="38"/>
      <c r="BD1102" s="39"/>
      <c r="BE1102" s="39"/>
      <c r="BF1102" s="39"/>
      <c r="BG1102" s="39"/>
      <c r="BH1102" s="39"/>
      <c r="BI1102" s="31"/>
      <c r="BJ1102" s="31"/>
      <c r="BK1102" s="39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</row>
    <row r="1103" spans="2:95" s="33" customFormat="1">
      <c r="B1103" s="62"/>
      <c r="C1103" s="39"/>
      <c r="D1103" s="39"/>
      <c r="E1103" s="31"/>
      <c r="F1103" s="39"/>
      <c r="G1103" s="38"/>
      <c r="H1103" s="38"/>
      <c r="I1103" s="38"/>
      <c r="J1103" s="38"/>
      <c r="K1103" s="39"/>
      <c r="L1103" s="39"/>
      <c r="M1103" s="39"/>
      <c r="N1103" s="39"/>
      <c r="O1103" s="39"/>
      <c r="P1103" s="38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40"/>
      <c r="AD1103" s="40"/>
      <c r="AE1103" s="35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8"/>
      <c r="AU1103" s="39"/>
      <c r="AV1103" s="39"/>
      <c r="AW1103" s="39"/>
      <c r="AX1103" s="39"/>
      <c r="AY1103" s="39"/>
      <c r="AZ1103" s="39"/>
      <c r="BA1103" s="39"/>
      <c r="BB1103" s="39"/>
      <c r="BC1103" s="38"/>
      <c r="BD1103" s="39"/>
      <c r="BE1103" s="39"/>
      <c r="BF1103" s="39"/>
      <c r="BG1103" s="39"/>
      <c r="BH1103" s="39"/>
      <c r="BI1103" s="31"/>
      <c r="BJ1103" s="31"/>
      <c r="BK1103" s="39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</row>
    <row r="1104" spans="2:95" s="33" customFormat="1">
      <c r="B1104" s="62"/>
      <c r="C1104" s="39"/>
      <c r="D1104" s="39"/>
      <c r="E1104" s="31"/>
      <c r="F1104" s="39"/>
      <c r="G1104" s="38"/>
      <c r="H1104" s="38"/>
      <c r="I1104" s="38"/>
      <c r="J1104" s="38"/>
      <c r="K1104" s="39"/>
      <c r="L1104" s="39"/>
      <c r="M1104" s="39"/>
      <c r="N1104" s="39"/>
      <c r="O1104" s="39"/>
      <c r="P1104" s="38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40"/>
      <c r="AD1104" s="40"/>
      <c r="AE1104" s="35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8"/>
      <c r="AU1104" s="39"/>
      <c r="AV1104" s="39"/>
      <c r="AW1104" s="39"/>
      <c r="AX1104" s="39"/>
      <c r="AY1104" s="39"/>
      <c r="AZ1104" s="39"/>
      <c r="BA1104" s="39"/>
      <c r="BB1104" s="39"/>
      <c r="BC1104" s="38"/>
      <c r="BD1104" s="39"/>
      <c r="BE1104" s="39"/>
      <c r="BF1104" s="39"/>
      <c r="BG1104" s="39"/>
      <c r="BH1104" s="39"/>
      <c r="BI1104" s="31"/>
      <c r="BJ1104" s="31"/>
      <c r="BK1104" s="39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</row>
    <row r="1105" spans="2:95" s="33" customFormat="1">
      <c r="B1105" s="62"/>
      <c r="C1105" s="39"/>
      <c r="D1105" s="39"/>
      <c r="E1105" s="31"/>
      <c r="F1105" s="39"/>
      <c r="G1105" s="38"/>
      <c r="H1105" s="38"/>
      <c r="I1105" s="38"/>
      <c r="J1105" s="38"/>
      <c r="K1105" s="39"/>
      <c r="L1105" s="39"/>
      <c r="M1105" s="39"/>
      <c r="N1105" s="39"/>
      <c r="O1105" s="39"/>
      <c r="P1105" s="38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40"/>
      <c r="AD1105" s="40"/>
      <c r="AE1105" s="35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8"/>
      <c r="AU1105" s="39"/>
      <c r="AV1105" s="39"/>
      <c r="AW1105" s="39"/>
      <c r="AX1105" s="39"/>
      <c r="AY1105" s="39"/>
      <c r="AZ1105" s="39"/>
      <c r="BA1105" s="39"/>
      <c r="BB1105" s="39"/>
      <c r="BC1105" s="38"/>
      <c r="BD1105" s="39"/>
      <c r="BE1105" s="39"/>
      <c r="BF1105" s="39"/>
      <c r="BG1105" s="39"/>
      <c r="BH1105" s="39"/>
      <c r="BI1105" s="31"/>
      <c r="BJ1105" s="31"/>
      <c r="BK1105" s="39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</row>
    <row r="1106" spans="2:95" s="33" customFormat="1">
      <c r="B1106" s="62"/>
      <c r="C1106" s="39"/>
      <c r="D1106" s="39"/>
      <c r="E1106" s="31"/>
      <c r="F1106" s="39"/>
      <c r="G1106" s="38"/>
      <c r="H1106" s="38"/>
      <c r="I1106" s="38"/>
      <c r="J1106" s="38"/>
      <c r="K1106" s="39"/>
      <c r="L1106" s="39"/>
      <c r="M1106" s="39"/>
      <c r="N1106" s="39"/>
      <c r="O1106" s="39"/>
      <c r="P1106" s="38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40"/>
      <c r="AD1106" s="40"/>
      <c r="AE1106" s="35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8"/>
      <c r="AU1106" s="39"/>
      <c r="AV1106" s="39"/>
      <c r="AW1106" s="39"/>
      <c r="AX1106" s="39"/>
      <c r="AY1106" s="39"/>
      <c r="AZ1106" s="39"/>
      <c r="BA1106" s="39"/>
      <c r="BB1106" s="39"/>
      <c r="BC1106" s="38"/>
      <c r="BD1106" s="39"/>
      <c r="BE1106" s="39"/>
      <c r="BF1106" s="39"/>
      <c r="BG1106" s="39"/>
      <c r="BH1106" s="39"/>
      <c r="BI1106" s="31"/>
      <c r="BJ1106" s="31"/>
      <c r="BK1106" s="39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</row>
    <row r="1107" spans="2:95" s="33" customFormat="1">
      <c r="B1107" s="62"/>
      <c r="C1107" s="39"/>
      <c r="D1107" s="39"/>
      <c r="E1107" s="31"/>
      <c r="F1107" s="39"/>
      <c r="G1107" s="38"/>
      <c r="H1107" s="38"/>
      <c r="I1107" s="38"/>
      <c r="J1107" s="38"/>
      <c r="K1107" s="39"/>
      <c r="L1107" s="39"/>
      <c r="M1107" s="39"/>
      <c r="N1107" s="39"/>
      <c r="O1107" s="39"/>
      <c r="P1107" s="38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40"/>
      <c r="AD1107" s="40"/>
      <c r="AE1107" s="35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8"/>
      <c r="AU1107" s="39"/>
      <c r="AV1107" s="39"/>
      <c r="AW1107" s="39"/>
      <c r="AX1107" s="39"/>
      <c r="AY1107" s="39"/>
      <c r="AZ1107" s="39"/>
      <c r="BA1107" s="39"/>
      <c r="BB1107" s="39"/>
      <c r="BC1107" s="38"/>
      <c r="BD1107" s="39"/>
      <c r="BE1107" s="39"/>
      <c r="BF1107" s="39"/>
      <c r="BG1107" s="39"/>
      <c r="BH1107" s="39"/>
      <c r="BI1107" s="31"/>
      <c r="BJ1107" s="31"/>
      <c r="BK1107" s="39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</row>
    <row r="1108" spans="2:95" s="33" customFormat="1">
      <c r="B1108" s="62"/>
      <c r="C1108" s="39"/>
      <c r="D1108" s="39"/>
      <c r="E1108" s="31"/>
      <c r="F1108" s="39"/>
      <c r="G1108" s="38"/>
      <c r="H1108" s="38"/>
      <c r="I1108" s="38"/>
      <c r="J1108" s="38"/>
      <c r="K1108" s="39"/>
      <c r="L1108" s="39"/>
      <c r="M1108" s="39"/>
      <c r="N1108" s="39"/>
      <c r="O1108" s="39"/>
      <c r="P1108" s="38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40"/>
      <c r="AD1108" s="40"/>
      <c r="AE1108" s="35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8"/>
      <c r="AU1108" s="39"/>
      <c r="AV1108" s="39"/>
      <c r="AW1108" s="39"/>
      <c r="AX1108" s="39"/>
      <c r="AY1108" s="39"/>
      <c r="AZ1108" s="39"/>
      <c r="BA1108" s="39"/>
      <c r="BB1108" s="39"/>
      <c r="BC1108" s="38"/>
      <c r="BD1108" s="39"/>
      <c r="BE1108" s="39"/>
      <c r="BF1108" s="39"/>
      <c r="BG1108" s="39"/>
      <c r="BH1108" s="39"/>
      <c r="BI1108" s="31"/>
      <c r="BJ1108" s="31"/>
      <c r="BK1108" s="39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</row>
    <row r="1109" spans="2:95" s="33" customFormat="1">
      <c r="B1109" s="62"/>
      <c r="C1109" s="39"/>
      <c r="D1109" s="39"/>
      <c r="E1109" s="31"/>
      <c r="F1109" s="39"/>
      <c r="G1109" s="38"/>
      <c r="H1109" s="38"/>
      <c r="I1109" s="38"/>
      <c r="J1109" s="38"/>
      <c r="K1109" s="39"/>
      <c r="L1109" s="39"/>
      <c r="M1109" s="39"/>
      <c r="N1109" s="39"/>
      <c r="O1109" s="39"/>
      <c r="P1109" s="38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40"/>
      <c r="AD1109" s="40"/>
      <c r="AE1109" s="35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8"/>
      <c r="AU1109" s="39"/>
      <c r="AV1109" s="39"/>
      <c r="AW1109" s="39"/>
      <c r="AX1109" s="39"/>
      <c r="AY1109" s="39"/>
      <c r="AZ1109" s="39"/>
      <c r="BA1109" s="39"/>
      <c r="BB1109" s="39"/>
      <c r="BC1109" s="38"/>
      <c r="BD1109" s="39"/>
      <c r="BE1109" s="39"/>
      <c r="BF1109" s="39"/>
      <c r="BG1109" s="39"/>
      <c r="BH1109" s="39"/>
      <c r="BI1109" s="31"/>
      <c r="BJ1109" s="31"/>
      <c r="BK1109" s="39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</row>
    <row r="1110" spans="2:95" s="33" customFormat="1">
      <c r="B1110" s="62"/>
      <c r="C1110" s="39"/>
      <c r="D1110" s="39"/>
      <c r="E1110" s="31"/>
      <c r="F1110" s="39"/>
      <c r="G1110" s="38"/>
      <c r="H1110" s="38"/>
      <c r="I1110" s="38"/>
      <c r="J1110" s="38"/>
      <c r="K1110" s="39"/>
      <c r="L1110" s="39"/>
      <c r="M1110" s="39"/>
      <c r="N1110" s="39"/>
      <c r="O1110" s="39"/>
      <c r="P1110" s="38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40"/>
      <c r="AD1110" s="40"/>
      <c r="AE1110" s="35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8"/>
      <c r="AU1110" s="39"/>
      <c r="AV1110" s="39"/>
      <c r="AW1110" s="39"/>
      <c r="AX1110" s="39"/>
      <c r="AY1110" s="39"/>
      <c r="AZ1110" s="39"/>
      <c r="BA1110" s="39"/>
      <c r="BB1110" s="39"/>
      <c r="BC1110" s="38"/>
      <c r="BD1110" s="39"/>
      <c r="BE1110" s="39"/>
      <c r="BF1110" s="39"/>
      <c r="BG1110" s="39"/>
      <c r="BH1110" s="39"/>
      <c r="BI1110" s="31"/>
      <c r="BJ1110" s="31"/>
      <c r="BK1110" s="39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</row>
    <row r="1111" spans="2:95" s="33" customFormat="1">
      <c r="B1111" s="62"/>
      <c r="C1111" s="39"/>
      <c r="D1111" s="39"/>
      <c r="E1111" s="31"/>
      <c r="F1111" s="39"/>
      <c r="G1111" s="38"/>
      <c r="H1111" s="38"/>
      <c r="I1111" s="38"/>
      <c r="J1111" s="38"/>
      <c r="K1111" s="39"/>
      <c r="L1111" s="39"/>
      <c r="M1111" s="39"/>
      <c r="N1111" s="39"/>
      <c r="O1111" s="39"/>
      <c r="P1111" s="38"/>
      <c r="Q1111" s="39"/>
      <c r="R1111" s="39"/>
      <c r="S1111" s="39"/>
      <c r="T1111" s="39"/>
      <c r="U1111" s="39"/>
      <c r="V1111" s="39"/>
      <c r="W1111" s="50"/>
      <c r="X1111" s="39"/>
      <c r="Y1111" s="39"/>
      <c r="Z1111" s="39"/>
      <c r="AA1111" s="39"/>
      <c r="AB1111" s="39"/>
      <c r="AC1111" s="40"/>
      <c r="AD1111" s="40"/>
      <c r="AE1111" s="35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8"/>
      <c r="AU1111" s="39"/>
      <c r="AV1111" s="39"/>
      <c r="AW1111" s="39"/>
      <c r="AX1111" s="39"/>
      <c r="AY1111" s="39"/>
      <c r="AZ1111" s="39"/>
      <c r="BA1111" s="39"/>
      <c r="BB1111" s="39"/>
      <c r="BC1111" s="38"/>
      <c r="BD1111" s="39"/>
      <c r="BE1111" s="39"/>
      <c r="BF1111" s="39"/>
      <c r="BG1111" s="39"/>
      <c r="BH1111" s="39"/>
      <c r="BI1111" s="31"/>
      <c r="BJ1111" s="31"/>
      <c r="BK1111" s="39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</row>
    <row r="1112" spans="2:95" s="33" customFormat="1">
      <c r="B1112" s="62"/>
      <c r="C1112" s="39"/>
      <c r="D1112" s="39"/>
      <c r="E1112" s="31"/>
      <c r="F1112" s="39"/>
      <c r="G1112" s="38"/>
      <c r="H1112" s="38"/>
      <c r="I1112" s="38"/>
      <c r="J1112" s="38"/>
      <c r="K1112" s="39"/>
      <c r="L1112" s="39"/>
      <c r="M1112" s="39"/>
      <c r="N1112" s="39"/>
      <c r="O1112" s="39"/>
      <c r="P1112" s="38"/>
      <c r="Q1112" s="39"/>
      <c r="R1112" s="39"/>
      <c r="S1112" s="39"/>
      <c r="T1112" s="39"/>
      <c r="U1112" s="39"/>
      <c r="V1112" s="39"/>
      <c r="W1112" s="50"/>
      <c r="X1112" s="39"/>
      <c r="Y1112" s="39"/>
      <c r="Z1112" s="39"/>
      <c r="AA1112" s="39"/>
      <c r="AB1112" s="39"/>
      <c r="AC1112" s="40"/>
      <c r="AD1112" s="40"/>
      <c r="AE1112" s="35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8"/>
      <c r="AU1112" s="39"/>
      <c r="AV1112" s="39"/>
      <c r="AW1112" s="39"/>
      <c r="AX1112" s="39"/>
      <c r="AY1112" s="39"/>
      <c r="AZ1112" s="39"/>
      <c r="BA1112" s="39"/>
      <c r="BB1112" s="39"/>
      <c r="BC1112" s="38"/>
      <c r="BD1112" s="39"/>
      <c r="BE1112" s="39"/>
      <c r="BF1112" s="39"/>
      <c r="BG1112" s="39"/>
      <c r="BH1112" s="39"/>
      <c r="BI1112" s="31"/>
      <c r="BJ1112" s="31"/>
      <c r="BK1112" s="39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</row>
    <row r="1113" spans="2:95" s="33" customFormat="1">
      <c r="B1113" s="62"/>
      <c r="C1113" s="39"/>
      <c r="D1113" s="39"/>
      <c r="E1113" s="31"/>
      <c r="F1113" s="39"/>
      <c r="G1113" s="38"/>
      <c r="H1113" s="38"/>
      <c r="I1113" s="38"/>
      <c r="J1113" s="38"/>
      <c r="K1113" s="39"/>
      <c r="L1113" s="39"/>
      <c r="M1113" s="39"/>
      <c r="N1113" s="39"/>
      <c r="O1113" s="39"/>
      <c r="P1113" s="38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40"/>
      <c r="AD1113" s="40"/>
      <c r="AE1113" s="35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8"/>
      <c r="AU1113" s="39"/>
      <c r="AV1113" s="39"/>
      <c r="AW1113" s="39"/>
      <c r="AX1113" s="39"/>
      <c r="AY1113" s="39"/>
      <c r="AZ1113" s="39"/>
      <c r="BA1113" s="39"/>
      <c r="BB1113" s="39"/>
      <c r="BC1113" s="38"/>
      <c r="BD1113" s="39"/>
      <c r="BE1113" s="39"/>
      <c r="BF1113" s="39"/>
      <c r="BG1113" s="39"/>
      <c r="BH1113" s="39"/>
      <c r="BI1113" s="31"/>
      <c r="BJ1113" s="31"/>
      <c r="BK1113" s="39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</row>
    <row r="1114" spans="2:95" s="33" customFormat="1">
      <c r="B1114" s="62"/>
      <c r="C1114" s="39"/>
      <c r="D1114" s="39"/>
      <c r="E1114" s="31"/>
      <c r="F1114" s="39"/>
      <c r="G1114" s="38"/>
      <c r="H1114" s="38"/>
      <c r="I1114" s="38"/>
      <c r="J1114" s="38"/>
      <c r="K1114" s="39"/>
      <c r="L1114" s="39"/>
      <c r="M1114" s="39"/>
      <c r="N1114" s="39"/>
      <c r="O1114" s="39"/>
      <c r="P1114" s="38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40"/>
      <c r="AD1114" s="40"/>
      <c r="AE1114" s="35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8"/>
      <c r="AU1114" s="39"/>
      <c r="AV1114" s="39"/>
      <c r="AW1114" s="39"/>
      <c r="AX1114" s="39"/>
      <c r="AY1114" s="39"/>
      <c r="AZ1114" s="39"/>
      <c r="BA1114" s="39"/>
      <c r="BB1114" s="39"/>
      <c r="BC1114" s="38"/>
      <c r="BD1114" s="39"/>
      <c r="BE1114" s="39"/>
      <c r="BF1114" s="39"/>
      <c r="BG1114" s="39"/>
      <c r="BH1114" s="39"/>
      <c r="BI1114" s="31"/>
      <c r="BJ1114" s="31"/>
      <c r="BK1114" s="39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</row>
    <row r="1115" spans="2:95" s="33" customFormat="1">
      <c r="B1115" s="62"/>
      <c r="C1115" s="39"/>
      <c r="D1115" s="39"/>
      <c r="E1115" s="31"/>
      <c r="F1115" s="39"/>
      <c r="G1115" s="38"/>
      <c r="H1115" s="38"/>
      <c r="I1115" s="38"/>
      <c r="J1115" s="38"/>
      <c r="K1115" s="39"/>
      <c r="L1115" s="39"/>
      <c r="M1115" s="39"/>
      <c r="N1115" s="39"/>
      <c r="O1115" s="39"/>
      <c r="P1115" s="38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40"/>
      <c r="AD1115" s="40"/>
      <c r="AE1115" s="35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8"/>
      <c r="AU1115" s="39"/>
      <c r="AV1115" s="39"/>
      <c r="AW1115" s="39"/>
      <c r="AX1115" s="39"/>
      <c r="AY1115" s="39"/>
      <c r="AZ1115" s="39"/>
      <c r="BA1115" s="39"/>
      <c r="BB1115" s="39"/>
      <c r="BC1115" s="38"/>
      <c r="BD1115" s="39"/>
      <c r="BE1115" s="39"/>
      <c r="BF1115" s="39"/>
      <c r="BG1115" s="39"/>
      <c r="BH1115" s="39"/>
      <c r="BI1115" s="31"/>
      <c r="BJ1115" s="31"/>
      <c r="BK1115" s="39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</row>
    <row r="1116" spans="2:95" s="33" customFormat="1">
      <c r="B1116" s="62"/>
      <c r="C1116" s="39"/>
      <c r="D1116" s="39"/>
      <c r="E1116" s="31"/>
      <c r="F1116" s="39"/>
      <c r="G1116" s="38"/>
      <c r="H1116" s="38"/>
      <c r="I1116" s="38"/>
      <c r="J1116" s="38"/>
      <c r="K1116" s="39"/>
      <c r="L1116" s="39"/>
      <c r="M1116" s="39"/>
      <c r="N1116" s="39"/>
      <c r="O1116" s="39"/>
      <c r="P1116" s="38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40"/>
      <c r="AD1116" s="40"/>
      <c r="AE1116" s="35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8"/>
      <c r="AU1116" s="39"/>
      <c r="AV1116" s="39"/>
      <c r="AW1116" s="39"/>
      <c r="AX1116" s="39"/>
      <c r="AY1116" s="39"/>
      <c r="AZ1116" s="39"/>
      <c r="BA1116" s="39"/>
      <c r="BB1116" s="39"/>
      <c r="BC1116" s="38"/>
      <c r="BD1116" s="39"/>
      <c r="BE1116" s="39"/>
      <c r="BF1116" s="39"/>
      <c r="BG1116" s="39"/>
      <c r="BH1116" s="39"/>
      <c r="BI1116" s="31"/>
      <c r="BJ1116" s="31"/>
      <c r="BK1116" s="39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</row>
    <row r="1117" spans="2:95" s="33" customFormat="1">
      <c r="B1117" s="62"/>
      <c r="C1117" s="39"/>
      <c r="D1117" s="39"/>
      <c r="E1117" s="31"/>
      <c r="F1117" s="39"/>
      <c r="G1117" s="38"/>
      <c r="H1117" s="38"/>
      <c r="I1117" s="38"/>
      <c r="J1117" s="38"/>
      <c r="K1117" s="39"/>
      <c r="L1117" s="39"/>
      <c r="M1117" s="39"/>
      <c r="N1117" s="39"/>
      <c r="O1117" s="39"/>
      <c r="P1117" s="38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40"/>
      <c r="AD1117" s="40"/>
      <c r="AE1117" s="35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8"/>
      <c r="AU1117" s="39"/>
      <c r="AV1117" s="39"/>
      <c r="AW1117" s="39"/>
      <c r="AX1117" s="39"/>
      <c r="AY1117" s="39"/>
      <c r="AZ1117" s="39"/>
      <c r="BA1117" s="39"/>
      <c r="BB1117" s="39"/>
      <c r="BC1117" s="38"/>
      <c r="BD1117" s="39"/>
      <c r="BE1117" s="39"/>
      <c r="BF1117" s="39"/>
      <c r="BG1117" s="39"/>
      <c r="BH1117" s="39"/>
      <c r="BI1117" s="31"/>
      <c r="BJ1117" s="31"/>
      <c r="BK1117" s="39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</row>
    <row r="1118" spans="2:95" s="33" customFormat="1">
      <c r="B1118" s="62"/>
      <c r="C1118" s="39"/>
      <c r="D1118" s="39"/>
      <c r="E1118" s="31"/>
      <c r="F1118" s="39"/>
      <c r="G1118" s="38"/>
      <c r="H1118" s="38"/>
      <c r="I1118" s="38"/>
      <c r="J1118" s="38"/>
      <c r="K1118" s="39"/>
      <c r="L1118" s="39"/>
      <c r="M1118" s="39"/>
      <c r="N1118" s="39"/>
      <c r="O1118" s="39"/>
      <c r="P1118" s="38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40"/>
      <c r="AD1118" s="40"/>
      <c r="AE1118" s="35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8"/>
      <c r="AU1118" s="39"/>
      <c r="AV1118" s="39"/>
      <c r="AW1118" s="39"/>
      <c r="AX1118" s="39"/>
      <c r="AY1118" s="39"/>
      <c r="AZ1118" s="39"/>
      <c r="BA1118" s="39"/>
      <c r="BB1118" s="39"/>
      <c r="BC1118" s="38"/>
      <c r="BD1118" s="39"/>
      <c r="BE1118" s="39"/>
      <c r="BF1118" s="39"/>
      <c r="BG1118" s="39"/>
      <c r="BH1118" s="39"/>
      <c r="BI1118" s="31"/>
      <c r="BJ1118" s="31"/>
      <c r="BK1118" s="39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</row>
    <row r="1119" spans="2:95" s="33" customFormat="1">
      <c r="B1119" s="62"/>
      <c r="C1119" s="39"/>
      <c r="D1119" s="39"/>
      <c r="E1119" s="31"/>
      <c r="F1119" s="39"/>
      <c r="G1119" s="38"/>
      <c r="H1119" s="38"/>
      <c r="I1119" s="38"/>
      <c r="J1119" s="38"/>
      <c r="K1119" s="39"/>
      <c r="L1119" s="39"/>
      <c r="M1119" s="39"/>
      <c r="N1119" s="39"/>
      <c r="O1119" s="39"/>
      <c r="P1119" s="38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40"/>
      <c r="AD1119" s="40"/>
      <c r="AE1119" s="35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8"/>
      <c r="AU1119" s="39"/>
      <c r="AV1119" s="39"/>
      <c r="AW1119" s="39"/>
      <c r="AX1119" s="39"/>
      <c r="AY1119" s="39"/>
      <c r="AZ1119" s="39"/>
      <c r="BA1119" s="39"/>
      <c r="BB1119" s="39"/>
      <c r="BC1119" s="38"/>
      <c r="BD1119" s="39"/>
      <c r="BE1119" s="39"/>
      <c r="BF1119" s="39"/>
      <c r="BG1119" s="39"/>
      <c r="BH1119" s="39"/>
      <c r="BI1119" s="31"/>
      <c r="BJ1119" s="31"/>
      <c r="BK1119" s="39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</row>
    <row r="1120" spans="2:95" s="33" customFormat="1">
      <c r="B1120" s="62"/>
      <c r="C1120" s="39"/>
      <c r="D1120" s="39"/>
      <c r="E1120" s="31"/>
      <c r="F1120" s="39"/>
      <c r="G1120" s="38"/>
      <c r="H1120" s="38"/>
      <c r="I1120" s="38"/>
      <c r="J1120" s="38"/>
      <c r="K1120" s="39"/>
      <c r="L1120" s="39"/>
      <c r="M1120" s="39"/>
      <c r="N1120" s="39"/>
      <c r="O1120" s="39"/>
      <c r="P1120" s="38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40"/>
      <c r="AD1120" s="40"/>
      <c r="AE1120" s="35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8"/>
      <c r="AU1120" s="39"/>
      <c r="AV1120" s="39"/>
      <c r="AW1120" s="39"/>
      <c r="AX1120" s="39"/>
      <c r="AY1120" s="39"/>
      <c r="AZ1120" s="39"/>
      <c r="BA1120" s="39"/>
      <c r="BB1120" s="39"/>
      <c r="BC1120" s="38"/>
      <c r="BD1120" s="39"/>
      <c r="BE1120" s="39"/>
      <c r="BF1120" s="39"/>
      <c r="BG1120" s="39"/>
      <c r="BH1120" s="39"/>
      <c r="BI1120" s="31"/>
      <c r="BJ1120" s="31"/>
      <c r="BK1120" s="39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</row>
    <row r="1121" spans="2:95" s="33" customFormat="1">
      <c r="B1121" s="62"/>
      <c r="C1121" s="39"/>
      <c r="D1121" s="39"/>
      <c r="E1121" s="31"/>
      <c r="F1121" s="39"/>
      <c r="G1121" s="38"/>
      <c r="H1121" s="38"/>
      <c r="I1121" s="38"/>
      <c r="J1121" s="38"/>
      <c r="K1121" s="39"/>
      <c r="L1121" s="39"/>
      <c r="M1121" s="39"/>
      <c r="N1121" s="39"/>
      <c r="O1121" s="39"/>
      <c r="P1121" s="38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40"/>
      <c r="AD1121" s="40"/>
      <c r="AE1121" s="35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8"/>
      <c r="AU1121" s="39"/>
      <c r="AV1121" s="39"/>
      <c r="AW1121" s="39"/>
      <c r="AX1121" s="39"/>
      <c r="AY1121" s="39"/>
      <c r="AZ1121" s="39"/>
      <c r="BA1121" s="39"/>
      <c r="BB1121" s="39"/>
      <c r="BC1121" s="38"/>
      <c r="BD1121" s="39"/>
      <c r="BE1121" s="39"/>
      <c r="BF1121" s="39"/>
      <c r="BG1121" s="39"/>
      <c r="BH1121" s="39"/>
      <c r="BI1121" s="31"/>
      <c r="BJ1121" s="31"/>
      <c r="BK1121" s="39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</row>
    <row r="1122" spans="2:95" s="33" customFormat="1">
      <c r="B1122" s="62"/>
      <c r="C1122" s="39"/>
      <c r="D1122" s="39"/>
      <c r="E1122" s="31"/>
      <c r="F1122" s="39"/>
      <c r="G1122" s="38"/>
      <c r="H1122" s="38"/>
      <c r="I1122" s="38"/>
      <c r="J1122" s="38"/>
      <c r="K1122" s="39"/>
      <c r="L1122" s="39"/>
      <c r="M1122" s="39"/>
      <c r="N1122" s="39"/>
      <c r="O1122" s="39"/>
      <c r="P1122" s="38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40"/>
      <c r="AD1122" s="40"/>
      <c r="AE1122" s="35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8"/>
      <c r="AU1122" s="39"/>
      <c r="AV1122" s="39"/>
      <c r="AW1122" s="39"/>
      <c r="AX1122" s="39"/>
      <c r="AY1122" s="39"/>
      <c r="AZ1122" s="39"/>
      <c r="BA1122" s="39"/>
      <c r="BB1122" s="39"/>
      <c r="BC1122" s="38"/>
      <c r="BD1122" s="39"/>
      <c r="BE1122" s="39"/>
      <c r="BF1122" s="39"/>
      <c r="BG1122" s="39"/>
      <c r="BH1122" s="39"/>
      <c r="BI1122" s="31"/>
      <c r="BJ1122" s="31"/>
      <c r="BK1122" s="39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</row>
    <row r="1123" spans="2:95" s="33" customFormat="1">
      <c r="B1123" s="62"/>
      <c r="C1123" s="39"/>
      <c r="D1123" s="39"/>
      <c r="E1123" s="31"/>
      <c r="F1123" s="39"/>
      <c r="G1123" s="38"/>
      <c r="H1123" s="38"/>
      <c r="I1123" s="38"/>
      <c r="J1123" s="38"/>
      <c r="K1123" s="39"/>
      <c r="L1123" s="39"/>
      <c r="M1123" s="39"/>
      <c r="N1123" s="39"/>
      <c r="O1123" s="39"/>
      <c r="P1123" s="38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40"/>
      <c r="AD1123" s="40"/>
      <c r="AE1123" s="35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8"/>
      <c r="AU1123" s="39"/>
      <c r="AV1123" s="39"/>
      <c r="AW1123" s="39"/>
      <c r="AX1123" s="39"/>
      <c r="AY1123" s="39"/>
      <c r="AZ1123" s="39"/>
      <c r="BA1123" s="39"/>
      <c r="BB1123" s="39"/>
      <c r="BC1123" s="38"/>
      <c r="BD1123" s="39"/>
      <c r="BE1123" s="39"/>
      <c r="BF1123" s="39"/>
      <c r="BG1123" s="39"/>
      <c r="BH1123" s="39"/>
      <c r="BI1123" s="31"/>
      <c r="BJ1123" s="31"/>
      <c r="BK1123" s="39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</row>
    <row r="1124" spans="2:95" s="33" customFormat="1">
      <c r="B1124" s="62"/>
      <c r="C1124" s="39"/>
      <c r="D1124" s="39"/>
      <c r="E1124" s="31"/>
      <c r="F1124" s="39"/>
      <c r="G1124" s="38"/>
      <c r="H1124" s="38"/>
      <c r="I1124" s="38"/>
      <c r="J1124" s="38"/>
      <c r="K1124" s="39"/>
      <c r="L1124" s="39"/>
      <c r="M1124" s="39"/>
      <c r="N1124" s="39"/>
      <c r="O1124" s="39"/>
      <c r="P1124" s="38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40"/>
      <c r="AD1124" s="40"/>
      <c r="AE1124" s="35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8"/>
      <c r="AU1124" s="39"/>
      <c r="AV1124" s="39"/>
      <c r="AW1124" s="39"/>
      <c r="AX1124" s="39"/>
      <c r="AY1124" s="39"/>
      <c r="AZ1124" s="39"/>
      <c r="BA1124" s="39"/>
      <c r="BB1124" s="39"/>
      <c r="BC1124" s="38"/>
      <c r="BD1124" s="39"/>
      <c r="BE1124" s="39"/>
      <c r="BF1124" s="39"/>
      <c r="BG1124" s="39"/>
      <c r="BH1124" s="39"/>
      <c r="BI1124" s="31"/>
      <c r="BJ1124" s="31"/>
      <c r="BK1124" s="39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</row>
    <row r="1125" spans="2:95" s="33" customFormat="1">
      <c r="B1125" s="62"/>
      <c r="C1125" s="39"/>
      <c r="D1125" s="39"/>
      <c r="E1125" s="31"/>
      <c r="F1125" s="39"/>
      <c r="G1125" s="38"/>
      <c r="H1125" s="38"/>
      <c r="I1125" s="38"/>
      <c r="J1125" s="38"/>
      <c r="K1125" s="39"/>
      <c r="L1125" s="39"/>
      <c r="M1125" s="39"/>
      <c r="N1125" s="39"/>
      <c r="O1125" s="39"/>
      <c r="P1125" s="38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40"/>
      <c r="AD1125" s="40"/>
      <c r="AE1125" s="35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8"/>
      <c r="AU1125" s="39"/>
      <c r="AV1125" s="39"/>
      <c r="AW1125" s="39"/>
      <c r="AX1125" s="39"/>
      <c r="AY1125" s="39"/>
      <c r="AZ1125" s="39"/>
      <c r="BA1125" s="39"/>
      <c r="BB1125" s="39"/>
      <c r="BC1125" s="38"/>
      <c r="BD1125" s="39"/>
      <c r="BE1125" s="39"/>
      <c r="BF1125" s="39"/>
      <c r="BG1125" s="39"/>
      <c r="BH1125" s="39"/>
      <c r="BI1125" s="31"/>
      <c r="BJ1125" s="31"/>
      <c r="BK1125" s="39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</row>
    <row r="1126" spans="2:95" s="33" customFormat="1">
      <c r="B1126" s="62"/>
      <c r="C1126" s="39"/>
      <c r="D1126" s="39"/>
      <c r="E1126" s="31"/>
      <c r="F1126" s="39"/>
      <c r="G1126" s="38"/>
      <c r="H1126" s="38"/>
      <c r="I1126" s="38"/>
      <c r="J1126" s="38"/>
      <c r="K1126" s="39"/>
      <c r="L1126" s="39"/>
      <c r="M1126" s="39"/>
      <c r="N1126" s="39"/>
      <c r="O1126" s="39"/>
      <c r="P1126" s="38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40"/>
      <c r="AD1126" s="40"/>
      <c r="AE1126" s="35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8"/>
      <c r="AU1126" s="39"/>
      <c r="AV1126" s="39"/>
      <c r="AW1126" s="39"/>
      <c r="AX1126" s="39"/>
      <c r="AY1126" s="39"/>
      <c r="AZ1126" s="39"/>
      <c r="BA1126" s="39"/>
      <c r="BB1126" s="39"/>
      <c r="BC1126" s="38"/>
      <c r="BD1126" s="39"/>
      <c r="BE1126" s="39"/>
      <c r="BF1126" s="39"/>
      <c r="BG1126" s="39"/>
      <c r="BH1126" s="39"/>
      <c r="BI1126" s="31"/>
      <c r="BJ1126" s="31"/>
      <c r="BK1126" s="39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</row>
    <row r="1127" spans="2:95" s="33" customFormat="1">
      <c r="B1127" s="62"/>
      <c r="C1127" s="39"/>
      <c r="D1127" s="39"/>
      <c r="E1127" s="31"/>
      <c r="F1127" s="39"/>
      <c r="G1127" s="38"/>
      <c r="H1127" s="38"/>
      <c r="I1127" s="38"/>
      <c r="J1127" s="38"/>
      <c r="K1127" s="39"/>
      <c r="L1127" s="39"/>
      <c r="M1127" s="39"/>
      <c r="N1127" s="39"/>
      <c r="O1127" s="39"/>
      <c r="P1127" s="38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40"/>
      <c r="AD1127" s="40"/>
      <c r="AE1127" s="35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8"/>
      <c r="AU1127" s="39"/>
      <c r="AV1127" s="39"/>
      <c r="AW1127" s="39"/>
      <c r="AX1127" s="39"/>
      <c r="AY1127" s="39"/>
      <c r="AZ1127" s="39"/>
      <c r="BA1127" s="39"/>
      <c r="BB1127" s="39"/>
      <c r="BC1127" s="38"/>
      <c r="BD1127" s="39"/>
      <c r="BE1127" s="39"/>
      <c r="BF1127" s="39"/>
      <c r="BG1127" s="39"/>
      <c r="BH1127" s="39"/>
      <c r="BI1127" s="31"/>
      <c r="BJ1127" s="31"/>
      <c r="BK1127" s="39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</row>
    <row r="1128" spans="2:95" s="33" customFormat="1">
      <c r="B1128" s="62"/>
      <c r="C1128" s="39"/>
      <c r="D1128" s="39"/>
      <c r="E1128" s="31"/>
      <c r="F1128" s="39"/>
      <c r="G1128" s="38"/>
      <c r="H1128" s="38"/>
      <c r="I1128" s="38"/>
      <c r="J1128" s="38"/>
      <c r="K1128" s="39"/>
      <c r="L1128" s="39"/>
      <c r="M1128" s="39"/>
      <c r="N1128" s="39"/>
      <c r="O1128" s="39"/>
      <c r="P1128" s="38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40"/>
      <c r="AD1128" s="40"/>
      <c r="AE1128" s="35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8"/>
      <c r="AU1128" s="39"/>
      <c r="AV1128" s="39"/>
      <c r="AW1128" s="39"/>
      <c r="AX1128" s="39"/>
      <c r="AY1128" s="39"/>
      <c r="AZ1128" s="39"/>
      <c r="BA1128" s="39"/>
      <c r="BB1128" s="39"/>
      <c r="BC1128" s="38"/>
      <c r="BD1128" s="39"/>
      <c r="BE1128" s="39"/>
      <c r="BF1128" s="39"/>
      <c r="BG1128" s="39"/>
      <c r="BH1128" s="39"/>
      <c r="BI1128" s="31"/>
      <c r="BJ1128" s="31"/>
      <c r="BK1128" s="39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</row>
    <row r="1129" spans="2:95" s="33" customFormat="1">
      <c r="B1129" s="62"/>
      <c r="C1129" s="39"/>
      <c r="D1129" s="39"/>
      <c r="E1129" s="31"/>
      <c r="F1129" s="39"/>
      <c r="G1129" s="38"/>
      <c r="H1129" s="38"/>
      <c r="I1129" s="38"/>
      <c r="J1129" s="38"/>
      <c r="K1129" s="39"/>
      <c r="L1129" s="39"/>
      <c r="M1129" s="39"/>
      <c r="N1129" s="39"/>
      <c r="O1129" s="39"/>
      <c r="P1129" s="38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40"/>
      <c r="AD1129" s="40"/>
      <c r="AE1129" s="35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8"/>
      <c r="AU1129" s="39"/>
      <c r="AV1129" s="39"/>
      <c r="AW1129" s="39"/>
      <c r="AX1129" s="39"/>
      <c r="AY1129" s="39"/>
      <c r="AZ1129" s="39"/>
      <c r="BA1129" s="39"/>
      <c r="BB1129" s="39"/>
      <c r="BC1129" s="38"/>
      <c r="BD1129" s="39"/>
      <c r="BE1129" s="39"/>
      <c r="BF1129" s="39"/>
      <c r="BG1129" s="39"/>
      <c r="BH1129" s="39"/>
      <c r="BI1129" s="31"/>
      <c r="BJ1129" s="31"/>
      <c r="BK1129" s="39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</row>
    <row r="1130" spans="2:95" s="33" customFormat="1">
      <c r="B1130" s="62"/>
      <c r="C1130" s="39"/>
      <c r="D1130" s="39"/>
      <c r="E1130" s="31"/>
      <c r="F1130" s="39"/>
      <c r="G1130" s="38"/>
      <c r="H1130" s="38"/>
      <c r="I1130" s="38"/>
      <c r="J1130" s="38"/>
      <c r="K1130" s="39"/>
      <c r="L1130" s="39"/>
      <c r="M1130" s="39"/>
      <c r="N1130" s="39"/>
      <c r="O1130" s="39"/>
      <c r="P1130" s="38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8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8"/>
      <c r="AU1130" s="39"/>
      <c r="AV1130" s="39"/>
      <c r="AW1130" s="39"/>
      <c r="AX1130" s="39"/>
      <c r="AY1130" s="39"/>
      <c r="AZ1130" s="39"/>
      <c r="BA1130" s="39"/>
      <c r="BB1130" s="39"/>
      <c r="BC1130" s="38"/>
      <c r="BD1130" s="39"/>
      <c r="BE1130" s="39"/>
      <c r="BF1130" s="39"/>
      <c r="BG1130" s="39"/>
      <c r="BH1130" s="39"/>
      <c r="BI1130" s="31"/>
      <c r="BJ1130" s="31"/>
      <c r="BK1130" s="39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</row>
    <row r="1131" spans="2:95" s="33" customFormat="1">
      <c r="B1131" s="62"/>
      <c r="C1131" s="39"/>
      <c r="D1131" s="39"/>
      <c r="E1131" s="31"/>
      <c r="F1131" s="39"/>
      <c r="G1131" s="38"/>
      <c r="H1131" s="38"/>
      <c r="I1131" s="38"/>
      <c r="J1131" s="38"/>
      <c r="K1131" s="39"/>
      <c r="L1131" s="39"/>
      <c r="M1131" s="39"/>
      <c r="N1131" s="39"/>
      <c r="O1131" s="39"/>
      <c r="P1131" s="38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8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8"/>
      <c r="AU1131" s="39"/>
      <c r="AV1131" s="39"/>
      <c r="AW1131" s="39"/>
      <c r="AX1131" s="39"/>
      <c r="AY1131" s="39"/>
      <c r="AZ1131" s="39"/>
      <c r="BA1131" s="39"/>
      <c r="BB1131" s="39"/>
      <c r="BC1131" s="38"/>
      <c r="BD1131" s="39"/>
      <c r="BE1131" s="39"/>
      <c r="BF1131" s="39"/>
      <c r="BG1131" s="39"/>
      <c r="BH1131" s="39"/>
      <c r="BI1131" s="31"/>
      <c r="BJ1131" s="31"/>
      <c r="BK1131" s="39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</row>
    <row r="1132" spans="2:95" s="33" customFormat="1">
      <c r="B1132" s="62"/>
      <c r="C1132" s="39"/>
      <c r="D1132" s="39"/>
      <c r="E1132" s="31"/>
      <c r="F1132" s="39"/>
      <c r="G1132" s="38"/>
      <c r="H1132" s="38"/>
      <c r="I1132" s="38"/>
      <c r="J1132" s="38"/>
      <c r="K1132" s="39"/>
      <c r="L1132" s="39"/>
      <c r="M1132" s="39"/>
      <c r="N1132" s="39"/>
      <c r="O1132" s="39"/>
      <c r="P1132" s="38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8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8"/>
      <c r="AU1132" s="39"/>
      <c r="AV1132" s="39"/>
      <c r="AW1132" s="39"/>
      <c r="AX1132" s="39"/>
      <c r="AY1132" s="39"/>
      <c r="AZ1132" s="39"/>
      <c r="BA1132" s="39"/>
      <c r="BB1132" s="39"/>
      <c r="BC1132" s="38"/>
      <c r="BD1132" s="39"/>
      <c r="BE1132" s="39"/>
      <c r="BF1132" s="39"/>
      <c r="BG1132" s="39"/>
      <c r="BH1132" s="39"/>
      <c r="BI1132" s="31"/>
      <c r="BJ1132" s="31"/>
      <c r="BK1132" s="39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</row>
    <row r="1133" spans="2:95" s="33" customFormat="1">
      <c r="B1133" s="62"/>
      <c r="C1133" s="39"/>
      <c r="D1133" s="39"/>
      <c r="E1133" s="31"/>
      <c r="F1133" s="39"/>
      <c r="G1133" s="38"/>
      <c r="H1133" s="38"/>
      <c r="I1133" s="38"/>
      <c r="J1133" s="38"/>
      <c r="K1133" s="39"/>
      <c r="L1133" s="39"/>
      <c r="M1133" s="39"/>
      <c r="N1133" s="39"/>
      <c r="O1133" s="39"/>
      <c r="P1133" s="38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8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8"/>
      <c r="AU1133" s="39"/>
      <c r="AV1133" s="39"/>
      <c r="AW1133" s="39"/>
      <c r="AX1133" s="39"/>
      <c r="AY1133" s="39"/>
      <c r="AZ1133" s="39"/>
      <c r="BA1133" s="39"/>
      <c r="BB1133" s="39"/>
      <c r="BC1133" s="38"/>
      <c r="BD1133" s="39"/>
      <c r="BE1133" s="39"/>
      <c r="BF1133" s="39"/>
      <c r="BG1133" s="39"/>
      <c r="BH1133" s="39"/>
      <c r="BI1133" s="31"/>
      <c r="BJ1133" s="31"/>
      <c r="BK1133" s="39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</row>
    <row r="1134" spans="2:95" s="33" customFormat="1">
      <c r="B1134" s="62"/>
      <c r="C1134" s="39"/>
      <c r="D1134" s="39"/>
      <c r="E1134" s="31"/>
      <c r="F1134" s="39"/>
      <c r="G1134" s="38"/>
      <c r="H1134" s="38"/>
      <c r="I1134" s="38"/>
      <c r="J1134" s="38"/>
      <c r="K1134" s="39"/>
      <c r="L1134" s="39"/>
      <c r="M1134" s="39"/>
      <c r="N1134" s="39"/>
      <c r="O1134" s="39"/>
      <c r="P1134" s="38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8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8"/>
      <c r="AU1134" s="39"/>
      <c r="AV1134" s="39"/>
      <c r="AW1134" s="39"/>
      <c r="AX1134" s="39"/>
      <c r="AY1134" s="39"/>
      <c r="AZ1134" s="39"/>
      <c r="BA1134" s="39"/>
      <c r="BB1134" s="39"/>
      <c r="BC1134" s="38"/>
      <c r="BD1134" s="39"/>
      <c r="BE1134" s="39"/>
      <c r="BF1134" s="39"/>
      <c r="BG1134" s="39"/>
      <c r="BH1134" s="39"/>
      <c r="BI1134" s="31"/>
      <c r="BJ1134" s="31"/>
      <c r="BK1134" s="39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</row>
    <row r="1135" spans="2:95" s="33" customFormat="1">
      <c r="B1135" s="62"/>
      <c r="C1135" s="39"/>
      <c r="D1135" s="39"/>
      <c r="E1135" s="31"/>
      <c r="F1135" s="39"/>
      <c r="G1135" s="38"/>
      <c r="H1135" s="38"/>
      <c r="I1135" s="38"/>
      <c r="J1135" s="38"/>
      <c r="K1135" s="39"/>
      <c r="L1135" s="39"/>
      <c r="M1135" s="39"/>
      <c r="N1135" s="39"/>
      <c r="O1135" s="39"/>
      <c r="P1135" s="38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8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8"/>
      <c r="AU1135" s="39"/>
      <c r="AV1135" s="39"/>
      <c r="AW1135" s="39"/>
      <c r="AX1135" s="39"/>
      <c r="AY1135" s="39"/>
      <c r="AZ1135" s="39"/>
      <c r="BA1135" s="39"/>
      <c r="BB1135" s="39"/>
      <c r="BC1135" s="38"/>
      <c r="BD1135" s="39"/>
      <c r="BE1135" s="39"/>
      <c r="BF1135" s="39"/>
      <c r="BG1135" s="39"/>
      <c r="BH1135" s="39"/>
      <c r="BI1135" s="31"/>
      <c r="BJ1135" s="31"/>
      <c r="BK1135" s="39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</row>
    <row r="1136" spans="2:95" s="33" customFormat="1">
      <c r="B1136" s="62"/>
      <c r="C1136" s="39"/>
      <c r="D1136" s="39"/>
      <c r="E1136" s="31"/>
      <c r="F1136" s="39"/>
      <c r="G1136" s="38"/>
      <c r="H1136" s="38"/>
      <c r="I1136" s="38"/>
      <c r="J1136" s="38"/>
      <c r="K1136" s="39"/>
      <c r="L1136" s="39"/>
      <c r="M1136" s="39"/>
      <c r="N1136" s="39"/>
      <c r="O1136" s="39"/>
      <c r="P1136" s="38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8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8"/>
      <c r="AU1136" s="39"/>
      <c r="AV1136" s="39"/>
      <c r="AW1136" s="39"/>
      <c r="AX1136" s="39"/>
      <c r="AY1136" s="39"/>
      <c r="AZ1136" s="39"/>
      <c r="BA1136" s="39"/>
      <c r="BB1136" s="39"/>
      <c r="BC1136" s="38"/>
      <c r="BD1136" s="39"/>
      <c r="BE1136" s="39"/>
      <c r="BF1136" s="39"/>
      <c r="BG1136" s="39"/>
      <c r="BH1136" s="39"/>
      <c r="BI1136" s="31"/>
      <c r="BJ1136" s="31"/>
      <c r="BK1136" s="39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</row>
    <row r="1137" spans="2:95" s="33" customFormat="1">
      <c r="B1137" s="62"/>
      <c r="C1137" s="39"/>
      <c r="D1137" s="39"/>
      <c r="E1137" s="31"/>
      <c r="F1137" s="39"/>
      <c r="G1137" s="38"/>
      <c r="H1137" s="38"/>
      <c r="I1137" s="38"/>
      <c r="J1137" s="38"/>
      <c r="K1137" s="39"/>
      <c r="L1137" s="39"/>
      <c r="M1137" s="39"/>
      <c r="N1137" s="39"/>
      <c r="O1137" s="39"/>
      <c r="P1137" s="38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8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8"/>
      <c r="AU1137" s="39"/>
      <c r="AV1137" s="39"/>
      <c r="AW1137" s="39"/>
      <c r="AX1137" s="39"/>
      <c r="AY1137" s="39"/>
      <c r="AZ1137" s="39"/>
      <c r="BA1137" s="39"/>
      <c r="BB1137" s="39"/>
      <c r="BC1137" s="38"/>
      <c r="BD1137" s="39"/>
      <c r="BE1137" s="39"/>
      <c r="BF1137" s="39"/>
      <c r="BG1137" s="39"/>
      <c r="BH1137" s="39"/>
      <c r="BI1137" s="31"/>
      <c r="BJ1137" s="31"/>
      <c r="BK1137" s="39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</row>
    <row r="1138" spans="2:95" s="33" customFormat="1">
      <c r="B1138" s="62"/>
      <c r="C1138" s="39"/>
      <c r="D1138" s="39"/>
      <c r="E1138" s="31"/>
      <c r="F1138" s="39"/>
      <c r="G1138" s="38"/>
      <c r="H1138" s="38"/>
      <c r="I1138" s="38"/>
      <c r="J1138" s="38"/>
      <c r="K1138" s="39"/>
      <c r="L1138" s="39"/>
      <c r="M1138" s="39"/>
      <c r="N1138" s="39"/>
      <c r="O1138" s="39"/>
      <c r="P1138" s="38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8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8"/>
      <c r="AU1138" s="39"/>
      <c r="AV1138" s="39"/>
      <c r="AW1138" s="39"/>
      <c r="AX1138" s="39"/>
      <c r="AY1138" s="39"/>
      <c r="AZ1138" s="39"/>
      <c r="BA1138" s="39"/>
      <c r="BB1138" s="39"/>
      <c r="BC1138" s="38"/>
      <c r="BD1138" s="39"/>
      <c r="BE1138" s="39"/>
      <c r="BF1138" s="39"/>
      <c r="BG1138" s="39"/>
      <c r="BH1138" s="39"/>
      <c r="BI1138" s="31"/>
      <c r="BJ1138" s="31"/>
      <c r="BK1138" s="39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</row>
    <row r="1139" spans="2:95" s="33" customFormat="1">
      <c r="B1139" s="62"/>
      <c r="C1139" s="39"/>
      <c r="D1139" s="39"/>
      <c r="E1139" s="31"/>
      <c r="F1139" s="39"/>
      <c r="G1139" s="38"/>
      <c r="H1139" s="38"/>
      <c r="I1139" s="38"/>
      <c r="J1139" s="38"/>
      <c r="K1139" s="39"/>
      <c r="L1139" s="39"/>
      <c r="M1139" s="39"/>
      <c r="N1139" s="39"/>
      <c r="O1139" s="39"/>
      <c r="P1139" s="38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8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8"/>
      <c r="AU1139" s="39"/>
      <c r="AV1139" s="39"/>
      <c r="AW1139" s="39"/>
      <c r="AX1139" s="39"/>
      <c r="AY1139" s="39"/>
      <c r="AZ1139" s="39"/>
      <c r="BA1139" s="39"/>
      <c r="BB1139" s="39"/>
      <c r="BC1139" s="38"/>
      <c r="BD1139" s="39"/>
      <c r="BE1139" s="39"/>
      <c r="BF1139" s="39"/>
      <c r="BG1139" s="39"/>
      <c r="BH1139" s="39"/>
      <c r="BI1139" s="31"/>
      <c r="BJ1139" s="31"/>
      <c r="BK1139" s="39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</row>
    <row r="1140" spans="2:95" s="33" customFormat="1">
      <c r="B1140" s="63"/>
      <c r="C1140" s="31"/>
      <c r="D1140" s="31"/>
      <c r="E1140" s="31"/>
      <c r="F1140" s="39"/>
      <c r="G1140" s="38"/>
      <c r="H1140" s="38"/>
      <c r="I1140" s="38"/>
      <c r="J1140" s="38"/>
      <c r="K1140" s="39"/>
      <c r="L1140" s="39"/>
      <c r="M1140" s="39"/>
      <c r="N1140" s="39"/>
      <c r="O1140" s="39"/>
      <c r="P1140" s="38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8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8"/>
      <c r="AU1140" s="39"/>
      <c r="AV1140" s="39"/>
      <c r="AW1140" s="39"/>
      <c r="AX1140" s="39"/>
      <c r="AY1140" s="39"/>
      <c r="AZ1140" s="39"/>
      <c r="BA1140" s="39"/>
      <c r="BB1140" s="39"/>
      <c r="BC1140" s="38"/>
      <c r="BD1140" s="39"/>
      <c r="BE1140" s="39"/>
      <c r="BF1140" s="39"/>
      <c r="BG1140" s="39"/>
      <c r="BH1140" s="39"/>
      <c r="BI1140" s="31"/>
      <c r="BJ1140" s="31"/>
      <c r="BK1140" s="39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</row>
    <row r="1141" spans="2:95" s="33" customFormat="1">
      <c r="B1141" s="63"/>
      <c r="C1141" s="31"/>
      <c r="D1141" s="31"/>
      <c r="E1141" s="31"/>
      <c r="F1141" s="31"/>
      <c r="G1141" s="34"/>
      <c r="H1141" s="34"/>
      <c r="I1141" s="34"/>
      <c r="J1141" s="34"/>
      <c r="K1141" s="31"/>
      <c r="L1141" s="31"/>
      <c r="M1141" s="31"/>
      <c r="N1141" s="31"/>
      <c r="O1141" s="31"/>
      <c r="P1141" s="34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4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4"/>
      <c r="AU1141" s="31"/>
      <c r="AV1141" s="31"/>
      <c r="AW1141" s="31"/>
      <c r="AX1141" s="31"/>
      <c r="AY1141" s="31"/>
      <c r="AZ1141" s="31"/>
      <c r="BA1141" s="31"/>
      <c r="BB1141" s="31"/>
      <c r="BC1141" s="34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</row>
    <row r="1142" spans="2:95" s="33" customFormat="1">
      <c r="B1142" s="63"/>
      <c r="C1142" s="31"/>
      <c r="D1142" s="31"/>
      <c r="E1142" s="31"/>
      <c r="F1142" s="31"/>
      <c r="G1142" s="34"/>
      <c r="H1142" s="34"/>
      <c r="I1142" s="34"/>
      <c r="J1142" s="34"/>
      <c r="K1142" s="31"/>
      <c r="L1142" s="31"/>
      <c r="M1142" s="31"/>
      <c r="N1142" s="31"/>
      <c r="O1142" s="31"/>
      <c r="P1142" s="34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4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4"/>
      <c r="AU1142" s="31"/>
      <c r="AV1142" s="31"/>
      <c r="AW1142" s="31"/>
      <c r="AX1142" s="31"/>
      <c r="AY1142" s="31"/>
      <c r="AZ1142" s="31"/>
      <c r="BA1142" s="31"/>
      <c r="BB1142" s="31"/>
      <c r="BC1142" s="34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</row>
    <row r="1143" spans="2:95" s="33" customFormat="1">
      <c r="B1143" s="63"/>
      <c r="C1143" s="31"/>
      <c r="D1143" s="31"/>
      <c r="E1143" s="31"/>
      <c r="F1143" s="31"/>
      <c r="G1143" s="34"/>
      <c r="H1143" s="34"/>
      <c r="I1143" s="34"/>
      <c r="J1143" s="34"/>
      <c r="K1143" s="31"/>
      <c r="L1143" s="31"/>
      <c r="M1143" s="31"/>
      <c r="N1143" s="31"/>
      <c r="O1143" s="31"/>
      <c r="P1143" s="34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4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4"/>
      <c r="AU1143" s="31"/>
      <c r="AV1143" s="31"/>
      <c r="AW1143" s="31"/>
      <c r="AX1143" s="31"/>
      <c r="AY1143" s="31"/>
      <c r="AZ1143" s="31"/>
      <c r="BA1143" s="31"/>
      <c r="BB1143" s="31"/>
      <c r="BC1143" s="34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</row>
    <row r="1144" spans="2:95" s="33" customFormat="1">
      <c r="B1144" s="63"/>
      <c r="C1144" s="31"/>
      <c r="D1144" s="31"/>
      <c r="E1144" s="31"/>
      <c r="F1144" s="31"/>
      <c r="G1144" s="34"/>
      <c r="H1144" s="34"/>
      <c r="I1144" s="34"/>
      <c r="J1144" s="34"/>
      <c r="K1144" s="31"/>
      <c r="L1144" s="31"/>
      <c r="M1144" s="31"/>
      <c r="N1144" s="31"/>
      <c r="O1144" s="31"/>
      <c r="P1144" s="34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4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4"/>
      <c r="AU1144" s="31"/>
      <c r="AV1144" s="31"/>
      <c r="AW1144" s="31"/>
      <c r="AX1144" s="31"/>
      <c r="AY1144" s="31"/>
      <c r="AZ1144" s="31"/>
      <c r="BA1144" s="31"/>
      <c r="BB1144" s="31"/>
      <c r="BC1144" s="34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</row>
    <row r="1145" spans="2:95" s="33" customFormat="1">
      <c r="B1145" s="63"/>
      <c r="C1145" s="31"/>
      <c r="D1145" s="31"/>
      <c r="E1145" s="31"/>
      <c r="F1145" s="31"/>
      <c r="G1145" s="34"/>
      <c r="H1145" s="34"/>
      <c r="I1145" s="34"/>
      <c r="J1145" s="34"/>
      <c r="K1145" s="31"/>
      <c r="L1145" s="31"/>
      <c r="M1145" s="31"/>
      <c r="N1145" s="31"/>
      <c r="O1145" s="31"/>
      <c r="P1145" s="34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4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4"/>
      <c r="AU1145" s="31"/>
      <c r="AV1145" s="31"/>
      <c r="AW1145" s="31"/>
      <c r="AX1145" s="31"/>
      <c r="AY1145" s="31"/>
      <c r="AZ1145" s="31"/>
      <c r="BA1145" s="31"/>
      <c r="BB1145" s="31"/>
      <c r="BC1145" s="34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</row>
    <row r="1146" spans="2:95" s="33" customFormat="1">
      <c r="B1146" s="63"/>
      <c r="C1146" s="31"/>
      <c r="D1146" s="31"/>
      <c r="E1146" s="31"/>
      <c r="F1146" s="31"/>
      <c r="G1146" s="34"/>
      <c r="H1146" s="34"/>
      <c r="I1146" s="34"/>
      <c r="J1146" s="34"/>
      <c r="K1146" s="31"/>
      <c r="L1146" s="31"/>
      <c r="M1146" s="31"/>
      <c r="N1146" s="31"/>
      <c r="O1146" s="31"/>
      <c r="P1146" s="34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4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4"/>
      <c r="AU1146" s="31"/>
      <c r="AV1146" s="31"/>
      <c r="AW1146" s="31"/>
      <c r="AX1146" s="31"/>
      <c r="AY1146" s="31"/>
      <c r="AZ1146" s="31"/>
      <c r="BA1146" s="31"/>
      <c r="BB1146" s="31"/>
      <c r="BC1146" s="34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</row>
    <row r="1147" spans="2:95" s="33" customFormat="1">
      <c r="B1147" s="63"/>
      <c r="C1147" s="31"/>
      <c r="D1147" s="31"/>
      <c r="E1147" s="31"/>
      <c r="F1147" s="31"/>
      <c r="G1147" s="34"/>
      <c r="H1147" s="34"/>
      <c r="I1147" s="34"/>
      <c r="J1147" s="34"/>
      <c r="K1147" s="31"/>
      <c r="L1147" s="31"/>
      <c r="M1147" s="31"/>
      <c r="N1147" s="31"/>
      <c r="O1147" s="31"/>
      <c r="P1147" s="34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4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4"/>
      <c r="AU1147" s="31"/>
      <c r="AV1147" s="31"/>
      <c r="AW1147" s="31"/>
      <c r="AX1147" s="31"/>
      <c r="AY1147" s="31"/>
      <c r="AZ1147" s="31"/>
      <c r="BA1147" s="31"/>
      <c r="BB1147" s="31"/>
      <c r="BC1147" s="34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</row>
    <row r="1148" spans="2:95" s="33" customFormat="1">
      <c r="B1148" s="63"/>
      <c r="C1148" s="31"/>
      <c r="D1148" s="31"/>
      <c r="E1148" s="31"/>
      <c r="F1148" s="31"/>
      <c r="G1148" s="34"/>
      <c r="H1148" s="34"/>
      <c r="I1148" s="34"/>
      <c r="J1148" s="34"/>
      <c r="K1148" s="31"/>
      <c r="L1148" s="31"/>
      <c r="M1148" s="31"/>
      <c r="N1148" s="31"/>
      <c r="O1148" s="31"/>
      <c r="P1148" s="34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4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4"/>
      <c r="AU1148" s="31"/>
      <c r="AV1148" s="31"/>
      <c r="AW1148" s="31"/>
      <c r="AX1148" s="31"/>
      <c r="AY1148" s="31"/>
      <c r="AZ1148" s="31"/>
      <c r="BA1148" s="31"/>
      <c r="BB1148" s="31"/>
      <c r="BC1148" s="34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</row>
    <row r="1149" spans="2:95" s="33" customFormat="1">
      <c r="B1149" s="63"/>
      <c r="C1149" s="31"/>
      <c r="D1149" s="31"/>
      <c r="E1149" s="31"/>
      <c r="F1149" s="31"/>
      <c r="G1149" s="34"/>
      <c r="H1149" s="34"/>
      <c r="I1149" s="34"/>
      <c r="J1149" s="34"/>
      <c r="K1149" s="31"/>
      <c r="L1149" s="31"/>
      <c r="M1149" s="31"/>
      <c r="N1149" s="31"/>
      <c r="O1149" s="31"/>
      <c r="P1149" s="34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4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4"/>
      <c r="AU1149" s="31"/>
      <c r="AV1149" s="31"/>
      <c r="AW1149" s="31"/>
      <c r="AX1149" s="31"/>
      <c r="AY1149" s="31"/>
      <c r="AZ1149" s="31"/>
      <c r="BA1149" s="31"/>
      <c r="BB1149" s="31"/>
      <c r="BC1149" s="34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</row>
    <row r="1150" spans="2:95" s="33" customFormat="1">
      <c r="B1150" s="63"/>
      <c r="C1150" s="31"/>
      <c r="D1150" s="31"/>
      <c r="E1150" s="31"/>
      <c r="F1150" s="31"/>
      <c r="G1150" s="34"/>
      <c r="H1150" s="34"/>
      <c r="I1150" s="34"/>
      <c r="J1150" s="34"/>
      <c r="K1150" s="31"/>
      <c r="L1150" s="31"/>
      <c r="M1150" s="31"/>
      <c r="N1150" s="31"/>
      <c r="O1150" s="31"/>
      <c r="P1150" s="34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4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4"/>
      <c r="AU1150" s="31"/>
      <c r="AV1150" s="31"/>
      <c r="AW1150" s="31"/>
      <c r="AX1150" s="31"/>
      <c r="AY1150" s="31"/>
      <c r="AZ1150" s="31"/>
      <c r="BA1150" s="31"/>
      <c r="BB1150" s="31"/>
      <c r="BC1150" s="34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</row>
    <row r="1151" spans="2:95" s="33" customFormat="1">
      <c r="B1151" s="63"/>
      <c r="C1151" s="31"/>
      <c r="D1151" s="31"/>
      <c r="E1151" s="31"/>
      <c r="F1151" s="31"/>
      <c r="G1151" s="34"/>
      <c r="H1151" s="34"/>
      <c r="I1151" s="34"/>
      <c r="J1151" s="34"/>
      <c r="K1151" s="31"/>
      <c r="L1151" s="31"/>
      <c r="M1151" s="31"/>
      <c r="N1151" s="31"/>
      <c r="O1151" s="31"/>
      <c r="P1151" s="34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4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4"/>
      <c r="AU1151" s="31"/>
      <c r="AV1151" s="31"/>
      <c r="AW1151" s="31"/>
      <c r="AX1151" s="31"/>
      <c r="AY1151" s="31"/>
      <c r="AZ1151" s="31"/>
      <c r="BA1151" s="31"/>
      <c r="BB1151" s="31"/>
      <c r="BC1151" s="34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</row>
    <row r="1152" spans="2:95" s="33" customFormat="1">
      <c r="B1152" s="63"/>
      <c r="C1152" s="31"/>
      <c r="D1152" s="31"/>
      <c r="E1152" s="31"/>
      <c r="F1152" s="31"/>
      <c r="G1152" s="34"/>
      <c r="H1152" s="34"/>
      <c r="I1152" s="34"/>
      <c r="J1152" s="34"/>
      <c r="K1152" s="31"/>
      <c r="L1152" s="31"/>
      <c r="M1152" s="31"/>
      <c r="N1152" s="31"/>
      <c r="O1152" s="31"/>
      <c r="P1152" s="34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4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4"/>
      <c r="AU1152" s="31"/>
      <c r="AV1152" s="31"/>
      <c r="AW1152" s="31"/>
      <c r="AX1152" s="31"/>
      <c r="AY1152" s="31"/>
      <c r="AZ1152" s="31"/>
      <c r="BA1152" s="31"/>
      <c r="BB1152" s="31"/>
      <c r="BC1152" s="34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</row>
    <row r="1153" spans="2:95" s="33" customFormat="1">
      <c r="B1153" s="63"/>
      <c r="C1153" s="31"/>
      <c r="D1153" s="31"/>
      <c r="E1153" s="31"/>
      <c r="F1153" s="31"/>
      <c r="G1153" s="34"/>
      <c r="H1153" s="34"/>
      <c r="I1153" s="34"/>
      <c r="J1153" s="34"/>
      <c r="K1153" s="31"/>
      <c r="L1153" s="31"/>
      <c r="M1153" s="31"/>
      <c r="N1153" s="31"/>
      <c r="O1153" s="31"/>
      <c r="P1153" s="34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4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4"/>
      <c r="AU1153" s="31"/>
      <c r="AV1153" s="31"/>
      <c r="AW1153" s="31"/>
      <c r="AX1153" s="31"/>
      <c r="AY1153" s="31"/>
      <c r="AZ1153" s="31"/>
      <c r="BA1153" s="31"/>
      <c r="BB1153" s="31"/>
      <c r="BC1153" s="34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</row>
    <row r="1154" spans="2:95" s="33" customFormat="1">
      <c r="B1154" s="63"/>
      <c r="C1154" s="31"/>
      <c r="D1154" s="31"/>
      <c r="E1154" s="31"/>
      <c r="F1154" s="31"/>
      <c r="G1154" s="34"/>
      <c r="H1154" s="34"/>
      <c r="I1154" s="34"/>
      <c r="J1154" s="34"/>
      <c r="K1154" s="31"/>
      <c r="L1154" s="31"/>
      <c r="M1154" s="31"/>
      <c r="N1154" s="31"/>
      <c r="O1154" s="31"/>
      <c r="P1154" s="34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4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4"/>
      <c r="AU1154" s="31"/>
      <c r="AV1154" s="31"/>
      <c r="AW1154" s="31"/>
      <c r="AX1154" s="31"/>
      <c r="AY1154" s="31"/>
      <c r="AZ1154" s="31"/>
      <c r="BA1154" s="31"/>
      <c r="BB1154" s="31"/>
      <c r="BC1154" s="34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</row>
    <row r="1155" spans="2:95" s="33" customFormat="1">
      <c r="B1155" s="63"/>
      <c r="C1155" s="31"/>
      <c r="D1155" s="31"/>
      <c r="E1155" s="31"/>
      <c r="F1155" s="31"/>
      <c r="G1155" s="34"/>
      <c r="H1155" s="34"/>
      <c r="I1155" s="34"/>
      <c r="J1155" s="34"/>
      <c r="K1155" s="31"/>
      <c r="L1155" s="31"/>
      <c r="M1155" s="31"/>
      <c r="N1155" s="31"/>
      <c r="O1155" s="31"/>
      <c r="P1155" s="34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4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4"/>
      <c r="AU1155" s="31"/>
      <c r="AV1155" s="31"/>
      <c r="AW1155" s="31"/>
      <c r="AX1155" s="31"/>
      <c r="AY1155" s="31"/>
      <c r="AZ1155" s="31"/>
      <c r="BA1155" s="31"/>
      <c r="BB1155" s="31"/>
      <c r="BC1155" s="34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</row>
    <row r="1156" spans="2:95" s="33" customFormat="1">
      <c r="B1156" s="63"/>
      <c r="C1156" s="31"/>
      <c r="D1156" s="31"/>
      <c r="E1156" s="31"/>
      <c r="F1156" s="31"/>
      <c r="G1156" s="34"/>
      <c r="H1156" s="34"/>
      <c r="I1156" s="34"/>
      <c r="J1156" s="34"/>
      <c r="K1156" s="31"/>
      <c r="L1156" s="31"/>
      <c r="M1156" s="31"/>
      <c r="N1156" s="31"/>
      <c r="O1156" s="31"/>
      <c r="P1156" s="34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4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4"/>
      <c r="AU1156" s="31"/>
      <c r="AV1156" s="31"/>
      <c r="AW1156" s="31"/>
      <c r="AX1156" s="31"/>
      <c r="AY1156" s="31"/>
      <c r="AZ1156" s="31"/>
      <c r="BA1156" s="31"/>
      <c r="BB1156" s="31"/>
      <c r="BC1156" s="34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</row>
    <row r="1157" spans="2:95" s="33" customFormat="1">
      <c r="B1157" s="63"/>
      <c r="C1157" s="31"/>
      <c r="D1157" s="31"/>
      <c r="E1157" s="31"/>
      <c r="F1157" s="31"/>
      <c r="G1157" s="34"/>
      <c r="H1157" s="34"/>
      <c r="I1157" s="34"/>
      <c r="J1157" s="34"/>
      <c r="K1157" s="31"/>
      <c r="L1157" s="31"/>
      <c r="M1157" s="31"/>
      <c r="N1157" s="31"/>
      <c r="O1157" s="31"/>
      <c r="P1157" s="34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4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4"/>
      <c r="AU1157" s="31"/>
      <c r="AV1157" s="31"/>
      <c r="AW1157" s="31"/>
      <c r="AX1157" s="31"/>
      <c r="AY1157" s="31"/>
      <c r="AZ1157" s="31"/>
      <c r="BA1157" s="31"/>
      <c r="BB1157" s="31"/>
      <c r="BC1157" s="34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</row>
    <row r="1158" spans="2:95" s="33" customFormat="1">
      <c r="B1158" s="63"/>
      <c r="C1158" s="31"/>
      <c r="D1158" s="31"/>
      <c r="E1158" s="31"/>
      <c r="F1158" s="31"/>
      <c r="G1158" s="34"/>
      <c r="H1158" s="34"/>
      <c r="I1158" s="34"/>
      <c r="J1158" s="34"/>
      <c r="K1158" s="31"/>
      <c r="L1158" s="31"/>
      <c r="M1158" s="31"/>
      <c r="N1158" s="31"/>
      <c r="O1158" s="31"/>
      <c r="P1158" s="34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4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4"/>
      <c r="AU1158" s="31"/>
      <c r="AV1158" s="31"/>
      <c r="AW1158" s="31"/>
      <c r="AX1158" s="31"/>
      <c r="AY1158" s="31"/>
      <c r="AZ1158" s="31"/>
      <c r="BA1158" s="31"/>
      <c r="BB1158" s="31"/>
      <c r="BC1158" s="34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</row>
    <row r="1159" spans="2:95" s="33" customFormat="1">
      <c r="B1159" s="63"/>
      <c r="C1159" s="31"/>
      <c r="D1159" s="31"/>
      <c r="E1159" s="31"/>
      <c r="F1159" s="31"/>
      <c r="G1159" s="34"/>
      <c r="H1159" s="34"/>
      <c r="I1159" s="34"/>
      <c r="J1159" s="34"/>
      <c r="K1159" s="31"/>
      <c r="L1159" s="31"/>
      <c r="M1159" s="31"/>
      <c r="N1159" s="31"/>
      <c r="O1159" s="31"/>
      <c r="P1159" s="34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4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4"/>
      <c r="AU1159" s="31"/>
      <c r="AV1159" s="31"/>
      <c r="AW1159" s="31"/>
      <c r="AX1159" s="31"/>
      <c r="AY1159" s="31"/>
      <c r="AZ1159" s="31"/>
      <c r="BA1159" s="31"/>
      <c r="BB1159" s="31"/>
      <c r="BC1159" s="34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</row>
    <row r="1160" spans="2:95" s="33" customFormat="1">
      <c r="B1160" s="63"/>
      <c r="C1160" s="31"/>
      <c r="D1160" s="31"/>
      <c r="E1160" s="31"/>
      <c r="F1160" s="31"/>
      <c r="G1160" s="34"/>
      <c r="H1160" s="34"/>
      <c r="I1160" s="34"/>
      <c r="J1160" s="34"/>
      <c r="K1160" s="31"/>
      <c r="L1160" s="31"/>
      <c r="M1160" s="31"/>
      <c r="N1160" s="31"/>
      <c r="O1160" s="31"/>
      <c r="P1160" s="34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4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4"/>
      <c r="AU1160" s="31"/>
      <c r="AV1160" s="31"/>
      <c r="AW1160" s="31"/>
      <c r="AX1160" s="31"/>
      <c r="AY1160" s="31"/>
      <c r="AZ1160" s="31"/>
      <c r="BA1160" s="31"/>
      <c r="BB1160" s="31"/>
      <c r="BC1160" s="34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</row>
    <row r="1161" spans="2:95" s="33" customFormat="1">
      <c r="B1161" s="63"/>
      <c r="C1161" s="31"/>
      <c r="D1161" s="31"/>
      <c r="E1161" s="31"/>
      <c r="F1161" s="31"/>
      <c r="G1161" s="34"/>
      <c r="H1161" s="34"/>
      <c r="I1161" s="34"/>
      <c r="J1161" s="34"/>
      <c r="K1161" s="31"/>
      <c r="L1161" s="31"/>
      <c r="M1161" s="31"/>
      <c r="N1161" s="31"/>
      <c r="O1161" s="31"/>
      <c r="P1161" s="34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4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4"/>
      <c r="AU1161" s="31"/>
      <c r="AV1161" s="31"/>
      <c r="AW1161" s="31"/>
      <c r="AX1161" s="31"/>
      <c r="AY1161" s="31"/>
      <c r="AZ1161" s="31"/>
      <c r="BA1161" s="31"/>
      <c r="BB1161" s="31"/>
      <c r="BC1161" s="34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</row>
    <row r="1162" spans="2:95" s="33" customFormat="1">
      <c r="B1162" s="63"/>
      <c r="C1162" s="31"/>
      <c r="D1162" s="31"/>
      <c r="E1162" s="31"/>
      <c r="F1162" s="31"/>
      <c r="G1162" s="34"/>
      <c r="H1162" s="34"/>
      <c r="I1162" s="34"/>
      <c r="J1162" s="34"/>
      <c r="K1162" s="31"/>
      <c r="L1162" s="31"/>
      <c r="M1162" s="31"/>
      <c r="N1162" s="31"/>
      <c r="O1162" s="31"/>
      <c r="P1162" s="34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4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4"/>
      <c r="AU1162" s="31"/>
      <c r="AV1162" s="31"/>
      <c r="AW1162" s="31"/>
      <c r="AX1162" s="31"/>
      <c r="AY1162" s="31"/>
      <c r="AZ1162" s="31"/>
      <c r="BA1162" s="31"/>
      <c r="BB1162" s="31"/>
      <c r="BC1162" s="34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</row>
    <row r="1163" spans="2:95" s="33" customFormat="1">
      <c r="B1163" s="63"/>
      <c r="C1163" s="31"/>
      <c r="D1163" s="31"/>
      <c r="E1163" s="31"/>
      <c r="F1163" s="31"/>
      <c r="G1163" s="34"/>
      <c r="H1163" s="34"/>
      <c r="I1163" s="34"/>
      <c r="J1163" s="34"/>
      <c r="K1163" s="31"/>
      <c r="L1163" s="31"/>
      <c r="M1163" s="31"/>
      <c r="N1163" s="31"/>
      <c r="O1163" s="31"/>
      <c r="P1163" s="34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4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4"/>
      <c r="AU1163" s="31"/>
      <c r="AV1163" s="31"/>
      <c r="AW1163" s="31"/>
      <c r="AX1163" s="31"/>
      <c r="AY1163" s="31"/>
      <c r="AZ1163" s="31"/>
      <c r="BA1163" s="31"/>
      <c r="BB1163" s="31"/>
      <c r="BC1163" s="34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</row>
    <row r="1164" spans="2:95" s="33" customFormat="1">
      <c r="B1164" s="63"/>
      <c r="C1164" s="31"/>
      <c r="D1164" s="31"/>
      <c r="E1164" s="31"/>
      <c r="F1164" s="31"/>
      <c r="G1164" s="34"/>
      <c r="H1164" s="34"/>
      <c r="I1164" s="34"/>
      <c r="J1164" s="34"/>
      <c r="K1164" s="31"/>
      <c r="L1164" s="31"/>
      <c r="M1164" s="31"/>
      <c r="N1164" s="31"/>
      <c r="O1164" s="31"/>
      <c r="P1164" s="34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4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4"/>
      <c r="AU1164" s="31"/>
      <c r="AV1164" s="31"/>
      <c r="AW1164" s="31"/>
      <c r="AX1164" s="31"/>
      <c r="AY1164" s="31"/>
      <c r="AZ1164" s="31"/>
      <c r="BA1164" s="31"/>
      <c r="BB1164" s="31"/>
      <c r="BC1164" s="34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</row>
    <row r="1165" spans="2:95" s="33" customFormat="1">
      <c r="B1165" s="63"/>
      <c r="C1165" s="31"/>
      <c r="D1165" s="31"/>
      <c r="E1165" s="31"/>
      <c r="F1165" s="31"/>
      <c r="G1165" s="34"/>
      <c r="H1165" s="34"/>
      <c r="I1165" s="34"/>
      <c r="J1165" s="34"/>
      <c r="K1165" s="31"/>
      <c r="L1165" s="31"/>
      <c r="M1165" s="31"/>
      <c r="N1165" s="31"/>
      <c r="O1165" s="31"/>
      <c r="P1165" s="34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4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4"/>
      <c r="AU1165" s="31"/>
      <c r="AV1165" s="31"/>
      <c r="AW1165" s="31"/>
      <c r="AX1165" s="31"/>
      <c r="AY1165" s="31"/>
      <c r="AZ1165" s="31"/>
      <c r="BA1165" s="31"/>
      <c r="BB1165" s="31"/>
      <c r="BC1165" s="34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</row>
    <row r="1166" spans="2:95" s="33" customFormat="1">
      <c r="B1166" s="63"/>
      <c r="C1166" s="31"/>
      <c r="D1166" s="31"/>
      <c r="E1166" s="31"/>
      <c r="F1166" s="31"/>
      <c r="G1166" s="34"/>
      <c r="H1166" s="34"/>
      <c r="I1166" s="34"/>
      <c r="J1166" s="34"/>
      <c r="K1166" s="31"/>
      <c r="L1166" s="31"/>
      <c r="M1166" s="31"/>
      <c r="N1166" s="31"/>
      <c r="O1166" s="31"/>
      <c r="P1166" s="34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4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4"/>
      <c r="AU1166" s="31"/>
      <c r="AV1166" s="31"/>
      <c r="AW1166" s="31"/>
      <c r="AX1166" s="31"/>
      <c r="AY1166" s="31"/>
      <c r="AZ1166" s="31"/>
      <c r="BA1166" s="31"/>
      <c r="BB1166" s="31"/>
      <c r="BC1166" s="34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</row>
    <row r="1167" spans="2:95" s="33" customFormat="1">
      <c r="B1167" s="63"/>
      <c r="C1167" s="31"/>
      <c r="D1167" s="31"/>
      <c r="E1167" s="31"/>
      <c r="F1167" s="31"/>
      <c r="G1167" s="34"/>
      <c r="H1167" s="34"/>
      <c r="I1167" s="34"/>
      <c r="J1167" s="34"/>
      <c r="K1167" s="31"/>
      <c r="L1167" s="31"/>
      <c r="M1167" s="31"/>
      <c r="N1167" s="31"/>
      <c r="O1167" s="31"/>
      <c r="P1167" s="34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4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4"/>
      <c r="AU1167" s="31"/>
      <c r="AV1167" s="31"/>
      <c r="AW1167" s="31"/>
      <c r="AX1167" s="31"/>
      <c r="AY1167" s="31"/>
      <c r="AZ1167" s="31"/>
      <c r="BA1167" s="31"/>
      <c r="BB1167" s="31"/>
      <c r="BC1167" s="34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</row>
    <row r="1168" spans="2:95" s="33" customFormat="1">
      <c r="B1168" s="63"/>
      <c r="C1168" s="31"/>
      <c r="D1168" s="31"/>
      <c r="E1168" s="31"/>
      <c r="F1168" s="31"/>
      <c r="G1168" s="34"/>
      <c r="H1168" s="34"/>
      <c r="I1168" s="34"/>
      <c r="J1168" s="34"/>
      <c r="K1168" s="31"/>
      <c r="L1168" s="31"/>
      <c r="M1168" s="31"/>
      <c r="N1168" s="31"/>
      <c r="O1168" s="31"/>
      <c r="P1168" s="34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4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4"/>
      <c r="AU1168" s="31"/>
      <c r="AV1168" s="31"/>
      <c r="AW1168" s="31"/>
      <c r="AX1168" s="31"/>
      <c r="AY1168" s="31"/>
      <c r="AZ1168" s="31"/>
      <c r="BA1168" s="31"/>
      <c r="BB1168" s="31"/>
      <c r="BC1168" s="34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</row>
    <row r="1169" spans="2:95" s="33" customFormat="1">
      <c r="B1169" s="63"/>
      <c r="C1169" s="31"/>
      <c r="D1169" s="31"/>
      <c r="E1169" s="31"/>
      <c r="F1169" s="31"/>
      <c r="G1169" s="34"/>
      <c r="H1169" s="34"/>
      <c r="I1169" s="34"/>
      <c r="J1169" s="34"/>
      <c r="K1169" s="31"/>
      <c r="L1169" s="31"/>
      <c r="M1169" s="31"/>
      <c r="N1169" s="31"/>
      <c r="O1169" s="31"/>
      <c r="P1169" s="34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4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4"/>
      <c r="AU1169" s="31"/>
      <c r="AV1169" s="31"/>
      <c r="AW1169" s="31"/>
      <c r="AX1169" s="31"/>
      <c r="AY1169" s="31"/>
      <c r="AZ1169" s="31"/>
      <c r="BA1169" s="31"/>
      <c r="BB1169" s="31"/>
      <c r="BC1169" s="34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</row>
    <row r="1170" spans="2:95" s="33" customFormat="1">
      <c r="B1170" s="63"/>
      <c r="C1170" s="31"/>
      <c r="D1170" s="31"/>
      <c r="E1170" s="31"/>
      <c r="F1170" s="31"/>
      <c r="G1170" s="34"/>
      <c r="H1170" s="34"/>
      <c r="I1170" s="34"/>
      <c r="J1170" s="34"/>
      <c r="K1170" s="31"/>
      <c r="L1170" s="31"/>
      <c r="M1170" s="31"/>
      <c r="N1170" s="31"/>
      <c r="O1170" s="31"/>
      <c r="P1170" s="34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4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4"/>
      <c r="AU1170" s="31"/>
      <c r="AV1170" s="31"/>
      <c r="AW1170" s="31"/>
      <c r="AX1170" s="31"/>
      <c r="AY1170" s="31"/>
      <c r="AZ1170" s="31"/>
      <c r="BA1170" s="31"/>
      <c r="BB1170" s="31"/>
      <c r="BC1170" s="34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</row>
    <row r="1171" spans="2:95" s="33" customFormat="1">
      <c r="B1171" s="63"/>
      <c r="C1171" s="31"/>
      <c r="D1171" s="31"/>
      <c r="E1171" s="31"/>
      <c r="F1171" s="31"/>
      <c r="G1171" s="34"/>
      <c r="H1171" s="34"/>
      <c r="I1171" s="34"/>
      <c r="J1171" s="34"/>
      <c r="K1171" s="31"/>
      <c r="L1171" s="31"/>
      <c r="M1171" s="31"/>
      <c r="N1171" s="31"/>
      <c r="O1171" s="31"/>
      <c r="P1171" s="34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4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4"/>
      <c r="AU1171" s="31"/>
      <c r="AV1171" s="31"/>
      <c r="AW1171" s="31"/>
      <c r="AX1171" s="31"/>
      <c r="AY1171" s="31"/>
      <c r="AZ1171" s="31"/>
      <c r="BA1171" s="31"/>
      <c r="BB1171" s="31"/>
      <c r="BC1171" s="34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</row>
    <row r="1172" spans="2:95" s="33" customFormat="1">
      <c r="B1172" s="63"/>
      <c r="C1172" s="31"/>
      <c r="D1172" s="31"/>
      <c r="E1172" s="31"/>
      <c r="F1172" s="31"/>
      <c r="G1172" s="34"/>
      <c r="H1172" s="34"/>
      <c r="I1172" s="34"/>
      <c r="J1172" s="34"/>
      <c r="K1172" s="31"/>
      <c r="L1172" s="31"/>
      <c r="M1172" s="31"/>
      <c r="N1172" s="31"/>
      <c r="O1172" s="31"/>
      <c r="P1172" s="34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4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4"/>
      <c r="AU1172" s="31"/>
      <c r="AV1172" s="31"/>
      <c r="AW1172" s="31"/>
      <c r="AX1172" s="31"/>
      <c r="AY1172" s="31"/>
      <c r="AZ1172" s="31"/>
      <c r="BA1172" s="31"/>
      <c r="BB1172" s="31"/>
      <c r="BC1172" s="34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</row>
    <row r="1173" spans="2:95" s="33" customFormat="1">
      <c r="B1173" s="63"/>
      <c r="C1173" s="31"/>
      <c r="D1173" s="31"/>
      <c r="E1173" s="31"/>
      <c r="F1173" s="31"/>
      <c r="G1173" s="34"/>
      <c r="H1173" s="34"/>
      <c r="I1173" s="34"/>
      <c r="J1173" s="34"/>
      <c r="K1173" s="31"/>
      <c r="L1173" s="31"/>
      <c r="M1173" s="31"/>
      <c r="N1173" s="31"/>
      <c r="O1173" s="31"/>
      <c r="P1173" s="34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4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4"/>
      <c r="AU1173" s="31"/>
      <c r="AV1173" s="31"/>
      <c r="AW1173" s="31"/>
      <c r="AX1173" s="31"/>
      <c r="AY1173" s="31"/>
      <c r="AZ1173" s="31"/>
      <c r="BA1173" s="31"/>
      <c r="BB1173" s="31"/>
      <c r="BC1173" s="34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</row>
    <row r="1174" spans="2:95" s="33" customFormat="1">
      <c r="B1174" s="63"/>
      <c r="C1174" s="31"/>
      <c r="D1174" s="31"/>
      <c r="E1174" s="31"/>
      <c r="F1174" s="31"/>
      <c r="G1174" s="34"/>
      <c r="H1174" s="34"/>
      <c r="I1174" s="34"/>
      <c r="J1174" s="34"/>
      <c r="K1174" s="31"/>
      <c r="L1174" s="31"/>
      <c r="M1174" s="31"/>
      <c r="N1174" s="31"/>
      <c r="O1174" s="31"/>
      <c r="P1174" s="34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4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4"/>
      <c r="AU1174" s="31"/>
      <c r="AV1174" s="31"/>
      <c r="AW1174" s="31"/>
      <c r="AX1174" s="31"/>
      <c r="AY1174" s="31"/>
      <c r="AZ1174" s="31"/>
      <c r="BA1174" s="31"/>
      <c r="BB1174" s="31"/>
      <c r="BC1174" s="34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</row>
    <row r="1175" spans="2:95" s="33" customFormat="1">
      <c r="B1175" s="63"/>
      <c r="C1175" s="31"/>
      <c r="D1175" s="31"/>
      <c r="E1175" s="31"/>
      <c r="F1175" s="31"/>
      <c r="G1175" s="34"/>
      <c r="H1175" s="34"/>
      <c r="I1175" s="34"/>
      <c r="J1175" s="34"/>
      <c r="K1175" s="31"/>
      <c r="L1175" s="31"/>
      <c r="M1175" s="31"/>
      <c r="N1175" s="31"/>
      <c r="O1175" s="31"/>
      <c r="P1175" s="34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4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4"/>
      <c r="AU1175" s="31"/>
      <c r="AV1175" s="31"/>
      <c r="AW1175" s="31"/>
      <c r="AX1175" s="31"/>
      <c r="AY1175" s="31"/>
      <c r="AZ1175" s="31"/>
      <c r="BA1175" s="31"/>
      <c r="BB1175" s="31"/>
      <c r="BC1175" s="34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</row>
    <row r="1176" spans="2:95" s="33" customFormat="1">
      <c r="B1176" s="63"/>
      <c r="C1176" s="31"/>
      <c r="D1176" s="31"/>
      <c r="E1176" s="31"/>
      <c r="F1176" s="31"/>
      <c r="G1176" s="34"/>
      <c r="H1176" s="34"/>
      <c r="I1176" s="34"/>
      <c r="J1176" s="34"/>
      <c r="K1176" s="31"/>
      <c r="L1176" s="31"/>
      <c r="M1176" s="31"/>
      <c r="N1176" s="31"/>
      <c r="O1176" s="31"/>
      <c r="P1176" s="34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4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4"/>
      <c r="AU1176" s="31"/>
      <c r="AV1176" s="31"/>
      <c r="AW1176" s="31"/>
      <c r="AX1176" s="31"/>
      <c r="AY1176" s="31"/>
      <c r="AZ1176" s="31"/>
      <c r="BA1176" s="31"/>
      <c r="BB1176" s="31"/>
      <c r="BC1176" s="34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</row>
    <row r="1177" spans="2:95" s="33" customFormat="1">
      <c r="B1177" s="63"/>
      <c r="C1177" s="31"/>
      <c r="D1177" s="31"/>
      <c r="E1177" s="31"/>
      <c r="F1177" s="31"/>
      <c r="G1177" s="34"/>
      <c r="H1177" s="34"/>
      <c r="I1177" s="34"/>
      <c r="J1177" s="34"/>
      <c r="K1177" s="31"/>
      <c r="L1177" s="31"/>
      <c r="M1177" s="31"/>
      <c r="N1177" s="31"/>
      <c r="O1177" s="31"/>
      <c r="P1177" s="34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4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4"/>
      <c r="AU1177" s="31"/>
      <c r="AV1177" s="31"/>
      <c r="AW1177" s="31"/>
      <c r="AX1177" s="31"/>
      <c r="AY1177" s="31"/>
      <c r="AZ1177" s="31"/>
      <c r="BA1177" s="31"/>
      <c r="BB1177" s="31"/>
      <c r="BC1177" s="34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</row>
    <row r="1178" spans="2:95" s="33" customFormat="1">
      <c r="B1178" s="63"/>
      <c r="C1178" s="31"/>
      <c r="D1178" s="31"/>
      <c r="E1178" s="31"/>
      <c r="F1178" s="31"/>
      <c r="G1178" s="34"/>
      <c r="H1178" s="34"/>
      <c r="I1178" s="34"/>
      <c r="J1178" s="34"/>
      <c r="K1178" s="31"/>
      <c r="L1178" s="31"/>
      <c r="M1178" s="31"/>
      <c r="N1178" s="31"/>
      <c r="O1178" s="31"/>
      <c r="P1178" s="34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4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4"/>
      <c r="AU1178" s="31"/>
      <c r="AV1178" s="31"/>
      <c r="AW1178" s="31"/>
      <c r="AX1178" s="31"/>
      <c r="AY1178" s="31"/>
      <c r="AZ1178" s="31"/>
      <c r="BA1178" s="31"/>
      <c r="BB1178" s="31"/>
      <c r="BC1178" s="34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</row>
    <row r="1179" spans="2:95" s="33" customFormat="1">
      <c r="B1179" s="63"/>
      <c r="C1179" s="31"/>
      <c r="D1179" s="31"/>
      <c r="E1179" s="31"/>
      <c r="F1179" s="31"/>
      <c r="G1179" s="34"/>
      <c r="H1179" s="34"/>
      <c r="I1179" s="34"/>
      <c r="J1179" s="34"/>
      <c r="K1179" s="31"/>
      <c r="L1179" s="31"/>
      <c r="M1179" s="31"/>
      <c r="N1179" s="31"/>
      <c r="O1179" s="31"/>
      <c r="P1179" s="34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4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4"/>
      <c r="AU1179" s="31"/>
      <c r="AV1179" s="31"/>
      <c r="AW1179" s="31"/>
      <c r="AX1179" s="31"/>
      <c r="AY1179" s="31"/>
      <c r="AZ1179" s="31"/>
      <c r="BA1179" s="31"/>
      <c r="BB1179" s="31"/>
      <c r="BC1179" s="34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</row>
    <row r="1180" spans="2:95" s="33" customFormat="1">
      <c r="B1180" s="63"/>
      <c r="C1180" s="31"/>
      <c r="D1180" s="31"/>
      <c r="E1180" s="31"/>
      <c r="F1180" s="31"/>
      <c r="G1180" s="34"/>
      <c r="H1180" s="34"/>
      <c r="I1180" s="34"/>
      <c r="J1180" s="34"/>
      <c r="K1180" s="31"/>
      <c r="L1180" s="31"/>
      <c r="M1180" s="31"/>
      <c r="N1180" s="31"/>
      <c r="O1180" s="31"/>
      <c r="P1180" s="34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4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4"/>
      <c r="AU1180" s="31"/>
      <c r="AV1180" s="31"/>
      <c r="AW1180" s="31"/>
      <c r="AX1180" s="31"/>
      <c r="AY1180" s="31"/>
      <c r="AZ1180" s="31"/>
      <c r="BA1180" s="31"/>
      <c r="BB1180" s="31"/>
      <c r="BC1180" s="34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</row>
    <row r="1181" spans="2:95" s="33" customFormat="1">
      <c r="B1181" s="63"/>
      <c r="C1181" s="31"/>
      <c r="D1181" s="31"/>
      <c r="E1181" s="31"/>
      <c r="F1181" s="31"/>
      <c r="G1181" s="34"/>
      <c r="H1181" s="34"/>
      <c r="I1181" s="34"/>
      <c r="J1181" s="34"/>
      <c r="K1181" s="31"/>
      <c r="L1181" s="31"/>
      <c r="M1181" s="31"/>
      <c r="N1181" s="31"/>
      <c r="O1181" s="31"/>
      <c r="P1181" s="34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4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4"/>
      <c r="AU1181" s="31"/>
      <c r="AV1181" s="31"/>
      <c r="AW1181" s="31"/>
      <c r="AX1181" s="31"/>
      <c r="AY1181" s="31"/>
      <c r="AZ1181" s="31"/>
      <c r="BA1181" s="31"/>
      <c r="BB1181" s="31"/>
      <c r="BC1181" s="34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</row>
    <row r="1182" spans="2:95" s="33" customFormat="1">
      <c r="B1182" s="63"/>
      <c r="C1182" s="31"/>
      <c r="D1182" s="31"/>
      <c r="E1182" s="31"/>
      <c r="F1182" s="31"/>
      <c r="G1182" s="34"/>
      <c r="H1182" s="34"/>
      <c r="I1182" s="34"/>
      <c r="J1182" s="34"/>
      <c r="K1182" s="31"/>
      <c r="L1182" s="31"/>
      <c r="M1182" s="31"/>
      <c r="N1182" s="31"/>
      <c r="O1182" s="31"/>
      <c r="P1182" s="34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4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4"/>
      <c r="AU1182" s="31"/>
      <c r="AV1182" s="31"/>
      <c r="AW1182" s="31"/>
      <c r="AX1182" s="31"/>
      <c r="AY1182" s="31"/>
      <c r="AZ1182" s="31"/>
      <c r="BA1182" s="31"/>
      <c r="BB1182" s="31"/>
      <c r="BC1182" s="34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</row>
    <row r="1183" spans="2:95" s="33" customFormat="1">
      <c r="B1183" s="63"/>
      <c r="C1183" s="31"/>
      <c r="D1183" s="31"/>
      <c r="E1183" s="31"/>
      <c r="F1183" s="31"/>
      <c r="G1183" s="34"/>
      <c r="H1183" s="34"/>
      <c r="I1183" s="34"/>
      <c r="J1183" s="34"/>
      <c r="K1183" s="31"/>
      <c r="L1183" s="31"/>
      <c r="M1183" s="31"/>
      <c r="N1183" s="31"/>
      <c r="O1183" s="31"/>
      <c r="P1183" s="34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4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4"/>
      <c r="AU1183" s="31"/>
      <c r="AV1183" s="31"/>
      <c r="AW1183" s="31"/>
      <c r="AX1183" s="31"/>
      <c r="AY1183" s="31"/>
      <c r="AZ1183" s="31"/>
      <c r="BA1183" s="31"/>
      <c r="BB1183" s="31"/>
      <c r="BC1183" s="34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</row>
    <row r="1184" spans="2:95" s="33" customFormat="1">
      <c r="B1184" s="63"/>
      <c r="C1184" s="31"/>
      <c r="D1184" s="31"/>
      <c r="E1184" s="31"/>
      <c r="F1184" s="31"/>
      <c r="G1184" s="34"/>
      <c r="H1184" s="34"/>
      <c r="I1184" s="34"/>
      <c r="J1184" s="34"/>
      <c r="K1184" s="31"/>
      <c r="L1184" s="31"/>
      <c r="M1184" s="31"/>
      <c r="N1184" s="31"/>
      <c r="O1184" s="31"/>
      <c r="P1184" s="34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4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4"/>
      <c r="AU1184" s="31"/>
      <c r="AV1184" s="31"/>
      <c r="AW1184" s="31"/>
      <c r="AX1184" s="31"/>
      <c r="AY1184" s="31"/>
      <c r="AZ1184" s="31"/>
      <c r="BA1184" s="31"/>
      <c r="BB1184" s="31"/>
      <c r="BC1184" s="34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</row>
    <row r="1185" spans="2:95" s="33" customFormat="1">
      <c r="B1185" s="63"/>
      <c r="C1185" s="31"/>
      <c r="D1185" s="31"/>
      <c r="E1185" s="31"/>
      <c r="F1185" s="31"/>
      <c r="G1185" s="34"/>
      <c r="H1185" s="34"/>
      <c r="I1185" s="34"/>
      <c r="J1185" s="34"/>
      <c r="K1185" s="31"/>
      <c r="L1185" s="31"/>
      <c r="M1185" s="31"/>
      <c r="N1185" s="31"/>
      <c r="O1185" s="31"/>
      <c r="P1185" s="34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4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4"/>
      <c r="AU1185" s="31"/>
      <c r="AV1185" s="31"/>
      <c r="AW1185" s="31"/>
      <c r="AX1185" s="31"/>
      <c r="AY1185" s="31"/>
      <c r="AZ1185" s="31"/>
      <c r="BA1185" s="31"/>
      <c r="BB1185" s="31"/>
      <c r="BC1185" s="34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</row>
    <row r="1186" spans="2:95" s="33" customFormat="1">
      <c r="B1186" s="63"/>
      <c r="C1186" s="31"/>
      <c r="D1186" s="31"/>
      <c r="E1186" s="31"/>
      <c r="F1186" s="31"/>
      <c r="G1186" s="34"/>
      <c r="H1186" s="34"/>
      <c r="I1186" s="34"/>
      <c r="J1186" s="34"/>
      <c r="K1186" s="31"/>
      <c r="L1186" s="31"/>
      <c r="M1186" s="31"/>
      <c r="N1186" s="31"/>
      <c r="O1186" s="31"/>
      <c r="P1186" s="34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4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4"/>
      <c r="AU1186" s="31"/>
      <c r="AV1186" s="31"/>
      <c r="AW1186" s="31"/>
      <c r="AX1186" s="31"/>
      <c r="AY1186" s="31"/>
      <c r="AZ1186" s="31"/>
      <c r="BA1186" s="31"/>
      <c r="BB1186" s="31"/>
      <c r="BC1186" s="34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</row>
    <row r="1187" spans="2:95" s="33" customFormat="1">
      <c r="B1187" s="63"/>
      <c r="C1187" s="31"/>
      <c r="D1187" s="31"/>
      <c r="E1187" s="31"/>
      <c r="F1187" s="31"/>
      <c r="G1187" s="34"/>
      <c r="H1187" s="34"/>
      <c r="I1187" s="34"/>
      <c r="J1187" s="34"/>
      <c r="K1187" s="31"/>
      <c r="L1187" s="31"/>
      <c r="M1187" s="31"/>
      <c r="N1187" s="31"/>
      <c r="O1187" s="31"/>
      <c r="P1187" s="34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4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4"/>
      <c r="AU1187" s="31"/>
      <c r="AV1187" s="31"/>
      <c r="AW1187" s="31"/>
      <c r="AX1187" s="31"/>
      <c r="AY1187" s="31"/>
      <c r="AZ1187" s="31"/>
      <c r="BA1187" s="31"/>
      <c r="BB1187" s="31"/>
      <c r="BC1187" s="34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</row>
    <row r="1188" spans="2:95" s="33" customFormat="1">
      <c r="B1188" s="63"/>
      <c r="C1188" s="31"/>
      <c r="D1188" s="31"/>
      <c r="E1188" s="31"/>
      <c r="F1188" s="31"/>
      <c r="G1188" s="34"/>
      <c r="H1188" s="34"/>
      <c r="I1188" s="34"/>
      <c r="J1188" s="34"/>
      <c r="K1188" s="31"/>
      <c r="L1188" s="31"/>
      <c r="M1188" s="31"/>
      <c r="N1188" s="31"/>
      <c r="O1188" s="31"/>
      <c r="P1188" s="34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4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4"/>
      <c r="AU1188" s="31"/>
      <c r="AV1188" s="31"/>
      <c r="AW1188" s="31"/>
      <c r="AX1188" s="31"/>
      <c r="AY1188" s="31"/>
      <c r="AZ1188" s="31"/>
      <c r="BA1188" s="31"/>
      <c r="BB1188" s="31"/>
      <c r="BC1188" s="34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</row>
    <row r="1189" spans="2:95" s="33" customFormat="1">
      <c r="B1189" s="63"/>
      <c r="C1189" s="31"/>
      <c r="D1189" s="31"/>
      <c r="E1189" s="31"/>
      <c r="F1189" s="31"/>
      <c r="G1189" s="34"/>
      <c r="H1189" s="34"/>
      <c r="I1189" s="34"/>
      <c r="J1189" s="34"/>
      <c r="K1189" s="31"/>
      <c r="L1189" s="31"/>
      <c r="M1189" s="31"/>
      <c r="N1189" s="31"/>
      <c r="O1189" s="31"/>
      <c r="P1189" s="34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4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4"/>
      <c r="AU1189" s="31"/>
      <c r="AV1189" s="31"/>
      <c r="AW1189" s="31"/>
      <c r="AX1189" s="31"/>
      <c r="AY1189" s="31"/>
      <c r="AZ1189" s="31"/>
      <c r="BA1189" s="31"/>
      <c r="BB1189" s="31"/>
      <c r="BC1189" s="34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</row>
    <row r="1190" spans="2:95" s="33" customFormat="1">
      <c r="B1190" s="63"/>
      <c r="C1190" s="31"/>
      <c r="D1190" s="31"/>
      <c r="E1190" s="31"/>
      <c r="F1190" s="31"/>
      <c r="G1190" s="34"/>
      <c r="H1190" s="34"/>
      <c r="I1190" s="34"/>
      <c r="J1190" s="34"/>
      <c r="K1190" s="31"/>
      <c r="L1190" s="31"/>
      <c r="M1190" s="31"/>
      <c r="N1190" s="31"/>
      <c r="O1190" s="31"/>
      <c r="P1190" s="34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4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4"/>
      <c r="AU1190" s="31"/>
      <c r="AV1190" s="31"/>
      <c r="AW1190" s="31"/>
      <c r="AX1190" s="31"/>
      <c r="AY1190" s="31"/>
      <c r="AZ1190" s="31"/>
      <c r="BA1190" s="31"/>
      <c r="BB1190" s="31"/>
      <c r="BC1190" s="34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</row>
    <row r="1191" spans="2:95" s="33" customFormat="1">
      <c r="B1191" s="63"/>
      <c r="C1191" s="31"/>
      <c r="D1191" s="31"/>
      <c r="E1191" s="31"/>
      <c r="F1191" s="31"/>
      <c r="G1191" s="34"/>
      <c r="H1191" s="34"/>
      <c r="I1191" s="34"/>
      <c r="J1191" s="34"/>
      <c r="K1191" s="31"/>
      <c r="L1191" s="31"/>
      <c r="M1191" s="31"/>
      <c r="N1191" s="31"/>
      <c r="O1191" s="31"/>
      <c r="P1191" s="34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4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4"/>
      <c r="AU1191" s="31"/>
      <c r="AV1191" s="31"/>
      <c r="AW1191" s="31"/>
      <c r="AX1191" s="31"/>
      <c r="AY1191" s="31"/>
      <c r="AZ1191" s="31"/>
      <c r="BA1191" s="31"/>
      <c r="BB1191" s="31"/>
      <c r="BC1191" s="34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</row>
    <row r="1192" spans="2:95" s="33" customFormat="1">
      <c r="B1192" s="63"/>
      <c r="C1192" s="31"/>
      <c r="D1192" s="31"/>
      <c r="E1192" s="31"/>
      <c r="F1192" s="31"/>
      <c r="G1192" s="34"/>
      <c r="H1192" s="34"/>
      <c r="I1192" s="34"/>
      <c r="J1192" s="34"/>
      <c r="K1192" s="31"/>
      <c r="L1192" s="31"/>
      <c r="M1192" s="31"/>
      <c r="N1192" s="31"/>
      <c r="O1192" s="31"/>
      <c r="P1192" s="34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4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4"/>
      <c r="AU1192" s="31"/>
      <c r="AV1192" s="31"/>
      <c r="AW1192" s="31"/>
      <c r="AX1192" s="31"/>
      <c r="AY1192" s="31"/>
      <c r="AZ1192" s="31"/>
      <c r="BA1192" s="31"/>
      <c r="BB1192" s="31"/>
      <c r="BC1192" s="34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</row>
    <row r="1193" spans="2:95" s="33" customFormat="1">
      <c r="B1193" s="63"/>
      <c r="C1193" s="31"/>
      <c r="D1193" s="31"/>
      <c r="E1193" s="31"/>
      <c r="F1193" s="31"/>
      <c r="G1193" s="34"/>
      <c r="H1193" s="34"/>
      <c r="I1193" s="34"/>
      <c r="J1193" s="34"/>
      <c r="K1193" s="31"/>
      <c r="L1193" s="31"/>
      <c r="M1193" s="31"/>
      <c r="N1193" s="31"/>
      <c r="O1193" s="31"/>
      <c r="P1193" s="34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4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4"/>
      <c r="AU1193" s="31"/>
      <c r="AV1193" s="31"/>
      <c r="AW1193" s="31"/>
      <c r="AX1193" s="31"/>
      <c r="AY1193" s="31"/>
      <c r="AZ1193" s="31"/>
      <c r="BA1193" s="31"/>
      <c r="BB1193" s="31"/>
      <c r="BC1193" s="34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</row>
    <row r="1194" spans="2:95" s="33" customFormat="1">
      <c r="B1194" s="63"/>
      <c r="C1194" s="31"/>
      <c r="D1194" s="31"/>
      <c r="E1194" s="31"/>
      <c r="F1194" s="31"/>
      <c r="G1194" s="34"/>
      <c r="H1194" s="34"/>
      <c r="I1194" s="34"/>
      <c r="J1194" s="34"/>
      <c r="K1194" s="31"/>
      <c r="L1194" s="31"/>
      <c r="M1194" s="31"/>
      <c r="N1194" s="31"/>
      <c r="O1194" s="31"/>
      <c r="P1194" s="34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4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4"/>
      <c r="AU1194" s="31"/>
      <c r="AV1194" s="31"/>
      <c r="AW1194" s="31"/>
      <c r="AX1194" s="31"/>
      <c r="AY1194" s="31"/>
      <c r="AZ1194" s="31"/>
      <c r="BA1194" s="31"/>
      <c r="BB1194" s="31"/>
      <c r="BC1194" s="34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</row>
    <row r="1195" spans="2:95" s="33" customFormat="1">
      <c r="B1195" s="63"/>
      <c r="C1195" s="31"/>
      <c r="D1195" s="31"/>
      <c r="E1195" s="31"/>
      <c r="F1195" s="31"/>
      <c r="G1195" s="34"/>
      <c r="H1195" s="34"/>
      <c r="I1195" s="34"/>
      <c r="J1195" s="34"/>
      <c r="K1195" s="31"/>
      <c r="L1195" s="31"/>
      <c r="M1195" s="31"/>
      <c r="N1195" s="31"/>
      <c r="O1195" s="31"/>
      <c r="P1195" s="34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4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4"/>
      <c r="AU1195" s="31"/>
      <c r="AV1195" s="31"/>
      <c r="AW1195" s="31"/>
      <c r="AX1195" s="31"/>
      <c r="AY1195" s="31"/>
      <c r="AZ1195" s="31"/>
      <c r="BA1195" s="31"/>
      <c r="BB1195" s="31"/>
      <c r="BC1195" s="34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</row>
    <row r="1196" spans="2:95" s="33" customFormat="1">
      <c r="B1196" s="63"/>
      <c r="C1196" s="31"/>
      <c r="D1196" s="31"/>
      <c r="E1196" s="31"/>
      <c r="F1196" s="31"/>
      <c r="G1196" s="34"/>
      <c r="H1196" s="34"/>
      <c r="I1196" s="34"/>
      <c r="J1196" s="34"/>
      <c r="K1196" s="31"/>
      <c r="L1196" s="31"/>
      <c r="M1196" s="31"/>
      <c r="N1196" s="31"/>
      <c r="O1196" s="31"/>
      <c r="P1196" s="34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4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4"/>
      <c r="AU1196" s="31"/>
      <c r="AV1196" s="31"/>
      <c r="AW1196" s="31"/>
      <c r="AX1196" s="31"/>
      <c r="AY1196" s="31"/>
      <c r="AZ1196" s="31"/>
      <c r="BA1196" s="31"/>
      <c r="BB1196" s="31"/>
      <c r="BC1196" s="34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</row>
    <row r="1197" spans="2:95" s="33" customFormat="1">
      <c r="B1197" s="63"/>
      <c r="C1197" s="31"/>
      <c r="D1197" s="31"/>
      <c r="E1197" s="31"/>
      <c r="F1197" s="31"/>
      <c r="G1197" s="34"/>
      <c r="H1197" s="34"/>
      <c r="I1197" s="34"/>
      <c r="J1197" s="34"/>
      <c r="K1197" s="31"/>
      <c r="L1197" s="31"/>
      <c r="M1197" s="31"/>
      <c r="N1197" s="31"/>
      <c r="O1197" s="31"/>
      <c r="P1197" s="34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4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4"/>
      <c r="AU1197" s="31"/>
      <c r="AV1197" s="31"/>
      <c r="AW1197" s="31"/>
      <c r="AX1197" s="31"/>
      <c r="AY1197" s="31"/>
      <c r="AZ1197" s="31"/>
      <c r="BA1197" s="31"/>
      <c r="BB1197" s="31"/>
      <c r="BC1197" s="34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</row>
    <row r="1198" spans="2:95" s="33" customFormat="1">
      <c r="B1198" s="63"/>
      <c r="C1198" s="31"/>
      <c r="D1198" s="31"/>
      <c r="E1198" s="31"/>
      <c r="F1198" s="31"/>
      <c r="G1198" s="34"/>
      <c r="H1198" s="34"/>
      <c r="I1198" s="34"/>
      <c r="J1198" s="34"/>
      <c r="K1198" s="31"/>
      <c r="L1198" s="31"/>
      <c r="M1198" s="31"/>
      <c r="N1198" s="31"/>
      <c r="O1198" s="31"/>
      <c r="P1198" s="34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4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4"/>
      <c r="AU1198" s="31"/>
      <c r="AV1198" s="31"/>
      <c r="AW1198" s="31"/>
      <c r="AX1198" s="31"/>
      <c r="AY1198" s="31"/>
      <c r="AZ1198" s="31"/>
      <c r="BA1198" s="31"/>
      <c r="BB1198" s="31"/>
      <c r="BC1198" s="34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</row>
    <row r="1199" spans="2:95" s="33" customFormat="1">
      <c r="B1199" s="63"/>
      <c r="C1199" s="31"/>
      <c r="D1199" s="31"/>
      <c r="E1199" s="31"/>
      <c r="F1199" s="31"/>
      <c r="G1199" s="34"/>
      <c r="H1199" s="34"/>
      <c r="I1199" s="34"/>
      <c r="J1199" s="34"/>
      <c r="K1199" s="31"/>
      <c r="L1199" s="31"/>
      <c r="M1199" s="31"/>
      <c r="N1199" s="31"/>
      <c r="O1199" s="31"/>
      <c r="P1199" s="34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4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4"/>
      <c r="AU1199" s="31"/>
      <c r="AV1199" s="31"/>
      <c r="AW1199" s="31"/>
      <c r="AX1199" s="31"/>
      <c r="AY1199" s="31"/>
      <c r="AZ1199" s="31"/>
      <c r="BA1199" s="31"/>
      <c r="BB1199" s="31"/>
      <c r="BC1199" s="34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</row>
    <row r="1200" spans="2:95" s="33" customFormat="1">
      <c r="B1200" s="63"/>
      <c r="C1200" s="31"/>
      <c r="D1200" s="31"/>
      <c r="E1200" s="31"/>
      <c r="F1200" s="31"/>
      <c r="G1200" s="34"/>
      <c r="H1200" s="34"/>
      <c r="I1200" s="34"/>
      <c r="J1200" s="34"/>
      <c r="K1200" s="31"/>
      <c r="L1200" s="31"/>
      <c r="M1200" s="31"/>
      <c r="N1200" s="31"/>
      <c r="O1200" s="31"/>
      <c r="P1200" s="34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4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4"/>
      <c r="AU1200" s="31"/>
      <c r="AV1200" s="31"/>
      <c r="AW1200" s="31"/>
      <c r="AX1200" s="31"/>
      <c r="AY1200" s="31"/>
      <c r="AZ1200" s="31"/>
      <c r="BA1200" s="31"/>
      <c r="BB1200" s="31"/>
      <c r="BC1200" s="34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</row>
    <row r="1201" spans="2:95" s="33" customFormat="1">
      <c r="B1201" s="63"/>
      <c r="C1201" s="31"/>
      <c r="D1201" s="31"/>
      <c r="E1201" s="31"/>
      <c r="F1201" s="31"/>
      <c r="G1201" s="34"/>
      <c r="H1201" s="34"/>
      <c r="I1201" s="34"/>
      <c r="J1201" s="34"/>
      <c r="K1201" s="31"/>
      <c r="L1201" s="31"/>
      <c r="M1201" s="31"/>
      <c r="N1201" s="31"/>
      <c r="O1201" s="31"/>
      <c r="P1201" s="34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4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4"/>
      <c r="AU1201" s="31"/>
      <c r="AV1201" s="31"/>
      <c r="AW1201" s="31"/>
      <c r="AX1201" s="31"/>
      <c r="AY1201" s="31"/>
      <c r="AZ1201" s="31"/>
      <c r="BA1201" s="31"/>
      <c r="BB1201" s="31"/>
      <c r="BC1201" s="34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</row>
    <row r="1202" spans="2:95" s="33" customFormat="1">
      <c r="B1202" s="63"/>
      <c r="C1202" s="31"/>
      <c r="D1202" s="31"/>
      <c r="E1202" s="31"/>
      <c r="F1202" s="31"/>
      <c r="G1202" s="34"/>
      <c r="H1202" s="34"/>
      <c r="I1202" s="34"/>
      <c r="J1202" s="34"/>
      <c r="K1202" s="31"/>
      <c r="L1202" s="31"/>
      <c r="M1202" s="31"/>
      <c r="N1202" s="31"/>
      <c r="O1202" s="31"/>
      <c r="P1202" s="34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4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4"/>
      <c r="AU1202" s="31"/>
      <c r="AV1202" s="31"/>
      <c r="AW1202" s="31"/>
      <c r="AX1202" s="31"/>
      <c r="AY1202" s="31"/>
      <c r="AZ1202" s="31"/>
      <c r="BA1202" s="31"/>
      <c r="BB1202" s="31"/>
      <c r="BC1202" s="34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</row>
    <row r="1203" spans="2:95" s="33" customFormat="1">
      <c r="B1203" s="63"/>
      <c r="C1203" s="31"/>
      <c r="D1203" s="31"/>
      <c r="E1203" s="31"/>
      <c r="F1203" s="31"/>
      <c r="G1203" s="34"/>
      <c r="H1203" s="34"/>
      <c r="I1203" s="34"/>
      <c r="J1203" s="34"/>
      <c r="K1203" s="31"/>
      <c r="L1203" s="31"/>
      <c r="M1203" s="31"/>
      <c r="N1203" s="31"/>
      <c r="O1203" s="31"/>
      <c r="P1203" s="34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4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4"/>
      <c r="AU1203" s="31"/>
      <c r="AV1203" s="31"/>
      <c r="AW1203" s="31"/>
      <c r="AX1203" s="31"/>
      <c r="AY1203" s="31"/>
      <c r="AZ1203" s="31"/>
      <c r="BA1203" s="31"/>
      <c r="BB1203" s="31"/>
      <c r="BC1203" s="34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</row>
    <row r="1204" spans="2:95" s="33" customFormat="1">
      <c r="B1204" s="63"/>
      <c r="C1204" s="31"/>
      <c r="D1204" s="31"/>
      <c r="E1204" s="31"/>
      <c r="F1204" s="31"/>
      <c r="G1204" s="34"/>
      <c r="H1204" s="34"/>
      <c r="I1204" s="34"/>
      <c r="J1204" s="34"/>
      <c r="K1204" s="31"/>
      <c r="L1204" s="31"/>
      <c r="M1204" s="31"/>
      <c r="N1204" s="31"/>
      <c r="O1204" s="31"/>
      <c r="P1204" s="34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4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4"/>
      <c r="AU1204" s="31"/>
      <c r="AV1204" s="31"/>
      <c r="AW1204" s="31"/>
      <c r="AX1204" s="31"/>
      <c r="AY1204" s="31"/>
      <c r="AZ1204" s="31"/>
      <c r="BA1204" s="31"/>
      <c r="BB1204" s="31"/>
      <c r="BC1204" s="34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</row>
    <row r="1205" spans="2:95" s="33" customFormat="1">
      <c r="B1205" s="63"/>
      <c r="C1205" s="31"/>
      <c r="D1205" s="31"/>
      <c r="E1205" s="31"/>
      <c r="F1205" s="31"/>
      <c r="G1205" s="34"/>
      <c r="H1205" s="34"/>
      <c r="I1205" s="34"/>
      <c r="J1205" s="34"/>
      <c r="K1205" s="31"/>
      <c r="L1205" s="31"/>
      <c r="M1205" s="31"/>
      <c r="N1205" s="31"/>
      <c r="O1205" s="31"/>
      <c r="P1205" s="34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4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4"/>
      <c r="AU1205" s="31"/>
      <c r="AV1205" s="31"/>
      <c r="AW1205" s="31"/>
      <c r="AX1205" s="31"/>
      <c r="AY1205" s="31"/>
      <c r="AZ1205" s="31"/>
      <c r="BA1205" s="31"/>
      <c r="BB1205" s="31"/>
      <c r="BC1205" s="34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</row>
    <row r="1206" spans="2:95" s="33" customFormat="1">
      <c r="B1206" s="63"/>
      <c r="C1206" s="31"/>
      <c r="D1206" s="31"/>
      <c r="E1206" s="31"/>
      <c r="F1206" s="31"/>
      <c r="G1206" s="34"/>
      <c r="H1206" s="34"/>
      <c r="I1206" s="34"/>
      <c r="J1206" s="34"/>
      <c r="K1206" s="31"/>
      <c r="L1206" s="31"/>
      <c r="M1206" s="31"/>
      <c r="N1206" s="31"/>
      <c r="O1206" s="31"/>
      <c r="P1206" s="34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4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4"/>
      <c r="AU1206" s="31"/>
      <c r="AV1206" s="31"/>
      <c r="AW1206" s="31"/>
      <c r="AX1206" s="31"/>
      <c r="AY1206" s="31"/>
      <c r="AZ1206" s="31"/>
      <c r="BA1206" s="31"/>
      <c r="BB1206" s="31"/>
      <c r="BC1206" s="34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</row>
    <row r="1207" spans="2:95" s="33" customFormat="1">
      <c r="B1207" s="63"/>
      <c r="C1207" s="31"/>
      <c r="D1207" s="31"/>
      <c r="E1207" s="31"/>
      <c r="F1207" s="31"/>
      <c r="G1207" s="34"/>
      <c r="H1207" s="34"/>
      <c r="I1207" s="34"/>
      <c r="J1207" s="34"/>
      <c r="K1207" s="31"/>
      <c r="L1207" s="31"/>
      <c r="M1207" s="31"/>
      <c r="N1207" s="31"/>
      <c r="O1207" s="31"/>
      <c r="P1207" s="34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4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4"/>
      <c r="AU1207" s="31"/>
      <c r="AV1207" s="31"/>
      <c r="AW1207" s="31"/>
      <c r="AX1207" s="31"/>
      <c r="AY1207" s="31"/>
      <c r="AZ1207" s="31"/>
      <c r="BA1207" s="31"/>
      <c r="BB1207" s="31"/>
      <c r="BC1207" s="34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</row>
    <row r="1208" spans="2:95" s="33" customFormat="1">
      <c r="B1208" s="63"/>
      <c r="C1208" s="31"/>
      <c r="D1208" s="31"/>
      <c r="E1208" s="31"/>
      <c r="F1208" s="31"/>
      <c r="G1208" s="34"/>
      <c r="H1208" s="34"/>
      <c r="I1208" s="34"/>
      <c r="J1208" s="34"/>
      <c r="K1208" s="31"/>
      <c r="L1208" s="31"/>
      <c r="M1208" s="31"/>
      <c r="N1208" s="31"/>
      <c r="O1208" s="31"/>
      <c r="P1208" s="34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4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4"/>
      <c r="AU1208" s="31"/>
      <c r="AV1208" s="31"/>
      <c r="AW1208" s="31"/>
      <c r="AX1208" s="31"/>
      <c r="AY1208" s="31"/>
      <c r="AZ1208" s="31"/>
      <c r="BA1208" s="31"/>
      <c r="BB1208" s="31"/>
      <c r="BC1208" s="34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</row>
    <row r="1209" spans="2:95" s="33" customFormat="1">
      <c r="B1209" s="63"/>
      <c r="C1209" s="31"/>
      <c r="D1209" s="31"/>
      <c r="E1209" s="31"/>
      <c r="F1209" s="31"/>
      <c r="G1209" s="34"/>
      <c r="H1209" s="34"/>
      <c r="I1209" s="34"/>
      <c r="J1209" s="34"/>
      <c r="K1209" s="31"/>
      <c r="L1209" s="31"/>
      <c r="M1209" s="31"/>
      <c r="N1209" s="31"/>
      <c r="O1209" s="31"/>
      <c r="P1209" s="34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4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4"/>
      <c r="AU1209" s="31"/>
      <c r="AV1209" s="31"/>
      <c r="AW1209" s="31"/>
      <c r="AX1209" s="31"/>
      <c r="AY1209" s="31"/>
      <c r="AZ1209" s="31"/>
      <c r="BA1209" s="31"/>
      <c r="BB1209" s="31"/>
      <c r="BC1209" s="34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</row>
    <row r="1210" spans="2:95" s="33" customFormat="1">
      <c r="B1210" s="63"/>
      <c r="C1210" s="31"/>
      <c r="D1210" s="31"/>
      <c r="E1210" s="31"/>
      <c r="F1210" s="31"/>
      <c r="G1210" s="34"/>
      <c r="H1210" s="34"/>
      <c r="I1210" s="34"/>
      <c r="J1210" s="34"/>
      <c r="K1210" s="31"/>
      <c r="L1210" s="31"/>
      <c r="M1210" s="31"/>
      <c r="N1210" s="31"/>
      <c r="O1210" s="31"/>
      <c r="P1210" s="34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4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4"/>
      <c r="AU1210" s="31"/>
      <c r="AV1210" s="31"/>
      <c r="AW1210" s="31"/>
      <c r="AX1210" s="31"/>
      <c r="AY1210" s="31"/>
      <c r="AZ1210" s="31"/>
      <c r="BA1210" s="31"/>
      <c r="BB1210" s="31"/>
      <c r="BC1210" s="34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</row>
    <row r="1211" spans="2:95" s="33" customFormat="1">
      <c r="B1211" s="63"/>
      <c r="C1211" s="31"/>
      <c r="D1211" s="31"/>
      <c r="E1211" s="31"/>
      <c r="F1211" s="31"/>
      <c r="G1211" s="34"/>
      <c r="H1211" s="34"/>
      <c r="I1211" s="34"/>
      <c r="J1211" s="34"/>
      <c r="K1211" s="31"/>
      <c r="L1211" s="31"/>
      <c r="M1211" s="31"/>
      <c r="N1211" s="31"/>
      <c r="O1211" s="31"/>
      <c r="P1211" s="34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4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4"/>
      <c r="AU1211" s="31"/>
      <c r="AV1211" s="31"/>
      <c r="AW1211" s="31"/>
      <c r="AX1211" s="31"/>
      <c r="AY1211" s="31"/>
      <c r="AZ1211" s="31"/>
      <c r="BA1211" s="31"/>
      <c r="BB1211" s="31"/>
      <c r="BC1211" s="34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</row>
    <row r="1212" spans="2:95" s="33" customFormat="1">
      <c r="B1212" s="63"/>
      <c r="C1212" s="31"/>
      <c r="D1212" s="31"/>
      <c r="E1212" s="31"/>
      <c r="F1212" s="31"/>
      <c r="G1212" s="34"/>
      <c r="H1212" s="34"/>
      <c r="I1212" s="34"/>
      <c r="J1212" s="34"/>
      <c r="K1212" s="31"/>
      <c r="L1212" s="31"/>
      <c r="M1212" s="31"/>
      <c r="N1212" s="31"/>
      <c r="O1212" s="31"/>
      <c r="P1212" s="34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4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4"/>
      <c r="AU1212" s="31"/>
      <c r="AV1212" s="31"/>
      <c r="AW1212" s="31"/>
      <c r="AX1212" s="31"/>
      <c r="AY1212" s="31"/>
      <c r="AZ1212" s="31"/>
      <c r="BA1212" s="31"/>
      <c r="BB1212" s="31"/>
      <c r="BC1212" s="34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</row>
    <row r="1213" spans="2:95" s="33" customFormat="1">
      <c r="B1213" s="63"/>
      <c r="C1213" s="31"/>
      <c r="D1213" s="31"/>
      <c r="E1213" s="31"/>
      <c r="F1213" s="31"/>
      <c r="G1213" s="34"/>
      <c r="H1213" s="34"/>
      <c r="I1213" s="34"/>
      <c r="J1213" s="34"/>
      <c r="K1213" s="31"/>
      <c r="L1213" s="31"/>
      <c r="M1213" s="31"/>
      <c r="N1213" s="31"/>
      <c r="O1213" s="31"/>
      <c r="P1213" s="34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4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4"/>
      <c r="AU1213" s="31"/>
      <c r="AV1213" s="31"/>
      <c r="AW1213" s="31"/>
      <c r="AX1213" s="31"/>
      <c r="AY1213" s="31"/>
      <c r="AZ1213" s="31"/>
      <c r="BA1213" s="31"/>
      <c r="BB1213" s="31"/>
      <c r="BC1213" s="34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</row>
    <row r="1214" spans="2:95" s="33" customFormat="1">
      <c r="B1214" s="63"/>
      <c r="C1214" s="31"/>
      <c r="D1214" s="31"/>
      <c r="E1214" s="31"/>
      <c r="F1214" s="31"/>
      <c r="G1214" s="34"/>
      <c r="H1214" s="34"/>
      <c r="I1214" s="34"/>
      <c r="J1214" s="34"/>
      <c r="K1214" s="31"/>
      <c r="L1214" s="31"/>
      <c r="M1214" s="31"/>
      <c r="N1214" s="31"/>
      <c r="O1214" s="31"/>
      <c r="P1214" s="34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4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4"/>
      <c r="AU1214" s="31"/>
      <c r="AV1214" s="31"/>
      <c r="AW1214" s="31"/>
      <c r="AX1214" s="31"/>
      <c r="AY1214" s="31"/>
      <c r="AZ1214" s="31"/>
      <c r="BA1214" s="31"/>
      <c r="BB1214" s="31"/>
      <c r="BC1214" s="34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</row>
    <row r="1215" spans="2:95" s="33" customFormat="1">
      <c r="B1215" s="63"/>
      <c r="C1215" s="31"/>
      <c r="D1215" s="31"/>
      <c r="E1215" s="31"/>
      <c r="F1215" s="31"/>
      <c r="G1215" s="34"/>
      <c r="H1215" s="34"/>
      <c r="I1215" s="34"/>
      <c r="J1215" s="34"/>
      <c r="K1215" s="31"/>
      <c r="L1215" s="31"/>
      <c r="M1215" s="31"/>
      <c r="N1215" s="31"/>
      <c r="O1215" s="31"/>
      <c r="P1215" s="34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4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4"/>
      <c r="AU1215" s="31"/>
      <c r="AV1215" s="31"/>
      <c r="AW1215" s="31"/>
      <c r="AX1215" s="31"/>
      <c r="AY1215" s="31"/>
      <c r="AZ1215" s="31"/>
      <c r="BA1215" s="31"/>
      <c r="BB1215" s="31"/>
      <c r="BC1215" s="34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</row>
    <row r="1216" spans="2:95" s="33" customFormat="1">
      <c r="B1216" s="63"/>
      <c r="C1216" s="31"/>
      <c r="D1216" s="31"/>
      <c r="E1216" s="31"/>
      <c r="F1216" s="31"/>
      <c r="G1216" s="34"/>
      <c r="H1216" s="34"/>
      <c r="I1216" s="34"/>
      <c r="J1216" s="34"/>
      <c r="K1216" s="31"/>
      <c r="L1216" s="31"/>
      <c r="M1216" s="31"/>
      <c r="N1216" s="31"/>
      <c r="O1216" s="31"/>
      <c r="P1216" s="34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4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4"/>
      <c r="AU1216" s="31"/>
      <c r="AV1216" s="31"/>
      <c r="AW1216" s="31"/>
      <c r="AX1216" s="31"/>
      <c r="AY1216" s="31"/>
      <c r="AZ1216" s="31"/>
      <c r="BA1216" s="31"/>
      <c r="BB1216" s="31"/>
      <c r="BC1216" s="34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</row>
    <row r="1217" spans="2:95" s="33" customFormat="1">
      <c r="B1217" s="63"/>
      <c r="C1217" s="31"/>
      <c r="D1217" s="31"/>
      <c r="E1217" s="31"/>
      <c r="F1217" s="31"/>
      <c r="G1217" s="34"/>
      <c r="H1217" s="34"/>
      <c r="I1217" s="34"/>
      <c r="J1217" s="34"/>
      <c r="K1217" s="31"/>
      <c r="L1217" s="31"/>
      <c r="M1217" s="31"/>
      <c r="N1217" s="31"/>
      <c r="O1217" s="31"/>
      <c r="P1217" s="34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4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4"/>
      <c r="AU1217" s="31"/>
      <c r="AV1217" s="31"/>
      <c r="AW1217" s="31"/>
      <c r="AX1217" s="31"/>
      <c r="AY1217" s="31"/>
      <c r="AZ1217" s="31"/>
      <c r="BA1217" s="31"/>
      <c r="BB1217" s="31"/>
      <c r="BC1217" s="34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</row>
    <row r="1218" spans="2:95" s="33" customFormat="1">
      <c r="B1218" s="63"/>
      <c r="C1218" s="31"/>
      <c r="D1218" s="31"/>
      <c r="E1218" s="31"/>
      <c r="F1218" s="31"/>
      <c r="G1218" s="34"/>
      <c r="H1218" s="34"/>
      <c r="I1218" s="34"/>
      <c r="J1218" s="34"/>
      <c r="K1218" s="31"/>
      <c r="L1218" s="31"/>
      <c r="M1218" s="31"/>
      <c r="N1218" s="31"/>
      <c r="O1218" s="31"/>
      <c r="P1218" s="34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4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4"/>
      <c r="AU1218" s="31"/>
      <c r="AV1218" s="31"/>
      <c r="AW1218" s="31"/>
      <c r="AX1218" s="31"/>
      <c r="AY1218" s="31"/>
      <c r="AZ1218" s="31"/>
      <c r="BA1218" s="31"/>
      <c r="BB1218" s="31"/>
      <c r="BC1218" s="34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</row>
    <row r="1219" spans="2:95" s="33" customFormat="1">
      <c r="B1219" s="63"/>
      <c r="C1219" s="31"/>
      <c r="D1219" s="31"/>
      <c r="E1219" s="31"/>
      <c r="F1219" s="31"/>
      <c r="G1219" s="34"/>
      <c r="H1219" s="34"/>
      <c r="I1219" s="34"/>
      <c r="J1219" s="34"/>
      <c r="K1219" s="31"/>
      <c r="L1219" s="31"/>
      <c r="M1219" s="31"/>
      <c r="N1219" s="31"/>
      <c r="O1219" s="31"/>
      <c r="P1219" s="34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4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4"/>
      <c r="AU1219" s="31"/>
      <c r="AV1219" s="31"/>
      <c r="AW1219" s="31"/>
      <c r="AX1219" s="31"/>
      <c r="AY1219" s="31"/>
      <c r="AZ1219" s="31"/>
      <c r="BA1219" s="31"/>
      <c r="BB1219" s="31"/>
      <c r="BC1219" s="34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</row>
    <row r="1220" spans="2:95" s="33" customFormat="1">
      <c r="B1220" s="63"/>
      <c r="C1220" s="31"/>
      <c r="D1220" s="31"/>
      <c r="E1220" s="31"/>
      <c r="F1220" s="31"/>
      <c r="G1220" s="34"/>
      <c r="H1220" s="34"/>
      <c r="I1220" s="34"/>
      <c r="J1220" s="34"/>
      <c r="K1220" s="31"/>
      <c r="L1220" s="31"/>
      <c r="M1220" s="31"/>
      <c r="N1220" s="31"/>
      <c r="O1220" s="31"/>
      <c r="P1220" s="34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4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4"/>
      <c r="AU1220" s="31"/>
      <c r="AV1220" s="31"/>
      <c r="AW1220" s="31"/>
      <c r="AX1220" s="31"/>
      <c r="AY1220" s="31"/>
      <c r="AZ1220" s="31"/>
      <c r="BA1220" s="31"/>
      <c r="BB1220" s="31"/>
      <c r="BC1220" s="34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</row>
    <row r="1221" spans="2:95" s="33" customFormat="1">
      <c r="B1221" s="63"/>
      <c r="C1221" s="31"/>
      <c r="D1221" s="31"/>
      <c r="E1221" s="31"/>
      <c r="F1221" s="31"/>
      <c r="G1221" s="34"/>
      <c r="H1221" s="34"/>
      <c r="I1221" s="34"/>
      <c r="J1221" s="34"/>
      <c r="K1221" s="31"/>
      <c r="L1221" s="31"/>
      <c r="M1221" s="31"/>
      <c r="N1221" s="31"/>
      <c r="O1221" s="31"/>
      <c r="P1221" s="34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4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4"/>
      <c r="AU1221" s="31"/>
      <c r="AV1221" s="31"/>
      <c r="AW1221" s="31"/>
      <c r="AX1221" s="31"/>
      <c r="AY1221" s="31"/>
      <c r="AZ1221" s="31"/>
      <c r="BA1221" s="31"/>
      <c r="BB1221" s="31"/>
      <c r="BC1221" s="34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</row>
    <row r="1222" spans="2:95" s="33" customFormat="1">
      <c r="B1222" s="63"/>
      <c r="C1222" s="31"/>
      <c r="D1222" s="31"/>
      <c r="E1222" s="31"/>
      <c r="F1222" s="31"/>
      <c r="G1222" s="34"/>
      <c r="H1222" s="34"/>
      <c r="I1222" s="34"/>
      <c r="J1222" s="34"/>
      <c r="K1222" s="31"/>
      <c r="L1222" s="31"/>
      <c r="M1222" s="31"/>
      <c r="N1222" s="31"/>
      <c r="O1222" s="31"/>
      <c r="P1222" s="34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4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4"/>
      <c r="AU1222" s="31"/>
      <c r="AV1222" s="31"/>
      <c r="AW1222" s="31"/>
      <c r="AX1222" s="31"/>
      <c r="AY1222" s="31"/>
      <c r="AZ1222" s="31"/>
      <c r="BA1222" s="31"/>
      <c r="BB1222" s="31"/>
      <c r="BC1222" s="34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</row>
    <row r="1223" spans="2:95" s="33" customFormat="1">
      <c r="B1223" s="63"/>
      <c r="C1223" s="31"/>
      <c r="D1223" s="31"/>
      <c r="E1223" s="31"/>
      <c r="F1223" s="31"/>
      <c r="G1223" s="34"/>
      <c r="H1223" s="34"/>
      <c r="I1223" s="34"/>
      <c r="J1223" s="34"/>
      <c r="K1223" s="31"/>
      <c r="L1223" s="31"/>
      <c r="M1223" s="31"/>
      <c r="N1223" s="31"/>
      <c r="O1223" s="31"/>
      <c r="P1223" s="34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4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4"/>
      <c r="AU1223" s="31"/>
      <c r="AV1223" s="31"/>
      <c r="AW1223" s="31"/>
      <c r="AX1223" s="31"/>
      <c r="AY1223" s="31"/>
      <c r="AZ1223" s="31"/>
      <c r="BA1223" s="31"/>
      <c r="BB1223" s="31"/>
      <c r="BC1223" s="34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</row>
    <row r="1224" spans="2:95" s="33" customFormat="1">
      <c r="B1224" s="63"/>
      <c r="C1224" s="31"/>
      <c r="D1224" s="31"/>
      <c r="E1224" s="31"/>
      <c r="F1224" s="31"/>
      <c r="G1224" s="34"/>
      <c r="H1224" s="34"/>
      <c r="I1224" s="34"/>
      <c r="J1224" s="34"/>
      <c r="K1224" s="31"/>
      <c r="L1224" s="31"/>
      <c r="M1224" s="31"/>
      <c r="N1224" s="31"/>
      <c r="O1224" s="31"/>
      <c r="P1224" s="34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4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4"/>
      <c r="AU1224" s="31"/>
      <c r="AV1224" s="31"/>
      <c r="AW1224" s="31"/>
      <c r="AX1224" s="31"/>
      <c r="AY1224" s="31"/>
      <c r="AZ1224" s="31"/>
      <c r="BA1224" s="31"/>
      <c r="BB1224" s="31"/>
      <c r="BC1224" s="34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</row>
    <row r="1225" spans="2:95" s="33" customFormat="1">
      <c r="B1225" s="63"/>
      <c r="C1225" s="31"/>
      <c r="D1225" s="31"/>
      <c r="E1225" s="31"/>
      <c r="F1225" s="31"/>
      <c r="G1225" s="34"/>
      <c r="H1225" s="34"/>
      <c r="I1225" s="34"/>
      <c r="J1225" s="34"/>
      <c r="K1225" s="31"/>
      <c r="L1225" s="31"/>
      <c r="M1225" s="31"/>
      <c r="N1225" s="31"/>
      <c r="O1225" s="31"/>
      <c r="P1225" s="34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4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4"/>
      <c r="AU1225" s="31"/>
      <c r="AV1225" s="31"/>
      <c r="AW1225" s="31"/>
      <c r="AX1225" s="31"/>
      <c r="AY1225" s="31"/>
      <c r="AZ1225" s="31"/>
      <c r="BA1225" s="31"/>
      <c r="BB1225" s="31"/>
      <c r="BC1225" s="34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</row>
    <row r="1226" spans="2:95" s="33" customFormat="1">
      <c r="B1226" s="63"/>
      <c r="C1226" s="31"/>
      <c r="D1226" s="31"/>
      <c r="E1226" s="31"/>
      <c r="F1226" s="31"/>
      <c r="G1226" s="34"/>
      <c r="H1226" s="34"/>
      <c r="I1226" s="34"/>
      <c r="J1226" s="34"/>
      <c r="K1226" s="31"/>
      <c r="L1226" s="31"/>
      <c r="M1226" s="31"/>
      <c r="N1226" s="31"/>
      <c r="O1226" s="31"/>
      <c r="P1226" s="34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4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4"/>
      <c r="AU1226" s="31"/>
      <c r="AV1226" s="31"/>
      <c r="AW1226" s="31"/>
      <c r="AX1226" s="31"/>
      <c r="AY1226" s="31"/>
      <c r="AZ1226" s="31"/>
      <c r="BA1226" s="31"/>
      <c r="BB1226" s="31"/>
      <c r="BC1226" s="34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</row>
    <row r="1227" spans="2:95" s="33" customFormat="1">
      <c r="B1227" s="63"/>
      <c r="C1227" s="31"/>
      <c r="D1227" s="31"/>
      <c r="E1227" s="31"/>
      <c r="F1227" s="31"/>
      <c r="G1227" s="34"/>
      <c r="H1227" s="34"/>
      <c r="I1227" s="34"/>
      <c r="J1227" s="34"/>
      <c r="K1227" s="31"/>
      <c r="L1227" s="31"/>
      <c r="M1227" s="31"/>
      <c r="N1227" s="31"/>
      <c r="O1227" s="31"/>
      <c r="P1227" s="34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4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4"/>
      <c r="AU1227" s="31"/>
      <c r="AV1227" s="31"/>
      <c r="AW1227" s="31"/>
      <c r="AX1227" s="31"/>
      <c r="AY1227" s="31"/>
      <c r="AZ1227" s="31"/>
      <c r="BA1227" s="31"/>
      <c r="BB1227" s="31"/>
      <c r="BC1227" s="34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</row>
    <row r="1228" spans="2:95" s="33" customFormat="1">
      <c r="B1228" s="63"/>
      <c r="C1228" s="31"/>
      <c r="D1228" s="31"/>
      <c r="E1228" s="31"/>
      <c r="F1228" s="31"/>
      <c r="G1228" s="34"/>
      <c r="H1228" s="34"/>
      <c r="I1228" s="34"/>
      <c r="J1228" s="34"/>
      <c r="K1228" s="31"/>
      <c r="L1228" s="31"/>
      <c r="M1228" s="31"/>
      <c r="N1228" s="31"/>
      <c r="O1228" s="31"/>
      <c r="P1228" s="34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4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4"/>
      <c r="AU1228" s="31"/>
      <c r="AV1228" s="31"/>
      <c r="AW1228" s="31"/>
      <c r="AX1228" s="31"/>
      <c r="AY1228" s="31"/>
      <c r="AZ1228" s="31"/>
      <c r="BA1228" s="31"/>
      <c r="BB1228" s="31"/>
      <c r="BC1228" s="34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</row>
    <row r="1229" spans="2:95" s="33" customFormat="1">
      <c r="B1229" s="63"/>
      <c r="C1229" s="31"/>
      <c r="D1229" s="31"/>
      <c r="E1229" s="31"/>
      <c r="F1229" s="31"/>
      <c r="G1229" s="34"/>
      <c r="H1229" s="34"/>
      <c r="I1229" s="34"/>
      <c r="J1229" s="34"/>
      <c r="K1229" s="31"/>
      <c r="L1229" s="31"/>
      <c r="M1229" s="31"/>
      <c r="N1229" s="31"/>
      <c r="O1229" s="31"/>
      <c r="P1229" s="34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4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4"/>
      <c r="AU1229" s="31"/>
      <c r="AV1229" s="31"/>
      <c r="AW1229" s="31"/>
      <c r="AX1229" s="31"/>
      <c r="AY1229" s="31"/>
      <c r="AZ1229" s="31"/>
      <c r="BA1229" s="31"/>
      <c r="BB1229" s="31"/>
      <c r="BC1229" s="34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</row>
    <row r="1230" spans="2:95" s="33" customFormat="1">
      <c r="B1230" s="63"/>
      <c r="C1230" s="31"/>
      <c r="D1230" s="31"/>
      <c r="E1230" s="31"/>
      <c r="F1230" s="31"/>
      <c r="G1230" s="34"/>
      <c r="H1230" s="34"/>
      <c r="I1230" s="34"/>
      <c r="J1230" s="34"/>
      <c r="K1230" s="31"/>
      <c r="L1230" s="31"/>
      <c r="M1230" s="31"/>
      <c r="N1230" s="31"/>
      <c r="O1230" s="31"/>
      <c r="P1230" s="34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4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4"/>
      <c r="AU1230" s="31"/>
      <c r="AV1230" s="31"/>
      <c r="AW1230" s="31"/>
      <c r="AX1230" s="31"/>
      <c r="AY1230" s="31"/>
      <c r="AZ1230" s="31"/>
      <c r="BA1230" s="31"/>
      <c r="BB1230" s="31"/>
      <c r="BC1230" s="34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</row>
    <row r="1231" spans="2:95" s="33" customFormat="1">
      <c r="B1231" s="63"/>
      <c r="C1231" s="31"/>
      <c r="D1231" s="31"/>
      <c r="E1231" s="31"/>
      <c r="F1231" s="31"/>
      <c r="G1231" s="34"/>
      <c r="H1231" s="34"/>
      <c r="I1231" s="34"/>
      <c r="J1231" s="34"/>
      <c r="K1231" s="31"/>
      <c r="L1231" s="31"/>
      <c r="M1231" s="31"/>
      <c r="N1231" s="31"/>
      <c r="O1231" s="31"/>
      <c r="P1231" s="34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4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4"/>
      <c r="AU1231" s="31"/>
      <c r="AV1231" s="31"/>
      <c r="AW1231" s="31"/>
      <c r="AX1231" s="31"/>
      <c r="AY1231" s="31"/>
      <c r="AZ1231" s="31"/>
      <c r="BA1231" s="31"/>
      <c r="BB1231" s="31"/>
      <c r="BC1231" s="34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</row>
    <row r="1232" spans="2:95" s="33" customFormat="1">
      <c r="B1232" s="63"/>
      <c r="C1232" s="31"/>
      <c r="D1232" s="31"/>
      <c r="E1232" s="31"/>
      <c r="F1232" s="31"/>
      <c r="G1232" s="34"/>
      <c r="H1232" s="34"/>
      <c r="I1232" s="34"/>
      <c r="J1232" s="34"/>
      <c r="K1232" s="31"/>
      <c r="L1232" s="31"/>
      <c r="M1232" s="31"/>
      <c r="N1232" s="31"/>
      <c r="O1232" s="31"/>
      <c r="P1232" s="34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4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4"/>
      <c r="AU1232" s="31"/>
      <c r="AV1232" s="31"/>
      <c r="AW1232" s="31"/>
      <c r="AX1232" s="31"/>
      <c r="AY1232" s="31"/>
      <c r="AZ1232" s="31"/>
      <c r="BA1232" s="31"/>
      <c r="BB1232" s="31"/>
      <c r="BC1232" s="34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</row>
    <row r="1233" spans="2:95" s="33" customFormat="1">
      <c r="B1233" s="63"/>
      <c r="C1233" s="31"/>
      <c r="D1233" s="31"/>
      <c r="E1233" s="31"/>
      <c r="F1233" s="31"/>
      <c r="G1233" s="34"/>
      <c r="H1233" s="34"/>
      <c r="I1233" s="34"/>
      <c r="J1233" s="34"/>
      <c r="K1233" s="31"/>
      <c r="L1233" s="31"/>
      <c r="M1233" s="31"/>
      <c r="N1233" s="31"/>
      <c r="O1233" s="31"/>
      <c r="P1233" s="34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4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4"/>
      <c r="AU1233" s="31"/>
      <c r="AV1233" s="31"/>
      <c r="AW1233" s="31"/>
      <c r="AX1233" s="31"/>
      <c r="AY1233" s="31"/>
      <c r="AZ1233" s="31"/>
      <c r="BA1233" s="31"/>
      <c r="BB1233" s="31"/>
      <c r="BC1233" s="34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</row>
    <row r="1234" spans="2:95" s="33" customFormat="1">
      <c r="B1234" s="63"/>
      <c r="C1234" s="31"/>
      <c r="D1234" s="31"/>
      <c r="E1234" s="31"/>
      <c r="F1234" s="31"/>
      <c r="G1234" s="34"/>
      <c r="H1234" s="34"/>
      <c r="I1234" s="34"/>
      <c r="J1234" s="34"/>
      <c r="K1234" s="31"/>
      <c r="L1234" s="31"/>
      <c r="M1234" s="31"/>
      <c r="N1234" s="31"/>
      <c r="O1234" s="31"/>
      <c r="P1234" s="34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4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4"/>
      <c r="AU1234" s="31"/>
      <c r="AV1234" s="31"/>
      <c r="AW1234" s="31"/>
      <c r="AX1234" s="31"/>
      <c r="AY1234" s="31"/>
      <c r="AZ1234" s="31"/>
      <c r="BA1234" s="31"/>
      <c r="BB1234" s="31"/>
      <c r="BC1234" s="34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</row>
    <row r="1235" spans="2:95" s="33" customFormat="1">
      <c r="B1235" s="63"/>
      <c r="C1235" s="31"/>
      <c r="D1235" s="31"/>
      <c r="E1235" s="31"/>
      <c r="F1235" s="31"/>
      <c r="G1235" s="34"/>
      <c r="H1235" s="34"/>
      <c r="I1235" s="34"/>
      <c r="J1235" s="34"/>
      <c r="K1235" s="31"/>
      <c r="L1235" s="31"/>
      <c r="M1235" s="31"/>
      <c r="N1235" s="31"/>
      <c r="O1235" s="31"/>
      <c r="P1235" s="34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4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4"/>
      <c r="AU1235" s="31"/>
      <c r="AV1235" s="31"/>
      <c r="AW1235" s="31"/>
      <c r="AX1235" s="31"/>
      <c r="AY1235" s="31"/>
      <c r="AZ1235" s="31"/>
      <c r="BA1235" s="31"/>
      <c r="BB1235" s="31"/>
      <c r="BC1235" s="34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</row>
    <row r="1236" spans="2:95" s="33" customFormat="1">
      <c r="B1236" s="63"/>
      <c r="C1236" s="31"/>
      <c r="D1236" s="31"/>
      <c r="E1236" s="31"/>
      <c r="F1236" s="31"/>
      <c r="G1236" s="34"/>
      <c r="H1236" s="34"/>
      <c r="I1236" s="34"/>
      <c r="J1236" s="34"/>
      <c r="K1236" s="31"/>
      <c r="L1236" s="31"/>
      <c r="M1236" s="31"/>
      <c r="N1236" s="31"/>
      <c r="O1236" s="31"/>
      <c r="P1236" s="34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4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4"/>
      <c r="AU1236" s="31"/>
      <c r="AV1236" s="31"/>
      <c r="AW1236" s="31"/>
      <c r="AX1236" s="31"/>
      <c r="AY1236" s="31"/>
      <c r="AZ1236" s="31"/>
      <c r="BA1236" s="31"/>
      <c r="BB1236" s="31"/>
      <c r="BC1236" s="34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</row>
    <row r="1237" spans="2:95" s="33" customFormat="1">
      <c r="B1237" s="63"/>
      <c r="C1237" s="31"/>
      <c r="D1237" s="31"/>
      <c r="E1237" s="31"/>
      <c r="F1237" s="31"/>
      <c r="G1237" s="34"/>
      <c r="H1237" s="34"/>
      <c r="I1237" s="34"/>
      <c r="J1237" s="34"/>
      <c r="K1237" s="31"/>
      <c r="L1237" s="31"/>
      <c r="M1237" s="31"/>
      <c r="N1237" s="31"/>
      <c r="O1237" s="31"/>
      <c r="P1237" s="34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4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4"/>
      <c r="AU1237" s="31"/>
      <c r="AV1237" s="31"/>
      <c r="AW1237" s="31"/>
      <c r="AX1237" s="31"/>
      <c r="AY1237" s="31"/>
      <c r="AZ1237" s="31"/>
      <c r="BA1237" s="31"/>
      <c r="BB1237" s="31"/>
      <c r="BC1237" s="34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</row>
    <row r="1238" spans="2:95" s="33" customFormat="1">
      <c r="B1238" s="63"/>
      <c r="C1238" s="31"/>
      <c r="D1238" s="31"/>
      <c r="E1238" s="31"/>
      <c r="F1238" s="31"/>
      <c r="G1238" s="34"/>
      <c r="H1238" s="34"/>
      <c r="I1238" s="34"/>
      <c r="J1238" s="34"/>
      <c r="K1238" s="31"/>
      <c r="L1238" s="31"/>
      <c r="M1238" s="31"/>
      <c r="N1238" s="31"/>
      <c r="O1238" s="31"/>
      <c r="P1238" s="34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4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4"/>
      <c r="AU1238" s="31"/>
      <c r="AV1238" s="31"/>
      <c r="AW1238" s="31"/>
      <c r="AX1238" s="31"/>
      <c r="AY1238" s="31"/>
      <c r="AZ1238" s="31"/>
      <c r="BA1238" s="31"/>
      <c r="BB1238" s="31"/>
      <c r="BC1238" s="34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</row>
    <row r="1239" spans="2:95" s="33" customFormat="1">
      <c r="B1239" s="63"/>
      <c r="C1239" s="31"/>
      <c r="D1239" s="31"/>
      <c r="E1239" s="31"/>
      <c r="F1239" s="31"/>
      <c r="G1239" s="34"/>
      <c r="H1239" s="34"/>
      <c r="I1239" s="34"/>
      <c r="J1239" s="34"/>
      <c r="K1239" s="31"/>
      <c r="L1239" s="31"/>
      <c r="M1239" s="31"/>
      <c r="N1239" s="31"/>
      <c r="O1239" s="31"/>
      <c r="P1239" s="34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4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4"/>
      <c r="AU1239" s="31"/>
      <c r="AV1239" s="31"/>
      <c r="AW1239" s="31"/>
      <c r="AX1239" s="31"/>
      <c r="AY1239" s="31"/>
      <c r="AZ1239" s="31"/>
      <c r="BA1239" s="31"/>
      <c r="BB1239" s="31"/>
      <c r="BC1239" s="34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</row>
    <row r="1240" spans="2:95" s="33" customFormat="1">
      <c r="B1240" s="63"/>
      <c r="C1240" s="31"/>
      <c r="D1240" s="31"/>
      <c r="E1240" s="31"/>
      <c r="F1240" s="31"/>
      <c r="G1240" s="34"/>
      <c r="H1240" s="34"/>
      <c r="I1240" s="34"/>
      <c r="J1240" s="34"/>
      <c r="K1240" s="31"/>
      <c r="L1240" s="31"/>
      <c r="M1240" s="31"/>
      <c r="N1240" s="31"/>
      <c r="O1240" s="31"/>
      <c r="P1240" s="34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4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4"/>
      <c r="AU1240" s="31"/>
      <c r="AV1240" s="31"/>
      <c r="AW1240" s="31"/>
      <c r="AX1240" s="31"/>
      <c r="AY1240" s="31"/>
      <c r="AZ1240" s="31"/>
      <c r="BA1240" s="31"/>
      <c r="BB1240" s="31"/>
      <c r="BC1240" s="34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</row>
    <row r="1241" spans="2:95" s="33" customFormat="1">
      <c r="B1241" s="63"/>
      <c r="C1241" s="31"/>
      <c r="D1241" s="31"/>
      <c r="E1241" s="31"/>
      <c r="F1241" s="31"/>
      <c r="G1241" s="34"/>
      <c r="H1241" s="34"/>
      <c r="I1241" s="34"/>
      <c r="J1241" s="34"/>
      <c r="K1241" s="31"/>
      <c r="L1241" s="31"/>
      <c r="M1241" s="31"/>
      <c r="N1241" s="31"/>
      <c r="O1241" s="31"/>
      <c r="P1241" s="34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4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4"/>
      <c r="AU1241" s="31"/>
      <c r="AV1241" s="31"/>
      <c r="AW1241" s="31"/>
      <c r="AX1241" s="31"/>
      <c r="AY1241" s="31"/>
      <c r="AZ1241" s="31"/>
      <c r="BA1241" s="31"/>
      <c r="BB1241" s="31"/>
      <c r="BC1241" s="34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</row>
    <row r="1242" spans="2:95" s="33" customFormat="1">
      <c r="B1242" s="63"/>
      <c r="C1242" s="31"/>
      <c r="D1242" s="31"/>
      <c r="E1242" s="31"/>
      <c r="F1242" s="31"/>
      <c r="G1242" s="34"/>
      <c r="H1242" s="34"/>
      <c r="I1242" s="34"/>
      <c r="J1242" s="34"/>
      <c r="K1242" s="31"/>
      <c r="L1242" s="31"/>
      <c r="M1242" s="31"/>
      <c r="N1242" s="31"/>
      <c r="O1242" s="31"/>
      <c r="P1242" s="34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4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4"/>
      <c r="AU1242" s="31"/>
      <c r="AV1242" s="31"/>
      <c r="AW1242" s="31"/>
      <c r="AX1242" s="31"/>
      <c r="AY1242" s="31"/>
      <c r="AZ1242" s="31"/>
      <c r="BA1242" s="31"/>
      <c r="BB1242" s="31"/>
      <c r="BC1242" s="34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</row>
    <row r="1243" spans="2:95" s="33" customFormat="1">
      <c r="B1243" s="63"/>
      <c r="C1243" s="31"/>
      <c r="D1243" s="31"/>
      <c r="E1243" s="31"/>
      <c r="F1243" s="31"/>
      <c r="G1243" s="34"/>
      <c r="H1243" s="34"/>
      <c r="I1243" s="34"/>
      <c r="J1243" s="34"/>
      <c r="K1243" s="31"/>
      <c r="L1243" s="31"/>
      <c r="M1243" s="31"/>
      <c r="N1243" s="31"/>
      <c r="O1243" s="31"/>
      <c r="P1243" s="34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4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4"/>
      <c r="AU1243" s="31"/>
      <c r="AV1243" s="31"/>
      <c r="AW1243" s="31"/>
      <c r="AX1243" s="31"/>
      <c r="AY1243" s="31"/>
      <c r="AZ1243" s="31"/>
      <c r="BA1243" s="31"/>
      <c r="BB1243" s="31"/>
      <c r="BC1243" s="34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</row>
    <row r="1244" spans="2:95" s="33" customFormat="1">
      <c r="B1244" s="63"/>
      <c r="C1244" s="31"/>
      <c r="D1244" s="31"/>
      <c r="E1244" s="31"/>
      <c r="F1244" s="31"/>
      <c r="G1244" s="34"/>
      <c r="H1244" s="34"/>
      <c r="I1244" s="34"/>
      <c r="J1244" s="34"/>
      <c r="K1244" s="31"/>
      <c r="L1244" s="31"/>
      <c r="M1244" s="31"/>
      <c r="N1244" s="31"/>
      <c r="O1244" s="31"/>
      <c r="P1244" s="34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4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4"/>
      <c r="AU1244" s="31"/>
      <c r="AV1244" s="31"/>
      <c r="AW1244" s="31"/>
      <c r="AX1244" s="31"/>
      <c r="AY1244" s="31"/>
      <c r="AZ1244" s="31"/>
      <c r="BA1244" s="31"/>
      <c r="BB1244" s="31"/>
      <c r="BC1244" s="34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</row>
    <row r="1245" spans="2:95" s="33" customFormat="1">
      <c r="B1245" s="63"/>
      <c r="C1245" s="31"/>
      <c r="D1245" s="31"/>
      <c r="E1245" s="31"/>
      <c r="F1245" s="31"/>
      <c r="G1245" s="34"/>
      <c r="H1245" s="34"/>
      <c r="I1245" s="34"/>
      <c r="J1245" s="34"/>
      <c r="K1245" s="31"/>
      <c r="L1245" s="31"/>
      <c r="M1245" s="31"/>
      <c r="N1245" s="31"/>
      <c r="O1245" s="31"/>
      <c r="P1245" s="34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4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4"/>
      <c r="AU1245" s="31"/>
      <c r="AV1245" s="31"/>
      <c r="AW1245" s="31"/>
      <c r="AX1245" s="31"/>
      <c r="AY1245" s="31"/>
      <c r="AZ1245" s="31"/>
      <c r="BA1245" s="31"/>
      <c r="BB1245" s="31"/>
      <c r="BC1245" s="34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</row>
    <row r="1246" spans="2:95" s="33" customFormat="1">
      <c r="B1246" s="63"/>
      <c r="C1246" s="31"/>
      <c r="D1246" s="31"/>
      <c r="E1246" s="31"/>
      <c r="F1246" s="31"/>
      <c r="G1246" s="34"/>
      <c r="H1246" s="34"/>
      <c r="I1246" s="34"/>
      <c r="J1246" s="34"/>
      <c r="K1246" s="31"/>
      <c r="L1246" s="31"/>
      <c r="M1246" s="31"/>
      <c r="N1246" s="31"/>
      <c r="O1246" s="31"/>
      <c r="P1246" s="34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4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4"/>
      <c r="AU1246" s="31"/>
      <c r="AV1246" s="31"/>
      <c r="AW1246" s="31"/>
      <c r="AX1246" s="31"/>
      <c r="AY1246" s="31"/>
      <c r="AZ1246" s="31"/>
      <c r="BA1246" s="31"/>
      <c r="BB1246" s="31"/>
      <c r="BC1246" s="34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</row>
    <row r="1247" spans="2:95" s="33" customFormat="1">
      <c r="B1247" s="63"/>
      <c r="C1247" s="31"/>
      <c r="D1247" s="31"/>
      <c r="E1247" s="31"/>
      <c r="F1247" s="31"/>
      <c r="G1247" s="34"/>
      <c r="H1247" s="34"/>
      <c r="I1247" s="34"/>
      <c r="J1247" s="34"/>
      <c r="K1247" s="31"/>
      <c r="L1247" s="31"/>
      <c r="M1247" s="31"/>
      <c r="N1247" s="31"/>
      <c r="O1247" s="31"/>
      <c r="P1247" s="34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4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4"/>
      <c r="AU1247" s="31"/>
      <c r="AV1247" s="31"/>
      <c r="AW1247" s="31"/>
      <c r="AX1247" s="31"/>
      <c r="AY1247" s="31"/>
      <c r="AZ1247" s="31"/>
      <c r="BA1247" s="31"/>
      <c r="BB1247" s="31"/>
      <c r="BC1247" s="34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</row>
    <row r="1248" spans="2:95" s="33" customFormat="1">
      <c r="B1248" s="63"/>
      <c r="C1248" s="31"/>
      <c r="D1248" s="31"/>
      <c r="E1248" s="31"/>
      <c r="F1248" s="31"/>
      <c r="G1248" s="34"/>
      <c r="H1248" s="34"/>
      <c r="I1248" s="34"/>
      <c r="J1248" s="34"/>
      <c r="K1248" s="31"/>
      <c r="L1248" s="31"/>
      <c r="M1248" s="31"/>
      <c r="N1248" s="31"/>
      <c r="O1248" s="31"/>
      <c r="P1248" s="34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4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4"/>
      <c r="AU1248" s="31"/>
      <c r="AV1248" s="31"/>
      <c r="AW1248" s="31"/>
      <c r="AX1248" s="31"/>
      <c r="AY1248" s="31"/>
      <c r="AZ1248" s="31"/>
      <c r="BA1248" s="31"/>
      <c r="BB1248" s="31"/>
      <c r="BC1248" s="34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</row>
    <row r="1249" spans="2:95" s="33" customFormat="1">
      <c r="B1249" s="63"/>
      <c r="C1249" s="31"/>
      <c r="D1249" s="31"/>
      <c r="E1249" s="31"/>
      <c r="F1249" s="31"/>
      <c r="G1249" s="34"/>
      <c r="H1249" s="34"/>
      <c r="I1249" s="34"/>
      <c r="J1249" s="34"/>
      <c r="K1249" s="31"/>
      <c r="L1249" s="31"/>
      <c r="M1249" s="31"/>
      <c r="N1249" s="31"/>
      <c r="O1249" s="31"/>
      <c r="P1249" s="34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4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4"/>
      <c r="AU1249" s="31"/>
      <c r="AV1249" s="31"/>
      <c r="AW1249" s="31"/>
      <c r="AX1249" s="31"/>
      <c r="AY1249" s="31"/>
      <c r="AZ1249" s="31"/>
      <c r="BA1249" s="31"/>
      <c r="BB1249" s="31"/>
      <c r="BC1249" s="34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</row>
    <row r="1250" spans="2:95" s="33" customFormat="1">
      <c r="B1250" s="63"/>
      <c r="C1250" s="31"/>
      <c r="D1250" s="31"/>
      <c r="E1250" s="31"/>
      <c r="F1250" s="31"/>
      <c r="G1250" s="34"/>
      <c r="H1250" s="34"/>
      <c r="I1250" s="34"/>
      <c r="J1250" s="34"/>
      <c r="K1250" s="31"/>
      <c r="L1250" s="31"/>
      <c r="M1250" s="31"/>
      <c r="N1250" s="31"/>
      <c r="O1250" s="31"/>
      <c r="P1250" s="34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4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4"/>
      <c r="AU1250" s="31"/>
      <c r="AV1250" s="31"/>
      <c r="AW1250" s="31"/>
      <c r="AX1250" s="31"/>
      <c r="AY1250" s="31"/>
      <c r="AZ1250" s="31"/>
      <c r="BA1250" s="31"/>
      <c r="BB1250" s="31"/>
      <c r="BC1250" s="34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</row>
    <row r="1251" spans="2:95" s="33" customFormat="1">
      <c r="B1251" s="63"/>
      <c r="C1251" s="31"/>
      <c r="D1251" s="31"/>
      <c r="E1251" s="31"/>
      <c r="F1251" s="31"/>
      <c r="G1251" s="34"/>
      <c r="H1251" s="34"/>
      <c r="I1251" s="34"/>
      <c r="J1251" s="34"/>
      <c r="K1251" s="31"/>
      <c r="L1251" s="31"/>
      <c r="M1251" s="31"/>
      <c r="N1251" s="31"/>
      <c r="O1251" s="31"/>
      <c r="P1251" s="34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4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4"/>
      <c r="AU1251" s="31"/>
      <c r="AV1251" s="31"/>
      <c r="AW1251" s="31"/>
      <c r="AX1251" s="31"/>
      <c r="AY1251" s="31"/>
      <c r="AZ1251" s="31"/>
      <c r="BA1251" s="31"/>
      <c r="BB1251" s="31"/>
      <c r="BC1251" s="34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</row>
    <row r="1252" spans="2:95" s="33" customFormat="1">
      <c r="B1252" s="63"/>
      <c r="C1252" s="31"/>
      <c r="D1252" s="31"/>
      <c r="E1252" s="31"/>
      <c r="F1252" s="31"/>
      <c r="G1252" s="34"/>
      <c r="H1252" s="34"/>
      <c r="I1252" s="34"/>
      <c r="J1252" s="34"/>
      <c r="K1252" s="31"/>
      <c r="L1252" s="31"/>
      <c r="M1252" s="31"/>
      <c r="N1252" s="31"/>
      <c r="O1252" s="31"/>
      <c r="P1252" s="34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4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4"/>
      <c r="AU1252" s="31"/>
      <c r="AV1252" s="31"/>
      <c r="AW1252" s="31"/>
      <c r="AX1252" s="31"/>
      <c r="AY1252" s="31"/>
      <c r="AZ1252" s="31"/>
      <c r="BA1252" s="31"/>
      <c r="BB1252" s="31"/>
      <c r="BC1252" s="34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</row>
    <row r="1253" spans="2:95" s="33" customFormat="1">
      <c r="B1253" s="63"/>
      <c r="C1253" s="31"/>
      <c r="D1253" s="31"/>
      <c r="E1253" s="31"/>
      <c r="F1253" s="31"/>
      <c r="G1253" s="34"/>
      <c r="H1253" s="34"/>
      <c r="I1253" s="34"/>
      <c r="J1253" s="34"/>
      <c r="K1253" s="31"/>
      <c r="L1253" s="31"/>
      <c r="M1253" s="31"/>
      <c r="N1253" s="31"/>
      <c r="O1253" s="31"/>
      <c r="P1253" s="34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4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4"/>
      <c r="AU1253" s="31"/>
      <c r="AV1253" s="31"/>
      <c r="AW1253" s="31"/>
      <c r="AX1253" s="31"/>
      <c r="AY1253" s="31"/>
      <c r="AZ1253" s="31"/>
      <c r="BA1253" s="31"/>
      <c r="BB1253" s="31"/>
      <c r="BC1253" s="34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</row>
    <row r="1254" spans="2:95" s="33" customFormat="1">
      <c r="B1254" s="63"/>
      <c r="C1254" s="31"/>
      <c r="D1254" s="31"/>
      <c r="E1254" s="31"/>
      <c r="F1254" s="31"/>
      <c r="G1254" s="34"/>
      <c r="H1254" s="34"/>
      <c r="I1254" s="34"/>
      <c r="J1254" s="34"/>
      <c r="K1254" s="31"/>
      <c r="L1254" s="31"/>
      <c r="M1254" s="31"/>
      <c r="N1254" s="31"/>
      <c r="O1254" s="31"/>
      <c r="P1254" s="34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4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4"/>
      <c r="AU1254" s="31"/>
      <c r="AV1254" s="31"/>
      <c r="AW1254" s="31"/>
      <c r="AX1254" s="31"/>
      <c r="AY1254" s="31"/>
      <c r="AZ1254" s="31"/>
      <c r="BA1254" s="31"/>
      <c r="BB1254" s="31"/>
      <c r="BC1254" s="34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</row>
    <row r="1255" spans="2:95" s="33" customFormat="1">
      <c r="B1255" s="63"/>
      <c r="C1255" s="31"/>
      <c r="D1255" s="31"/>
      <c r="E1255" s="31"/>
      <c r="F1255" s="31"/>
      <c r="G1255" s="34"/>
      <c r="H1255" s="34"/>
      <c r="I1255" s="34"/>
      <c r="J1255" s="34"/>
      <c r="K1255" s="31"/>
      <c r="L1255" s="31"/>
      <c r="M1255" s="31"/>
      <c r="N1255" s="31"/>
      <c r="O1255" s="31"/>
      <c r="P1255" s="34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4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4"/>
      <c r="AU1255" s="31"/>
      <c r="AV1255" s="31"/>
      <c r="AW1255" s="31"/>
      <c r="AX1255" s="31"/>
      <c r="AY1255" s="31"/>
      <c r="AZ1255" s="31"/>
      <c r="BA1255" s="31"/>
      <c r="BB1255" s="31"/>
      <c r="BC1255" s="34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</row>
    <row r="1256" spans="2:95" s="33" customFormat="1">
      <c r="B1256" s="63"/>
      <c r="C1256" s="31"/>
      <c r="D1256" s="31"/>
      <c r="E1256" s="31"/>
      <c r="F1256" s="31"/>
      <c r="G1256" s="34"/>
      <c r="H1256" s="34"/>
      <c r="I1256" s="34"/>
      <c r="J1256" s="34"/>
      <c r="K1256" s="31"/>
      <c r="L1256" s="31"/>
      <c r="M1256" s="31"/>
      <c r="N1256" s="31"/>
      <c r="O1256" s="31"/>
      <c r="P1256" s="34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4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4"/>
      <c r="AU1256" s="31"/>
      <c r="AV1256" s="31"/>
      <c r="AW1256" s="31"/>
      <c r="AX1256" s="31"/>
      <c r="AY1256" s="31"/>
      <c r="AZ1256" s="31"/>
      <c r="BA1256" s="31"/>
      <c r="BB1256" s="31"/>
      <c r="BC1256" s="34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</row>
    <row r="1257" spans="2:95" s="33" customFormat="1">
      <c r="B1257" s="63"/>
      <c r="C1257" s="31"/>
      <c r="D1257" s="31"/>
      <c r="E1257" s="31"/>
      <c r="F1257" s="31"/>
      <c r="G1257" s="34"/>
      <c r="H1257" s="34"/>
      <c r="I1257" s="34"/>
      <c r="J1257" s="34"/>
      <c r="K1257" s="31"/>
      <c r="L1257" s="31"/>
      <c r="M1257" s="31"/>
      <c r="N1257" s="31"/>
      <c r="O1257" s="31"/>
      <c r="P1257" s="34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4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4"/>
      <c r="AU1257" s="31"/>
      <c r="AV1257" s="31"/>
      <c r="AW1257" s="31"/>
      <c r="AX1257" s="31"/>
      <c r="AY1257" s="31"/>
      <c r="AZ1257" s="31"/>
      <c r="BA1257" s="31"/>
      <c r="BB1257" s="31"/>
      <c r="BC1257" s="34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</row>
    <row r="1258" spans="2:95" s="33" customFormat="1">
      <c r="B1258" s="63"/>
      <c r="C1258" s="31"/>
      <c r="D1258" s="31"/>
      <c r="E1258" s="31"/>
      <c r="F1258" s="31"/>
      <c r="G1258" s="34"/>
      <c r="H1258" s="34"/>
      <c r="I1258" s="34"/>
      <c r="J1258" s="34"/>
      <c r="K1258" s="31"/>
      <c r="L1258" s="31"/>
      <c r="M1258" s="31"/>
      <c r="N1258" s="31"/>
      <c r="O1258" s="31"/>
      <c r="P1258" s="34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4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4"/>
      <c r="AU1258" s="31"/>
      <c r="AV1258" s="31"/>
      <c r="AW1258" s="31"/>
      <c r="AX1258" s="31"/>
      <c r="AY1258" s="31"/>
      <c r="AZ1258" s="31"/>
      <c r="BA1258" s="31"/>
      <c r="BB1258" s="31"/>
      <c r="BC1258" s="34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</row>
    <row r="1259" spans="2:95" s="33" customFormat="1">
      <c r="B1259" s="63"/>
      <c r="C1259" s="31"/>
      <c r="D1259" s="31"/>
      <c r="E1259" s="31"/>
      <c r="F1259" s="31"/>
      <c r="G1259" s="34"/>
      <c r="H1259" s="34"/>
      <c r="I1259" s="34"/>
      <c r="J1259" s="34"/>
      <c r="K1259" s="31"/>
      <c r="L1259" s="31"/>
      <c r="M1259" s="31"/>
      <c r="N1259" s="31"/>
      <c r="O1259" s="31"/>
      <c r="P1259" s="34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4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4"/>
      <c r="AU1259" s="31"/>
      <c r="AV1259" s="31"/>
      <c r="AW1259" s="31"/>
      <c r="AX1259" s="31"/>
      <c r="AY1259" s="31"/>
      <c r="AZ1259" s="31"/>
      <c r="BA1259" s="31"/>
      <c r="BB1259" s="31"/>
      <c r="BC1259" s="34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</row>
    <row r="1260" spans="2:95" s="33" customFormat="1">
      <c r="B1260" s="63"/>
      <c r="C1260" s="31"/>
      <c r="D1260" s="31"/>
      <c r="E1260" s="31"/>
      <c r="F1260" s="31"/>
      <c r="G1260" s="34"/>
      <c r="H1260" s="34"/>
      <c r="I1260" s="34"/>
      <c r="J1260" s="34"/>
      <c r="K1260" s="31"/>
      <c r="L1260" s="31"/>
      <c r="M1260" s="31"/>
      <c r="N1260" s="31"/>
      <c r="O1260" s="31"/>
      <c r="P1260" s="34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4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4"/>
      <c r="AU1260" s="31"/>
      <c r="AV1260" s="31"/>
      <c r="AW1260" s="31"/>
      <c r="AX1260" s="31"/>
      <c r="AY1260" s="31"/>
      <c r="AZ1260" s="31"/>
      <c r="BA1260" s="31"/>
      <c r="BB1260" s="31"/>
      <c r="BC1260" s="34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</row>
    <row r="1261" spans="2:95" s="33" customFormat="1">
      <c r="B1261" s="63"/>
      <c r="C1261" s="31"/>
      <c r="D1261" s="31"/>
      <c r="E1261" s="31"/>
      <c r="F1261" s="31"/>
      <c r="G1261" s="34"/>
      <c r="H1261" s="34"/>
      <c r="I1261" s="34"/>
      <c r="J1261" s="34"/>
      <c r="K1261" s="31"/>
      <c r="L1261" s="31"/>
      <c r="M1261" s="31"/>
      <c r="N1261" s="31"/>
      <c r="O1261" s="31"/>
      <c r="P1261" s="34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4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4"/>
      <c r="AU1261" s="31"/>
      <c r="AV1261" s="31"/>
      <c r="AW1261" s="31"/>
      <c r="AX1261" s="31"/>
      <c r="AY1261" s="31"/>
      <c r="AZ1261" s="31"/>
      <c r="BA1261" s="31"/>
      <c r="BB1261" s="31"/>
      <c r="BC1261" s="34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</row>
    <row r="1262" spans="2:95" s="33" customFormat="1">
      <c r="B1262" s="63"/>
      <c r="C1262" s="31"/>
      <c r="D1262" s="31"/>
      <c r="E1262" s="31"/>
      <c r="F1262" s="31"/>
      <c r="G1262" s="34"/>
      <c r="H1262" s="34"/>
      <c r="I1262" s="34"/>
      <c r="J1262" s="34"/>
      <c r="K1262" s="31"/>
      <c r="L1262" s="31"/>
      <c r="M1262" s="31"/>
      <c r="N1262" s="31"/>
      <c r="O1262" s="31"/>
      <c r="P1262" s="34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4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4"/>
      <c r="AU1262" s="31"/>
      <c r="AV1262" s="31"/>
      <c r="AW1262" s="31"/>
      <c r="AX1262" s="31"/>
      <c r="AY1262" s="31"/>
      <c r="AZ1262" s="31"/>
      <c r="BA1262" s="31"/>
      <c r="BB1262" s="31"/>
      <c r="BC1262" s="34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</row>
    <row r="1263" spans="2:95" s="33" customFormat="1">
      <c r="B1263" s="63"/>
      <c r="C1263" s="31"/>
      <c r="D1263" s="31"/>
      <c r="E1263" s="31"/>
      <c r="F1263" s="31"/>
      <c r="G1263" s="34"/>
      <c r="H1263" s="34"/>
      <c r="I1263" s="34"/>
      <c r="J1263" s="34"/>
      <c r="K1263" s="31"/>
      <c r="L1263" s="31"/>
      <c r="M1263" s="31"/>
      <c r="N1263" s="31"/>
      <c r="O1263" s="31"/>
      <c r="P1263" s="34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4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4"/>
      <c r="AU1263" s="31"/>
      <c r="AV1263" s="31"/>
      <c r="AW1263" s="31"/>
      <c r="AX1263" s="31"/>
      <c r="AY1263" s="31"/>
      <c r="AZ1263" s="31"/>
      <c r="BA1263" s="31"/>
      <c r="BB1263" s="31"/>
      <c r="BC1263" s="34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</row>
    <row r="1264" spans="2:95" s="33" customFormat="1">
      <c r="B1264" s="63"/>
      <c r="C1264" s="31"/>
      <c r="D1264" s="31"/>
      <c r="E1264" s="31"/>
      <c r="F1264" s="31"/>
      <c r="G1264" s="34"/>
      <c r="H1264" s="34"/>
      <c r="I1264" s="34"/>
      <c r="J1264" s="34"/>
      <c r="K1264" s="31"/>
      <c r="L1264" s="31"/>
      <c r="M1264" s="31"/>
      <c r="N1264" s="31"/>
      <c r="O1264" s="31"/>
      <c r="P1264" s="34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4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4"/>
      <c r="AU1264" s="31"/>
      <c r="AV1264" s="31"/>
      <c r="AW1264" s="31"/>
      <c r="AX1264" s="31"/>
      <c r="AY1264" s="31"/>
      <c r="AZ1264" s="31"/>
      <c r="BA1264" s="31"/>
      <c r="BB1264" s="31"/>
      <c r="BC1264" s="34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</row>
    <row r="1265" spans="2:95" s="33" customFormat="1">
      <c r="B1265" s="63"/>
      <c r="C1265" s="31"/>
      <c r="D1265" s="31"/>
      <c r="E1265" s="31"/>
      <c r="F1265" s="31"/>
      <c r="G1265" s="34"/>
      <c r="H1265" s="34"/>
      <c r="I1265" s="34"/>
      <c r="J1265" s="34"/>
      <c r="K1265" s="31"/>
      <c r="L1265" s="31"/>
      <c r="M1265" s="31"/>
      <c r="N1265" s="31"/>
      <c r="O1265" s="31"/>
      <c r="P1265" s="34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4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4"/>
      <c r="AU1265" s="31"/>
      <c r="AV1265" s="31"/>
      <c r="AW1265" s="31"/>
      <c r="AX1265" s="31"/>
      <c r="AY1265" s="31"/>
      <c r="AZ1265" s="31"/>
      <c r="BA1265" s="31"/>
      <c r="BB1265" s="31"/>
      <c r="BC1265" s="34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</row>
    <row r="1266" spans="2:95" s="33" customFormat="1">
      <c r="B1266" s="63"/>
      <c r="C1266" s="31"/>
      <c r="D1266" s="31"/>
      <c r="E1266" s="31"/>
      <c r="F1266" s="31"/>
      <c r="G1266" s="34"/>
      <c r="H1266" s="34"/>
      <c r="I1266" s="34"/>
      <c r="J1266" s="34"/>
      <c r="K1266" s="31"/>
      <c r="L1266" s="31"/>
      <c r="M1266" s="31"/>
      <c r="N1266" s="31"/>
      <c r="O1266" s="31"/>
      <c r="P1266" s="34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4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4"/>
      <c r="AU1266" s="31"/>
      <c r="AV1266" s="31"/>
      <c r="AW1266" s="31"/>
      <c r="AX1266" s="31"/>
      <c r="AY1266" s="31"/>
      <c r="AZ1266" s="31"/>
      <c r="BA1266" s="31"/>
      <c r="BB1266" s="31"/>
      <c r="BC1266" s="34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</row>
    <row r="1267" spans="2:95" s="33" customFormat="1">
      <c r="B1267" s="63"/>
      <c r="C1267" s="31"/>
      <c r="D1267" s="31"/>
      <c r="E1267" s="31"/>
      <c r="F1267" s="31"/>
      <c r="G1267" s="34"/>
      <c r="H1267" s="34"/>
      <c r="I1267" s="34"/>
      <c r="J1267" s="34"/>
      <c r="K1267" s="31"/>
      <c r="L1267" s="31"/>
      <c r="M1267" s="31"/>
      <c r="N1267" s="31"/>
      <c r="O1267" s="31"/>
      <c r="P1267" s="34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4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4"/>
      <c r="AU1267" s="31"/>
      <c r="AV1267" s="31"/>
      <c r="AW1267" s="31"/>
      <c r="AX1267" s="31"/>
      <c r="AY1267" s="31"/>
      <c r="AZ1267" s="31"/>
      <c r="BA1267" s="31"/>
      <c r="BB1267" s="31"/>
      <c r="BC1267" s="34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</row>
    <row r="1268" spans="2:95" s="33" customFormat="1">
      <c r="B1268" s="63"/>
      <c r="C1268" s="31"/>
      <c r="D1268" s="31"/>
      <c r="E1268" s="31"/>
      <c r="F1268" s="31"/>
      <c r="G1268" s="34"/>
      <c r="H1268" s="34"/>
      <c r="I1268" s="34"/>
      <c r="J1268" s="34"/>
      <c r="K1268" s="31"/>
      <c r="L1268" s="31"/>
      <c r="M1268" s="31"/>
      <c r="N1268" s="31"/>
      <c r="O1268" s="31"/>
      <c r="P1268" s="34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4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4"/>
      <c r="AU1268" s="31"/>
      <c r="AV1268" s="31"/>
      <c r="AW1268" s="31"/>
      <c r="AX1268" s="31"/>
      <c r="AY1268" s="31"/>
      <c r="AZ1268" s="31"/>
      <c r="BA1268" s="31"/>
      <c r="BB1268" s="31"/>
      <c r="BC1268" s="34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</row>
    <row r="1269" spans="2:95" s="33" customFormat="1">
      <c r="B1269" s="63"/>
      <c r="C1269" s="31"/>
      <c r="D1269" s="31"/>
      <c r="E1269" s="31"/>
      <c r="F1269" s="31"/>
      <c r="G1269" s="34"/>
      <c r="H1269" s="34"/>
      <c r="I1269" s="34"/>
      <c r="J1269" s="34"/>
      <c r="K1269" s="31"/>
      <c r="L1269" s="31"/>
      <c r="M1269" s="31"/>
      <c r="N1269" s="31"/>
      <c r="O1269" s="31"/>
      <c r="P1269" s="34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4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4"/>
      <c r="AU1269" s="31"/>
      <c r="AV1269" s="31"/>
      <c r="AW1269" s="31"/>
      <c r="AX1269" s="31"/>
      <c r="AY1269" s="31"/>
      <c r="AZ1269" s="31"/>
      <c r="BA1269" s="31"/>
      <c r="BB1269" s="31"/>
      <c r="BC1269" s="34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</row>
    <row r="1270" spans="2:95" s="33" customFormat="1">
      <c r="B1270" s="63"/>
      <c r="C1270" s="31"/>
      <c r="D1270" s="31"/>
      <c r="E1270" s="31"/>
      <c r="F1270" s="31"/>
      <c r="G1270" s="34"/>
      <c r="H1270" s="34"/>
      <c r="I1270" s="34"/>
      <c r="J1270" s="34"/>
      <c r="K1270" s="31"/>
      <c r="L1270" s="31"/>
      <c r="M1270" s="31"/>
      <c r="N1270" s="31"/>
      <c r="O1270" s="31"/>
      <c r="P1270" s="34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4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4"/>
      <c r="AU1270" s="31"/>
      <c r="AV1270" s="31"/>
      <c r="AW1270" s="31"/>
      <c r="AX1270" s="31"/>
      <c r="AY1270" s="31"/>
      <c r="AZ1270" s="31"/>
      <c r="BA1270" s="31"/>
      <c r="BB1270" s="31"/>
      <c r="BC1270" s="34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</row>
    <row r="1271" spans="2:95" s="33" customFormat="1">
      <c r="B1271" s="63"/>
      <c r="C1271" s="31"/>
      <c r="D1271" s="31"/>
      <c r="E1271" s="31"/>
      <c r="F1271" s="31"/>
      <c r="G1271" s="34"/>
      <c r="H1271" s="34"/>
      <c r="I1271" s="34"/>
      <c r="J1271" s="34"/>
      <c r="K1271" s="31"/>
      <c r="L1271" s="31"/>
      <c r="M1271" s="31"/>
      <c r="N1271" s="31"/>
      <c r="O1271" s="31"/>
      <c r="P1271" s="34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4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4"/>
      <c r="AU1271" s="31"/>
      <c r="AV1271" s="31"/>
      <c r="AW1271" s="31"/>
      <c r="AX1271" s="31"/>
      <c r="AY1271" s="31"/>
      <c r="AZ1271" s="31"/>
      <c r="BA1271" s="31"/>
      <c r="BB1271" s="31"/>
      <c r="BC1271" s="34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</row>
    <row r="1272" spans="2:95" s="33" customFormat="1">
      <c r="B1272" s="63"/>
      <c r="C1272" s="31"/>
      <c r="D1272" s="31"/>
      <c r="E1272" s="31"/>
      <c r="F1272" s="31"/>
      <c r="G1272" s="34"/>
      <c r="H1272" s="34"/>
      <c r="I1272" s="34"/>
      <c r="J1272" s="34"/>
      <c r="K1272" s="31"/>
      <c r="L1272" s="31"/>
      <c r="M1272" s="31"/>
      <c r="N1272" s="31"/>
      <c r="O1272" s="31"/>
      <c r="P1272" s="34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4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4"/>
      <c r="AU1272" s="31"/>
      <c r="AV1272" s="31"/>
      <c r="AW1272" s="31"/>
      <c r="AX1272" s="31"/>
      <c r="AY1272" s="31"/>
      <c r="AZ1272" s="31"/>
      <c r="BA1272" s="31"/>
      <c r="BB1272" s="31"/>
      <c r="BC1272" s="34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</row>
    <row r="1273" spans="2:95" s="33" customFormat="1">
      <c r="B1273" s="63"/>
      <c r="C1273" s="31"/>
      <c r="D1273" s="31"/>
      <c r="E1273" s="31"/>
      <c r="F1273" s="31"/>
      <c r="G1273" s="34"/>
      <c r="H1273" s="34"/>
      <c r="I1273" s="34"/>
      <c r="J1273" s="34"/>
      <c r="K1273" s="31"/>
      <c r="L1273" s="31"/>
      <c r="M1273" s="31"/>
      <c r="N1273" s="31"/>
      <c r="O1273" s="31"/>
      <c r="P1273" s="34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4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4"/>
      <c r="AU1273" s="31"/>
      <c r="AV1273" s="31"/>
      <c r="AW1273" s="31"/>
      <c r="AX1273" s="31"/>
      <c r="AY1273" s="31"/>
      <c r="AZ1273" s="31"/>
      <c r="BA1273" s="31"/>
      <c r="BB1273" s="31"/>
      <c r="BC1273" s="34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</row>
    <row r="1274" spans="2:95" s="33" customFormat="1">
      <c r="B1274" s="63"/>
      <c r="C1274" s="31"/>
      <c r="D1274" s="31"/>
      <c r="E1274" s="31"/>
      <c r="F1274" s="31"/>
      <c r="G1274" s="34"/>
      <c r="H1274" s="34"/>
      <c r="I1274" s="34"/>
      <c r="J1274" s="34"/>
      <c r="K1274" s="31"/>
      <c r="L1274" s="31"/>
      <c r="M1274" s="31"/>
      <c r="N1274" s="31"/>
      <c r="O1274" s="31"/>
      <c r="P1274" s="34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4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4"/>
      <c r="AU1274" s="31"/>
      <c r="AV1274" s="31"/>
      <c r="AW1274" s="31"/>
      <c r="AX1274" s="31"/>
      <c r="AY1274" s="31"/>
      <c r="AZ1274" s="31"/>
      <c r="BA1274" s="31"/>
      <c r="BB1274" s="31"/>
      <c r="BC1274" s="34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</row>
    <row r="1275" spans="2:95" s="33" customFormat="1">
      <c r="B1275" s="63"/>
      <c r="C1275" s="31"/>
      <c r="D1275" s="31"/>
      <c r="E1275" s="31"/>
      <c r="F1275" s="31"/>
      <c r="G1275" s="34"/>
      <c r="H1275" s="34"/>
      <c r="I1275" s="34"/>
      <c r="J1275" s="34"/>
      <c r="K1275" s="31"/>
      <c r="L1275" s="31"/>
      <c r="M1275" s="31"/>
      <c r="N1275" s="31"/>
      <c r="O1275" s="31"/>
      <c r="P1275" s="34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4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4"/>
      <c r="AU1275" s="31"/>
      <c r="AV1275" s="31"/>
      <c r="AW1275" s="31"/>
      <c r="AX1275" s="31"/>
      <c r="AY1275" s="31"/>
      <c r="AZ1275" s="31"/>
      <c r="BA1275" s="31"/>
      <c r="BB1275" s="31"/>
      <c r="BC1275" s="34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</row>
    <row r="1276" spans="2:95" s="33" customFormat="1">
      <c r="B1276" s="63"/>
      <c r="C1276" s="31"/>
      <c r="D1276" s="31"/>
      <c r="E1276" s="31"/>
      <c r="F1276" s="31"/>
      <c r="G1276" s="34"/>
      <c r="H1276" s="34"/>
      <c r="I1276" s="34"/>
      <c r="J1276" s="34"/>
      <c r="K1276" s="31"/>
      <c r="L1276" s="31"/>
      <c r="M1276" s="31"/>
      <c r="N1276" s="31"/>
      <c r="O1276" s="31"/>
      <c r="P1276" s="34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4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4"/>
      <c r="AU1276" s="31"/>
      <c r="AV1276" s="31"/>
      <c r="AW1276" s="31"/>
      <c r="AX1276" s="31"/>
      <c r="AY1276" s="31"/>
      <c r="AZ1276" s="31"/>
      <c r="BA1276" s="31"/>
      <c r="BB1276" s="31"/>
      <c r="BC1276" s="34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</row>
    <row r="1277" spans="2:95" s="33" customFormat="1">
      <c r="B1277" s="63"/>
      <c r="C1277" s="31"/>
      <c r="D1277" s="31"/>
      <c r="E1277" s="31"/>
      <c r="F1277" s="31"/>
      <c r="G1277" s="34"/>
      <c r="H1277" s="34"/>
      <c r="I1277" s="34"/>
      <c r="J1277" s="34"/>
      <c r="K1277" s="31"/>
      <c r="L1277" s="31"/>
      <c r="M1277" s="31"/>
      <c r="N1277" s="31"/>
      <c r="O1277" s="31"/>
      <c r="P1277" s="34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4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4"/>
      <c r="AU1277" s="31"/>
      <c r="AV1277" s="31"/>
      <c r="AW1277" s="31"/>
      <c r="AX1277" s="31"/>
      <c r="AY1277" s="31"/>
      <c r="AZ1277" s="31"/>
      <c r="BA1277" s="31"/>
      <c r="BB1277" s="31"/>
      <c r="BC1277" s="34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</row>
    <row r="1278" spans="2:95" s="33" customFormat="1">
      <c r="B1278" s="63"/>
      <c r="C1278" s="31"/>
      <c r="D1278" s="31"/>
      <c r="E1278" s="31"/>
      <c r="F1278" s="31"/>
      <c r="G1278" s="34"/>
      <c r="H1278" s="34"/>
      <c r="I1278" s="34"/>
      <c r="J1278" s="34"/>
      <c r="K1278" s="31"/>
      <c r="L1278" s="31"/>
      <c r="M1278" s="31"/>
      <c r="N1278" s="31"/>
      <c r="O1278" s="31"/>
      <c r="P1278" s="34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4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4"/>
      <c r="AU1278" s="31"/>
      <c r="AV1278" s="31"/>
      <c r="AW1278" s="31"/>
      <c r="AX1278" s="31"/>
      <c r="AY1278" s="31"/>
      <c r="AZ1278" s="31"/>
      <c r="BA1278" s="31"/>
      <c r="BB1278" s="31"/>
      <c r="BC1278" s="34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</row>
    <row r="1279" spans="2:95" s="33" customFormat="1">
      <c r="B1279" s="63"/>
      <c r="C1279" s="31"/>
      <c r="D1279" s="31"/>
      <c r="E1279" s="31"/>
      <c r="F1279" s="31"/>
      <c r="G1279" s="34"/>
      <c r="H1279" s="34"/>
      <c r="I1279" s="34"/>
      <c r="J1279" s="34"/>
      <c r="K1279" s="31"/>
      <c r="L1279" s="31"/>
      <c r="M1279" s="31"/>
      <c r="N1279" s="31"/>
      <c r="O1279" s="31"/>
      <c r="P1279" s="34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4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4"/>
      <c r="AU1279" s="31"/>
      <c r="AV1279" s="31"/>
      <c r="AW1279" s="31"/>
      <c r="AX1279" s="31"/>
      <c r="AY1279" s="31"/>
      <c r="AZ1279" s="31"/>
      <c r="BA1279" s="31"/>
      <c r="BB1279" s="31"/>
      <c r="BC1279" s="34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</row>
    <row r="1280" spans="2:95" s="33" customFormat="1">
      <c r="B1280" s="63"/>
      <c r="C1280" s="31"/>
      <c r="D1280" s="31"/>
      <c r="E1280" s="31"/>
      <c r="F1280" s="31"/>
      <c r="G1280" s="34"/>
      <c r="H1280" s="34"/>
      <c r="I1280" s="34"/>
      <c r="J1280" s="34"/>
      <c r="K1280" s="31"/>
      <c r="L1280" s="31"/>
      <c r="M1280" s="31"/>
      <c r="N1280" s="31"/>
      <c r="O1280" s="31"/>
      <c r="P1280" s="34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4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4"/>
      <c r="AU1280" s="31"/>
      <c r="AV1280" s="31"/>
      <c r="AW1280" s="31"/>
      <c r="AX1280" s="31"/>
      <c r="AY1280" s="31"/>
      <c r="AZ1280" s="31"/>
      <c r="BA1280" s="31"/>
      <c r="BB1280" s="31"/>
      <c r="BC1280" s="34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</row>
    <row r="1281" spans="2:95" s="33" customFormat="1">
      <c r="B1281" s="63"/>
      <c r="C1281" s="31"/>
      <c r="D1281" s="31"/>
      <c r="E1281" s="31"/>
      <c r="F1281" s="31"/>
      <c r="G1281" s="34"/>
      <c r="H1281" s="34"/>
      <c r="I1281" s="34"/>
      <c r="J1281" s="34"/>
      <c r="K1281" s="31"/>
      <c r="L1281" s="31"/>
      <c r="M1281" s="31"/>
      <c r="N1281" s="31"/>
      <c r="O1281" s="31"/>
      <c r="P1281" s="34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4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4"/>
      <c r="AU1281" s="31"/>
      <c r="AV1281" s="31"/>
      <c r="AW1281" s="31"/>
      <c r="AX1281" s="31"/>
      <c r="AY1281" s="31"/>
      <c r="AZ1281" s="31"/>
      <c r="BA1281" s="31"/>
      <c r="BB1281" s="31"/>
      <c r="BC1281" s="34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</row>
    <row r="1282" spans="2:95" s="33" customFormat="1">
      <c r="B1282" s="63"/>
      <c r="C1282" s="31"/>
      <c r="D1282" s="31"/>
      <c r="E1282" s="31"/>
      <c r="F1282" s="31"/>
      <c r="G1282" s="34"/>
      <c r="H1282" s="34"/>
      <c r="I1282" s="34"/>
      <c r="J1282" s="34"/>
      <c r="K1282" s="31"/>
      <c r="L1282" s="31"/>
      <c r="M1282" s="31"/>
      <c r="N1282" s="31"/>
      <c r="O1282" s="31"/>
      <c r="P1282" s="34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4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4"/>
      <c r="AU1282" s="31"/>
      <c r="AV1282" s="31"/>
      <c r="AW1282" s="31"/>
      <c r="AX1282" s="31"/>
      <c r="AY1282" s="31"/>
      <c r="AZ1282" s="31"/>
      <c r="BA1282" s="31"/>
      <c r="BB1282" s="31"/>
      <c r="BC1282" s="34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</row>
    <row r="1283" spans="2:95" s="33" customFormat="1">
      <c r="B1283" s="63"/>
      <c r="C1283" s="31"/>
      <c r="D1283" s="31"/>
      <c r="E1283" s="31"/>
      <c r="F1283" s="31"/>
      <c r="G1283" s="34"/>
      <c r="H1283" s="34"/>
      <c r="I1283" s="34"/>
      <c r="J1283" s="34"/>
      <c r="K1283" s="31"/>
      <c r="L1283" s="31"/>
      <c r="M1283" s="31"/>
      <c r="N1283" s="31"/>
      <c r="O1283" s="31"/>
      <c r="P1283" s="34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4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4"/>
      <c r="AU1283" s="31"/>
      <c r="AV1283" s="31"/>
      <c r="AW1283" s="31"/>
      <c r="AX1283" s="31"/>
      <c r="AY1283" s="31"/>
      <c r="AZ1283" s="31"/>
      <c r="BA1283" s="31"/>
      <c r="BB1283" s="31"/>
      <c r="BC1283" s="34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</row>
    <row r="1284" spans="2:95" s="33" customFormat="1">
      <c r="B1284" s="63"/>
      <c r="C1284" s="31"/>
      <c r="D1284" s="31"/>
      <c r="E1284" s="31"/>
      <c r="F1284" s="31"/>
      <c r="G1284" s="34"/>
      <c r="H1284" s="34"/>
      <c r="I1284" s="34"/>
      <c r="J1284" s="34"/>
      <c r="K1284" s="31"/>
      <c r="L1284" s="31"/>
      <c r="M1284" s="31"/>
      <c r="N1284" s="31"/>
      <c r="O1284" s="31"/>
      <c r="P1284" s="34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4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4"/>
      <c r="AU1284" s="31"/>
      <c r="AV1284" s="31"/>
      <c r="AW1284" s="31"/>
      <c r="AX1284" s="31"/>
      <c r="AY1284" s="31"/>
      <c r="AZ1284" s="31"/>
      <c r="BA1284" s="31"/>
      <c r="BB1284" s="31"/>
      <c r="BC1284" s="34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</row>
    <row r="1285" spans="2:95" s="33" customFormat="1">
      <c r="B1285" s="63"/>
      <c r="C1285" s="31"/>
      <c r="D1285" s="31"/>
      <c r="E1285" s="31"/>
      <c r="F1285" s="31"/>
      <c r="G1285" s="34"/>
      <c r="H1285" s="34"/>
      <c r="I1285" s="34"/>
      <c r="J1285" s="34"/>
      <c r="K1285" s="31"/>
      <c r="L1285" s="31"/>
      <c r="M1285" s="31"/>
      <c r="N1285" s="31"/>
      <c r="O1285" s="31"/>
      <c r="P1285" s="34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4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4"/>
      <c r="AU1285" s="31"/>
      <c r="AV1285" s="31"/>
      <c r="AW1285" s="31"/>
      <c r="AX1285" s="31"/>
      <c r="AY1285" s="31"/>
      <c r="AZ1285" s="31"/>
      <c r="BA1285" s="31"/>
      <c r="BB1285" s="31"/>
      <c r="BC1285" s="34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</row>
    <row r="1286" spans="2:95" s="33" customFormat="1">
      <c r="B1286" s="63"/>
      <c r="C1286" s="31"/>
      <c r="D1286" s="31"/>
      <c r="E1286" s="31"/>
      <c r="F1286" s="31"/>
      <c r="G1286" s="34"/>
      <c r="H1286" s="34"/>
      <c r="I1286" s="34"/>
      <c r="J1286" s="34"/>
      <c r="K1286" s="31"/>
      <c r="L1286" s="31"/>
      <c r="M1286" s="31"/>
      <c r="N1286" s="31"/>
      <c r="O1286" s="31"/>
      <c r="P1286" s="34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4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4"/>
      <c r="AU1286" s="31"/>
      <c r="AV1286" s="31"/>
      <c r="AW1286" s="31"/>
      <c r="AX1286" s="31"/>
      <c r="AY1286" s="31"/>
      <c r="AZ1286" s="31"/>
      <c r="BA1286" s="31"/>
      <c r="BB1286" s="31"/>
      <c r="BC1286" s="34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</row>
    <row r="1287" spans="2:95" s="33" customFormat="1">
      <c r="B1287" s="63"/>
      <c r="C1287" s="31"/>
      <c r="D1287" s="31"/>
      <c r="E1287" s="31"/>
      <c r="F1287" s="31"/>
      <c r="G1287" s="34"/>
      <c r="H1287" s="34"/>
      <c r="I1287" s="34"/>
      <c r="J1287" s="34"/>
      <c r="K1287" s="31"/>
      <c r="L1287" s="31"/>
      <c r="M1287" s="31"/>
      <c r="N1287" s="31"/>
      <c r="O1287" s="31"/>
      <c r="P1287" s="34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4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4"/>
      <c r="AU1287" s="31"/>
      <c r="AV1287" s="31"/>
      <c r="AW1287" s="31"/>
      <c r="AX1287" s="31"/>
      <c r="AY1287" s="31"/>
      <c r="AZ1287" s="31"/>
      <c r="BA1287" s="31"/>
      <c r="BB1287" s="31"/>
      <c r="BC1287" s="34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</row>
    <row r="1288" spans="2:95" s="33" customFormat="1">
      <c r="B1288" s="63"/>
      <c r="C1288" s="31"/>
      <c r="D1288" s="31"/>
      <c r="E1288" s="31"/>
      <c r="F1288" s="31"/>
      <c r="G1288" s="34"/>
      <c r="H1288" s="34"/>
      <c r="I1288" s="34"/>
      <c r="J1288" s="34"/>
      <c r="K1288" s="31"/>
      <c r="L1288" s="31"/>
      <c r="M1288" s="31"/>
      <c r="N1288" s="31"/>
      <c r="O1288" s="31"/>
      <c r="P1288" s="34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4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4"/>
      <c r="AU1288" s="31"/>
      <c r="AV1288" s="31"/>
      <c r="AW1288" s="31"/>
      <c r="AX1288" s="31"/>
      <c r="AY1288" s="31"/>
      <c r="AZ1288" s="31"/>
      <c r="BA1288" s="31"/>
      <c r="BB1288" s="31"/>
      <c r="BC1288" s="34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</row>
    <row r="1289" spans="2:95" s="33" customFormat="1">
      <c r="B1289" s="63"/>
      <c r="C1289" s="31"/>
      <c r="D1289" s="31"/>
      <c r="E1289" s="31"/>
      <c r="F1289" s="31"/>
      <c r="G1289" s="34"/>
      <c r="H1289" s="34"/>
      <c r="I1289" s="34"/>
      <c r="J1289" s="34"/>
      <c r="K1289" s="31"/>
      <c r="L1289" s="31"/>
      <c r="M1289" s="31"/>
      <c r="N1289" s="31"/>
      <c r="O1289" s="31"/>
      <c r="P1289" s="34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4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4"/>
      <c r="AU1289" s="31"/>
      <c r="AV1289" s="31"/>
      <c r="AW1289" s="31"/>
      <c r="AX1289" s="31"/>
      <c r="AY1289" s="31"/>
      <c r="AZ1289" s="31"/>
      <c r="BA1289" s="31"/>
      <c r="BB1289" s="31"/>
      <c r="BC1289" s="34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</row>
    <row r="1290" spans="2:95" s="33" customFormat="1">
      <c r="B1290" s="63"/>
      <c r="C1290" s="31"/>
      <c r="D1290" s="31"/>
      <c r="E1290" s="31"/>
      <c r="F1290" s="31"/>
      <c r="G1290" s="34"/>
      <c r="H1290" s="34"/>
      <c r="I1290" s="34"/>
      <c r="J1290" s="34"/>
      <c r="K1290" s="31"/>
      <c r="L1290" s="31"/>
      <c r="M1290" s="31"/>
      <c r="N1290" s="31"/>
      <c r="O1290" s="31"/>
      <c r="P1290" s="34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4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4"/>
      <c r="AU1290" s="31"/>
      <c r="AV1290" s="31"/>
      <c r="AW1290" s="31"/>
      <c r="AX1290" s="31"/>
      <c r="AY1290" s="31"/>
      <c r="AZ1290" s="31"/>
      <c r="BA1290" s="31"/>
      <c r="BB1290" s="31"/>
      <c r="BC1290" s="34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</row>
    <row r="1291" spans="2:95" s="33" customFormat="1">
      <c r="B1291" s="63"/>
      <c r="C1291" s="31"/>
      <c r="D1291" s="31"/>
      <c r="E1291" s="31"/>
      <c r="F1291" s="31"/>
      <c r="G1291" s="34"/>
      <c r="H1291" s="34"/>
      <c r="I1291" s="34"/>
      <c r="J1291" s="34"/>
      <c r="K1291" s="31"/>
      <c r="L1291" s="31"/>
      <c r="M1291" s="31"/>
      <c r="N1291" s="31"/>
      <c r="O1291" s="31"/>
      <c r="P1291" s="34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4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4"/>
      <c r="AU1291" s="31"/>
      <c r="AV1291" s="31"/>
      <c r="AW1291" s="31"/>
      <c r="AX1291" s="31"/>
      <c r="AY1291" s="31"/>
      <c r="AZ1291" s="31"/>
      <c r="BA1291" s="31"/>
      <c r="BB1291" s="31"/>
      <c r="BC1291" s="34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</row>
    <row r="1292" spans="2:95" s="33" customFormat="1">
      <c r="B1292" s="63"/>
      <c r="C1292" s="31"/>
      <c r="D1292" s="31"/>
      <c r="E1292" s="31"/>
      <c r="F1292" s="31"/>
      <c r="G1292" s="34"/>
      <c r="H1292" s="34"/>
      <c r="I1292" s="34"/>
      <c r="J1292" s="34"/>
      <c r="K1292" s="31"/>
      <c r="L1292" s="31"/>
      <c r="M1292" s="31"/>
      <c r="N1292" s="31"/>
      <c r="O1292" s="31"/>
      <c r="P1292" s="34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4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4"/>
      <c r="AU1292" s="31"/>
      <c r="AV1292" s="31"/>
      <c r="AW1292" s="31"/>
      <c r="AX1292" s="31"/>
      <c r="AY1292" s="31"/>
      <c r="AZ1292" s="31"/>
      <c r="BA1292" s="31"/>
      <c r="BB1292" s="31"/>
      <c r="BC1292" s="34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</row>
    <row r="1293" spans="2:95" s="33" customFormat="1">
      <c r="B1293" s="63"/>
      <c r="C1293" s="31"/>
      <c r="D1293" s="31"/>
      <c r="E1293" s="31"/>
      <c r="F1293" s="31"/>
      <c r="G1293" s="34"/>
      <c r="H1293" s="34"/>
      <c r="I1293" s="34"/>
      <c r="J1293" s="34"/>
      <c r="K1293" s="31"/>
      <c r="L1293" s="31"/>
      <c r="M1293" s="31"/>
      <c r="N1293" s="31"/>
      <c r="O1293" s="31"/>
      <c r="P1293" s="34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4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4"/>
      <c r="AU1293" s="31"/>
      <c r="AV1293" s="31"/>
      <c r="AW1293" s="31"/>
      <c r="AX1293" s="31"/>
      <c r="AY1293" s="31"/>
      <c r="AZ1293" s="31"/>
      <c r="BA1293" s="31"/>
      <c r="BB1293" s="31"/>
      <c r="BC1293" s="34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</row>
    <row r="1294" spans="2:95" s="33" customFormat="1">
      <c r="B1294" s="63"/>
      <c r="C1294" s="31"/>
      <c r="D1294" s="31"/>
      <c r="E1294" s="31"/>
      <c r="F1294" s="31"/>
      <c r="G1294" s="34"/>
      <c r="H1294" s="34"/>
      <c r="I1294" s="34"/>
      <c r="J1294" s="34"/>
      <c r="K1294" s="31"/>
      <c r="L1294" s="31"/>
      <c r="M1294" s="31"/>
      <c r="N1294" s="31"/>
      <c r="O1294" s="31"/>
      <c r="P1294" s="34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4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4"/>
      <c r="AU1294" s="31"/>
      <c r="AV1294" s="31"/>
      <c r="AW1294" s="31"/>
      <c r="AX1294" s="31"/>
      <c r="AY1294" s="31"/>
      <c r="AZ1294" s="31"/>
      <c r="BA1294" s="31"/>
      <c r="BB1294" s="31"/>
      <c r="BC1294" s="34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</row>
    <row r="1295" spans="2:95" s="33" customFormat="1">
      <c r="B1295" s="63"/>
      <c r="C1295" s="31"/>
      <c r="D1295" s="31"/>
      <c r="E1295" s="31"/>
      <c r="F1295" s="31"/>
      <c r="G1295" s="34"/>
      <c r="H1295" s="34"/>
      <c r="I1295" s="34"/>
      <c r="J1295" s="34"/>
      <c r="K1295" s="31"/>
      <c r="L1295" s="31"/>
      <c r="M1295" s="31"/>
      <c r="N1295" s="31"/>
      <c r="O1295" s="31"/>
      <c r="P1295" s="34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4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4"/>
      <c r="AU1295" s="31"/>
      <c r="AV1295" s="31"/>
      <c r="AW1295" s="31"/>
      <c r="AX1295" s="31"/>
      <c r="AY1295" s="31"/>
      <c r="AZ1295" s="31"/>
      <c r="BA1295" s="31"/>
      <c r="BB1295" s="31"/>
      <c r="BC1295" s="34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</row>
    <row r="1296" spans="2:95" s="33" customFormat="1">
      <c r="B1296" s="63"/>
      <c r="C1296" s="31"/>
      <c r="D1296" s="31"/>
      <c r="E1296" s="31"/>
      <c r="F1296" s="31"/>
      <c r="G1296" s="34"/>
      <c r="H1296" s="34"/>
      <c r="I1296" s="34"/>
      <c r="J1296" s="34"/>
      <c r="K1296" s="31"/>
      <c r="L1296" s="31"/>
      <c r="M1296" s="31"/>
      <c r="N1296" s="31"/>
      <c r="O1296" s="31"/>
      <c r="P1296" s="34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4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4"/>
      <c r="AU1296" s="31"/>
      <c r="AV1296" s="31"/>
      <c r="AW1296" s="31"/>
      <c r="AX1296" s="31"/>
      <c r="AY1296" s="31"/>
      <c r="AZ1296" s="31"/>
      <c r="BA1296" s="31"/>
      <c r="BB1296" s="31"/>
      <c r="BC1296" s="34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</row>
    <row r="1297" spans="2:95" s="33" customFormat="1">
      <c r="B1297" s="63"/>
      <c r="C1297" s="31"/>
      <c r="D1297" s="31"/>
      <c r="E1297" s="31"/>
      <c r="F1297" s="31"/>
      <c r="G1297" s="34"/>
      <c r="H1297" s="34"/>
      <c r="I1297" s="34"/>
      <c r="J1297" s="34"/>
      <c r="K1297" s="31"/>
      <c r="L1297" s="31"/>
      <c r="M1297" s="31"/>
      <c r="N1297" s="31"/>
      <c r="O1297" s="31"/>
      <c r="P1297" s="34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4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4"/>
      <c r="AU1297" s="31"/>
      <c r="AV1297" s="31"/>
      <c r="AW1297" s="31"/>
      <c r="AX1297" s="31"/>
      <c r="AY1297" s="31"/>
      <c r="AZ1297" s="31"/>
      <c r="BA1297" s="31"/>
      <c r="BB1297" s="31"/>
      <c r="BC1297" s="34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</row>
    <row r="1298" spans="2:95" s="33" customFormat="1">
      <c r="B1298" s="63"/>
      <c r="C1298" s="31"/>
      <c r="D1298" s="31"/>
      <c r="E1298" s="31"/>
      <c r="F1298" s="31"/>
      <c r="G1298" s="34"/>
      <c r="H1298" s="34"/>
      <c r="I1298" s="34"/>
      <c r="J1298" s="34"/>
      <c r="K1298" s="31"/>
      <c r="L1298" s="31"/>
      <c r="M1298" s="31"/>
      <c r="N1298" s="31"/>
      <c r="O1298" s="31"/>
      <c r="P1298" s="34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4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4"/>
      <c r="AU1298" s="31"/>
      <c r="AV1298" s="31"/>
      <c r="AW1298" s="31"/>
      <c r="AX1298" s="31"/>
      <c r="AY1298" s="31"/>
      <c r="AZ1298" s="31"/>
      <c r="BA1298" s="31"/>
      <c r="BB1298" s="31"/>
      <c r="BC1298" s="34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</row>
    <row r="1299" spans="2:95" s="33" customFormat="1">
      <c r="B1299" s="63"/>
      <c r="C1299" s="31"/>
      <c r="D1299" s="31"/>
      <c r="E1299" s="31"/>
      <c r="F1299" s="31"/>
      <c r="G1299" s="34"/>
      <c r="H1299" s="34"/>
      <c r="I1299" s="34"/>
      <c r="J1299" s="34"/>
      <c r="K1299" s="31"/>
      <c r="L1299" s="31"/>
      <c r="M1299" s="31"/>
      <c r="N1299" s="31"/>
      <c r="O1299" s="31"/>
      <c r="P1299" s="34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4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4"/>
      <c r="AU1299" s="31"/>
      <c r="AV1299" s="31"/>
      <c r="AW1299" s="31"/>
      <c r="AX1299" s="31"/>
      <c r="AY1299" s="31"/>
      <c r="AZ1299" s="31"/>
      <c r="BA1299" s="31"/>
      <c r="BB1299" s="31"/>
      <c r="BC1299" s="34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</row>
    <row r="1300" spans="2:95" s="33" customFormat="1">
      <c r="B1300" s="63"/>
      <c r="C1300" s="31"/>
      <c r="D1300" s="31"/>
      <c r="E1300" s="31"/>
      <c r="F1300" s="31"/>
      <c r="G1300" s="34"/>
      <c r="H1300" s="34"/>
      <c r="I1300" s="34"/>
      <c r="J1300" s="34"/>
      <c r="K1300" s="31"/>
      <c r="L1300" s="31"/>
      <c r="M1300" s="31"/>
      <c r="N1300" s="31"/>
      <c r="O1300" s="31"/>
      <c r="P1300" s="34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4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4"/>
      <c r="AU1300" s="31"/>
      <c r="AV1300" s="31"/>
      <c r="AW1300" s="31"/>
      <c r="AX1300" s="31"/>
      <c r="AY1300" s="31"/>
      <c r="AZ1300" s="31"/>
      <c r="BA1300" s="31"/>
      <c r="BB1300" s="31"/>
      <c r="BC1300" s="34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</row>
    <row r="1301" spans="2:95" s="33" customFormat="1">
      <c r="B1301" s="63"/>
      <c r="C1301" s="31"/>
      <c r="D1301" s="31"/>
      <c r="E1301" s="31"/>
      <c r="F1301" s="31"/>
      <c r="G1301" s="34"/>
      <c r="H1301" s="34"/>
      <c r="I1301" s="34"/>
      <c r="J1301" s="34"/>
      <c r="K1301" s="31"/>
      <c r="L1301" s="31"/>
      <c r="M1301" s="31"/>
      <c r="N1301" s="31"/>
      <c r="O1301" s="31"/>
      <c r="P1301" s="34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4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4"/>
      <c r="AU1301" s="31"/>
      <c r="AV1301" s="31"/>
      <c r="AW1301" s="31"/>
      <c r="AX1301" s="31"/>
      <c r="AY1301" s="31"/>
      <c r="AZ1301" s="31"/>
      <c r="BA1301" s="31"/>
      <c r="BB1301" s="31"/>
      <c r="BC1301" s="34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</row>
    <row r="1302" spans="2:95" s="33" customFormat="1">
      <c r="B1302" s="63"/>
      <c r="C1302" s="31"/>
      <c r="D1302" s="31"/>
      <c r="E1302" s="31"/>
      <c r="F1302" s="31"/>
      <c r="G1302" s="34"/>
      <c r="H1302" s="34"/>
      <c r="I1302" s="34"/>
      <c r="J1302" s="34"/>
      <c r="K1302" s="31"/>
      <c r="L1302" s="31"/>
      <c r="M1302" s="31"/>
      <c r="N1302" s="31"/>
      <c r="O1302" s="31"/>
      <c r="P1302" s="34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4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4"/>
      <c r="AU1302" s="31"/>
      <c r="AV1302" s="31"/>
      <c r="AW1302" s="31"/>
      <c r="AX1302" s="31"/>
      <c r="AY1302" s="31"/>
      <c r="AZ1302" s="31"/>
      <c r="BA1302" s="31"/>
      <c r="BB1302" s="31"/>
      <c r="BC1302" s="34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</row>
    <row r="1303" spans="2:95" s="33" customFormat="1">
      <c r="B1303" s="63"/>
      <c r="C1303" s="31"/>
      <c r="D1303" s="31"/>
      <c r="E1303" s="31"/>
      <c r="F1303" s="31"/>
      <c r="G1303" s="34"/>
      <c r="H1303" s="34"/>
      <c r="I1303" s="34"/>
      <c r="J1303" s="34"/>
      <c r="K1303" s="31"/>
      <c r="L1303" s="31"/>
      <c r="M1303" s="31"/>
      <c r="N1303" s="31"/>
      <c r="O1303" s="31"/>
      <c r="P1303" s="34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4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4"/>
      <c r="AU1303" s="31"/>
      <c r="AV1303" s="31"/>
      <c r="AW1303" s="31"/>
      <c r="AX1303" s="31"/>
      <c r="AY1303" s="31"/>
      <c r="AZ1303" s="31"/>
      <c r="BA1303" s="31"/>
      <c r="BB1303" s="31"/>
      <c r="BC1303" s="34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</row>
    <row r="1304" spans="2:95" s="33" customFormat="1">
      <c r="B1304" s="63"/>
      <c r="C1304" s="31"/>
      <c r="D1304" s="31"/>
      <c r="E1304" s="31"/>
      <c r="F1304" s="31"/>
      <c r="G1304" s="34"/>
      <c r="H1304" s="34"/>
      <c r="I1304" s="34"/>
      <c r="J1304" s="34"/>
      <c r="K1304" s="31"/>
      <c r="L1304" s="31"/>
      <c r="M1304" s="31"/>
      <c r="N1304" s="31"/>
      <c r="O1304" s="31"/>
      <c r="P1304" s="34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4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4"/>
      <c r="AU1304" s="31"/>
      <c r="AV1304" s="31"/>
      <c r="AW1304" s="31"/>
      <c r="AX1304" s="31"/>
      <c r="AY1304" s="31"/>
      <c r="AZ1304" s="31"/>
      <c r="BA1304" s="31"/>
      <c r="BB1304" s="31"/>
      <c r="BC1304" s="34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</row>
    <row r="1305" spans="2:95" s="33" customFormat="1">
      <c r="B1305" s="63"/>
      <c r="C1305" s="31"/>
      <c r="D1305" s="31"/>
      <c r="E1305" s="31"/>
      <c r="F1305" s="31"/>
      <c r="G1305" s="34"/>
      <c r="H1305" s="34"/>
      <c r="I1305" s="34"/>
      <c r="J1305" s="34"/>
      <c r="K1305" s="31"/>
      <c r="L1305" s="31"/>
      <c r="M1305" s="31"/>
      <c r="N1305" s="31"/>
      <c r="O1305" s="31"/>
      <c r="P1305" s="34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4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4"/>
      <c r="AU1305" s="31"/>
      <c r="AV1305" s="31"/>
      <c r="AW1305" s="31"/>
      <c r="AX1305" s="31"/>
      <c r="AY1305" s="31"/>
      <c r="AZ1305" s="31"/>
      <c r="BA1305" s="31"/>
      <c r="BB1305" s="31"/>
      <c r="BC1305" s="34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</row>
    <row r="1306" spans="2:95" s="33" customFormat="1">
      <c r="B1306" s="63"/>
      <c r="C1306" s="31"/>
      <c r="D1306" s="31"/>
      <c r="E1306" s="31"/>
      <c r="F1306" s="31"/>
      <c r="G1306" s="34"/>
      <c r="H1306" s="34"/>
      <c r="I1306" s="34"/>
      <c r="J1306" s="34"/>
      <c r="K1306" s="31"/>
      <c r="L1306" s="31"/>
      <c r="M1306" s="31"/>
      <c r="N1306" s="31"/>
      <c r="O1306" s="31"/>
      <c r="P1306" s="34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4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4"/>
      <c r="AU1306" s="31"/>
      <c r="AV1306" s="31"/>
      <c r="AW1306" s="31"/>
      <c r="AX1306" s="31"/>
      <c r="AY1306" s="31"/>
      <c r="AZ1306" s="31"/>
      <c r="BA1306" s="31"/>
      <c r="BB1306" s="31"/>
      <c r="BC1306" s="34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</row>
    <row r="1307" spans="2:95" s="33" customFormat="1">
      <c r="B1307" s="63"/>
      <c r="C1307" s="31"/>
      <c r="D1307" s="31"/>
      <c r="E1307" s="31"/>
      <c r="F1307" s="31"/>
      <c r="G1307" s="34"/>
      <c r="H1307" s="34"/>
      <c r="I1307" s="34"/>
      <c r="J1307" s="34"/>
      <c r="K1307" s="31"/>
      <c r="L1307" s="31"/>
      <c r="M1307" s="31"/>
      <c r="N1307" s="31"/>
      <c r="O1307" s="31"/>
      <c r="P1307" s="34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4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4"/>
      <c r="AU1307" s="31"/>
      <c r="AV1307" s="31"/>
      <c r="AW1307" s="31"/>
      <c r="AX1307" s="31"/>
      <c r="AY1307" s="31"/>
      <c r="AZ1307" s="31"/>
      <c r="BA1307" s="31"/>
      <c r="BB1307" s="31"/>
      <c r="BC1307" s="34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</row>
    <row r="1308" spans="2:95" s="33" customFormat="1">
      <c r="B1308" s="63"/>
      <c r="C1308" s="31"/>
      <c r="D1308" s="31"/>
      <c r="E1308" s="31"/>
      <c r="F1308" s="31"/>
      <c r="G1308" s="34"/>
      <c r="H1308" s="34"/>
      <c r="I1308" s="34"/>
      <c r="J1308" s="34"/>
      <c r="K1308" s="31"/>
      <c r="L1308" s="31"/>
      <c r="M1308" s="31"/>
      <c r="N1308" s="31"/>
      <c r="O1308" s="31"/>
      <c r="P1308" s="34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4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4"/>
      <c r="AU1308" s="31"/>
      <c r="AV1308" s="31"/>
      <c r="AW1308" s="31"/>
      <c r="AX1308" s="31"/>
      <c r="AY1308" s="31"/>
      <c r="AZ1308" s="31"/>
      <c r="BA1308" s="31"/>
      <c r="BB1308" s="31"/>
      <c r="BC1308" s="34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</row>
    <row r="1309" spans="2:95" s="33" customFormat="1">
      <c r="B1309" s="63"/>
      <c r="C1309" s="31"/>
      <c r="D1309" s="31"/>
      <c r="E1309" s="31"/>
      <c r="F1309" s="31"/>
      <c r="G1309" s="34"/>
      <c r="H1309" s="34"/>
      <c r="I1309" s="34"/>
      <c r="J1309" s="34"/>
      <c r="K1309" s="31"/>
      <c r="L1309" s="31"/>
      <c r="M1309" s="31"/>
      <c r="N1309" s="31"/>
      <c r="O1309" s="31"/>
      <c r="P1309" s="34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4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4"/>
      <c r="AU1309" s="31"/>
      <c r="AV1309" s="31"/>
      <c r="AW1309" s="31"/>
      <c r="AX1309" s="31"/>
      <c r="AY1309" s="31"/>
      <c r="AZ1309" s="31"/>
      <c r="BA1309" s="31"/>
      <c r="BB1309" s="31"/>
      <c r="BC1309" s="34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</row>
    <row r="1310" spans="2:95" s="33" customFormat="1">
      <c r="B1310" s="63"/>
      <c r="C1310" s="31"/>
      <c r="D1310" s="31"/>
      <c r="E1310" s="31"/>
      <c r="F1310" s="31"/>
      <c r="G1310" s="34"/>
      <c r="H1310" s="34"/>
      <c r="I1310" s="34"/>
      <c r="J1310" s="34"/>
      <c r="K1310" s="31"/>
      <c r="L1310" s="31"/>
      <c r="M1310" s="31"/>
      <c r="N1310" s="31"/>
      <c r="O1310" s="31"/>
      <c r="P1310" s="34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4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4"/>
      <c r="AU1310" s="31"/>
      <c r="AV1310" s="31"/>
      <c r="AW1310" s="31"/>
      <c r="AX1310" s="31"/>
      <c r="AY1310" s="31"/>
      <c r="AZ1310" s="31"/>
      <c r="BA1310" s="31"/>
      <c r="BB1310" s="31"/>
      <c r="BC1310" s="34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</row>
    <row r="1311" spans="2:95" s="33" customFormat="1">
      <c r="B1311" s="63"/>
      <c r="C1311" s="31"/>
      <c r="D1311" s="31"/>
      <c r="E1311" s="31"/>
      <c r="F1311" s="31"/>
      <c r="G1311" s="34"/>
      <c r="H1311" s="34"/>
      <c r="I1311" s="34"/>
      <c r="J1311" s="34"/>
      <c r="K1311" s="31"/>
      <c r="L1311" s="31"/>
      <c r="M1311" s="31"/>
      <c r="N1311" s="31"/>
      <c r="O1311" s="31"/>
      <c r="P1311" s="34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4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4"/>
      <c r="AU1311" s="31"/>
      <c r="AV1311" s="31"/>
      <c r="AW1311" s="31"/>
      <c r="AX1311" s="31"/>
      <c r="AY1311" s="31"/>
      <c r="AZ1311" s="31"/>
      <c r="BA1311" s="31"/>
      <c r="BB1311" s="31"/>
      <c r="BC1311" s="34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</row>
    <row r="1312" spans="2:95" s="33" customFormat="1">
      <c r="B1312" s="63"/>
      <c r="C1312" s="31"/>
      <c r="D1312" s="31"/>
      <c r="E1312" s="31"/>
      <c r="F1312" s="31"/>
      <c r="G1312" s="34"/>
      <c r="H1312" s="34"/>
      <c r="I1312" s="34"/>
      <c r="J1312" s="34"/>
      <c r="K1312" s="31"/>
      <c r="L1312" s="31"/>
      <c r="M1312" s="31"/>
      <c r="N1312" s="31"/>
      <c r="O1312" s="31"/>
      <c r="P1312" s="34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4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4"/>
      <c r="AU1312" s="31"/>
      <c r="AV1312" s="31"/>
      <c r="AW1312" s="31"/>
      <c r="AX1312" s="31"/>
      <c r="AY1312" s="31"/>
      <c r="AZ1312" s="31"/>
      <c r="BA1312" s="31"/>
      <c r="BB1312" s="31"/>
      <c r="BC1312" s="34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</row>
    <row r="1313" spans="2:95" s="33" customFormat="1">
      <c r="B1313" s="63"/>
      <c r="C1313" s="31"/>
      <c r="D1313" s="31"/>
      <c r="E1313" s="31"/>
      <c r="F1313" s="31"/>
      <c r="G1313" s="34"/>
      <c r="H1313" s="34"/>
      <c r="I1313" s="34"/>
      <c r="J1313" s="34"/>
      <c r="K1313" s="31"/>
      <c r="L1313" s="31"/>
      <c r="M1313" s="31"/>
      <c r="N1313" s="31"/>
      <c r="O1313" s="31"/>
      <c r="P1313" s="34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4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4"/>
      <c r="AU1313" s="31"/>
      <c r="AV1313" s="31"/>
      <c r="AW1313" s="31"/>
      <c r="AX1313" s="31"/>
      <c r="AY1313" s="31"/>
      <c r="AZ1313" s="31"/>
      <c r="BA1313" s="31"/>
      <c r="BB1313" s="31"/>
      <c r="BC1313" s="34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</row>
    <row r="1314" spans="2:95" s="33" customFormat="1">
      <c r="B1314" s="63"/>
      <c r="C1314" s="31"/>
      <c r="D1314" s="31"/>
      <c r="E1314" s="31"/>
      <c r="F1314" s="31"/>
      <c r="G1314" s="34"/>
      <c r="H1314" s="34"/>
      <c r="I1314" s="34"/>
      <c r="J1314" s="34"/>
      <c r="K1314" s="31"/>
      <c r="L1314" s="31"/>
      <c r="M1314" s="31"/>
      <c r="N1314" s="31"/>
      <c r="O1314" s="31"/>
      <c r="P1314" s="34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4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4"/>
      <c r="AU1314" s="31"/>
      <c r="AV1314" s="31"/>
      <c r="AW1314" s="31"/>
      <c r="AX1314" s="31"/>
      <c r="AY1314" s="31"/>
      <c r="AZ1314" s="31"/>
      <c r="BA1314" s="31"/>
      <c r="BB1314" s="31"/>
      <c r="BC1314" s="34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</row>
    <row r="1315" spans="2:95" s="33" customFormat="1">
      <c r="B1315" s="63"/>
      <c r="C1315" s="31"/>
      <c r="D1315" s="31"/>
      <c r="E1315" s="31"/>
      <c r="F1315" s="31"/>
      <c r="G1315" s="34"/>
      <c r="H1315" s="34"/>
      <c r="I1315" s="34"/>
      <c r="J1315" s="34"/>
      <c r="K1315" s="31"/>
      <c r="L1315" s="31"/>
      <c r="M1315" s="31"/>
      <c r="N1315" s="31"/>
      <c r="O1315" s="31"/>
      <c r="P1315" s="34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4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4"/>
      <c r="AU1315" s="31"/>
      <c r="AV1315" s="31"/>
      <c r="AW1315" s="31"/>
      <c r="AX1315" s="31"/>
      <c r="AY1315" s="31"/>
      <c r="AZ1315" s="31"/>
      <c r="BA1315" s="31"/>
      <c r="BB1315" s="31"/>
      <c r="BC1315" s="34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</row>
    <row r="1316" spans="2:95" s="33" customFormat="1">
      <c r="B1316" s="63"/>
      <c r="C1316" s="31"/>
      <c r="D1316" s="31"/>
      <c r="E1316" s="31"/>
      <c r="F1316" s="31"/>
      <c r="G1316" s="34"/>
      <c r="H1316" s="34"/>
      <c r="I1316" s="34"/>
      <c r="J1316" s="34"/>
      <c r="K1316" s="31"/>
      <c r="L1316" s="31"/>
      <c r="M1316" s="31"/>
      <c r="N1316" s="31"/>
      <c r="O1316" s="31"/>
      <c r="P1316" s="34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4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4"/>
      <c r="AU1316" s="31"/>
      <c r="AV1316" s="31"/>
      <c r="AW1316" s="31"/>
      <c r="AX1316" s="31"/>
      <c r="AY1316" s="31"/>
      <c r="AZ1316" s="31"/>
      <c r="BA1316" s="31"/>
      <c r="BB1316" s="31"/>
      <c r="BC1316" s="34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</row>
    <row r="1317" spans="2:95" s="33" customFormat="1">
      <c r="B1317" s="63"/>
      <c r="C1317" s="31"/>
      <c r="D1317" s="31"/>
      <c r="E1317" s="31"/>
      <c r="F1317" s="31"/>
      <c r="G1317" s="34"/>
      <c r="H1317" s="34"/>
      <c r="I1317" s="34"/>
      <c r="J1317" s="34"/>
      <c r="K1317" s="31"/>
      <c r="L1317" s="31"/>
      <c r="M1317" s="31"/>
      <c r="N1317" s="31"/>
      <c r="O1317" s="31"/>
      <c r="P1317" s="34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4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4"/>
      <c r="AU1317" s="31"/>
      <c r="AV1317" s="31"/>
      <c r="AW1317" s="31"/>
      <c r="AX1317" s="31"/>
      <c r="AY1317" s="31"/>
      <c r="AZ1317" s="31"/>
      <c r="BA1317" s="31"/>
      <c r="BB1317" s="31"/>
      <c r="BC1317" s="34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</row>
    <row r="1318" spans="2:95" s="33" customFormat="1">
      <c r="B1318" s="63"/>
      <c r="C1318" s="31"/>
      <c r="D1318" s="31"/>
      <c r="E1318" s="31"/>
      <c r="F1318" s="31"/>
      <c r="G1318" s="34"/>
      <c r="H1318" s="34"/>
      <c r="I1318" s="34"/>
      <c r="J1318" s="34"/>
      <c r="K1318" s="31"/>
      <c r="L1318" s="31"/>
      <c r="M1318" s="31"/>
      <c r="N1318" s="31"/>
      <c r="O1318" s="31"/>
      <c r="P1318" s="34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4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4"/>
      <c r="AU1318" s="31"/>
      <c r="AV1318" s="31"/>
      <c r="AW1318" s="31"/>
      <c r="AX1318" s="31"/>
      <c r="AY1318" s="31"/>
      <c r="AZ1318" s="31"/>
      <c r="BA1318" s="31"/>
      <c r="BB1318" s="31"/>
      <c r="BC1318" s="34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</row>
    <row r="1319" spans="2:95" s="33" customFormat="1">
      <c r="B1319" s="63"/>
      <c r="C1319" s="31"/>
      <c r="D1319" s="31"/>
      <c r="E1319" s="31"/>
      <c r="F1319" s="31"/>
      <c r="G1319" s="34"/>
      <c r="H1319" s="34"/>
      <c r="I1319" s="34"/>
      <c r="J1319" s="34"/>
      <c r="K1319" s="31"/>
      <c r="L1319" s="31"/>
      <c r="M1319" s="31"/>
      <c r="N1319" s="31"/>
      <c r="O1319" s="31"/>
      <c r="P1319" s="34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4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4"/>
      <c r="AU1319" s="31"/>
      <c r="AV1319" s="31"/>
      <c r="AW1319" s="31"/>
      <c r="AX1319" s="31"/>
      <c r="AY1319" s="31"/>
      <c r="AZ1319" s="31"/>
      <c r="BA1319" s="31"/>
      <c r="BB1319" s="31"/>
      <c r="BC1319" s="34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</row>
    <row r="1320" spans="2:95" s="33" customFormat="1">
      <c r="B1320" s="63"/>
      <c r="C1320" s="31"/>
      <c r="D1320" s="31"/>
      <c r="E1320" s="31"/>
      <c r="F1320" s="31"/>
      <c r="G1320" s="34"/>
      <c r="H1320" s="34"/>
      <c r="I1320" s="34"/>
      <c r="J1320" s="34"/>
      <c r="K1320" s="31"/>
      <c r="L1320" s="31"/>
      <c r="M1320" s="31"/>
      <c r="N1320" s="31"/>
      <c r="O1320" s="31"/>
      <c r="P1320" s="34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4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4"/>
      <c r="AU1320" s="31"/>
      <c r="AV1320" s="31"/>
      <c r="AW1320" s="31"/>
      <c r="AX1320" s="31"/>
      <c r="AY1320" s="31"/>
      <c r="AZ1320" s="31"/>
      <c r="BA1320" s="31"/>
      <c r="BB1320" s="31"/>
      <c r="BC1320" s="34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</row>
    <row r="1321" spans="2:95" s="33" customFormat="1">
      <c r="B1321" s="63"/>
      <c r="C1321" s="31"/>
      <c r="D1321" s="31"/>
      <c r="E1321" s="31"/>
      <c r="F1321" s="31"/>
      <c r="G1321" s="34"/>
      <c r="H1321" s="34"/>
      <c r="I1321" s="34"/>
      <c r="J1321" s="34"/>
      <c r="K1321" s="31"/>
      <c r="L1321" s="31"/>
      <c r="M1321" s="31"/>
      <c r="N1321" s="31"/>
      <c r="O1321" s="31"/>
      <c r="P1321" s="34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4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4"/>
      <c r="AU1321" s="31"/>
      <c r="AV1321" s="31"/>
      <c r="AW1321" s="31"/>
      <c r="AX1321" s="31"/>
      <c r="AY1321" s="31"/>
      <c r="AZ1321" s="31"/>
      <c r="BA1321" s="31"/>
      <c r="BB1321" s="31"/>
      <c r="BC1321" s="34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</row>
    <row r="1322" spans="2:95" s="33" customFormat="1">
      <c r="B1322" s="63"/>
      <c r="C1322" s="31"/>
      <c r="D1322" s="31"/>
      <c r="E1322" s="31"/>
      <c r="F1322" s="31"/>
      <c r="G1322" s="34"/>
      <c r="H1322" s="34"/>
      <c r="I1322" s="34"/>
      <c r="J1322" s="34"/>
      <c r="K1322" s="31"/>
      <c r="L1322" s="31"/>
      <c r="M1322" s="31"/>
      <c r="N1322" s="31"/>
      <c r="O1322" s="31"/>
      <c r="P1322" s="34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4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4"/>
      <c r="AU1322" s="31"/>
      <c r="AV1322" s="31"/>
      <c r="AW1322" s="31"/>
      <c r="AX1322" s="31"/>
      <c r="AY1322" s="31"/>
      <c r="AZ1322" s="31"/>
      <c r="BA1322" s="31"/>
      <c r="BB1322" s="31"/>
      <c r="BC1322" s="34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</row>
    <row r="1323" spans="2:95" s="33" customFormat="1">
      <c r="B1323" s="63"/>
      <c r="C1323" s="31"/>
      <c r="D1323" s="31"/>
      <c r="E1323" s="31"/>
      <c r="F1323" s="31"/>
      <c r="G1323" s="34"/>
      <c r="H1323" s="34"/>
      <c r="I1323" s="34"/>
      <c r="J1323" s="34"/>
      <c r="K1323" s="31"/>
      <c r="L1323" s="31"/>
      <c r="M1323" s="31"/>
      <c r="N1323" s="31"/>
      <c r="O1323" s="31"/>
      <c r="P1323" s="34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4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4"/>
      <c r="AU1323" s="31"/>
      <c r="AV1323" s="31"/>
      <c r="AW1323" s="31"/>
      <c r="AX1323" s="31"/>
      <c r="AY1323" s="31"/>
      <c r="AZ1323" s="31"/>
      <c r="BA1323" s="31"/>
      <c r="BB1323" s="31"/>
      <c r="BC1323" s="34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</row>
    <row r="1324" spans="2:95" s="33" customFormat="1">
      <c r="B1324" s="63"/>
      <c r="C1324" s="31"/>
      <c r="D1324" s="31"/>
      <c r="E1324" s="31"/>
      <c r="F1324" s="31"/>
      <c r="G1324" s="34"/>
      <c r="H1324" s="34"/>
      <c r="I1324" s="34"/>
      <c r="J1324" s="34"/>
      <c r="K1324" s="31"/>
      <c r="L1324" s="31"/>
      <c r="M1324" s="31"/>
      <c r="N1324" s="31"/>
      <c r="O1324" s="31"/>
      <c r="P1324" s="34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4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4"/>
      <c r="AU1324" s="31"/>
      <c r="AV1324" s="31"/>
      <c r="AW1324" s="31"/>
      <c r="AX1324" s="31"/>
      <c r="AY1324" s="31"/>
      <c r="AZ1324" s="31"/>
      <c r="BA1324" s="31"/>
      <c r="BB1324" s="31"/>
      <c r="BC1324" s="34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</row>
    <row r="1325" spans="2:95" s="33" customFormat="1">
      <c r="B1325" s="63"/>
      <c r="C1325" s="31"/>
      <c r="D1325" s="31"/>
      <c r="E1325" s="31"/>
      <c r="F1325" s="31"/>
      <c r="G1325" s="34"/>
      <c r="H1325" s="34"/>
      <c r="I1325" s="34"/>
      <c r="J1325" s="34"/>
      <c r="K1325" s="31"/>
      <c r="L1325" s="31"/>
      <c r="M1325" s="31"/>
      <c r="N1325" s="31"/>
      <c r="O1325" s="31"/>
      <c r="P1325" s="34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4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4"/>
      <c r="AU1325" s="31"/>
      <c r="AV1325" s="31"/>
      <c r="AW1325" s="31"/>
      <c r="AX1325" s="31"/>
      <c r="AY1325" s="31"/>
      <c r="AZ1325" s="31"/>
      <c r="BA1325" s="31"/>
      <c r="BB1325" s="31"/>
      <c r="BC1325" s="34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</row>
    <row r="1326" spans="2:95" s="33" customFormat="1">
      <c r="B1326" s="63"/>
      <c r="C1326" s="31"/>
      <c r="D1326" s="31"/>
      <c r="E1326" s="31"/>
      <c r="F1326" s="31"/>
      <c r="G1326" s="34"/>
      <c r="H1326" s="34"/>
      <c r="I1326" s="34"/>
      <c r="J1326" s="34"/>
      <c r="K1326" s="31"/>
      <c r="L1326" s="31"/>
      <c r="M1326" s="31"/>
      <c r="N1326" s="31"/>
      <c r="O1326" s="31"/>
      <c r="P1326" s="34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4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4"/>
      <c r="AU1326" s="31"/>
      <c r="AV1326" s="31"/>
      <c r="AW1326" s="31"/>
      <c r="AX1326" s="31"/>
      <c r="AY1326" s="31"/>
      <c r="AZ1326" s="31"/>
      <c r="BA1326" s="31"/>
      <c r="BB1326" s="31"/>
      <c r="BC1326" s="34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</row>
    <row r="1327" spans="2:95" s="33" customFormat="1">
      <c r="B1327" s="63"/>
      <c r="C1327" s="31"/>
      <c r="D1327" s="31"/>
      <c r="E1327" s="31"/>
      <c r="F1327" s="31"/>
      <c r="G1327" s="34"/>
      <c r="H1327" s="34"/>
      <c r="I1327" s="34"/>
      <c r="J1327" s="34"/>
      <c r="K1327" s="31"/>
      <c r="L1327" s="31"/>
      <c r="M1327" s="31"/>
      <c r="N1327" s="31"/>
      <c r="O1327" s="31"/>
      <c r="P1327" s="34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4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4"/>
      <c r="AU1327" s="31"/>
      <c r="AV1327" s="31"/>
      <c r="AW1327" s="31"/>
      <c r="AX1327" s="31"/>
      <c r="AY1327" s="31"/>
      <c r="AZ1327" s="31"/>
      <c r="BA1327" s="31"/>
      <c r="BB1327" s="31"/>
      <c r="BC1327" s="34"/>
      <c r="BD1327" s="31"/>
      <c r="BE1327" s="31"/>
      <c r="BF1327" s="31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</row>
    <row r="1328" spans="2:95" s="33" customFormat="1">
      <c r="B1328" s="63"/>
      <c r="C1328" s="31"/>
      <c r="D1328" s="31"/>
      <c r="E1328" s="31"/>
      <c r="F1328" s="31"/>
      <c r="G1328" s="34"/>
      <c r="H1328" s="34"/>
      <c r="I1328" s="34"/>
      <c r="J1328" s="34"/>
      <c r="K1328" s="31"/>
      <c r="L1328" s="31"/>
      <c r="M1328" s="31"/>
      <c r="N1328" s="31"/>
      <c r="O1328" s="31"/>
      <c r="P1328" s="34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4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4"/>
      <c r="AU1328" s="31"/>
      <c r="AV1328" s="31"/>
      <c r="AW1328" s="31"/>
      <c r="AX1328" s="31"/>
      <c r="AY1328" s="31"/>
      <c r="AZ1328" s="31"/>
      <c r="BA1328" s="31"/>
      <c r="BB1328" s="31"/>
      <c r="BC1328" s="34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</row>
    <row r="1329" spans="2:95" s="33" customFormat="1">
      <c r="B1329" s="63"/>
      <c r="C1329" s="31"/>
      <c r="D1329" s="31"/>
      <c r="E1329" s="31"/>
      <c r="F1329" s="31"/>
      <c r="G1329" s="34"/>
      <c r="H1329" s="34"/>
      <c r="I1329" s="34"/>
      <c r="J1329" s="34"/>
      <c r="K1329" s="31"/>
      <c r="L1329" s="31"/>
      <c r="M1329" s="31"/>
      <c r="N1329" s="31"/>
      <c r="O1329" s="31"/>
      <c r="P1329" s="34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4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4"/>
      <c r="AU1329" s="31"/>
      <c r="AV1329" s="31"/>
      <c r="AW1329" s="31"/>
      <c r="AX1329" s="31"/>
      <c r="AY1329" s="31"/>
      <c r="AZ1329" s="31"/>
      <c r="BA1329" s="31"/>
      <c r="BB1329" s="31"/>
      <c r="BC1329" s="34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</row>
    <row r="1330" spans="2:95" s="33" customFormat="1">
      <c r="B1330" s="63"/>
      <c r="C1330" s="31"/>
      <c r="D1330" s="31"/>
      <c r="E1330" s="31"/>
      <c r="F1330" s="31"/>
      <c r="G1330" s="34"/>
      <c r="H1330" s="34"/>
      <c r="I1330" s="34"/>
      <c r="J1330" s="34"/>
      <c r="K1330" s="31"/>
      <c r="L1330" s="31"/>
      <c r="M1330" s="31"/>
      <c r="N1330" s="31"/>
      <c r="O1330" s="31"/>
      <c r="P1330" s="34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4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4"/>
      <c r="AU1330" s="31"/>
      <c r="AV1330" s="31"/>
      <c r="AW1330" s="31"/>
      <c r="AX1330" s="31"/>
      <c r="AY1330" s="31"/>
      <c r="AZ1330" s="31"/>
      <c r="BA1330" s="31"/>
      <c r="BB1330" s="31"/>
      <c r="BC1330" s="34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</row>
    <row r="1331" spans="2:95" s="33" customFormat="1">
      <c r="B1331" s="63"/>
      <c r="C1331" s="31"/>
      <c r="D1331" s="31"/>
      <c r="E1331" s="31"/>
      <c r="F1331" s="31"/>
      <c r="G1331" s="34"/>
      <c r="H1331" s="34"/>
      <c r="I1331" s="34"/>
      <c r="J1331" s="34"/>
      <c r="K1331" s="31"/>
      <c r="L1331" s="31"/>
      <c r="M1331" s="31"/>
      <c r="N1331" s="31"/>
      <c r="O1331" s="31"/>
      <c r="P1331" s="34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4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4"/>
      <c r="AU1331" s="31"/>
      <c r="AV1331" s="31"/>
      <c r="AW1331" s="31"/>
      <c r="AX1331" s="31"/>
      <c r="AY1331" s="31"/>
      <c r="AZ1331" s="31"/>
      <c r="BA1331" s="31"/>
      <c r="BB1331" s="31"/>
      <c r="BC1331" s="34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</row>
    <row r="1332" spans="2:95" s="33" customFormat="1">
      <c r="B1332" s="63"/>
      <c r="C1332" s="31"/>
      <c r="D1332" s="31"/>
      <c r="E1332" s="31"/>
      <c r="F1332" s="31"/>
      <c r="G1332" s="34"/>
      <c r="H1332" s="34"/>
      <c r="I1332" s="34"/>
      <c r="J1332" s="34"/>
      <c r="K1332" s="31"/>
      <c r="L1332" s="31"/>
      <c r="M1332" s="31"/>
      <c r="N1332" s="31"/>
      <c r="O1332" s="31"/>
      <c r="P1332" s="34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4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4"/>
      <c r="AU1332" s="31"/>
      <c r="AV1332" s="31"/>
      <c r="AW1332" s="31"/>
      <c r="AX1332" s="31"/>
      <c r="AY1332" s="31"/>
      <c r="AZ1332" s="31"/>
      <c r="BA1332" s="31"/>
      <c r="BB1332" s="31"/>
      <c r="BC1332" s="34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</row>
    <row r="1333" spans="2:95" s="33" customFormat="1">
      <c r="B1333" s="63"/>
      <c r="C1333" s="31"/>
      <c r="D1333" s="31"/>
      <c r="E1333" s="31"/>
      <c r="F1333" s="31"/>
      <c r="G1333" s="34"/>
      <c r="H1333" s="34"/>
      <c r="I1333" s="34"/>
      <c r="J1333" s="34"/>
      <c r="K1333" s="31"/>
      <c r="L1333" s="31"/>
      <c r="M1333" s="31"/>
      <c r="N1333" s="31"/>
      <c r="O1333" s="31"/>
      <c r="P1333" s="34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4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4"/>
      <c r="AU1333" s="31"/>
      <c r="AV1333" s="31"/>
      <c r="AW1333" s="31"/>
      <c r="AX1333" s="31"/>
      <c r="AY1333" s="31"/>
      <c r="AZ1333" s="31"/>
      <c r="BA1333" s="31"/>
      <c r="BB1333" s="31"/>
      <c r="BC1333" s="34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</row>
    <row r="1334" spans="2:95" s="33" customFormat="1">
      <c r="B1334" s="63"/>
      <c r="C1334" s="31"/>
      <c r="D1334" s="31"/>
      <c r="E1334" s="31"/>
      <c r="F1334" s="31"/>
      <c r="G1334" s="34"/>
      <c r="H1334" s="34"/>
      <c r="I1334" s="34"/>
      <c r="J1334" s="34"/>
      <c r="K1334" s="31"/>
      <c r="L1334" s="31"/>
      <c r="M1334" s="31"/>
      <c r="N1334" s="31"/>
      <c r="O1334" s="31"/>
      <c r="P1334" s="34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4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4"/>
      <c r="AU1334" s="31"/>
      <c r="AV1334" s="31"/>
      <c r="AW1334" s="31"/>
      <c r="AX1334" s="31"/>
      <c r="AY1334" s="31"/>
      <c r="AZ1334" s="31"/>
      <c r="BA1334" s="31"/>
      <c r="BB1334" s="31"/>
      <c r="BC1334" s="34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</row>
    <row r="1335" spans="2:95" s="33" customFormat="1">
      <c r="B1335" s="63"/>
      <c r="C1335" s="31"/>
      <c r="D1335" s="31"/>
      <c r="E1335" s="31"/>
      <c r="F1335" s="31"/>
      <c r="G1335" s="34"/>
      <c r="H1335" s="34"/>
      <c r="I1335" s="34"/>
      <c r="J1335" s="34"/>
      <c r="K1335" s="31"/>
      <c r="L1335" s="31"/>
      <c r="M1335" s="31"/>
      <c r="N1335" s="31"/>
      <c r="O1335" s="31"/>
      <c r="P1335" s="34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4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4"/>
      <c r="AU1335" s="31"/>
      <c r="AV1335" s="31"/>
      <c r="AW1335" s="31"/>
      <c r="AX1335" s="31"/>
      <c r="AY1335" s="31"/>
      <c r="AZ1335" s="31"/>
      <c r="BA1335" s="31"/>
      <c r="BB1335" s="31"/>
      <c r="BC1335" s="34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</row>
    <row r="1336" spans="2:95" s="33" customFormat="1">
      <c r="B1336" s="63"/>
      <c r="C1336" s="31"/>
      <c r="D1336" s="31"/>
      <c r="E1336" s="31"/>
      <c r="F1336" s="31"/>
      <c r="G1336" s="34"/>
      <c r="H1336" s="34"/>
      <c r="I1336" s="34"/>
      <c r="J1336" s="34"/>
      <c r="K1336" s="31"/>
      <c r="L1336" s="31"/>
      <c r="M1336" s="31"/>
      <c r="N1336" s="31"/>
      <c r="O1336" s="31"/>
      <c r="P1336" s="34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4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4"/>
      <c r="AU1336" s="31"/>
      <c r="AV1336" s="31"/>
      <c r="AW1336" s="31"/>
      <c r="AX1336" s="31"/>
      <c r="AY1336" s="31"/>
      <c r="AZ1336" s="31"/>
      <c r="BA1336" s="31"/>
      <c r="BB1336" s="31"/>
      <c r="BC1336" s="34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</row>
    <row r="1337" spans="2:95" s="33" customFormat="1">
      <c r="B1337" s="63"/>
      <c r="C1337" s="31"/>
      <c r="D1337" s="31"/>
      <c r="E1337" s="31"/>
      <c r="F1337" s="31"/>
      <c r="G1337" s="34"/>
      <c r="H1337" s="34"/>
      <c r="I1337" s="34"/>
      <c r="J1337" s="34"/>
      <c r="K1337" s="31"/>
      <c r="L1337" s="31"/>
      <c r="M1337" s="31"/>
      <c r="N1337" s="31"/>
      <c r="O1337" s="31"/>
      <c r="P1337" s="34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4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4"/>
      <c r="AU1337" s="31"/>
      <c r="AV1337" s="31"/>
      <c r="AW1337" s="31"/>
      <c r="AX1337" s="31"/>
      <c r="AY1337" s="31"/>
      <c r="AZ1337" s="31"/>
      <c r="BA1337" s="31"/>
      <c r="BB1337" s="31"/>
      <c r="BC1337" s="34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</row>
    <row r="1338" spans="2:95" s="33" customFormat="1">
      <c r="B1338" s="63"/>
      <c r="C1338" s="31"/>
      <c r="D1338" s="31"/>
      <c r="E1338" s="31"/>
      <c r="F1338" s="31"/>
      <c r="G1338" s="34"/>
      <c r="H1338" s="34"/>
      <c r="I1338" s="34"/>
      <c r="J1338" s="34"/>
      <c r="K1338" s="31"/>
      <c r="L1338" s="31"/>
      <c r="M1338" s="31"/>
      <c r="N1338" s="31"/>
      <c r="O1338" s="31"/>
      <c r="P1338" s="34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4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4"/>
      <c r="AU1338" s="31"/>
      <c r="AV1338" s="31"/>
      <c r="AW1338" s="31"/>
      <c r="AX1338" s="31"/>
      <c r="AY1338" s="31"/>
      <c r="AZ1338" s="31"/>
      <c r="BA1338" s="31"/>
      <c r="BB1338" s="31"/>
      <c r="BC1338" s="34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</row>
    <row r="1339" spans="2:95" s="33" customFormat="1">
      <c r="B1339" s="63"/>
      <c r="C1339" s="31"/>
      <c r="D1339" s="31"/>
      <c r="E1339" s="31"/>
      <c r="F1339" s="31"/>
      <c r="G1339" s="34"/>
      <c r="H1339" s="34"/>
      <c r="I1339" s="34"/>
      <c r="J1339" s="34"/>
      <c r="K1339" s="31"/>
      <c r="L1339" s="31"/>
      <c r="M1339" s="31"/>
      <c r="N1339" s="31"/>
      <c r="O1339" s="31"/>
      <c r="P1339" s="34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4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4"/>
      <c r="AU1339" s="31"/>
      <c r="AV1339" s="31"/>
      <c r="AW1339" s="31"/>
      <c r="AX1339" s="31"/>
      <c r="AY1339" s="31"/>
      <c r="AZ1339" s="31"/>
      <c r="BA1339" s="31"/>
      <c r="BB1339" s="31"/>
      <c r="BC1339" s="34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</row>
    <row r="1340" spans="2:95" s="33" customFormat="1">
      <c r="B1340" s="63"/>
      <c r="C1340" s="31"/>
      <c r="D1340" s="31"/>
      <c r="E1340" s="31"/>
      <c r="F1340" s="31"/>
      <c r="G1340" s="34"/>
      <c r="H1340" s="34"/>
      <c r="I1340" s="34"/>
      <c r="J1340" s="34"/>
      <c r="K1340" s="31"/>
      <c r="L1340" s="31"/>
      <c r="M1340" s="31"/>
      <c r="N1340" s="31"/>
      <c r="O1340" s="31"/>
      <c r="P1340" s="34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4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4"/>
      <c r="AU1340" s="31"/>
      <c r="AV1340" s="31"/>
      <c r="AW1340" s="31"/>
      <c r="AX1340" s="31"/>
      <c r="AY1340" s="31"/>
      <c r="AZ1340" s="31"/>
      <c r="BA1340" s="31"/>
      <c r="BB1340" s="31"/>
      <c r="BC1340" s="34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</row>
    <row r="1341" spans="2:95" s="33" customFormat="1">
      <c r="B1341" s="63"/>
      <c r="C1341" s="31"/>
      <c r="D1341" s="31"/>
      <c r="E1341" s="31"/>
      <c r="F1341" s="31"/>
      <c r="G1341" s="34"/>
      <c r="H1341" s="34"/>
      <c r="I1341" s="34"/>
      <c r="J1341" s="34"/>
      <c r="K1341" s="31"/>
      <c r="L1341" s="31"/>
      <c r="M1341" s="31"/>
      <c r="N1341" s="31"/>
      <c r="O1341" s="31"/>
      <c r="P1341" s="34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4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4"/>
      <c r="AU1341" s="31"/>
      <c r="AV1341" s="31"/>
      <c r="AW1341" s="31"/>
      <c r="AX1341" s="31"/>
      <c r="AY1341" s="31"/>
      <c r="AZ1341" s="31"/>
      <c r="BA1341" s="31"/>
      <c r="BB1341" s="31"/>
      <c r="BC1341" s="34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</row>
    <row r="1342" spans="2:95" s="33" customFormat="1">
      <c r="B1342" s="63"/>
      <c r="C1342" s="31"/>
      <c r="D1342" s="31"/>
      <c r="E1342" s="31"/>
      <c r="F1342" s="31"/>
      <c r="G1342" s="34"/>
      <c r="H1342" s="34"/>
      <c r="I1342" s="34"/>
      <c r="J1342" s="34"/>
      <c r="K1342" s="31"/>
      <c r="L1342" s="31"/>
      <c r="M1342" s="31"/>
      <c r="N1342" s="31"/>
      <c r="O1342" s="31"/>
      <c r="P1342" s="34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4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4"/>
      <c r="AU1342" s="31"/>
      <c r="AV1342" s="31"/>
      <c r="AW1342" s="31"/>
      <c r="AX1342" s="31"/>
      <c r="AY1342" s="31"/>
      <c r="AZ1342" s="31"/>
      <c r="BA1342" s="31"/>
      <c r="BB1342" s="31"/>
      <c r="BC1342" s="34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</row>
    <row r="1343" spans="2:95" s="33" customFormat="1">
      <c r="B1343" s="63"/>
      <c r="C1343" s="31"/>
      <c r="D1343" s="31"/>
      <c r="E1343" s="31"/>
      <c r="F1343" s="31"/>
      <c r="G1343" s="34"/>
      <c r="H1343" s="34"/>
      <c r="I1343" s="34"/>
      <c r="J1343" s="34"/>
      <c r="K1343" s="31"/>
      <c r="L1343" s="31"/>
      <c r="M1343" s="31"/>
      <c r="N1343" s="31"/>
      <c r="O1343" s="31"/>
      <c r="P1343" s="34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4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4"/>
      <c r="AU1343" s="31"/>
      <c r="AV1343" s="31"/>
      <c r="AW1343" s="31"/>
      <c r="AX1343" s="31"/>
      <c r="AY1343" s="31"/>
      <c r="AZ1343" s="31"/>
      <c r="BA1343" s="31"/>
      <c r="BB1343" s="31"/>
      <c r="BC1343" s="34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</row>
    <row r="1344" spans="2:95" s="33" customFormat="1">
      <c r="B1344" s="63"/>
      <c r="C1344" s="31"/>
      <c r="D1344" s="31"/>
      <c r="E1344" s="31"/>
      <c r="F1344" s="31"/>
      <c r="G1344" s="34"/>
      <c r="H1344" s="34"/>
      <c r="I1344" s="34"/>
      <c r="J1344" s="34"/>
      <c r="K1344" s="31"/>
      <c r="L1344" s="31"/>
      <c r="M1344" s="31"/>
      <c r="N1344" s="31"/>
      <c r="O1344" s="31"/>
      <c r="P1344" s="34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4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4"/>
      <c r="AU1344" s="31"/>
      <c r="AV1344" s="31"/>
      <c r="AW1344" s="31"/>
      <c r="AX1344" s="31"/>
      <c r="AY1344" s="31"/>
      <c r="AZ1344" s="31"/>
      <c r="BA1344" s="31"/>
      <c r="BB1344" s="31"/>
      <c r="BC1344" s="34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</row>
    <row r="1345" spans="2:95" s="33" customFormat="1">
      <c r="B1345" s="63"/>
      <c r="C1345" s="31"/>
      <c r="D1345" s="31"/>
      <c r="E1345" s="31"/>
      <c r="F1345" s="31"/>
      <c r="G1345" s="34"/>
      <c r="H1345" s="34"/>
      <c r="I1345" s="34"/>
      <c r="J1345" s="34"/>
      <c r="K1345" s="31"/>
      <c r="L1345" s="31"/>
      <c r="M1345" s="31"/>
      <c r="N1345" s="31"/>
      <c r="O1345" s="31"/>
      <c r="P1345" s="34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4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4"/>
      <c r="AU1345" s="31"/>
      <c r="AV1345" s="31"/>
      <c r="AW1345" s="31"/>
      <c r="AX1345" s="31"/>
      <c r="AY1345" s="31"/>
      <c r="AZ1345" s="31"/>
      <c r="BA1345" s="31"/>
      <c r="BB1345" s="31"/>
      <c r="BC1345" s="34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</row>
    <row r="1346" spans="2:95" s="33" customFormat="1">
      <c r="B1346" s="63"/>
      <c r="C1346" s="31"/>
      <c r="D1346" s="31"/>
      <c r="E1346" s="31"/>
      <c r="F1346" s="31"/>
      <c r="G1346" s="34"/>
      <c r="H1346" s="34"/>
      <c r="I1346" s="34"/>
      <c r="J1346" s="34"/>
      <c r="K1346" s="31"/>
      <c r="L1346" s="31"/>
      <c r="M1346" s="31"/>
      <c r="N1346" s="31"/>
      <c r="O1346" s="31"/>
      <c r="P1346" s="34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4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4"/>
      <c r="AU1346" s="31"/>
      <c r="AV1346" s="31"/>
      <c r="AW1346" s="31"/>
      <c r="AX1346" s="31"/>
      <c r="AY1346" s="31"/>
      <c r="AZ1346" s="31"/>
      <c r="BA1346" s="31"/>
      <c r="BB1346" s="31"/>
      <c r="BC1346" s="34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</row>
    <row r="1347" spans="2:95" s="33" customFormat="1">
      <c r="B1347" s="63"/>
      <c r="C1347" s="31"/>
      <c r="D1347" s="31"/>
      <c r="E1347" s="31"/>
      <c r="F1347" s="31"/>
      <c r="G1347" s="34"/>
      <c r="H1347" s="34"/>
      <c r="I1347" s="34"/>
      <c r="J1347" s="34"/>
      <c r="K1347" s="31"/>
      <c r="L1347" s="31"/>
      <c r="M1347" s="31"/>
      <c r="N1347" s="31"/>
      <c r="O1347" s="31"/>
      <c r="P1347" s="34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4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4"/>
      <c r="AU1347" s="31"/>
      <c r="AV1347" s="31"/>
      <c r="AW1347" s="31"/>
      <c r="AX1347" s="31"/>
      <c r="AY1347" s="31"/>
      <c r="AZ1347" s="31"/>
      <c r="BA1347" s="31"/>
      <c r="BB1347" s="31"/>
      <c r="BC1347" s="34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</row>
    <row r="1348" spans="2:95" s="33" customFormat="1">
      <c r="B1348" s="63"/>
      <c r="C1348" s="31"/>
      <c r="D1348" s="31"/>
      <c r="E1348" s="31"/>
      <c r="F1348" s="31"/>
      <c r="G1348" s="34"/>
      <c r="H1348" s="34"/>
      <c r="I1348" s="34"/>
      <c r="J1348" s="34"/>
      <c r="K1348" s="31"/>
      <c r="L1348" s="31"/>
      <c r="M1348" s="31"/>
      <c r="N1348" s="31"/>
      <c r="O1348" s="31"/>
      <c r="P1348" s="34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4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4"/>
      <c r="AU1348" s="31"/>
      <c r="AV1348" s="31"/>
      <c r="AW1348" s="31"/>
      <c r="AX1348" s="31"/>
      <c r="AY1348" s="31"/>
      <c r="AZ1348" s="31"/>
      <c r="BA1348" s="31"/>
      <c r="BB1348" s="31"/>
      <c r="BC1348" s="34"/>
      <c r="BD1348" s="31"/>
      <c r="BE1348" s="31"/>
      <c r="BF1348" s="31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</row>
    <row r="1349" spans="2:95" s="33" customFormat="1">
      <c r="B1349" s="63"/>
      <c r="C1349" s="31"/>
      <c r="D1349" s="31"/>
      <c r="E1349" s="31"/>
      <c r="F1349" s="31"/>
      <c r="G1349" s="34"/>
      <c r="H1349" s="34"/>
      <c r="I1349" s="34"/>
      <c r="J1349" s="34"/>
      <c r="K1349" s="31"/>
      <c r="L1349" s="31"/>
      <c r="M1349" s="31"/>
      <c r="N1349" s="31"/>
      <c r="O1349" s="31"/>
      <c r="P1349" s="34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4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4"/>
      <c r="AU1349" s="31"/>
      <c r="AV1349" s="31"/>
      <c r="AW1349" s="31"/>
      <c r="AX1349" s="31"/>
      <c r="AY1349" s="31"/>
      <c r="AZ1349" s="31"/>
      <c r="BA1349" s="31"/>
      <c r="BB1349" s="31"/>
      <c r="BC1349" s="34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</row>
    <row r="1350" spans="2:95" s="33" customFormat="1">
      <c r="B1350" s="63"/>
      <c r="C1350" s="31"/>
      <c r="D1350" s="31"/>
      <c r="E1350" s="31"/>
      <c r="F1350" s="31"/>
      <c r="G1350" s="34"/>
      <c r="H1350" s="34"/>
      <c r="I1350" s="34"/>
      <c r="J1350" s="34"/>
      <c r="K1350" s="31"/>
      <c r="L1350" s="31"/>
      <c r="M1350" s="31"/>
      <c r="N1350" s="31"/>
      <c r="O1350" s="31"/>
      <c r="P1350" s="34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4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4"/>
      <c r="AU1350" s="31"/>
      <c r="AV1350" s="31"/>
      <c r="AW1350" s="31"/>
      <c r="AX1350" s="31"/>
      <c r="AY1350" s="31"/>
      <c r="AZ1350" s="31"/>
      <c r="BA1350" s="31"/>
      <c r="BB1350" s="31"/>
      <c r="BC1350" s="34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</row>
    <row r="1351" spans="2:95" s="33" customFormat="1">
      <c r="B1351" s="63"/>
      <c r="C1351" s="31"/>
      <c r="D1351" s="31"/>
      <c r="E1351" s="31"/>
      <c r="F1351" s="31"/>
      <c r="G1351" s="34"/>
      <c r="H1351" s="34"/>
      <c r="I1351" s="34"/>
      <c r="J1351" s="34"/>
      <c r="K1351" s="31"/>
      <c r="L1351" s="31"/>
      <c r="M1351" s="31"/>
      <c r="N1351" s="31"/>
      <c r="O1351" s="31"/>
      <c r="P1351" s="34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4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4"/>
      <c r="AU1351" s="31"/>
      <c r="AV1351" s="31"/>
      <c r="AW1351" s="31"/>
      <c r="AX1351" s="31"/>
      <c r="AY1351" s="31"/>
      <c r="AZ1351" s="31"/>
      <c r="BA1351" s="31"/>
      <c r="BB1351" s="31"/>
      <c r="BC1351" s="34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</row>
    <row r="1352" spans="2:95" s="33" customFormat="1">
      <c r="B1352" s="63"/>
      <c r="C1352" s="31"/>
      <c r="D1352" s="31"/>
      <c r="E1352" s="31"/>
      <c r="F1352" s="31"/>
      <c r="G1352" s="34"/>
      <c r="H1352" s="34"/>
      <c r="I1352" s="34"/>
      <c r="J1352" s="34"/>
      <c r="K1352" s="31"/>
      <c r="L1352" s="31"/>
      <c r="M1352" s="31"/>
      <c r="N1352" s="31"/>
      <c r="O1352" s="31"/>
      <c r="P1352" s="34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4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4"/>
      <c r="AU1352" s="31"/>
      <c r="AV1352" s="31"/>
      <c r="AW1352" s="31"/>
      <c r="AX1352" s="31"/>
      <c r="AY1352" s="31"/>
      <c r="AZ1352" s="31"/>
      <c r="BA1352" s="31"/>
      <c r="BB1352" s="31"/>
      <c r="BC1352" s="34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</row>
    <row r="1353" spans="2:95" s="33" customFormat="1">
      <c r="B1353" s="63"/>
      <c r="C1353" s="31"/>
      <c r="D1353" s="31"/>
      <c r="E1353" s="31"/>
      <c r="F1353" s="31"/>
      <c r="G1353" s="34"/>
      <c r="H1353" s="34"/>
      <c r="I1353" s="34"/>
      <c r="J1353" s="34"/>
      <c r="K1353" s="31"/>
      <c r="L1353" s="31"/>
      <c r="M1353" s="31"/>
      <c r="N1353" s="31"/>
      <c r="O1353" s="31"/>
      <c r="P1353" s="34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4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4"/>
      <c r="AU1353" s="31"/>
      <c r="AV1353" s="31"/>
      <c r="AW1353" s="31"/>
      <c r="AX1353" s="31"/>
      <c r="AY1353" s="31"/>
      <c r="AZ1353" s="31"/>
      <c r="BA1353" s="31"/>
      <c r="BB1353" s="31"/>
      <c r="BC1353" s="34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</row>
    <row r="1354" spans="2:95" s="33" customFormat="1">
      <c r="B1354" s="63"/>
      <c r="C1354" s="31"/>
      <c r="D1354" s="31"/>
      <c r="E1354" s="31"/>
      <c r="F1354" s="31"/>
      <c r="G1354" s="34"/>
      <c r="H1354" s="34"/>
      <c r="I1354" s="34"/>
      <c r="J1354" s="34"/>
      <c r="K1354" s="31"/>
      <c r="L1354" s="31"/>
      <c r="M1354" s="31"/>
      <c r="N1354" s="31"/>
      <c r="O1354" s="31"/>
      <c r="P1354" s="34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4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4"/>
      <c r="AU1354" s="31"/>
      <c r="AV1354" s="31"/>
      <c r="AW1354" s="31"/>
      <c r="AX1354" s="31"/>
      <c r="AY1354" s="31"/>
      <c r="AZ1354" s="31"/>
      <c r="BA1354" s="31"/>
      <c r="BB1354" s="31"/>
      <c r="BC1354" s="34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</row>
    <row r="1355" spans="2:95" s="33" customFormat="1">
      <c r="B1355" s="63"/>
      <c r="C1355" s="31"/>
      <c r="D1355" s="31"/>
      <c r="E1355" s="31"/>
      <c r="F1355" s="31"/>
      <c r="G1355" s="34"/>
      <c r="H1355" s="34"/>
      <c r="I1355" s="34"/>
      <c r="J1355" s="34"/>
      <c r="K1355" s="31"/>
      <c r="L1355" s="31"/>
      <c r="M1355" s="31"/>
      <c r="N1355" s="31"/>
      <c r="O1355" s="31"/>
      <c r="P1355" s="34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4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4"/>
      <c r="AU1355" s="31"/>
      <c r="AV1355" s="31"/>
      <c r="AW1355" s="31"/>
      <c r="AX1355" s="31"/>
      <c r="AY1355" s="31"/>
      <c r="AZ1355" s="31"/>
      <c r="BA1355" s="31"/>
      <c r="BB1355" s="31"/>
      <c r="BC1355" s="34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</row>
    <row r="1356" spans="2:95" s="33" customFormat="1">
      <c r="B1356" s="63"/>
      <c r="C1356" s="31"/>
      <c r="D1356" s="31"/>
      <c r="E1356" s="31"/>
      <c r="F1356" s="31"/>
      <c r="G1356" s="34"/>
      <c r="H1356" s="34"/>
      <c r="I1356" s="34"/>
      <c r="J1356" s="34"/>
      <c r="K1356" s="31"/>
      <c r="L1356" s="31"/>
      <c r="M1356" s="31"/>
      <c r="N1356" s="31"/>
      <c r="O1356" s="31"/>
      <c r="P1356" s="34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4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4"/>
      <c r="AU1356" s="31"/>
      <c r="AV1356" s="31"/>
      <c r="AW1356" s="31"/>
      <c r="AX1356" s="31"/>
      <c r="AY1356" s="31"/>
      <c r="AZ1356" s="31"/>
      <c r="BA1356" s="31"/>
      <c r="BB1356" s="31"/>
      <c r="BC1356" s="34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</row>
    <row r="1357" spans="2:95" s="33" customFormat="1">
      <c r="B1357" s="63"/>
      <c r="C1357" s="31"/>
      <c r="D1357" s="31"/>
      <c r="E1357" s="31"/>
      <c r="F1357" s="31"/>
      <c r="G1357" s="34"/>
      <c r="H1357" s="34"/>
      <c r="I1357" s="34"/>
      <c r="J1357" s="34"/>
      <c r="K1357" s="31"/>
      <c r="L1357" s="31"/>
      <c r="M1357" s="31"/>
      <c r="N1357" s="31"/>
      <c r="O1357" s="31"/>
      <c r="P1357" s="34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4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4"/>
      <c r="AU1357" s="31"/>
      <c r="AV1357" s="31"/>
      <c r="AW1357" s="31"/>
      <c r="AX1357" s="31"/>
      <c r="AY1357" s="31"/>
      <c r="AZ1357" s="31"/>
      <c r="BA1357" s="31"/>
      <c r="BB1357" s="31"/>
      <c r="BC1357" s="34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</row>
    <row r="1358" spans="2:95" s="33" customFormat="1">
      <c r="B1358" s="63"/>
      <c r="C1358" s="31"/>
      <c r="D1358" s="31"/>
      <c r="E1358" s="31"/>
      <c r="F1358" s="31"/>
      <c r="G1358" s="34"/>
      <c r="H1358" s="34"/>
      <c r="I1358" s="34"/>
      <c r="J1358" s="34"/>
      <c r="K1358" s="31"/>
      <c r="L1358" s="31"/>
      <c r="M1358" s="31"/>
      <c r="N1358" s="31"/>
      <c r="O1358" s="31"/>
      <c r="P1358" s="34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4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4"/>
      <c r="AU1358" s="31"/>
      <c r="AV1358" s="31"/>
      <c r="AW1358" s="31"/>
      <c r="AX1358" s="31"/>
      <c r="AY1358" s="31"/>
      <c r="AZ1358" s="31"/>
      <c r="BA1358" s="31"/>
      <c r="BB1358" s="31"/>
      <c r="BC1358" s="34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</row>
    <row r="1359" spans="2:95" s="33" customFormat="1">
      <c r="B1359" s="63"/>
      <c r="C1359" s="31"/>
      <c r="D1359" s="31"/>
      <c r="E1359" s="31"/>
      <c r="F1359" s="31"/>
      <c r="G1359" s="34"/>
      <c r="H1359" s="34"/>
      <c r="I1359" s="34"/>
      <c r="J1359" s="34"/>
      <c r="K1359" s="31"/>
      <c r="L1359" s="31"/>
      <c r="M1359" s="31"/>
      <c r="N1359" s="31"/>
      <c r="O1359" s="31"/>
      <c r="P1359" s="34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4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4"/>
      <c r="AU1359" s="31"/>
      <c r="AV1359" s="31"/>
      <c r="AW1359" s="31"/>
      <c r="AX1359" s="31"/>
      <c r="AY1359" s="31"/>
      <c r="AZ1359" s="31"/>
      <c r="BA1359" s="31"/>
      <c r="BB1359" s="31"/>
      <c r="BC1359" s="34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</row>
    <row r="1360" spans="2:95" s="33" customFormat="1">
      <c r="B1360" s="63"/>
      <c r="C1360" s="31"/>
      <c r="D1360" s="31"/>
      <c r="E1360" s="31"/>
      <c r="F1360" s="31"/>
      <c r="G1360" s="34"/>
      <c r="H1360" s="34"/>
      <c r="I1360" s="34"/>
      <c r="J1360" s="34"/>
      <c r="K1360" s="31"/>
      <c r="L1360" s="31"/>
      <c r="M1360" s="31"/>
      <c r="N1360" s="31"/>
      <c r="O1360" s="31"/>
      <c r="P1360" s="34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4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4"/>
      <c r="AU1360" s="31"/>
      <c r="AV1360" s="31"/>
      <c r="AW1360" s="31"/>
      <c r="AX1360" s="31"/>
      <c r="AY1360" s="31"/>
      <c r="AZ1360" s="31"/>
      <c r="BA1360" s="31"/>
      <c r="BB1360" s="31"/>
      <c r="BC1360" s="34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</row>
    <row r="1361" spans="2:95" s="33" customFormat="1">
      <c r="B1361" s="63"/>
      <c r="C1361" s="31"/>
      <c r="D1361" s="31"/>
      <c r="E1361" s="31"/>
      <c r="F1361" s="31"/>
      <c r="G1361" s="34"/>
      <c r="H1361" s="34"/>
      <c r="I1361" s="34"/>
      <c r="J1361" s="34"/>
      <c r="K1361" s="31"/>
      <c r="L1361" s="31"/>
      <c r="M1361" s="31"/>
      <c r="N1361" s="31"/>
      <c r="O1361" s="31"/>
      <c r="P1361" s="34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4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4"/>
      <c r="AU1361" s="31"/>
      <c r="AV1361" s="31"/>
      <c r="AW1361" s="31"/>
      <c r="AX1361" s="31"/>
      <c r="AY1361" s="31"/>
      <c r="AZ1361" s="31"/>
      <c r="BA1361" s="31"/>
      <c r="BB1361" s="31"/>
      <c r="BC1361" s="34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</row>
    <row r="1362" spans="2:95" s="33" customFormat="1">
      <c r="B1362" s="63"/>
      <c r="C1362" s="31"/>
      <c r="D1362" s="31"/>
      <c r="E1362" s="31"/>
      <c r="F1362" s="31"/>
      <c r="G1362" s="34"/>
      <c r="H1362" s="34"/>
      <c r="I1362" s="34"/>
      <c r="J1362" s="34"/>
      <c r="K1362" s="31"/>
      <c r="L1362" s="31"/>
      <c r="M1362" s="31"/>
      <c r="N1362" s="31"/>
      <c r="O1362" s="31"/>
      <c r="P1362" s="34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4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4"/>
      <c r="AU1362" s="31"/>
      <c r="AV1362" s="31"/>
      <c r="AW1362" s="31"/>
      <c r="AX1362" s="31"/>
      <c r="AY1362" s="31"/>
      <c r="AZ1362" s="31"/>
      <c r="BA1362" s="31"/>
      <c r="BB1362" s="31"/>
      <c r="BC1362" s="34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</row>
    <row r="1363" spans="2:95" s="33" customFormat="1">
      <c r="B1363" s="63"/>
      <c r="C1363" s="31"/>
      <c r="D1363" s="31"/>
      <c r="E1363" s="31"/>
      <c r="F1363" s="31"/>
      <c r="G1363" s="34"/>
      <c r="H1363" s="34"/>
      <c r="I1363" s="34"/>
      <c r="J1363" s="34"/>
      <c r="K1363" s="31"/>
      <c r="L1363" s="31"/>
      <c r="M1363" s="31"/>
      <c r="N1363" s="31"/>
      <c r="O1363" s="31"/>
      <c r="P1363" s="34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4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4"/>
      <c r="AU1363" s="31"/>
      <c r="AV1363" s="31"/>
      <c r="AW1363" s="31"/>
      <c r="AX1363" s="31"/>
      <c r="AY1363" s="31"/>
      <c r="AZ1363" s="31"/>
      <c r="BA1363" s="31"/>
      <c r="BB1363" s="31"/>
      <c r="BC1363" s="34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</row>
    <row r="1364" spans="2:95" s="33" customFormat="1">
      <c r="B1364" s="63"/>
      <c r="C1364" s="31"/>
      <c r="D1364" s="31"/>
      <c r="E1364" s="31"/>
      <c r="F1364" s="31"/>
      <c r="G1364" s="34"/>
      <c r="H1364" s="34"/>
      <c r="I1364" s="34"/>
      <c r="J1364" s="34"/>
      <c r="K1364" s="31"/>
      <c r="L1364" s="31"/>
      <c r="M1364" s="31"/>
      <c r="N1364" s="31"/>
      <c r="O1364" s="31"/>
      <c r="P1364" s="34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4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4"/>
      <c r="AU1364" s="31"/>
      <c r="AV1364" s="31"/>
      <c r="AW1364" s="31"/>
      <c r="AX1364" s="31"/>
      <c r="AY1364" s="31"/>
      <c r="AZ1364" s="31"/>
      <c r="BA1364" s="31"/>
      <c r="BB1364" s="31"/>
      <c r="BC1364" s="34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</row>
    <row r="1365" spans="2:95" s="33" customFormat="1">
      <c r="B1365" s="63"/>
      <c r="C1365" s="31"/>
      <c r="D1365" s="31"/>
      <c r="E1365" s="31"/>
      <c r="F1365" s="31"/>
      <c r="G1365" s="34"/>
      <c r="H1365" s="34"/>
      <c r="I1365" s="34"/>
      <c r="J1365" s="34"/>
      <c r="K1365" s="31"/>
      <c r="L1365" s="31"/>
      <c r="M1365" s="31"/>
      <c r="N1365" s="31"/>
      <c r="O1365" s="31"/>
      <c r="P1365" s="34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4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4"/>
      <c r="AU1365" s="31"/>
      <c r="AV1365" s="31"/>
      <c r="AW1365" s="31"/>
      <c r="AX1365" s="31"/>
      <c r="AY1365" s="31"/>
      <c r="AZ1365" s="31"/>
      <c r="BA1365" s="31"/>
      <c r="BB1365" s="31"/>
      <c r="BC1365" s="34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</row>
    <row r="1366" spans="2:95" s="33" customFormat="1">
      <c r="B1366" s="63"/>
      <c r="C1366" s="31"/>
      <c r="D1366" s="31"/>
      <c r="E1366" s="31"/>
      <c r="F1366" s="31"/>
      <c r="G1366" s="34"/>
      <c r="H1366" s="34"/>
      <c r="I1366" s="34"/>
      <c r="J1366" s="34"/>
      <c r="K1366" s="31"/>
      <c r="L1366" s="31"/>
      <c r="M1366" s="31"/>
      <c r="N1366" s="31"/>
      <c r="O1366" s="31"/>
      <c r="P1366" s="34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4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4"/>
      <c r="AU1366" s="31"/>
      <c r="AV1366" s="31"/>
      <c r="AW1366" s="31"/>
      <c r="AX1366" s="31"/>
      <c r="AY1366" s="31"/>
      <c r="AZ1366" s="31"/>
      <c r="BA1366" s="31"/>
      <c r="BB1366" s="31"/>
      <c r="BC1366" s="34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</row>
    <row r="1367" spans="2:95" s="33" customFormat="1">
      <c r="B1367" s="63"/>
      <c r="C1367" s="31"/>
      <c r="D1367" s="31"/>
      <c r="E1367" s="31"/>
      <c r="F1367" s="31"/>
      <c r="G1367" s="34"/>
      <c r="H1367" s="34"/>
      <c r="I1367" s="34"/>
      <c r="J1367" s="34"/>
      <c r="K1367" s="31"/>
      <c r="L1367" s="31"/>
      <c r="M1367" s="31"/>
      <c r="N1367" s="31"/>
      <c r="O1367" s="31"/>
      <c r="P1367" s="34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4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4"/>
      <c r="AU1367" s="31"/>
      <c r="AV1367" s="31"/>
      <c r="AW1367" s="31"/>
      <c r="AX1367" s="31"/>
      <c r="AY1367" s="31"/>
      <c r="AZ1367" s="31"/>
      <c r="BA1367" s="31"/>
      <c r="BB1367" s="31"/>
      <c r="BC1367" s="34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</row>
    <row r="1368" spans="2:95" s="33" customFormat="1">
      <c r="B1368" s="63"/>
      <c r="C1368" s="31"/>
      <c r="D1368" s="31"/>
      <c r="E1368" s="31"/>
      <c r="F1368" s="31"/>
      <c r="G1368" s="34"/>
      <c r="H1368" s="34"/>
      <c r="I1368" s="34"/>
      <c r="J1368" s="34"/>
      <c r="K1368" s="31"/>
      <c r="L1368" s="31"/>
      <c r="M1368" s="31"/>
      <c r="N1368" s="31"/>
      <c r="O1368" s="31"/>
      <c r="P1368" s="34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4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4"/>
      <c r="AU1368" s="31"/>
      <c r="AV1368" s="31"/>
      <c r="AW1368" s="31"/>
      <c r="AX1368" s="31"/>
      <c r="AY1368" s="31"/>
      <c r="AZ1368" s="31"/>
      <c r="BA1368" s="31"/>
      <c r="BB1368" s="31"/>
      <c r="BC1368" s="34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</row>
    <row r="1369" spans="2:95" s="33" customFormat="1">
      <c r="B1369" s="63"/>
      <c r="C1369" s="31"/>
      <c r="D1369" s="31"/>
      <c r="E1369" s="31"/>
      <c r="F1369" s="31"/>
      <c r="G1369" s="34"/>
      <c r="H1369" s="34"/>
      <c r="I1369" s="34"/>
      <c r="J1369" s="34"/>
      <c r="K1369" s="31"/>
      <c r="L1369" s="31"/>
      <c r="M1369" s="31"/>
      <c r="N1369" s="31"/>
      <c r="O1369" s="31"/>
      <c r="P1369" s="34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4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4"/>
      <c r="AU1369" s="31"/>
      <c r="AV1369" s="31"/>
      <c r="AW1369" s="31"/>
      <c r="AX1369" s="31"/>
      <c r="AY1369" s="31"/>
      <c r="AZ1369" s="31"/>
      <c r="BA1369" s="31"/>
      <c r="BB1369" s="31"/>
      <c r="BC1369" s="34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</row>
    <row r="1370" spans="2:95" s="33" customFormat="1">
      <c r="B1370" s="63"/>
      <c r="C1370" s="31"/>
      <c r="D1370" s="31"/>
      <c r="E1370" s="31"/>
      <c r="F1370" s="31"/>
      <c r="G1370" s="34"/>
      <c r="H1370" s="34"/>
      <c r="I1370" s="34"/>
      <c r="J1370" s="34"/>
      <c r="K1370" s="31"/>
      <c r="L1370" s="31"/>
      <c r="M1370" s="31"/>
      <c r="N1370" s="31"/>
      <c r="O1370" s="31"/>
      <c r="P1370" s="34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4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4"/>
      <c r="AU1370" s="31"/>
      <c r="AV1370" s="31"/>
      <c r="AW1370" s="31"/>
      <c r="AX1370" s="31"/>
      <c r="AY1370" s="31"/>
      <c r="AZ1370" s="31"/>
      <c r="BA1370" s="31"/>
      <c r="BB1370" s="31"/>
      <c r="BC1370" s="34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</row>
    <row r="1371" spans="2:95" s="33" customFormat="1">
      <c r="B1371" s="63"/>
      <c r="C1371" s="31"/>
      <c r="D1371" s="31"/>
      <c r="E1371" s="31"/>
      <c r="F1371" s="31"/>
      <c r="G1371" s="34"/>
      <c r="H1371" s="34"/>
      <c r="I1371" s="34"/>
      <c r="J1371" s="34"/>
      <c r="K1371" s="31"/>
      <c r="L1371" s="31"/>
      <c r="M1371" s="31"/>
      <c r="N1371" s="31"/>
      <c r="O1371" s="31"/>
      <c r="P1371" s="34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4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4"/>
      <c r="AU1371" s="31"/>
      <c r="AV1371" s="31"/>
      <c r="AW1371" s="31"/>
      <c r="AX1371" s="31"/>
      <c r="AY1371" s="31"/>
      <c r="AZ1371" s="31"/>
      <c r="BA1371" s="31"/>
      <c r="BB1371" s="31"/>
      <c r="BC1371" s="34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</row>
    <row r="1372" spans="2:95" s="33" customFormat="1">
      <c r="B1372" s="63"/>
      <c r="C1372" s="31"/>
      <c r="D1372" s="31"/>
      <c r="E1372" s="31"/>
      <c r="F1372" s="31"/>
      <c r="G1372" s="34"/>
      <c r="H1372" s="34"/>
      <c r="I1372" s="34"/>
      <c r="J1372" s="34"/>
      <c r="K1372" s="31"/>
      <c r="L1372" s="31"/>
      <c r="M1372" s="31"/>
      <c r="N1372" s="31"/>
      <c r="O1372" s="31"/>
      <c r="P1372" s="34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4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4"/>
      <c r="AU1372" s="31"/>
      <c r="AV1372" s="31"/>
      <c r="AW1372" s="31"/>
      <c r="AX1372" s="31"/>
      <c r="AY1372" s="31"/>
      <c r="AZ1372" s="31"/>
      <c r="BA1372" s="31"/>
      <c r="BB1372" s="31"/>
      <c r="BC1372" s="34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</row>
    <row r="1373" spans="2:95" s="33" customFormat="1">
      <c r="B1373" s="63"/>
      <c r="C1373" s="31"/>
      <c r="D1373" s="31"/>
      <c r="E1373" s="31"/>
      <c r="F1373" s="31"/>
      <c r="G1373" s="34"/>
      <c r="H1373" s="34"/>
      <c r="I1373" s="34"/>
      <c r="J1373" s="34"/>
      <c r="K1373" s="31"/>
      <c r="L1373" s="31"/>
      <c r="M1373" s="31"/>
      <c r="N1373" s="31"/>
      <c r="O1373" s="31"/>
      <c r="P1373" s="34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4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4"/>
      <c r="AU1373" s="31"/>
      <c r="AV1373" s="31"/>
      <c r="AW1373" s="31"/>
      <c r="AX1373" s="31"/>
      <c r="AY1373" s="31"/>
      <c r="AZ1373" s="31"/>
      <c r="BA1373" s="31"/>
      <c r="BB1373" s="31"/>
      <c r="BC1373" s="34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</row>
    <row r="1374" spans="2:95" s="33" customFormat="1">
      <c r="B1374" s="63"/>
      <c r="C1374" s="31"/>
      <c r="D1374" s="31"/>
      <c r="E1374" s="31"/>
      <c r="F1374" s="31"/>
      <c r="G1374" s="34"/>
      <c r="H1374" s="34"/>
      <c r="I1374" s="34"/>
      <c r="J1374" s="34"/>
      <c r="K1374" s="31"/>
      <c r="L1374" s="31"/>
      <c r="M1374" s="31"/>
      <c r="N1374" s="31"/>
      <c r="O1374" s="31"/>
      <c r="P1374" s="34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4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4"/>
      <c r="AU1374" s="31"/>
      <c r="AV1374" s="31"/>
      <c r="AW1374" s="31"/>
      <c r="AX1374" s="31"/>
      <c r="AY1374" s="31"/>
      <c r="AZ1374" s="31"/>
      <c r="BA1374" s="31"/>
      <c r="BB1374" s="31"/>
      <c r="BC1374" s="34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</row>
    <row r="1375" spans="2:95" s="33" customFormat="1">
      <c r="B1375" s="63"/>
      <c r="C1375" s="31"/>
      <c r="D1375" s="31"/>
      <c r="E1375" s="31"/>
      <c r="F1375" s="31"/>
      <c r="G1375" s="34"/>
      <c r="H1375" s="34"/>
      <c r="I1375" s="34"/>
      <c r="J1375" s="34"/>
      <c r="K1375" s="31"/>
      <c r="L1375" s="31"/>
      <c r="M1375" s="31"/>
      <c r="N1375" s="31"/>
      <c r="O1375" s="31"/>
      <c r="P1375" s="34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4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4"/>
      <c r="AU1375" s="31"/>
      <c r="AV1375" s="31"/>
      <c r="AW1375" s="31"/>
      <c r="AX1375" s="31"/>
      <c r="AY1375" s="31"/>
      <c r="AZ1375" s="31"/>
      <c r="BA1375" s="31"/>
      <c r="BB1375" s="31"/>
      <c r="BC1375" s="34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</row>
    <row r="1376" spans="2:95" s="33" customFormat="1">
      <c r="B1376" s="63"/>
      <c r="C1376" s="31"/>
      <c r="D1376" s="31"/>
      <c r="E1376" s="31"/>
      <c r="F1376" s="31"/>
      <c r="G1376" s="34"/>
      <c r="H1376" s="34"/>
      <c r="I1376" s="34"/>
      <c r="J1376" s="34"/>
      <c r="K1376" s="31"/>
      <c r="L1376" s="31"/>
      <c r="M1376" s="31"/>
      <c r="N1376" s="31"/>
      <c r="O1376" s="31"/>
      <c r="P1376" s="34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4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4"/>
      <c r="AU1376" s="31"/>
      <c r="AV1376" s="31"/>
      <c r="AW1376" s="31"/>
      <c r="AX1376" s="31"/>
      <c r="AY1376" s="31"/>
      <c r="AZ1376" s="31"/>
      <c r="BA1376" s="31"/>
      <c r="BB1376" s="31"/>
      <c r="BC1376" s="34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</row>
    <row r="1377" spans="2:95" s="33" customFormat="1">
      <c r="B1377" s="63"/>
      <c r="C1377" s="31"/>
      <c r="D1377" s="31"/>
      <c r="E1377" s="31"/>
      <c r="F1377" s="31"/>
      <c r="G1377" s="34"/>
      <c r="H1377" s="34"/>
      <c r="I1377" s="34"/>
      <c r="J1377" s="34"/>
      <c r="K1377" s="31"/>
      <c r="L1377" s="31"/>
      <c r="M1377" s="31"/>
      <c r="N1377" s="31"/>
      <c r="O1377" s="31"/>
      <c r="P1377" s="34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4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4"/>
      <c r="AU1377" s="31"/>
      <c r="AV1377" s="31"/>
      <c r="AW1377" s="31"/>
      <c r="AX1377" s="31"/>
      <c r="AY1377" s="31"/>
      <c r="AZ1377" s="31"/>
      <c r="BA1377" s="31"/>
      <c r="BB1377" s="31"/>
      <c r="BC1377" s="34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</row>
    <row r="1378" spans="2:95" s="33" customFormat="1">
      <c r="B1378" s="63"/>
      <c r="C1378" s="31"/>
      <c r="D1378" s="31"/>
      <c r="E1378" s="31"/>
      <c r="F1378" s="31"/>
      <c r="G1378" s="34"/>
      <c r="H1378" s="34"/>
      <c r="I1378" s="34"/>
      <c r="J1378" s="34"/>
      <c r="K1378" s="31"/>
      <c r="L1378" s="31"/>
      <c r="M1378" s="31"/>
      <c r="N1378" s="31"/>
      <c r="O1378" s="31"/>
      <c r="P1378" s="34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4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4"/>
      <c r="AU1378" s="31"/>
      <c r="AV1378" s="31"/>
      <c r="AW1378" s="31"/>
      <c r="AX1378" s="31"/>
      <c r="AY1378" s="31"/>
      <c r="AZ1378" s="31"/>
      <c r="BA1378" s="31"/>
      <c r="BB1378" s="31"/>
      <c r="BC1378" s="34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</row>
    <row r="1379" spans="2:95" s="33" customFormat="1">
      <c r="B1379" s="63"/>
      <c r="C1379" s="31"/>
      <c r="D1379" s="31"/>
      <c r="E1379" s="31"/>
      <c r="F1379" s="31"/>
      <c r="G1379" s="34"/>
      <c r="H1379" s="34"/>
      <c r="I1379" s="34"/>
      <c r="J1379" s="34"/>
      <c r="K1379" s="31"/>
      <c r="L1379" s="31"/>
      <c r="M1379" s="31"/>
      <c r="N1379" s="31"/>
      <c r="O1379" s="31"/>
      <c r="P1379" s="34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4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4"/>
      <c r="AU1379" s="31"/>
      <c r="AV1379" s="31"/>
      <c r="AW1379" s="31"/>
      <c r="AX1379" s="31"/>
      <c r="AY1379" s="31"/>
      <c r="AZ1379" s="31"/>
      <c r="BA1379" s="31"/>
      <c r="BB1379" s="31"/>
      <c r="BC1379" s="34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</row>
    <row r="1380" spans="2:95" s="33" customFormat="1">
      <c r="B1380" s="63"/>
      <c r="C1380" s="31"/>
      <c r="D1380" s="31"/>
      <c r="E1380" s="31"/>
      <c r="F1380" s="31"/>
      <c r="G1380" s="34"/>
      <c r="H1380" s="34"/>
      <c r="I1380" s="34"/>
      <c r="J1380" s="34"/>
      <c r="K1380" s="31"/>
      <c r="L1380" s="31"/>
      <c r="M1380" s="31"/>
      <c r="N1380" s="31"/>
      <c r="O1380" s="31"/>
      <c r="P1380" s="34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4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4"/>
      <c r="AU1380" s="31"/>
      <c r="AV1380" s="31"/>
      <c r="AW1380" s="31"/>
      <c r="AX1380" s="31"/>
      <c r="AY1380" s="31"/>
      <c r="AZ1380" s="31"/>
      <c r="BA1380" s="31"/>
      <c r="BB1380" s="31"/>
      <c r="BC1380" s="34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</row>
    <row r="1381" spans="2:95" s="33" customFormat="1">
      <c r="B1381" s="63"/>
      <c r="C1381" s="31"/>
      <c r="D1381" s="31"/>
      <c r="E1381" s="31"/>
      <c r="F1381" s="31"/>
      <c r="G1381" s="34"/>
      <c r="H1381" s="34"/>
      <c r="I1381" s="34"/>
      <c r="J1381" s="34"/>
      <c r="K1381" s="31"/>
      <c r="L1381" s="31"/>
      <c r="M1381" s="31"/>
      <c r="N1381" s="31"/>
      <c r="O1381" s="31"/>
      <c r="P1381" s="34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4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4"/>
      <c r="AU1381" s="31"/>
      <c r="AV1381" s="31"/>
      <c r="AW1381" s="31"/>
      <c r="AX1381" s="31"/>
      <c r="AY1381" s="31"/>
      <c r="AZ1381" s="31"/>
      <c r="BA1381" s="31"/>
      <c r="BB1381" s="31"/>
      <c r="BC1381" s="34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</row>
    <row r="1382" spans="2:95" s="33" customFormat="1">
      <c r="B1382" s="63"/>
      <c r="C1382" s="31"/>
      <c r="D1382" s="31"/>
      <c r="E1382" s="31"/>
      <c r="F1382" s="31"/>
      <c r="G1382" s="34"/>
      <c r="H1382" s="34"/>
      <c r="I1382" s="34"/>
      <c r="J1382" s="34"/>
      <c r="K1382" s="31"/>
      <c r="L1382" s="31"/>
      <c r="M1382" s="31"/>
      <c r="N1382" s="31"/>
      <c r="O1382" s="31"/>
      <c r="P1382" s="34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4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4"/>
      <c r="AU1382" s="31"/>
      <c r="AV1382" s="31"/>
      <c r="AW1382" s="31"/>
      <c r="AX1382" s="31"/>
      <c r="AY1382" s="31"/>
      <c r="AZ1382" s="31"/>
      <c r="BA1382" s="31"/>
      <c r="BB1382" s="31"/>
      <c r="BC1382" s="34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</row>
    <row r="1383" spans="2:95" s="33" customFormat="1">
      <c r="B1383" s="63"/>
      <c r="C1383" s="31"/>
      <c r="D1383" s="31"/>
      <c r="E1383" s="31"/>
      <c r="F1383" s="31"/>
      <c r="G1383" s="34"/>
      <c r="H1383" s="34"/>
      <c r="I1383" s="34"/>
      <c r="J1383" s="34"/>
      <c r="K1383" s="31"/>
      <c r="L1383" s="31"/>
      <c r="M1383" s="31"/>
      <c r="N1383" s="31"/>
      <c r="O1383" s="31"/>
      <c r="P1383" s="34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4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4"/>
      <c r="AU1383" s="31"/>
      <c r="AV1383" s="31"/>
      <c r="AW1383" s="31"/>
      <c r="AX1383" s="31"/>
      <c r="AY1383" s="31"/>
      <c r="AZ1383" s="31"/>
      <c r="BA1383" s="31"/>
      <c r="BB1383" s="31"/>
      <c r="BC1383" s="34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</row>
    <row r="1384" spans="2:95" s="33" customFormat="1">
      <c r="B1384" s="63"/>
      <c r="C1384" s="31"/>
      <c r="D1384" s="31"/>
      <c r="E1384" s="31"/>
      <c r="F1384" s="31"/>
      <c r="G1384" s="34"/>
      <c r="H1384" s="34"/>
      <c r="I1384" s="34"/>
      <c r="J1384" s="34"/>
      <c r="K1384" s="31"/>
      <c r="L1384" s="31"/>
      <c r="M1384" s="31"/>
      <c r="N1384" s="31"/>
      <c r="O1384" s="31"/>
      <c r="P1384" s="34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4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4"/>
      <c r="AU1384" s="31"/>
      <c r="AV1384" s="31"/>
      <c r="AW1384" s="31"/>
      <c r="AX1384" s="31"/>
      <c r="AY1384" s="31"/>
      <c r="AZ1384" s="31"/>
      <c r="BA1384" s="31"/>
      <c r="BB1384" s="31"/>
      <c r="BC1384" s="34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</row>
    <row r="1385" spans="2:95" s="33" customFormat="1">
      <c r="B1385" s="63"/>
      <c r="C1385" s="31"/>
      <c r="D1385" s="31"/>
      <c r="E1385" s="31"/>
      <c r="F1385" s="31"/>
      <c r="G1385" s="34"/>
      <c r="H1385" s="34"/>
      <c r="I1385" s="34"/>
      <c r="J1385" s="34"/>
      <c r="K1385" s="31"/>
      <c r="L1385" s="31"/>
      <c r="M1385" s="31"/>
      <c r="N1385" s="31"/>
      <c r="O1385" s="31"/>
      <c r="P1385" s="34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4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4"/>
      <c r="AU1385" s="31"/>
      <c r="AV1385" s="31"/>
      <c r="AW1385" s="31"/>
      <c r="AX1385" s="31"/>
      <c r="AY1385" s="31"/>
      <c r="AZ1385" s="31"/>
      <c r="BA1385" s="31"/>
      <c r="BB1385" s="31"/>
      <c r="BC1385" s="34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</row>
    <row r="1386" spans="2:95" s="33" customFormat="1">
      <c r="B1386" s="63"/>
      <c r="C1386" s="31"/>
      <c r="D1386" s="31"/>
      <c r="E1386" s="31"/>
      <c r="F1386" s="31"/>
      <c r="G1386" s="34"/>
      <c r="H1386" s="34"/>
      <c r="I1386" s="34"/>
      <c r="J1386" s="34"/>
      <c r="K1386" s="31"/>
      <c r="L1386" s="31"/>
      <c r="M1386" s="31"/>
      <c r="N1386" s="31"/>
      <c r="O1386" s="31"/>
      <c r="P1386" s="34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4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4"/>
      <c r="AU1386" s="31"/>
      <c r="AV1386" s="31"/>
      <c r="AW1386" s="31"/>
      <c r="AX1386" s="31"/>
      <c r="AY1386" s="31"/>
      <c r="AZ1386" s="31"/>
      <c r="BA1386" s="31"/>
      <c r="BB1386" s="31"/>
      <c r="BC1386" s="34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</row>
    <row r="1387" spans="2:95" s="33" customFormat="1">
      <c r="B1387" s="63"/>
      <c r="C1387" s="31"/>
      <c r="D1387" s="31"/>
      <c r="E1387" s="31"/>
      <c r="F1387" s="31"/>
      <c r="G1387" s="34"/>
      <c r="H1387" s="34"/>
      <c r="I1387" s="34"/>
      <c r="J1387" s="34"/>
      <c r="K1387" s="31"/>
      <c r="L1387" s="31"/>
      <c r="M1387" s="31"/>
      <c r="N1387" s="31"/>
      <c r="O1387" s="31"/>
      <c r="P1387" s="34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4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4"/>
      <c r="AU1387" s="31"/>
      <c r="AV1387" s="31"/>
      <c r="AW1387" s="31"/>
      <c r="AX1387" s="31"/>
      <c r="AY1387" s="31"/>
      <c r="AZ1387" s="31"/>
      <c r="BA1387" s="31"/>
      <c r="BB1387" s="31"/>
      <c r="BC1387" s="34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</row>
    <row r="1388" spans="2:95" s="33" customFormat="1">
      <c r="B1388" s="63"/>
      <c r="C1388" s="31"/>
      <c r="D1388" s="31"/>
      <c r="E1388" s="31"/>
      <c r="F1388" s="31"/>
      <c r="G1388" s="34"/>
      <c r="H1388" s="34"/>
      <c r="I1388" s="34"/>
      <c r="J1388" s="34"/>
      <c r="K1388" s="31"/>
      <c r="L1388" s="31"/>
      <c r="M1388" s="31"/>
      <c r="N1388" s="31"/>
      <c r="O1388" s="31"/>
      <c r="P1388" s="34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4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4"/>
      <c r="AU1388" s="31"/>
      <c r="AV1388" s="31"/>
      <c r="AW1388" s="31"/>
      <c r="AX1388" s="31"/>
      <c r="AY1388" s="31"/>
      <c r="AZ1388" s="31"/>
      <c r="BA1388" s="31"/>
      <c r="BB1388" s="31"/>
      <c r="BC1388" s="34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</row>
    <row r="1389" spans="2:95" s="33" customFormat="1">
      <c r="B1389" s="63"/>
      <c r="C1389" s="31"/>
      <c r="D1389" s="31"/>
      <c r="E1389" s="31"/>
      <c r="F1389" s="31"/>
      <c r="G1389" s="34"/>
      <c r="H1389" s="34"/>
      <c r="I1389" s="34"/>
      <c r="J1389" s="34"/>
      <c r="K1389" s="31"/>
      <c r="L1389" s="31"/>
      <c r="M1389" s="31"/>
      <c r="N1389" s="31"/>
      <c r="O1389" s="31"/>
      <c r="P1389" s="34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4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4"/>
      <c r="AU1389" s="31"/>
      <c r="AV1389" s="31"/>
      <c r="AW1389" s="31"/>
      <c r="AX1389" s="31"/>
      <c r="AY1389" s="31"/>
      <c r="AZ1389" s="31"/>
      <c r="BA1389" s="31"/>
      <c r="BB1389" s="31"/>
      <c r="BC1389" s="34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</row>
    <row r="1390" spans="2:95" s="33" customFormat="1">
      <c r="B1390" s="63"/>
      <c r="C1390" s="31"/>
      <c r="D1390" s="31"/>
      <c r="E1390" s="31"/>
      <c r="F1390" s="31"/>
      <c r="G1390" s="34"/>
      <c r="H1390" s="34"/>
      <c r="I1390" s="34"/>
      <c r="J1390" s="34"/>
      <c r="K1390" s="31"/>
      <c r="L1390" s="31"/>
      <c r="M1390" s="31"/>
      <c r="N1390" s="31"/>
      <c r="O1390" s="31"/>
      <c r="P1390" s="34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4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4"/>
      <c r="AU1390" s="31"/>
      <c r="AV1390" s="31"/>
      <c r="AW1390" s="31"/>
      <c r="AX1390" s="31"/>
      <c r="AY1390" s="31"/>
      <c r="AZ1390" s="31"/>
      <c r="BA1390" s="31"/>
      <c r="BB1390" s="31"/>
      <c r="BC1390" s="34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</row>
    <row r="1391" spans="2:95" s="33" customFormat="1">
      <c r="B1391" s="63"/>
      <c r="C1391" s="31"/>
      <c r="D1391" s="31"/>
      <c r="E1391" s="31"/>
      <c r="F1391" s="31"/>
      <c r="G1391" s="34"/>
      <c r="H1391" s="34"/>
      <c r="I1391" s="34"/>
      <c r="J1391" s="34"/>
      <c r="K1391" s="31"/>
      <c r="L1391" s="31"/>
      <c r="M1391" s="31"/>
      <c r="N1391" s="31"/>
      <c r="O1391" s="31"/>
      <c r="P1391" s="34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4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4"/>
      <c r="AU1391" s="31"/>
      <c r="AV1391" s="31"/>
      <c r="AW1391" s="31"/>
      <c r="AX1391" s="31"/>
      <c r="AY1391" s="31"/>
      <c r="AZ1391" s="31"/>
      <c r="BA1391" s="31"/>
      <c r="BB1391" s="31"/>
      <c r="BC1391" s="34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</row>
    <row r="1392" spans="2:95" s="33" customFormat="1">
      <c r="B1392" s="63"/>
      <c r="C1392" s="31"/>
      <c r="D1392" s="31"/>
      <c r="E1392" s="31"/>
      <c r="F1392" s="31"/>
      <c r="G1392" s="34"/>
      <c r="H1392" s="34"/>
      <c r="I1392" s="34"/>
      <c r="J1392" s="34"/>
      <c r="K1392" s="31"/>
      <c r="L1392" s="31"/>
      <c r="M1392" s="31"/>
      <c r="N1392" s="31"/>
      <c r="O1392" s="31"/>
      <c r="P1392" s="34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4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4"/>
      <c r="AU1392" s="31"/>
      <c r="AV1392" s="31"/>
      <c r="AW1392" s="31"/>
      <c r="AX1392" s="31"/>
      <c r="AY1392" s="31"/>
      <c r="AZ1392" s="31"/>
      <c r="BA1392" s="31"/>
      <c r="BB1392" s="31"/>
      <c r="BC1392" s="34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</row>
    <row r="1393" spans="2:95" s="33" customFormat="1">
      <c r="B1393" s="63"/>
      <c r="C1393" s="31"/>
      <c r="D1393" s="31"/>
      <c r="E1393" s="31"/>
      <c r="F1393" s="31"/>
      <c r="G1393" s="34"/>
      <c r="H1393" s="34"/>
      <c r="I1393" s="34"/>
      <c r="J1393" s="34"/>
      <c r="K1393" s="31"/>
      <c r="L1393" s="31"/>
      <c r="M1393" s="31"/>
      <c r="N1393" s="31"/>
      <c r="O1393" s="31"/>
      <c r="P1393" s="34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4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4"/>
      <c r="AU1393" s="31"/>
      <c r="AV1393" s="31"/>
      <c r="AW1393" s="31"/>
      <c r="AX1393" s="31"/>
      <c r="AY1393" s="31"/>
      <c r="AZ1393" s="31"/>
      <c r="BA1393" s="31"/>
      <c r="BB1393" s="31"/>
      <c r="BC1393" s="34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</row>
    <row r="1394" spans="2:95" s="33" customFormat="1">
      <c r="B1394" s="63"/>
      <c r="C1394" s="31"/>
      <c r="D1394" s="31"/>
      <c r="E1394" s="31"/>
      <c r="F1394" s="31"/>
      <c r="G1394" s="34"/>
      <c r="H1394" s="34"/>
      <c r="I1394" s="34"/>
      <c r="J1394" s="34"/>
      <c r="K1394" s="31"/>
      <c r="L1394" s="31"/>
      <c r="M1394" s="31"/>
      <c r="N1394" s="31"/>
      <c r="O1394" s="31"/>
      <c r="P1394" s="34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4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4"/>
      <c r="AU1394" s="31"/>
      <c r="AV1394" s="31"/>
      <c r="AW1394" s="31"/>
      <c r="AX1394" s="31"/>
      <c r="AY1394" s="31"/>
      <c r="AZ1394" s="31"/>
      <c r="BA1394" s="31"/>
      <c r="BB1394" s="31"/>
      <c r="BC1394" s="34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</row>
    <row r="1395" spans="2:95" s="33" customFormat="1">
      <c r="B1395" s="63"/>
      <c r="C1395" s="31"/>
      <c r="D1395" s="31"/>
      <c r="E1395" s="31"/>
      <c r="F1395" s="31"/>
      <c r="G1395" s="34"/>
      <c r="H1395" s="34"/>
      <c r="I1395" s="34"/>
      <c r="J1395" s="34"/>
      <c r="K1395" s="31"/>
      <c r="L1395" s="31"/>
      <c r="M1395" s="31"/>
      <c r="N1395" s="31"/>
      <c r="O1395" s="31"/>
      <c r="P1395" s="34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4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4"/>
      <c r="AU1395" s="31"/>
      <c r="AV1395" s="31"/>
      <c r="AW1395" s="31"/>
      <c r="AX1395" s="31"/>
      <c r="AY1395" s="31"/>
      <c r="AZ1395" s="31"/>
      <c r="BA1395" s="31"/>
      <c r="BB1395" s="31"/>
      <c r="BC1395" s="34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</row>
    <row r="1396" spans="2:95" s="33" customFormat="1">
      <c r="B1396" s="63"/>
      <c r="C1396" s="31"/>
      <c r="D1396" s="31"/>
      <c r="E1396" s="31"/>
      <c r="F1396" s="31"/>
      <c r="G1396" s="34"/>
      <c r="H1396" s="34"/>
      <c r="I1396" s="34"/>
      <c r="J1396" s="34"/>
      <c r="K1396" s="31"/>
      <c r="L1396" s="31"/>
      <c r="M1396" s="31"/>
      <c r="N1396" s="31"/>
      <c r="O1396" s="31"/>
      <c r="P1396" s="34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4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4"/>
      <c r="AU1396" s="31"/>
      <c r="AV1396" s="31"/>
      <c r="AW1396" s="31"/>
      <c r="AX1396" s="31"/>
      <c r="AY1396" s="31"/>
      <c r="AZ1396" s="31"/>
      <c r="BA1396" s="31"/>
      <c r="BB1396" s="31"/>
      <c r="BC1396" s="34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</row>
    <row r="1397" spans="2:95" s="33" customFormat="1">
      <c r="B1397" s="63"/>
      <c r="C1397" s="31"/>
      <c r="D1397" s="31"/>
      <c r="E1397" s="31"/>
      <c r="F1397" s="31"/>
      <c r="G1397" s="34"/>
      <c r="H1397" s="34"/>
      <c r="I1397" s="34"/>
      <c r="J1397" s="34"/>
      <c r="K1397" s="31"/>
      <c r="L1397" s="31"/>
      <c r="M1397" s="31"/>
      <c r="N1397" s="31"/>
      <c r="O1397" s="31"/>
      <c r="P1397" s="34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4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4"/>
      <c r="AU1397" s="31"/>
      <c r="AV1397" s="31"/>
      <c r="AW1397" s="31"/>
      <c r="AX1397" s="31"/>
      <c r="AY1397" s="31"/>
      <c r="AZ1397" s="31"/>
      <c r="BA1397" s="31"/>
      <c r="BB1397" s="31"/>
      <c r="BC1397" s="34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</row>
    <row r="1398" spans="2:95" s="33" customFormat="1">
      <c r="B1398" s="63"/>
      <c r="C1398" s="31"/>
      <c r="D1398" s="31"/>
      <c r="E1398" s="31"/>
      <c r="F1398" s="31"/>
      <c r="G1398" s="34"/>
      <c r="H1398" s="34"/>
      <c r="I1398" s="34"/>
      <c r="J1398" s="34"/>
      <c r="K1398" s="31"/>
      <c r="L1398" s="31"/>
      <c r="M1398" s="31"/>
      <c r="N1398" s="31"/>
      <c r="O1398" s="31"/>
      <c r="P1398" s="34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4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4"/>
      <c r="AU1398" s="31"/>
      <c r="AV1398" s="31"/>
      <c r="AW1398" s="31"/>
      <c r="AX1398" s="31"/>
      <c r="AY1398" s="31"/>
      <c r="AZ1398" s="31"/>
      <c r="BA1398" s="31"/>
      <c r="BB1398" s="31"/>
      <c r="BC1398" s="34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</row>
    <row r="1399" spans="2:95" s="33" customFormat="1">
      <c r="B1399" s="63"/>
      <c r="C1399" s="31"/>
      <c r="D1399" s="31"/>
      <c r="E1399" s="31"/>
      <c r="F1399" s="31"/>
      <c r="G1399" s="34"/>
      <c r="H1399" s="34"/>
      <c r="I1399" s="34"/>
      <c r="J1399" s="34"/>
      <c r="K1399" s="31"/>
      <c r="L1399" s="31"/>
      <c r="M1399" s="31"/>
      <c r="N1399" s="31"/>
      <c r="O1399" s="31"/>
      <c r="P1399" s="34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4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4"/>
      <c r="AU1399" s="31"/>
      <c r="AV1399" s="31"/>
      <c r="AW1399" s="31"/>
      <c r="AX1399" s="31"/>
      <c r="AY1399" s="31"/>
      <c r="AZ1399" s="31"/>
      <c r="BA1399" s="31"/>
      <c r="BB1399" s="31"/>
      <c r="BC1399" s="34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</row>
    <row r="1400" spans="2:95" s="33" customFormat="1">
      <c r="B1400" s="63"/>
      <c r="C1400" s="31"/>
      <c r="D1400" s="31"/>
      <c r="E1400" s="31"/>
      <c r="F1400" s="31"/>
      <c r="G1400" s="34"/>
      <c r="H1400" s="34"/>
      <c r="I1400" s="34"/>
      <c r="J1400" s="34"/>
      <c r="K1400" s="31"/>
      <c r="L1400" s="31"/>
      <c r="M1400" s="31"/>
      <c r="N1400" s="31"/>
      <c r="O1400" s="31"/>
      <c r="P1400" s="34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4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4"/>
      <c r="AU1400" s="31"/>
      <c r="AV1400" s="31"/>
      <c r="AW1400" s="31"/>
      <c r="AX1400" s="31"/>
      <c r="AY1400" s="31"/>
      <c r="AZ1400" s="31"/>
      <c r="BA1400" s="31"/>
      <c r="BB1400" s="31"/>
      <c r="BC1400" s="34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</row>
    <row r="1401" spans="2:95" s="33" customFormat="1">
      <c r="B1401" s="63"/>
      <c r="C1401" s="31"/>
      <c r="D1401" s="31"/>
      <c r="E1401" s="31"/>
      <c r="F1401" s="31"/>
      <c r="G1401" s="34"/>
      <c r="H1401" s="34"/>
      <c r="I1401" s="34"/>
      <c r="J1401" s="34"/>
      <c r="K1401" s="31"/>
      <c r="L1401" s="31"/>
      <c r="M1401" s="31"/>
      <c r="N1401" s="31"/>
      <c r="O1401" s="31"/>
      <c r="P1401" s="34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4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4"/>
      <c r="AU1401" s="31"/>
      <c r="AV1401" s="31"/>
      <c r="AW1401" s="31"/>
      <c r="AX1401" s="31"/>
      <c r="AY1401" s="31"/>
      <c r="AZ1401" s="31"/>
      <c r="BA1401" s="31"/>
      <c r="BB1401" s="31"/>
      <c r="BC1401" s="34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</row>
    <row r="1402" spans="2:95" s="33" customFormat="1">
      <c r="B1402" s="63"/>
      <c r="C1402" s="31"/>
      <c r="D1402" s="31"/>
      <c r="E1402" s="31"/>
      <c r="F1402" s="31"/>
      <c r="G1402" s="34"/>
      <c r="H1402" s="34"/>
      <c r="I1402" s="34"/>
      <c r="J1402" s="34"/>
      <c r="K1402" s="31"/>
      <c r="L1402" s="31"/>
      <c r="M1402" s="31"/>
      <c r="N1402" s="31"/>
      <c r="O1402" s="31"/>
      <c r="P1402" s="34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4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4"/>
      <c r="AU1402" s="31"/>
      <c r="AV1402" s="31"/>
      <c r="AW1402" s="31"/>
      <c r="AX1402" s="31"/>
      <c r="AY1402" s="31"/>
      <c r="AZ1402" s="31"/>
      <c r="BA1402" s="31"/>
      <c r="BB1402" s="31"/>
      <c r="BC1402" s="34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</row>
    <row r="1403" spans="2:95" s="33" customFormat="1">
      <c r="B1403" s="63"/>
      <c r="C1403" s="31"/>
      <c r="D1403" s="31"/>
      <c r="E1403" s="31"/>
      <c r="F1403" s="31"/>
      <c r="G1403" s="34"/>
      <c r="H1403" s="34"/>
      <c r="I1403" s="34"/>
      <c r="J1403" s="34"/>
      <c r="K1403" s="31"/>
      <c r="L1403" s="31"/>
      <c r="M1403" s="31"/>
      <c r="N1403" s="31"/>
      <c r="O1403" s="31"/>
      <c r="P1403" s="34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4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4"/>
      <c r="AU1403" s="31"/>
      <c r="AV1403" s="31"/>
      <c r="AW1403" s="31"/>
      <c r="AX1403" s="31"/>
      <c r="AY1403" s="31"/>
      <c r="AZ1403" s="31"/>
      <c r="BA1403" s="31"/>
      <c r="BB1403" s="31"/>
      <c r="BC1403" s="34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</row>
    <row r="1404" spans="2:95" s="33" customFormat="1">
      <c r="B1404" s="63"/>
      <c r="C1404" s="31"/>
      <c r="D1404" s="31"/>
      <c r="E1404" s="31"/>
      <c r="F1404" s="31"/>
      <c r="G1404" s="34"/>
      <c r="H1404" s="34"/>
      <c r="I1404" s="34"/>
      <c r="J1404" s="34"/>
      <c r="K1404" s="31"/>
      <c r="L1404" s="31"/>
      <c r="M1404" s="31"/>
      <c r="N1404" s="31"/>
      <c r="O1404" s="31"/>
      <c r="P1404" s="34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4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4"/>
      <c r="AU1404" s="31"/>
      <c r="AV1404" s="31"/>
      <c r="AW1404" s="31"/>
      <c r="AX1404" s="31"/>
      <c r="AY1404" s="31"/>
      <c r="AZ1404" s="31"/>
      <c r="BA1404" s="31"/>
      <c r="BB1404" s="31"/>
      <c r="BC1404" s="34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</row>
    <row r="1405" spans="2:95" s="33" customFormat="1">
      <c r="B1405" s="63"/>
      <c r="C1405" s="31"/>
      <c r="D1405" s="31"/>
      <c r="E1405" s="31"/>
      <c r="F1405" s="31"/>
      <c r="G1405" s="34"/>
      <c r="H1405" s="34"/>
      <c r="I1405" s="34"/>
      <c r="J1405" s="34"/>
      <c r="K1405" s="31"/>
      <c r="L1405" s="31"/>
      <c r="M1405" s="31"/>
      <c r="N1405" s="31"/>
      <c r="O1405" s="31"/>
      <c r="P1405" s="34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4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4"/>
      <c r="AU1405" s="31"/>
      <c r="AV1405" s="31"/>
      <c r="AW1405" s="31"/>
      <c r="AX1405" s="31"/>
      <c r="AY1405" s="31"/>
      <c r="AZ1405" s="31"/>
      <c r="BA1405" s="31"/>
      <c r="BB1405" s="31"/>
      <c r="BC1405" s="34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</row>
    <row r="1406" spans="2:95" s="33" customFormat="1">
      <c r="B1406" s="63"/>
      <c r="C1406" s="31"/>
      <c r="D1406" s="31"/>
      <c r="E1406" s="31"/>
      <c r="F1406" s="31"/>
      <c r="G1406" s="34"/>
      <c r="H1406" s="34"/>
      <c r="I1406" s="34"/>
      <c r="J1406" s="34"/>
      <c r="K1406" s="31"/>
      <c r="L1406" s="31"/>
      <c r="M1406" s="31"/>
      <c r="N1406" s="31"/>
      <c r="O1406" s="31"/>
      <c r="P1406" s="34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4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4"/>
      <c r="AU1406" s="31"/>
      <c r="AV1406" s="31"/>
      <c r="AW1406" s="31"/>
      <c r="AX1406" s="31"/>
      <c r="AY1406" s="31"/>
      <c r="AZ1406" s="31"/>
      <c r="BA1406" s="31"/>
      <c r="BB1406" s="31"/>
      <c r="BC1406" s="34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</row>
    <row r="1407" spans="2:95" s="33" customFormat="1">
      <c r="B1407" s="63"/>
      <c r="C1407" s="31"/>
      <c r="D1407" s="31"/>
      <c r="E1407" s="31"/>
      <c r="F1407" s="31"/>
      <c r="G1407" s="34"/>
      <c r="H1407" s="34"/>
      <c r="I1407" s="34"/>
      <c r="J1407" s="34"/>
      <c r="K1407" s="31"/>
      <c r="L1407" s="31"/>
      <c r="M1407" s="31"/>
      <c r="N1407" s="31"/>
      <c r="O1407" s="31"/>
      <c r="P1407" s="34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4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4"/>
      <c r="AU1407" s="31"/>
      <c r="AV1407" s="31"/>
      <c r="AW1407" s="31"/>
      <c r="AX1407" s="31"/>
      <c r="AY1407" s="31"/>
      <c r="AZ1407" s="31"/>
      <c r="BA1407" s="31"/>
      <c r="BB1407" s="31"/>
      <c r="BC1407" s="34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</row>
    <row r="1408" spans="2:95" s="33" customFormat="1">
      <c r="B1408" s="63"/>
      <c r="C1408" s="31"/>
      <c r="D1408" s="31"/>
      <c r="E1408" s="31"/>
      <c r="F1408" s="31"/>
      <c r="G1408" s="34"/>
      <c r="H1408" s="34"/>
      <c r="I1408" s="34"/>
      <c r="J1408" s="34"/>
      <c r="K1408" s="31"/>
      <c r="L1408" s="31"/>
      <c r="M1408" s="31"/>
      <c r="N1408" s="31"/>
      <c r="O1408" s="31"/>
      <c r="P1408" s="34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4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4"/>
      <c r="AU1408" s="31"/>
      <c r="AV1408" s="31"/>
      <c r="AW1408" s="31"/>
      <c r="AX1408" s="31"/>
      <c r="AY1408" s="31"/>
      <c r="AZ1408" s="31"/>
      <c r="BA1408" s="31"/>
      <c r="BB1408" s="31"/>
      <c r="BC1408" s="34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</row>
    <row r="1409" spans="2:95" s="33" customFormat="1">
      <c r="B1409" s="63"/>
      <c r="C1409" s="31"/>
      <c r="D1409" s="31"/>
      <c r="E1409" s="31"/>
      <c r="F1409" s="31"/>
      <c r="G1409" s="34"/>
      <c r="H1409" s="34"/>
      <c r="I1409" s="34"/>
      <c r="J1409" s="34"/>
      <c r="K1409" s="31"/>
      <c r="L1409" s="31"/>
      <c r="M1409" s="31"/>
      <c r="N1409" s="31"/>
      <c r="O1409" s="31"/>
      <c r="P1409" s="34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4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4"/>
      <c r="AU1409" s="31"/>
      <c r="AV1409" s="31"/>
      <c r="AW1409" s="31"/>
      <c r="AX1409" s="31"/>
      <c r="AY1409" s="31"/>
      <c r="AZ1409" s="31"/>
      <c r="BA1409" s="31"/>
      <c r="BB1409" s="31"/>
      <c r="BC1409" s="34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</row>
    <row r="1410" spans="2:95" s="33" customFormat="1">
      <c r="B1410" s="63"/>
      <c r="C1410" s="31"/>
      <c r="D1410" s="31"/>
      <c r="E1410" s="31"/>
      <c r="F1410" s="31"/>
      <c r="G1410" s="34"/>
      <c r="H1410" s="34"/>
      <c r="I1410" s="34"/>
      <c r="J1410" s="34"/>
      <c r="K1410" s="31"/>
      <c r="L1410" s="31"/>
      <c r="M1410" s="31"/>
      <c r="N1410" s="31"/>
      <c r="O1410" s="31"/>
      <c r="P1410" s="34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4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4"/>
      <c r="AU1410" s="31"/>
      <c r="AV1410" s="31"/>
      <c r="AW1410" s="31"/>
      <c r="AX1410" s="31"/>
      <c r="AY1410" s="31"/>
      <c r="AZ1410" s="31"/>
      <c r="BA1410" s="31"/>
      <c r="BB1410" s="31"/>
      <c r="BC1410" s="34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</row>
    <row r="1411" spans="2:95" s="33" customFormat="1">
      <c r="B1411" s="63"/>
      <c r="C1411" s="31"/>
      <c r="D1411" s="31"/>
      <c r="E1411" s="31"/>
      <c r="F1411" s="31"/>
      <c r="G1411" s="34"/>
      <c r="H1411" s="34"/>
      <c r="I1411" s="34"/>
      <c r="J1411" s="34"/>
      <c r="K1411" s="31"/>
      <c r="L1411" s="31"/>
      <c r="M1411" s="31"/>
      <c r="N1411" s="31"/>
      <c r="O1411" s="31"/>
      <c r="P1411" s="34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4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4"/>
      <c r="AU1411" s="31"/>
      <c r="AV1411" s="31"/>
      <c r="AW1411" s="31"/>
      <c r="AX1411" s="31"/>
      <c r="AY1411" s="31"/>
      <c r="AZ1411" s="31"/>
      <c r="BA1411" s="31"/>
      <c r="BB1411" s="31"/>
      <c r="BC1411" s="34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</row>
    <row r="1412" spans="2:95" s="33" customFormat="1">
      <c r="B1412" s="63"/>
      <c r="C1412" s="31"/>
      <c r="D1412" s="31"/>
      <c r="E1412" s="31"/>
      <c r="F1412" s="31"/>
      <c r="G1412" s="34"/>
      <c r="H1412" s="34"/>
      <c r="I1412" s="34"/>
      <c r="J1412" s="34"/>
      <c r="K1412" s="31"/>
      <c r="L1412" s="31"/>
      <c r="M1412" s="31"/>
      <c r="N1412" s="31"/>
      <c r="O1412" s="31"/>
      <c r="P1412" s="34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4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4"/>
      <c r="AU1412" s="31"/>
      <c r="AV1412" s="31"/>
      <c r="AW1412" s="31"/>
      <c r="AX1412" s="31"/>
      <c r="AY1412" s="31"/>
      <c r="AZ1412" s="31"/>
      <c r="BA1412" s="31"/>
      <c r="BB1412" s="31"/>
      <c r="BC1412" s="34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</row>
    <row r="1413" spans="2:95" s="33" customFormat="1">
      <c r="B1413" s="63"/>
      <c r="C1413" s="31"/>
      <c r="D1413" s="31"/>
      <c r="E1413" s="31"/>
      <c r="F1413" s="31"/>
      <c r="G1413" s="34"/>
      <c r="H1413" s="34"/>
      <c r="I1413" s="34"/>
      <c r="J1413" s="34"/>
      <c r="K1413" s="31"/>
      <c r="L1413" s="31"/>
      <c r="M1413" s="31"/>
      <c r="N1413" s="31"/>
      <c r="O1413" s="31"/>
      <c r="P1413" s="34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4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4"/>
      <c r="AU1413" s="31"/>
      <c r="AV1413" s="31"/>
      <c r="AW1413" s="31"/>
      <c r="AX1413" s="31"/>
      <c r="AY1413" s="31"/>
      <c r="AZ1413" s="31"/>
      <c r="BA1413" s="31"/>
      <c r="BB1413" s="31"/>
      <c r="BC1413" s="34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</row>
    <row r="1414" spans="2:95" s="33" customFormat="1">
      <c r="B1414" s="63"/>
      <c r="C1414" s="31"/>
      <c r="D1414" s="31"/>
      <c r="E1414" s="31"/>
      <c r="F1414" s="31"/>
      <c r="G1414" s="34"/>
      <c r="H1414" s="34"/>
      <c r="I1414" s="34"/>
      <c r="J1414" s="34"/>
      <c r="K1414" s="31"/>
      <c r="L1414" s="31"/>
      <c r="M1414" s="31"/>
      <c r="N1414" s="31"/>
      <c r="O1414" s="31"/>
      <c r="P1414" s="34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4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4"/>
      <c r="AU1414" s="31"/>
      <c r="AV1414" s="31"/>
      <c r="AW1414" s="31"/>
      <c r="AX1414" s="31"/>
      <c r="AY1414" s="31"/>
      <c r="AZ1414" s="31"/>
      <c r="BA1414" s="31"/>
      <c r="BB1414" s="31"/>
      <c r="BC1414" s="34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</row>
    <row r="1415" spans="2:95" s="33" customFormat="1">
      <c r="B1415" s="63"/>
      <c r="C1415" s="31"/>
      <c r="D1415" s="31"/>
      <c r="E1415" s="31"/>
      <c r="F1415" s="31"/>
      <c r="G1415" s="34"/>
      <c r="H1415" s="34"/>
      <c r="I1415" s="34"/>
      <c r="J1415" s="34"/>
      <c r="K1415" s="31"/>
      <c r="L1415" s="31"/>
      <c r="M1415" s="31"/>
      <c r="N1415" s="31"/>
      <c r="O1415" s="31"/>
      <c r="P1415" s="34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4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4"/>
      <c r="AU1415" s="31"/>
      <c r="AV1415" s="31"/>
      <c r="AW1415" s="31"/>
      <c r="AX1415" s="31"/>
      <c r="AY1415" s="31"/>
      <c r="AZ1415" s="31"/>
      <c r="BA1415" s="31"/>
      <c r="BB1415" s="31"/>
      <c r="BC1415" s="34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</row>
    <row r="1416" spans="2:95" s="33" customFormat="1">
      <c r="B1416" s="63"/>
      <c r="C1416" s="31"/>
      <c r="D1416" s="31"/>
      <c r="E1416" s="31"/>
      <c r="F1416" s="31"/>
      <c r="G1416" s="34"/>
      <c r="H1416" s="34"/>
      <c r="I1416" s="34"/>
      <c r="J1416" s="34"/>
      <c r="K1416" s="31"/>
      <c r="L1416" s="31"/>
      <c r="M1416" s="31"/>
      <c r="N1416" s="31"/>
      <c r="O1416" s="31"/>
      <c r="P1416" s="34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4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4"/>
      <c r="AU1416" s="31"/>
      <c r="AV1416" s="31"/>
      <c r="AW1416" s="31"/>
      <c r="AX1416" s="31"/>
      <c r="AY1416" s="31"/>
      <c r="AZ1416" s="31"/>
      <c r="BA1416" s="31"/>
      <c r="BB1416" s="31"/>
      <c r="BC1416" s="34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</row>
    <row r="1417" spans="2:95" s="33" customFormat="1">
      <c r="B1417" s="63"/>
      <c r="C1417" s="31"/>
      <c r="D1417" s="31"/>
      <c r="E1417" s="31"/>
      <c r="F1417" s="31"/>
      <c r="G1417" s="34"/>
      <c r="H1417" s="34"/>
      <c r="I1417" s="34"/>
      <c r="J1417" s="34"/>
      <c r="K1417" s="31"/>
      <c r="L1417" s="31"/>
      <c r="M1417" s="31"/>
      <c r="N1417" s="31"/>
      <c r="O1417" s="31"/>
      <c r="P1417" s="34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4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4"/>
      <c r="AU1417" s="31"/>
      <c r="AV1417" s="31"/>
      <c r="AW1417" s="31"/>
      <c r="AX1417" s="31"/>
      <c r="AY1417" s="31"/>
      <c r="AZ1417" s="31"/>
      <c r="BA1417" s="31"/>
      <c r="BB1417" s="31"/>
      <c r="BC1417" s="34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</row>
    <row r="1418" spans="2:95" s="33" customFormat="1">
      <c r="B1418" s="63"/>
      <c r="C1418" s="31"/>
      <c r="D1418" s="31"/>
      <c r="E1418" s="31"/>
      <c r="F1418" s="31"/>
      <c r="G1418" s="34"/>
      <c r="H1418" s="34"/>
      <c r="I1418" s="34"/>
      <c r="J1418" s="34"/>
      <c r="K1418" s="31"/>
      <c r="L1418" s="31"/>
      <c r="M1418" s="31"/>
      <c r="N1418" s="31"/>
      <c r="O1418" s="31"/>
      <c r="P1418" s="34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4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4"/>
      <c r="AU1418" s="31"/>
      <c r="AV1418" s="31"/>
      <c r="AW1418" s="31"/>
      <c r="AX1418" s="31"/>
      <c r="AY1418" s="31"/>
      <c r="AZ1418" s="31"/>
      <c r="BA1418" s="31"/>
      <c r="BB1418" s="31"/>
      <c r="BC1418" s="34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</row>
    <row r="1419" spans="2:95" s="33" customFormat="1">
      <c r="B1419" s="63"/>
      <c r="C1419" s="31"/>
      <c r="D1419" s="31"/>
      <c r="E1419" s="31"/>
      <c r="F1419" s="31"/>
      <c r="G1419" s="34"/>
      <c r="H1419" s="34"/>
      <c r="I1419" s="34"/>
      <c r="J1419" s="34"/>
      <c r="K1419" s="31"/>
      <c r="L1419" s="31"/>
      <c r="M1419" s="31"/>
      <c r="N1419" s="31"/>
      <c r="O1419" s="31"/>
      <c r="P1419" s="34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4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4"/>
      <c r="AU1419" s="31"/>
      <c r="AV1419" s="31"/>
      <c r="AW1419" s="31"/>
      <c r="AX1419" s="31"/>
      <c r="AY1419" s="31"/>
      <c r="AZ1419" s="31"/>
      <c r="BA1419" s="31"/>
      <c r="BB1419" s="31"/>
      <c r="BC1419" s="34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</row>
    <row r="1420" spans="2:95" s="33" customFormat="1">
      <c r="B1420" s="63"/>
      <c r="C1420" s="31"/>
      <c r="D1420" s="31"/>
      <c r="E1420" s="31"/>
      <c r="F1420" s="31"/>
      <c r="G1420" s="34"/>
      <c r="H1420" s="34"/>
      <c r="I1420" s="34"/>
      <c r="J1420" s="34"/>
      <c r="K1420" s="31"/>
      <c r="L1420" s="31"/>
      <c r="M1420" s="31"/>
      <c r="N1420" s="31"/>
      <c r="O1420" s="31"/>
      <c r="P1420" s="34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4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4"/>
      <c r="AU1420" s="31"/>
      <c r="AV1420" s="31"/>
      <c r="AW1420" s="31"/>
      <c r="AX1420" s="31"/>
      <c r="AY1420" s="31"/>
      <c r="AZ1420" s="31"/>
      <c r="BA1420" s="31"/>
      <c r="BB1420" s="31"/>
      <c r="BC1420" s="34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</row>
    <row r="1421" spans="2:95" s="33" customFormat="1">
      <c r="B1421" s="63"/>
      <c r="C1421" s="31"/>
      <c r="D1421" s="31"/>
      <c r="E1421" s="31"/>
      <c r="F1421" s="31"/>
      <c r="G1421" s="34"/>
      <c r="H1421" s="34"/>
      <c r="I1421" s="34"/>
      <c r="J1421" s="34"/>
      <c r="K1421" s="31"/>
      <c r="L1421" s="31"/>
      <c r="M1421" s="31"/>
      <c r="N1421" s="31"/>
      <c r="O1421" s="31"/>
      <c r="P1421" s="34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4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4"/>
      <c r="AU1421" s="31"/>
      <c r="AV1421" s="31"/>
      <c r="AW1421" s="31"/>
      <c r="AX1421" s="31"/>
      <c r="AY1421" s="31"/>
      <c r="AZ1421" s="31"/>
      <c r="BA1421" s="31"/>
      <c r="BB1421" s="31"/>
      <c r="BC1421" s="34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</row>
    <row r="1422" spans="2:95" s="33" customFormat="1">
      <c r="B1422" s="63"/>
      <c r="C1422" s="31"/>
      <c r="D1422" s="31"/>
      <c r="E1422" s="31"/>
      <c r="F1422" s="31"/>
      <c r="G1422" s="34"/>
      <c r="H1422" s="34"/>
      <c r="I1422" s="34"/>
      <c r="J1422" s="34"/>
      <c r="K1422" s="31"/>
      <c r="L1422" s="31"/>
      <c r="M1422" s="31"/>
      <c r="N1422" s="31"/>
      <c r="O1422" s="31"/>
      <c r="P1422" s="34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4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4"/>
      <c r="AU1422" s="31"/>
      <c r="AV1422" s="31"/>
      <c r="AW1422" s="31"/>
      <c r="AX1422" s="31"/>
      <c r="AY1422" s="31"/>
      <c r="AZ1422" s="31"/>
      <c r="BA1422" s="31"/>
      <c r="BB1422" s="31"/>
      <c r="BC1422" s="34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</row>
    <row r="1423" spans="2:95" s="33" customFormat="1">
      <c r="B1423" s="63"/>
      <c r="C1423" s="31"/>
      <c r="D1423" s="31"/>
      <c r="E1423" s="31"/>
      <c r="F1423" s="31"/>
      <c r="G1423" s="34"/>
      <c r="H1423" s="34"/>
      <c r="I1423" s="34"/>
      <c r="J1423" s="34"/>
      <c r="K1423" s="31"/>
      <c r="L1423" s="31"/>
      <c r="M1423" s="31"/>
      <c r="N1423" s="31"/>
      <c r="O1423" s="31"/>
      <c r="P1423" s="34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4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4"/>
      <c r="AU1423" s="31"/>
      <c r="AV1423" s="31"/>
      <c r="AW1423" s="31"/>
      <c r="AX1423" s="31"/>
      <c r="AY1423" s="31"/>
      <c r="AZ1423" s="31"/>
      <c r="BA1423" s="31"/>
      <c r="BB1423" s="31"/>
      <c r="BC1423" s="34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</row>
    <row r="1424" spans="2:95" s="33" customFormat="1">
      <c r="B1424" s="63"/>
      <c r="C1424" s="31"/>
      <c r="D1424" s="31"/>
      <c r="E1424" s="31"/>
      <c r="F1424" s="31"/>
      <c r="G1424" s="34"/>
      <c r="H1424" s="34"/>
      <c r="I1424" s="34"/>
      <c r="J1424" s="34"/>
      <c r="K1424" s="31"/>
      <c r="L1424" s="31"/>
      <c r="M1424" s="31"/>
      <c r="N1424" s="31"/>
      <c r="O1424" s="31"/>
      <c r="P1424" s="34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4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4"/>
      <c r="AU1424" s="31"/>
      <c r="AV1424" s="31"/>
      <c r="AW1424" s="31"/>
      <c r="AX1424" s="31"/>
      <c r="AY1424" s="31"/>
      <c r="AZ1424" s="31"/>
      <c r="BA1424" s="31"/>
      <c r="BB1424" s="31"/>
      <c r="BC1424" s="34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</row>
    <row r="1425" spans="2:95" s="33" customFormat="1">
      <c r="B1425" s="63"/>
      <c r="C1425" s="31"/>
      <c r="D1425" s="31"/>
      <c r="E1425" s="31"/>
      <c r="F1425" s="31"/>
      <c r="G1425" s="34"/>
      <c r="H1425" s="34"/>
      <c r="I1425" s="34"/>
      <c r="J1425" s="34"/>
      <c r="K1425" s="31"/>
      <c r="L1425" s="31"/>
      <c r="M1425" s="31"/>
      <c r="N1425" s="31"/>
      <c r="O1425" s="31"/>
      <c r="P1425" s="34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4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4"/>
      <c r="AU1425" s="31"/>
      <c r="AV1425" s="31"/>
      <c r="AW1425" s="31"/>
      <c r="AX1425" s="31"/>
      <c r="AY1425" s="31"/>
      <c r="AZ1425" s="31"/>
      <c r="BA1425" s="31"/>
      <c r="BB1425" s="31"/>
      <c r="BC1425" s="34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</row>
    <row r="1426" spans="2:95" s="33" customFormat="1">
      <c r="B1426" s="63"/>
      <c r="C1426" s="31"/>
      <c r="D1426" s="31"/>
      <c r="E1426" s="31"/>
      <c r="F1426" s="31"/>
      <c r="G1426" s="34"/>
      <c r="H1426" s="34"/>
      <c r="I1426" s="34"/>
      <c r="J1426" s="34"/>
      <c r="K1426" s="31"/>
      <c r="L1426" s="31"/>
      <c r="M1426" s="31"/>
      <c r="N1426" s="31"/>
      <c r="O1426" s="31"/>
      <c r="P1426" s="34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4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4"/>
      <c r="AU1426" s="31"/>
      <c r="AV1426" s="31"/>
      <c r="AW1426" s="31"/>
      <c r="AX1426" s="31"/>
      <c r="AY1426" s="31"/>
      <c r="AZ1426" s="31"/>
      <c r="BA1426" s="31"/>
      <c r="BB1426" s="31"/>
      <c r="BC1426" s="34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</row>
    <row r="1427" spans="2:95" s="33" customFormat="1">
      <c r="B1427" s="63"/>
      <c r="C1427" s="31"/>
      <c r="D1427" s="31"/>
      <c r="E1427" s="31"/>
      <c r="F1427" s="31"/>
      <c r="G1427" s="34"/>
      <c r="H1427" s="34"/>
      <c r="I1427" s="34"/>
      <c r="J1427" s="34"/>
      <c r="K1427" s="31"/>
      <c r="L1427" s="31"/>
      <c r="M1427" s="31"/>
      <c r="N1427" s="31"/>
      <c r="O1427" s="31"/>
      <c r="P1427" s="34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4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4"/>
      <c r="AU1427" s="31"/>
      <c r="AV1427" s="31"/>
      <c r="AW1427" s="31"/>
      <c r="AX1427" s="31"/>
      <c r="AY1427" s="31"/>
      <c r="AZ1427" s="31"/>
      <c r="BA1427" s="31"/>
      <c r="BB1427" s="31"/>
      <c r="BC1427" s="34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</row>
    <row r="1428" spans="2:95" s="33" customFormat="1">
      <c r="B1428" s="63"/>
      <c r="C1428" s="31"/>
      <c r="D1428" s="31"/>
      <c r="E1428" s="31"/>
      <c r="F1428" s="31"/>
      <c r="G1428" s="34"/>
      <c r="H1428" s="34"/>
      <c r="I1428" s="34"/>
      <c r="J1428" s="34"/>
      <c r="K1428" s="31"/>
      <c r="L1428" s="31"/>
      <c r="M1428" s="31"/>
      <c r="N1428" s="31"/>
      <c r="O1428" s="31"/>
      <c r="P1428" s="34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4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4"/>
      <c r="AU1428" s="31"/>
      <c r="AV1428" s="31"/>
      <c r="AW1428" s="31"/>
      <c r="AX1428" s="31"/>
      <c r="AY1428" s="31"/>
      <c r="AZ1428" s="31"/>
      <c r="BA1428" s="31"/>
      <c r="BB1428" s="31"/>
      <c r="BC1428" s="34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</row>
    <row r="1429" spans="2:95" s="33" customFormat="1">
      <c r="B1429" s="63"/>
      <c r="C1429" s="31"/>
      <c r="D1429" s="31"/>
      <c r="E1429" s="31"/>
      <c r="F1429" s="31"/>
      <c r="G1429" s="34"/>
      <c r="H1429" s="34"/>
      <c r="I1429" s="34"/>
      <c r="J1429" s="34"/>
      <c r="K1429" s="31"/>
      <c r="L1429" s="31"/>
      <c r="M1429" s="31"/>
      <c r="N1429" s="31"/>
      <c r="O1429" s="31"/>
      <c r="P1429" s="34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4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4"/>
      <c r="AU1429" s="31"/>
      <c r="AV1429" s="31"/>
      <c r="AW1429" s="31"/>
      <c r="AX1429" s="31"/>
      <c r="AY1429" s="31"/>
      <c r="AZ1429" s="31"/>
      <c r="BA1429" s="31"/>
      <c r="BB1429" s="31"/>
      <c r="BC1429" s="34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</row>
    <row r="1430" spans="2:95" s="33" customFormat="1">
      <c r="B1430" s="63"/>
      <c r="C1430" s="31"/>
      <c r="D1430" s="31"/>
      <c r="E1430" s="31"/>
      <c r="F1430" s="31"/>
      <c r="G1430" s="34"/>
      <c r="H1430" s="34"/>
      <c r="I1430" s="34"/>
      <c r="J1430" s="34"/>
      <c r="K1430" s="31"/>
      <c r="L1430" s="31"/>
      <c r="M1430" s="31"/>
      <c r="N1430" s="31"/>
      <c r="O1430" s="31"/>
      <c r="P1430" s="34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4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4"/>
      <c r="AU1430" s="31"/>
      <c r="AV1430" s="31"/>
      <c r="AW1430" s="31"/>
      <c r="AX1430" s="31"/>
      <c r="AY1430" s="31"/>
      <c r="AZ1430" s="31"/>
      <c r="BA1430" s="31"/>
      <c r="BB1430" s="31"/>
      <c r="BC1430" s="34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</row>
    <row r="1431" spans="2:95" s="33" customFormat="1">
      <c r="B1431" s="63"/>
      <c r="C1431" s="31"/>
      <c r="D1431" s="31"/>
      <c r="E1431" s="31"/>
      <c r="F1431" s="31"/>
      <c r="G1431" s="34"/>
      <c r="H1431" s="34"/>
      <c r="I1431" s="34"/>
      <c r="J1431" s="34"/>
      <c r="K1431" s="31"/>
      <c r="L1431" s="31"/>
      <c r="M1431" s="31"/>
      <c r="N1431" s="31"/>
      <c r="O1431" s="31"/>
      <c r="P1431" s="34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4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4"/>
      <c r="AU1431" s="31"/>
      <c r="AV1431" s="31"/>
      <c r="AW1431" s="31"/>
      <c r="AX1431" s="31"/>
      <c r="AY1431" s="31"/>
      <c r="AZ1431" s="31"/>
      <c r="BA1431" s="31"/>
      <c r="BB1431" s="31"/>
      <c r="BC1431" s="34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</row>
    <row r="1432" spans="2:95" s="33" customFormat="1">
      <c r="B1432" s="63"/>
      <c r="C1432" s="31"/>
      <c r="D1432" s="31"/>
      <c r="E1432" s="31"/>
      <c r="F1432" s="31"/>
      <c r="G1432" s="34"/>
      <c r="H1432" s="34"/>
      <c r="I1432" s="34"/>
      <c r="J1432" s="34"/>
      <c r="K1432" s="31"/>
      <c r="L1432" s="31"/>
      <c r="M1432" s="31"/>
      <c r="N1432" s="31"/>
      <c r="O1432" s="31"/>
      <c r="P1432" s="34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4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4"/>
      <c r="AU1432" s="31"/>
      <c r="AV1432" s="31"/>
      <c r="AW1432" s="31"/>
      <c r="AX1432" s="31"/>
      <c r="AY1432" s="31"/>
      <c r="AZ1432" s="31"/>
      <c r="BA1432" s="31"/>
      <c r="BB1432" s="31"/>
      <c r="BC1432" s="34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</row>
    <row r="1433" spans="2:95" s="33" customFormat="1">
      <c r="B1433" s="63"/>
      <c r="C1433" s="31"/>
      <c r="D1433" s="31"/>
      <c r="E1433" s="31"/>
      <c r="F1433" s="31"/>
      <c r="G1433" s="34"/>
      <c r="H1433" s="34"/>
      <c r="I1433" s="34"/>
      <c r="J1433" s="34"/>
      <c r="K1433" s="31"/>
      <c r="L1433" s="31"/>
      <c r="M1433" s="31"/>
      <c r="N1433" s="31"/>
      <c r="O1433" s="31"/>
      <c r="P1433" s="34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4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4"/>
      <c r="AU1433" s="31"/>
      <c r="AV1433" s="31"/>
      <c r="AW1433" s="31"/>
      <c r="AX1433" s="31"/>
      <c r="AY1433" s="31"/>
      <c r="AZ1433" s="31"/>
      <c r="BA1433" s="31"/>
      <c r="BB1433" s="31"/>
      <c r="BC1433" s="34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</row>
    <row r="1434" spans="2:95" s="33" customFormat="1">
      <c r="B1434" s="63"/>
      <c r="C1434" s="31"/>
      <c r="D1434" s="31"/>
      <c r="E1434" s="31"/>
      <c r="F1434" s="31"/>
      <c r="G1434" s="34"/>
      <c r="H1434" s="34"/>
      <c r="I1434" s="34"/>
      <c r="J1434" s="34"/>
      <c r="K1434" s="31"/>
      <c r="L1434" s="31"/>
      <c r="M1434" s="31"/>
      <c r="N1434" s="31"/>
      <c r="O1434" s="31"/>
      <c r="P1434" s="34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4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4"/>
      <c r="AU1434" s="31"/>
      <c r="AV1434" s="31"/>
      <c r="AW1434" s="31"/>
      <c r="AX1434" s="31"/>
      <c r="AY1434" s="31"/>
      <c r="AZ1434" s="31"/>
      <c r="BA1434" s="31"/>
      <c r="BB1434" s="31"/>
      <c r="BC1434" s="34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</row>
    <row r="1435" spans="2:95" s="33" customFormat="1">
      <c r="B1435" s="63"/>
      <c r="C1435" s="31"/>
      <c r="D1435" s="31"/>
      <c r="E1435" s="31"/>
      <c r="F1435" s="31"/>
      <c r="G1435" s="34"/>
      <c r="H1435" s="34"/>
      <c r="I1435" s="34"/>
      <c r="J1435" s="34"/>
      <c r="K1435" s="31"/>
      <c r="L1435" s="31"/>
      <c r="M1435" s="31"/>
      <c r="N1435" s="31"/>
      <c r="O1435" s="31"/>
      <c r="P1435" s="34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4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4"/>
      <c r="AU1435" s="31"/>
      <c r="AV1435" s="31"/>
      <c r="AW1435" s="31"/>
      <c r="AX1435" s="31"/>
      <c r="AY1435" s="31"/>
      <c r="AZ1435" s="31"/>
      <c r="BA1435" s="31"/>
      <c r="BB1435" s="31"/>
      <c r="BC1435" s="34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</row>
    <row r="1436" spans="2:95" s="33" customFormat="1">
      <c r="B1436" s="63"/>
      <c r="C1436" s="31"/>
      <c r="D1436" s="31"/>
      <c r="E1436" s="31"/>
      <c r="F1436" s="31"/>
      <c r="G1436" s="34"/>
      <c r="H1436" s="34"/>
      <c r="I1436" s="34"/>
      <c r="J1436" s="34"/>
      <c r="K1436" s="31"/>
      <c r="L1436" s="31"/>
      <c r="M1436" s="31"/>
      <c r="N1436" s="31"/>
      <c r="O1436" s="31"/>
      <c r="P1436" s="34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4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4"/>
      <c r="AU1436" s="31"/>
      <c r="AV1436" s="31"/>
      <c r="AW1436" s="31"/>
      <c r="AX1436" s="31"/>
      <c r="AY1436" s="31"/>
      <c r="AZ1436" s="31"/>
      <c r="BA1436" s="31"/>
      <c r="BB1436" s="31"/>
      <c r="BC1436" s="34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</row>
    <row r="1437" spans="2:95" s="33" customFormat="1">
      <c r="B1437" s="63"/>
      <c r="C1437" s="31"/>
      <c r="D1437" s="31"/>
      <c r="E1437" s="31"/>
      <c r="F1437" s="31"/>
      <c r="G1437" s="34"/>
      <c r="H1437" s="34"/>
      <c r="I1437" s="34"/>
      <c r="J1437" s="34"/>
      <c r="K1437" s="31"/>
      <c r="L1437" s="31"/>
      <c r="M1437" s="31"/>
      <c r="N1437" s="31"/>
      <c r="O1437" s="31"/>
      <c r="P1437" s="34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4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4"/>
      <c r="AU1437" s="31"/>
      <c r="AV1437" s="31"/>
      <c r="AW1437" s="31"/>
      <c r="AX1437" s="31"/>
      <c r="AY1437" s="31"/>
      <c r="AZ1437" s="31"/>
      <c r="BA1437" s="31"/>
      <c r="BB1437" s="31"/>
      <c r="BC1437" s="34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</row>
    <row r="1438" spans="2:95" s="33" customFormat="1">
      <c r="B1438" s="63"/>
      <c r="C1438" s="31"/>
      <c r="D1438" s="31"/>
      <c r="E1438" s="31"/>
      <c r="F1438" s="31"/>
      <c r="G1438" s="34"/>
      <c r="H1438" s="34"/>
      <c r="I1438" s="34"/>
      <c r="J1438" s="34"/>
      <c r="K1438" s="31"/>
      <c r="L1438" s="31"/>
      <c r="M1438" s="31"/>
      <c r="N1438" s="31"/>
      <c r="O1438" s="31"/>
      <c r="P1438" s="34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4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4"/>
      <c r="AU1438" s="31"/>
      <c r="AV1438" s="31"/>
      <c r="AW1438" s="31"/>
      <c r="AX1438" s="31"/>
      <c r="AY1438" s="31"/>
      <c r="AZ1438" s="31"/>
      <c r="BA1438" s="31"/>
      <c r="BB1438" s="31"/>
      <c r="BC1438" s="34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</row>
    <row r="1439" spans="2:95" s="33" customFormat="1">
      <c r="B1439" s="63"/>
      <c r="C1439" s="31"/>
      <c r="D1439" s="31"/>
      <c r="E1439" s="31"/>
      <c r="F1439" s="31"/>
      <c r="G1439" s="34"/>
      <c r="H1439" s="34"/>
      <c r="I1439" s="34"/>
      <c r="J1439" s="34"/>
      <c r="K1439" s="31"/>
      <c r="L1439" s="31"/>
      <c r="M1439" s="31"/>
      <c r="N1439" s="31"/>
      <c r="O1439" s="31"/>
      <c r="P1439" s="34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4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4"/>
      <c r="AU1439" s="31"/>
      <c r="AV1439" s="31"/>
      <c r="AW1439" s="31"/>
      <c r="AX1439" s="31"/>
      <c r="AY1439" s="31"/>
      <c r="AZ1439" s="31"/>
      <c r="BA1439" s="31"/>
      <c r="BB1439" s="31"/>
      <c r="BC1439" s="34"/>
      <c r="BD1439" s="31"/>
      <c r="BE1439" s="31"/>
      <c r="BF1439" s="31"/>
      <c r="BG1439" s="31"/>
      <c r="BH1439" s="31"/>
      <c r="BI1439" s="31"/>
      <c r="BJ1439" s="31"/>
      <c r="BK1439" s="31"/>
      <c r="BL1439" s="31"/>
      <c r="BM1439" s="31"/>
      <c r="BN1439" s="31"/>
      <c r="BO1439" s="31"/>
      <c r="BP1439" s="31"/>
      <c r="BQ1439" s="31"/>
      <c r="BR1439" s="31"/>
      <c r="BS1439" s="31"/>
      <c r="BT1439" s="31"/>
      <c r="BU1439" s="31"/>
      <c r="BV1439" s="31"/>
      <c r="BW1439" s="31"/>
      <c r="BX1439" s="31"/>
      <c r="BY1439" s="31"/>
      <c r="BZ1439" s="31"/>
      <c r="CA1439" s="31"/>
      <c r="CB1439" s="31"/>
      <c r="CC1439" s="31"/>
      <c r="CD1439" s="31"/>
      <c r="CE1439" s="31"/>
      <c r="CF1439" s="31"/>
      <c r="CG1439" s="31"/>
      <c r="CH1439" s="31"/>
      <c r="CI1439" s="31"/>
      <c r="CJ1439" s="31"/>
      <c r="CK1439" s="31"/>
      <c r="CL1439" s="31"/>
      <c r="CM1439" s="31"/>
      <c r="CN1439" s="31"/>
      <c r="CO1439" s="31"/>
      <c r="CP1439" s="31"/>
      <c r="CQ1439" s="31"/>
    </row>
    <row r="1440" spans="2:95" s="33" customFormat="1">
      <c r="B1440" s="63"/>
      <c r="C1440" s="31"/>
      <c r="D1440" s="31"/>
      <c r="E1440" s="31"/>
      <c r="F1440" s="31"/>
      <c r="G1440" s="34"/>
      <c r="H1440" s="34"/>
      <c r="I1440" s="34"/>
      <c r="J1440" s="34"/>
      <c r="K1440" s="31"/>
      <c r="L1440" s="31"/>
      <c r="M1440" s="31"/>
      <c r="N1440" s="31"/>
      <c r="O1440" s="31"/>
      <c r="P1440" s="34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4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4"/>
      <c r="AU1440" s="31"/>
      <c r="AV1440" s="31"/>
      <c r="AW1440" s="31"/>
      <c r="AX1440" s="31"/>
      <c r="AY1440" s="31"/>
      <c r="AZ1440" s="31"/>
      <c r="BA1440" s="31"/>
      <c r="BB1440" s="31"/>
      <c r="BC1440" s="34"/>
      <c r="BD1440" s="31"/>
      <c r="BE1440" s="31"/>
      <c r="BF1440" s="31"/>
      <c r="BG1440" s="31"/>
      <c r="BH1440" s="31"/>
      <c r="BI1440" s="31"/>
      <c r="BJ1440" s="31"/>
      <c r="BK1440" s="31"/>
      <c r="BL1440" s="31"/>
      <c r="BM1440" s="31"/>
      <c r="BN1440" s="31"/>
      <c r="BO1440" s="31"/>
      <c r="BP1440" s="31"/>
      <c r="BQ1440" s="31"/>
      <c r="BR1440" s="31"/>
      <c r="BS1440" s="31"/>
      <c r="BT1440" s="31"/>
      <c r="BU1440" s="31"/>
      <c r="BV1440" s="31"/>
      <c r="BW1440" s="31"/>
      <c r="BX1440" s="31"/>
      <c r="BY1440" s="31"/>
      <c r="BZ1440" s="31"/>
      <c r="CA1440" s="31"/>
      <c r="CB1440" s="31"/>
      <c r="CC1440" s="31"/>
      <c r="CD1440" s="31"/>
      <c r="CE1440" s="31"/>
      <c r="CF1440" s="31"/>
      <c r="CG1440" s="31"/>
      <c r="CH1440" s="31"/>
      <c r="CI1440" s="31"/>
      <c r="CJ1440" s="31"/>
      <c r="CK1440" s="31"/>
      <c r="CL1440" s="31"/>
      <c r="CM1440" s="31"/>
      <c r="CN1440" s="31"/>
      <c r="CO1440" s="31"/>
      <c r="CP1440" s="31"/>
      <c r="CQ1440" s="31"/>
    </row>
    <row r="1441" spans="2:95" s="33" customFormat="1">
      <c r="B1441" s="63"/>
      <c r="C1441" s="31"/>
      <c r="D1441" s="31"/>
      <c r="E1441" s="31"/>
      <c r="F1441" s="31"/>
      <c r="G1441" s="34"/>
      <c r="H1441" s="34"/>
      <c r="I1441" s="34"/>
      <c r="J1441" s="34"/>
      <c r="K1441" s="31"/>
      <c r="L1441" s="31"/>
      <c r="M1441" s="31"/>
      <c r="N1441" s="31"/>
      <c r="O1441" s="31"/>
      <c r="P1441" s="34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4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4"/>
      <c r="AU1441" s="31"/>
      <c r="AV1441" s="31"/>
      <c r="AW1441" s="31"/>
      <c r="AX1441" s="31"/>
      <c r="AY1441" s="31"/>
      <c r="AZ1441" s="31"/>
      <c r="BA1441" s="31"/>
      <c r="BB1441" s="31"/>
      <c r="BC1441" s="34"/>
      <c r="BD1441" s="31"/>
      <c r="BE1441" s="31"/>
      <c r="BF1441" s="31"/>
      <c r="BG1441" s="31"/>
      <c r="BH1441" s="31"/>
      <c r="BI1441" s="31"/>
      <c r="BJ1441" s="31"/>
      <c r="BK1441" s="31"/>
      <c r="BL1441" s="31"/>
      <c r="BM1441" s="31"/>
      <c r="BN1441" s="31"/>
      <c r="BO1441" s="31"/>
      <c r="BP1441" s="31"/>
      <c r="BQ1441" s="31"/>
      <c r="BR1441" s="31"/>
      <c r="BS1441" s="31"/>
      <c r="BT1441" s="31"/>
      <c r="BU1441" s="31"/>
      <c r="BV1441" s="31"/>
      <c r="BW1441" s="31"/>
      <c r="BX1441" s="31"/>
      <c r="BY1441" s="31"/>
      <c r="BZ1441" s="31"/>
      <c r="CA1441" s="31"/>
      <c r="CB1441" s="31"/>
      <c r="CC1441" s="31"/>
      <c r="CD1441" s="31"/>
      <c r="CE1441" s="31"/>
      <c r="CF1441" s="31"/>
      <c r="CG1441" s="31"/>
      <c r="CH1441" s="31"/>
      <c r="CI1441" s="31"/>
      <c r="CJ1441" s="31"/>
      <c r="CK1441" s="31"/>
      <c r="CL1441" s="31"/>
      <c r="CM1441" s="31"/>
      <c r="CN1441" s="31"/>
      <c r="CO1441" s="31"/>
      <c r="CP1441" s="31"/>
      <c r="CQ1441" s="31"/>
    </row>
    <row r="1442" spans="2:95" s="33" customFormat="1">
      <c r="B1442" s="63"/>
      <c r="C1442" s="31"/>
      <c r="D1442" s="31"/>
      <c r="E1442" s="31"/>
      <c r="F1442" s="31"/>
      <c r="G1442" s="34"/>
      <c r="H1442" s="34"/>
      <c r="I1442" s="34"/>
      <c r="J1442" s="34"/>
      <c r="K1442" s="31"/>
      <c r="L1442" s="31"/>
      <c r="M1442" s="31"/>
      <c r="N1442" s="31"/>
      <c r="O1442" s="31"/>
      <c r="P1442" s="34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4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4"/>
      <c r="AU1442" s="31"/>
      <c r="AV1442" s="31"/>
      <c r="AW1442" s="31"/>
      <c r="AX1442" s="31"/>
      <c r="AY1442" s="31"/>
      <c r="AZ1442" s="31"/>
      <c r="BA1442" s="31"/>
      <c r="BB1442" s="31"/>
      <c r="BC1442" s="34"/>
      <c r="BD1442" s="31"/>
      <c r="BE1442" s="31"/>
      <c r="BF1442" s="31"/>
      <c r="BG1442" s="31"/>
      <c r="BH1442" s="31"/>
      <c r="BI1442" s="31"/>
      <c r="BJ1442" s="31"/>
      <c r="BK1442" s="31"/>
      <c r="BL1442" s="31"/>
      <c r="BM1442" s="31"/>
      <c r="BN1442" s="31"/>
      <c r="BO1442" s="31"/>
      <c r="BP1442" s="31"/>
      <c r="BQ1442" s="31"/>
      <c r="BR1442" s="31"/>
      <c r="BS1442" s="31"/>
      <c r="BT1442" s="31"/>
      <c r="BU1442" s="31"/>
      <c r="BV1442" s="31"/>
      <c r="BW1442" s="31"/>
      <c r="BX1442" s="31"/>
      <c r="BY1442" s="31"/>
      <c r="BZ1442" s="31"/>
      <c r="CA1442" s="31"/>
      <c r="CB1442" s="31"/>
      <c r="CC1442" s="31"/>
      <c r="CD1442" s="31"/>
      <c r="CE1442" s="31"/>
      <c r="CF1442" s="31"/>
      <c r="CG1442" s="31"/>
      <c r="CH1442" s="31"/>
      <c r="CI1442" s="31"/>
      <c r="CJ1442" s="31"/>
      <c r="CK1442" s="31"/>
      <c r="CL1442" s="31"/>
      <c r="CM1442" s="31"/>
      <c r="CN1442" s="31"/>
      <c r="CO1442" s="31"/>
      <c r="CP1442" s="31"/>
      <c r="CQ1442" s="31"/>
    </row>
    <row r="1443" spans="2:95" s="33" customFormat="1">
      <c r="B1443" s="63"/>
      <c r="C1443" s="31"/>
      <c r="D1443" s="31"/>
      <c r="E1443" s="31"/>
      <c r="F1443" s="31"/>
      <c r="G1443" s="34"/>
      <c r="H1443" s="34"/>
      <c r="I1443" s="34"/>
      <c r="J1443" s="34"/>
      <c r="K1443" s="31"/>
      <c r="L1443" s="31"/>
      <c r="M1443" s="31"/>
      <c r="N1443" s="31"/>
      <c r="O1443" s="31"/>
      <c r="P1443" s="34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4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4"/>
      <c r="AU1443" s="31"/>
      <c r="AV1443" s="31"/>
      <c r="AW1443" s="31"/>
      <c r="AX1443" s="31"/>
      <c r="AY1443" s="31"/>
      <c r="AZ1443" s="31"/>
      <c r="BA1443" s="31"/>
      <c r="BB1443" s="31"/>
      <c r="BC1443" s="34"/>
      <c r="BD1443" s="31"/>
      <c r="BE1443" s="31"/>
      <c r="BF1443" s="31"/>
      <c r="BG1443" s="31"/>
      <c r="BH1443" s="31"/>
      <c r="BI1443" s="31"/>
      <c r="BJ1443" s="31"/>
      <c r="BK1443" s="31"/>
      <c r="BL1443" s="31"/>
      <c r="BM1443" s="31"/>
      <c r="BN1443" s="31"/>
      <c r="BO1443" s="31"/>
      <c r="BP1443" s="31"/>
      <c r="BQ1443" s="31"/>
      <c r="BR1443" s="31"/>
      <c r="BS1443" s="31"/>
      <c r="BT1443" s="31"/>
      <c r="BU1443" s="31"/>
      <c r="BV1443" s="31"/>
      <c r="BW1443" s="31"/>
      <c r="BX1443" s="31"/>
      <c r="BY1443" s="31"/>
      <c r="BZ1443" s="31"/>
      <c r="CA1443" s="31"/>
      <c r="CB1443" s="31"/>
      <c r="CC1443" s="31"/>
      <c r="CD1443" s="31"/>
      <c r="CE1443" s="31"/>
      <c r="CF1443" s="31"/>
      <c r="CG1443" s="31"/>
      <c r="CH1443" s="31"/>
      <c r="CI1443" s="31"/>
      <c r="CJ1443" s="31"/>
      <c r="CK1443" s="31"/>
      <c r="CL1443" s="31"/>
      <c r="CM1443" s="31"/>
      <c r="CN1443" s="31"/>
      <c r="CO1443" s="31"/>
      <c r="CP1443" s="31"/>
      <c r="CQ1443" s="31"/>
    </row>
    <row r="1444" spans="2:95" s="33" customFormat="1">
      <c r="B1444" s="63"/>
      <c r="C1444" s="31"/>
      <c r="D1444" s="31"/>
      <c r="E1444" s="31"/>
      <c r="F1444" s="31"/>
      <c r="G1444" s="34"/>
      <c r="H1444" s="34"/>
      <c r="I1444" s="34"/>
      <c r="J1444" s="34"/>
      <c r="K1444" s="31"/>
      <c r="L1444" s="31"/>
      <c r="M1444" s="31"/>
      <c r="N1444" s="31"/>
      <c r="O1444" s="31"/>
      <c r="P1444" s="34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4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4"/>
      <c r="AU1444" s="31"/>
      <c r="AV1444" s="31"/>
      <c r="AW1444" s="31"/>
      <c r="AX1444" s="31"/>
      <c r="AY1444" s="31"/>
      <c r="AZ1444" s="31"/>
      <c r="BA1444" s="31"/>
      <c r="BB1444" s="31"/>
      <c r="BC1444" s="34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  <c r="BN1444" s="31"/>
      <c r="BO1444" s="31"/>
      <c r="BP1444" s="31"/>
      <c r="BQ1444" s="31"/>
      <c r="BR1444" s="31"/>
      <c r="BS1444" s="31"/>
      <c r="BT1444" s="31"/>
      <c r="BU1444" s="31"/>
      <c r="BV1444" s="31"/>
      <c r="BW1444" s="31"/>
      <c r="BX1444" s="31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1"/>
      <c r="CK1444" s="31"/>
      <c r="CL1444" s="31"/>
      <c r="CM1444" s="31"/>
      <c r="CN1444" s="31"/>
      <c r="CO1444" s="31"/>
      <c r="CP1444" s="31"/>
      <c r="CQ1444" s="31"/>
    </row>
    <row r="1445" spans="2:95" s="33" customFormat="1">
      <c r="B1445" s="63"/>
      <c r="C1445" s="31"/>
      <c r="D1445" s="31"/>
      <c r="E1445" s="31"/>
      <c r="F1445" s="31"/>
      <c r="G1445" s="34"/>
      <c r="H1445" s="34"/>
      <c r="I1445" s="34"/>
      <c r="J1445" s="34"/>
      <c r="K1445" s="31"/>
      <c r="L1445" s="31"/>
      <c r="M1445" s="31"/>
      <c r="N1445" s="31"/>
      <c r="O1445" s="31"/>
      <c r="P1445" s="34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4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4"/>
      <c r="AU1445" s="31"/>
      <c r="AV1445" s="31"/>
      <c r="AW1445" s="31"/>
      <c r="AX1445" s="31"/>
      <c r="AY1445" s="31"/>
      <c r="AZ1445" s="31"/>
      <c r="BA1445" s="31"/>
      <c r="BB1445" s="31"/>
      <c r="BC1445" s="34"/>
      <c r="BD1445" s="31"/>
      <c r="BE1445" s="31"/>
      <c r="BF1445" s="31"/>
      <c r="BG1445" s="31"/>
      <c r="BH1445" s="31"/>
      <c r="BI1445" s="31"/>
      <c r="BJ1445" s="31"/>
      <c r="BK1445" s="31"/>
      <c r="BL1445" s="31"/>
      <c r="BM1445" s="31"/>
      <c r="BN1445" s="31"/>
      <c r="BO1445" s="31"/>
      <c r="BP1445" s="31"/>
      <c r="BQ1445" s="31"/>
      <c r="BR1445" s="31"/>
      <c r="BS1445" s="31"/>
      <c r="BT1445" s="31"/>
      <c r="BU1445" s="31"/>
      <c r="BV1445" s="31"/>
      <c r="BW1445" s="31"/>
      <c r="BX1445" s="31"/>
      <c r="BY1445" s="31"/>
      <c r="BZ1445" s="31"/>
      <c r="CA1445" s="31"/>
      <c r="CB1445" s="31"/>
      <c r="CC1445" s="31"/>
      <c r="CD1445" s="31"/>
      <c r="CE1445" s="31"/>
      <c r="CF1445" s="31"/>
      <c r="CG1445" s="31"/>
      <c r="CH1445" s="31"/>
      <c r="CI1445" s="31"/>
      <c r="CJ1445" s="31"/>
      <c r="CK1445" s="31"/>
      <c r="CL1445" s="31"/>
      <c r="CM1445" s="31"/>
      <c r="CN1445" s="31"/>
      <c r="CO1445" s="31"/>
      <c r="CP1445" s="31"/>
      <c r="CQ1445" s="31"/>
    </row>
    <row r="1446" spans="2:95" s="33" customFormat="1">
      <c r="B1446" s="63"/>
      <c r="C1446" s="31"/>
      <c r="D1446" s="31"/>
      <c r="E1446" s="31"/>
      <c r="F1446" s="31"/>
      <c r="G1446" s="34"/>
      <c r="H1446" s="34"/>
      <c r="I1446" s="34"/>
      <c r="J1446" s="34"/>
      <c r="K1446" s="31"/>
      <c r="L1446" s="31"/>
      <c r="M1446" s="31"/>
      <c r="N1446" s="31"/>
      <c r="O1446" s="31"/>
      <c r="P1446" s="34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4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4"/>
      <c r="AU1446" s="31"/>
      <c r="AV1446" s="31"/>
      <c r="AW1446" s="31"/>
      <c r="AX1446" s="31"/>
      <c r="AY1446" s="31"/>
      <c r="AZ1446" s="31"/>
      <c r="BA1446" s="31"/>
      <c r="BB1446" s="31"/>
      <c r="BC1446" s="34"/>
      <c r="BD1446" s="31"/>
      <c r="BE1446" s="31"/>
      <c r="BF1446" s="31"/>
      <c r="BG1446" s="31"/>
      <c r="BH1446" s="31"/>
      <c r="BI1446" s="31"/>
      <c r="BJ1446" s="31"/>
      <c r="BK1446" s="31"/>
      <c r="BL1446" s="31"/>
      <c r="BM1446" s="31"/>
      <c r="BN1446" s="31"/>
      <c r="BO1446" s="31"/>
      <c r="BP1446" s="31"/>
      <c r="BQ1446" s="31"/>
      <c r="BR1446" s="31"/>
      <c r="BS1446" s="31"/>
      <c r="BT1446" s="31"/>
      <c r="BU1446" s="31"/>
      <c r="BV1446" s="31"/>
      <c r="BW1446" s="31"/>
      <c r="BX1446" s="31"/>
      <c r="BY1446" s="31"/>
      <c r="BZ1446" s="31"/>
      <c r="CA1446" s="31"/>
      <c r="CB1446" s="31"/>
      <c r="CC1446" s="31"/>
      <c r="CD1446" s="31"/>
      <c r="CE1446" s="31"/>
      <c r="CF1446" s="31"/>
      <c r="CG1446" s="31"/>
      <c r="CH1446" s="31"/>
      <c r="CI1446" s="31"/>
      <c r="CJ1446" s="31"/>
      <c r="CK1446" s="31"/>
      <c r="CL1446" s="31"/>
      <c r="CM1446" s="31"/>
      <c r="CN1446" s="31"/>
      <c r="CO1446" s="31"/>
      <c r="CP1446" s="31"/>
      <c r="CQ1446" s="31"/>
    </row>
    <row r="1447" spans="2:95" s="33" customFormat="1">
      <c r="B1447" s="63"/>
      <c r="C1447" s="31"/>
      <c r="D1447" s="31"/>
      <c r="E1447" s="31"/>
      <c r="F1447" s="31"/>
      <c r="G1447" s="34"/>
      <c r="H1447" s="34"/>
      <c r="I1447" s="34"/>
      <c r="J1447" s="34"/>
      <c r="K1447" s="31"/>
      <c r="L1447" s="31"/>
      <c r="M1447" s="31"/>
      <c r="N1447" s="31"/>
      <c r="O1447" s="31"/>
      <c r="P1447" s="34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4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4"/>
      <c r="AU1447" s="31"/>
      <c r="AV1447" s="31"/>
      <c r="AW1447" s="31"/>
      <c r="AX1447" s="31"/>
      <c r="AY1447" s="31"/>
      <c r="AZ1447" s="31"/>
      <c r="BA1447" s="31"/>
      <c r="BB1447" s="31"/>
      <c r="BC1447" s="34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1"/>
      <c r="BO1447" s="31"/>
      <c r="BP1447" s="31"/>
      <c r="BQ1447" s="31"/>
      <c r="BR1447" s="31"/>
      <c r="BS1447" s="31"/>
      <c r="BT1447" s="31"/>
      <c r="BU1447" s="31"/>
      <c r="BV1447" s="31"/>
      <c r="BW1447" s="31"/>
      <c r="BX1447" s="31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1"/>
      <c r="CK1447" s="31"/>
      <c r="CL1447" s="31"/>
      <c r="CM1447" s="31"/>
      <c r="CN1447" s="31"/>
      <c r="CO1447" s="31"/>
      <c r="CP1447" s="31"/>
      <c r="CQ1447" s="31"/>
    </row>
    <row r="1448" spans="2:95" s="33" customFormat="1">
      <c r="B1448" s="63"/>
      <c r="C1448" s="31"/>
      <c r="D1448" s="31"/>
      <c r="E1448" s="31"/>
      <c r="F1448" s="31"/>
      <c r="G1448" s="34"/>
      <c r="H1448" s="34"/>
      <c r="I1448" s="34"/>
      <c r="J1448" s="34"/>
      <c r="K1448" s="31"/>
      <c r="L1448" s="31"/>
      <c r="M1448" s="31"/>
      <c r="N1448" s="31"/>
      <c r="O1448" s="31"/>
      <c r="P1448" s="34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4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4"/>
      <c r="AU1448" s="31"/>
      <c r="AV1448" s="31"/>
      <c r="AW1448" s="31"/>
      <c r="AX1448" s="31"/>
      <c r="AY1448" s="31"/>
      <c r="AZ1448" s="31"/>
      <c r="BA1448" s="31"/>
      <c r="BB1448" s="31"/>
      <c r="BC1448" s="34"/>
      <c r="BD1448" s="31"/>
      <c r="BE1448" s="31"/>
      <c r="BF1448" s="31"/>
      <c r="BG1448" s="31"/>
      <c r="BH1448" s="31"/>
      <c r="BI1448" s="31"/>
      <c r="BJ1448" s="31"/>
      <c r="BK1448" s="31"/>
      <c r="BL1448" s="31"/>
      <c r="BM1448" s="31"/>
      <c r="BN1448" s="31"/>
      <c r="BO1448" s="31"/>
      <c r="BP1448" s="31"/>
      <c r="BQ1448" s="31"/>
      <c r="BR1448" s="31"/>
      <c r="BS1448" s="31"/>
      <c r="BT1448" s="31"/>
      <c r="BU1448" s="31"/>
      <c r="BV1448" s="31"/>
      <c r="BW1448" s="31"/>
      <c r="BX1448" s="31"/>
      <c r="BY1448" s="31"/>
      <c r="BZ1448" s="31"/>
      <c r="CA1448" s="31"/>
      <c r="CB1448" s="31"/>
      <c r="CC1448" s="31"/>
      <c r="CD1448" s="31"/>
      <c r="CE1448" s="31"/>
      <c r="CF1448" s="31"/>
      <c r="CG1448" s="31"/>
      <c r="CH1448" s="31"/>
      <c r="CI1448" s="31"/>
      <c r="CJ1448" s="31"/>
      <c r="CK1448" s="31"/>
      <c r="CL1448" s="31"/>
      <c r="CM1448" s="31"/>
      <c r="CN1448" s="31"/>
      <c r="CO1448" s="31"/>
      <c r="CP1448" s="31"/>
      <c r="CQ1448" s="31"/>
    </row>
    <row r="1449" spans="2:95" s="33" customFormat="1">
      <c r="B1449" s="63"/>
      <c r="C1449" s="31"/>
      <c r="D1449" s="31"/>
      <c r="E1449" s="31"/>
      <c r="F1449" s="31"/>
      <c r="G1449" s="34"/>
      <c r="H1449" s="34"/>
      <c r="I1449" s="34"/>
      <c r="J1449" s="34"/>
      <c r="K1449" s="31"/>
      <c r="L1449" s="31"/>
      <c r="M1449" s="31"/>
      <c r="N1449" s="31"/>
      <c r="O1449" s="31"/>
      <c r="P1449" s="34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4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4"/>
      <c r="AU1449" s="31"/>
      <c r="AV1449" s="31"/>
      <c r="AW1449" s="31"/>
      <c r="AX1449" s="31"/>
      <c r="AY1449" s="31"/>
      <c r="AZ1449" s="31"/>
      <c r="BA1449" s="31"/>
      <c r="BB1449" s="31"/>
      <c r="BC1449" s="34"/>
      <c r="BD1449" s="31"/>
      <c r="BE1449" s="31"/>
      <c r="BF1449" s="31"/>
      <c r="BG1449" s="31"/>
      <c r="BH1449" s="31"/>
      <c r="BI1449" s="31"/>
      <c r="BJ1449" s="31"/>
      <c r="BK1449" s="31"/>
      <c r="BL1449" s="31"/>
      <c r="BM1449" s="31"/>
      <c r="BN1449" s="31"/>
      <c r="BO1449" s="31"/>
      <c r="BP1449" s="31"/>
      <c r="BQ1449" s="31"/>
      <c r="BR1449" s="31"/>
      <c r="BS1449" s="31"/>
      <c r="BT1449" s="31"/>
      <c r="BU1449" s="31"/>
      <c r="BV1449" s="31"/>
      <c r="BW1449" s="31"/>
      <c r="BX1449" s="31"/>
      <c r="BY1449" s="31"/>
      <c r="BZ1449" s="31"/>
      <c r="CA1449" s="31"/>
      <c r="CB1449" s="31"/>
      <c r="CC1449" s="31"/>
      <c r="CD1449" s="31"/>
      <c r="CE1449" s="31"/>
      <c r="CF1449" s="31"/>
      <c r="CG1449" s="31"/>
      <c r="CH1449" s="31"/>
      <c r="CI1449" s="31"/>
      <c r="CJ1449" s="31"/>
      <c r="CK1449" s="31"/>
      <c r="CL1449" s="31"/>
      <c r="CM1449" s="31"/>
      <c r="CN1449" s="31"/>
      <c r="CO1449" s="31"/>
      <c r="CP1449" s="31"/>
      <c r="CQ1449" s="31"/>
    </row>
    <row r="1450" spans="2:95" s="33" customFormat="1">
      <c r="B1450" s="63"/>
      <c r="C1450" s="31"/>
      <c r="D1450" s="31"/>
      <c r="E1450" s="31"/>
      <c r="F1450" s="31"/>
      <c r="G1450" s="34"/>
      <c r="H1450" s="34"/>
      <c r="I1450" s="34"/>
      <c r="J1450" s="34"/>
      <c r="K1450" s="31"/>
      <c r="L1450" s="31"/>
      <c r="M1450" s="31"/>
      <c r="N1450" s="31"/>
      <c r="O1450" s="31"/>
      <c r="P1450" s="34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4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4"/>
      <c r="AU1450" s="31"/>
      <c r="AV1450" s="31"/>
      <c r="AW1450" s="31"/>
      <c r="AX1450" s="31"/>
      <c r="AY1450" s="31"/>
      <c r="AZ1450" s="31"/>
      <c r="BA1450" s="31"/>
      <c r="BB1450" s="31"/>
      <c r="BC1450" s="34"/>
      <c r="BD1450" s="31"/>
      <c r="BE1450" s="31"/>
      <c r="BF1450" s="31"/>
      <c r="BG1450" s="31"/>
      <c r="BH1450" s="31"/>
      <c r="BI1450" s="31"/>
      <c r="BJ1450" s="31"/>
      <c r="BK1450" s="31"/>
      <c r="BL1450" s="31"/>
      <c r="BM1450" s="31"/>
      <c r="BN1450" s="31"/>
      <c r="BO1450" s="31"/>
      <c r="BP1450" s="31"/>
      <c r="BQ1450" s="31"/>
      <c r="BR1450" s="31"/>
      <c r="BS1450" s="31"/>
      <c r="BT1450" s="31"/>
      <c r="BU1450" s="31"/>
      <c r="BV1450" s="31"/>
      <c r="BW1450" s="31"/>
      <c r="BX1450" s="31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1"/>
      <c r="CK1450" s="31"/>
      <c r="CL1450" s="31"/>
      <c r="CM1450" s="31"/>
      <c r="CN1450" s="31"/>
      <c r="CO1450" s="31"/>
      <c r="CP1450" s="31"/>
      <c r="CQ1450" s="31"/>
    </row>
    <row r="1451" spans="2:95" s="33" customFormat="1">
      <c r="B1451" s="63"/>
      <c r="C1451" s="31"/>
      <c r="D1451" s="31"/>
      <c r="E1451" s="31"/>
      <c r="F1451" s="31"/>
      <c r="G1451" s="34"/>
      <c r="H1451" s="34"/>
      <c r="I1451" s="34"/>
      <c r="J1451" s="34"/>
      <c r="K1451" s="31"/>
      <c r="L1451" s="31"/>
      <c r="M1451" s="31"/>
      <c r="N1451" s="31"/>
      <c r="O1451" s="31"/>
      <c r="P1451" s="34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4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4"/>
      <c r="AU1451" s="31"/>
      <c r="AV1451" s="31"/>
      <c r="AW1451" s="31"/>
      <c r="AX1451" s="31"/>
      <c r="AY1451" s="31"/>
      <c r="AZ1451" s="31"/>
      <c r="BA1451" s="31"/>
      <c r="BB1451" s="31"/>
      <c r="BC1451" s="34"/>
      <c r="BD1451" s="31"/>
      <c r="BE1451" s="31"/>
      <c r="BF1451" s="31"/>
      <c r="BG1451" s="31"/>
      <c r="BH1451" s="31"/>
      <c r="BI1451" s="31"/>
      <c r="BJ1451" s="31"/>
      <c r="BK1451" s="31"/>
      <c r="BL1451" s="31"/>
      <c r="BM1451" s="31"/>
      <c r="BN1451" s="31"/>
      <c r="BO1451" s="31"/>
      <c r="BP1451" s="31"/>
      <c r="BQ1451" s="31"/>
      <c r="BR1451" s="31"/>
      <c r="BS1451" s="31"/>
      <c r="BT1451" s="31"/>
      <c r="BU1451" s="31"/>
      <c r="BV1451" s="31"/>
      <c r="BW1451" s="31"/>
      <c r="BX1451" s="31"/>
      <c r="BY1451" s="31"/>
      <c r="BZ1451" s="31"/>
      <c r="CA1451" s="31"/>
      <c r="CB1451" s="31"/>
      <c r="CC1451" s="31"/>
      <c r="CD1451" s="31"/>
      <c r="CE1451" s="31"/>
      <c r="CF1451" s="31"/>
      <c r="CG1451" s="31"/>
      <c r="CH1451" s="31"/>
      <c r="CI1451" s="31"/>
      <c r="CJ1451" s="31"/>
      <c r="CK1451" s="31"/>
      <c r="CL1451" s="31"/>
      <c r="CM1451" s="31"/>
      <c r="CN1451" s="31"/>
      <c r="CO1451" s="31"/>
      <c r="CP1451" s="31"/>
      <c r="CQ1451" s="31"/>
    </row>
    <row r="1452" spans="2:95" s="33" customFormat="1">
      <c r="B1452" s="63"/>
      <c r="C1452" s="31"/>
      <c r="D1452" s="31"/>
      <c r="E1452" s="31"/>
      <c r="F1452" s="31"/>
      <c r="G1452" s="34"/>
      <c r="H1452" s="34"/>
      <c r="I1452" s="34"/>
      <c r="J1452" s="34"/>
      <c r="K1452" s="31"/>
      <c r="L1452" s="31"/>
      <c r="M1452" s="31"/>
      <c r="N1452" s="31"/>
      <c r="O1452" s="31"/>
      <c r="P1452" s="34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4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4"/>
      <c r="AU1452" s="31"/>
      <c r="AV1452" s="31"/>
      <c r="AW1452" s="31"/>
      <c r="AX1452" s="31"/>
      <c r="AY1452" s="31"/>
      <c r="AZ1452" s="31"/>
      <c r="BA1452" s="31"/>
      <c r="BB1452" s="31"/>
      <c r="BC1452" s="34"/>
      <c r="BD1452" s="31"/>
      <c r="BE1452" s="31"/>
      <c r="BF1452" s="31"/>
      <c r="BG1452" s="31"/>
      <c r="BH1452" s="31"/>
      <c r="BI1452" s="31"/>
      <c r="BJ1452" s="31"/>
      <c r="BK1452" s="31"/>
      <c r="BL1452" s="31"/>
      <c r="BM1452" s="31"/>
      <c r="BN1452" s="31"/>
      <c r="BO1452" s="31"/>
      <c r="BP1452" s="31"/>
      <c r="BQ1452" s="31"/>
      <c r="BR1452" s="31"/>
      <c r="BS1452" s="31"/>
      <c r="BT1452" s="31"/>
      <c r="BU1452" s="31"/>
      <c r="BV1452" s="31"/>
      <c r="BW1452" s="31"/>
      <c r="BX1452" s="31"/>
      <c r="BY1452" s="31"/>
      <c r="BZ1452" s="31"/>
      <c r="CA1452" s="31"/>
      <c r="CB1452" s="31"/>
      <c r="CC1452" s="31"/>
      <c r="CD1452" s="31"/>
      <c r="CE1452" s="31"/>
      <c r="CF1452" s="31"/>
      <c r="CG1452" s="31"/>
      <c r="CH1452" s="31"/>
      <c r="CI1452" s="31"/>
      <c r="CJ1452" s="31"/>
      <c r="CK1452" s="31"/>
      <c r="CL1452" s="31"/>
      <c r="CM1452" s="31"/>
      <c r="CN1452" s="31"/>
      <c r="CO1452" s="31"/>
      <c r="CP1452" s="31"/>
      <c r="CQ1452" s="31"/>
    </row>
    <row r="1453" spans="2:95" s="33" customFormat="1">
      <c r="B1453" s="63"/>
      <c r="C1453" s="31"/>
      <c r="D1453" s="31"/>
      <c r="E1453" s="31"/>
      <c r="F1453" s="31"/>
      <c r="G1453" s="34"/>
      <c r="H1453" s="34"/>
      <c r="I1453" s="34"/>
      <c r="J1453" s="34"/>
      <c r="K1453" s="31"/>
      <c r="L1453" s="31"/>
      <c r="M1453" s="31"/>
      <c r="N1453" s="31"/>
      <c r="O1453" s="31"/>
      <c r="P1453" s="34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4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4"/>
      <c r="AU1453" s="31"/>
      <c r="AV1453" s="31"/>
      <c r="AW1453" s="31"/>
      <c r="AX1453" s="31"/>
      <c r="AY1453" s="31"/>
      <c r="AZ1453" s="31"/>
      <c r="BA1453" s="31"/>
      <c r="BB1453" s="31"/>
      <c r="BC1453" s="34"/>
      <c r="BD1453" s="31"/>
      <c r="BE1453" s="31"/>
      <c r="BF1453" s="31"/>
      <c r="BG1453" s="31"/>
      <c r="BH1453" s="31"/>
      <c r="BI1453" s="31"/>
      <c r="BJ1453" s="31"/>
      <c r="BK1453" s="31"/>
      <c r="BL1453" s="31"/>
      <c r="BM1453" s="31"/>
      <c r="BN1453" s="31"/>
      <c r="BO1453" s="31"/>
      <c r="BP1453" s="31"/>
      <c r="BQ1453" s="31"/>
      <c r="BR1453" s="31"/>
      <c r="BS1453" s="31"/>
      <c r="BT1453" s="31"/>
      <c r="BU1453" s="31"/>
      <c r="BV1453" s="31"/>
      <c r="BW1453" s="31"/>
      <c r="BX1453" s="31"/>
      <c r="BY1453" s="31"/>
      <c r="BZ1453" s="31"/>
      <c r="CA1453" s="31"/>
      <c r="CB1453" s="31"/>
      <c r="CC1453" s="31"/>
      <c r="CD1453" s="31"/>
      <c r="CE1453" s="31"/>
      <c r="CF1453" s="31"/>
      <c r="CG1453" s="31"/>
      <c r="CH1453" s="31"/>
      <c r="CI1453" s="31"/>
      <c r="CJ1453" s="31"/>
      <c r="CK1453" s="31"/>
      <c r="CL1453" s="31"/>
      <c r="CM1453" s="31"/>
      <c r="CN1453" s="31"/>
      <c r="CO1453" s="31"/>
      <c r="CP1453" s="31"/>
      <c r="CQ1453" s="31"/>
    </row>
    <row r="1454" spans="2:95" s="33" customFormat="1">
      <c r="B1454" s="63"/>
      <c r="C1454" s="31"/>
      <c r="D1454" s="31"/>
      <c r="E1454" s="31"/>
      <c r="F1454" s="31"/>
      <c r="G1454" s="34"/>
      <c r="H1454" s="34"/>
      <c r="I1454" s="34"/>
      <c r="J1454" s="34"/>
      <c r="K1454" s="31"/>
      <c r="L1454" s="31"/>
      <c r="M1454" s="31"/>
      <c r="N1454" s="31"/>
      <c r="O1454" s="31"/>
      <c r="P1454" s="34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4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4"/>
      <c r="AU1454" s="31"/>
      <c r="AV1454" s="31"/>
      <c r="AW1454" s="31"/>
      <c r="AX1454" s="31"/>
      <c r="AY1454" s="31"/>
      <c r="AZ1454" s="31"/>
      <c r="BA1454" s="31"/>
      <c r="BB1454" s="31"/>
      <c r="BC1454" s="34"/>
      <c r="BD1454" s="31"/>
      <c r="BE1454" s="31"/>
      <c r="BF1454" s="31"/>
      <c r="BG1454" s="31"/>
      <c r="BH1454" s="31"/>
      <c r="BI1454" s="31"/>
      <c r="BJ1454" s="31"/>
      <c r="BK1454" s="31"/>
      <c r="BL1454" s="31"/>
      <c r="BM1454" s="31"/>
      <c r="BN1454" s="31"/>
      <c r="BO1454" s="31"/>
      <c r="BP1454" s="31"/>
      <c r="BQ1454" s="31"/>
      <c r="BR1454" s="31"/>
      <c r="BS1454" s="31"/>
      <c r="BT1454" s="31"/>
      <c r="BU1454" s="31"/>
      <c r="BV1454" s="31"/>
      <c r="BW1454" s="31"/>
      <c r="BX1454" s="31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1"/>
      <c r="CK1454" s="31"/>
      <c r="CL1454" s="31"/>
      <c r="CM1454" s="31"/>
      <c r="CN1454" s="31"/>
      <c r="CO1454" s="31"/>
      <c r="CP1454" s="31"/>
      <c r="CQ1454" s="31"/>
    </row>
    <row r="1455" spans="2:95" s="33" customFormat="1">
      <c r="B1455" s="63"/>
      <c r="C1455" s="31"/>
      <c r="D1455" s="31"/>
      <c r="E1455" s="31"/>
      <c r="F1455" s="31"/>
      <c r="G1455" s="34"/>
      <c r="H1455" s="34"/>
      <c r="I1455" s="34"/>
      <c r="J1455" s="34"/>
      <c r="K1455" s="31"/>
      <c r="L1455" s="31"/>
      <c r="M1455" s="31"/>
      <c r="N1455" s="31"/>
      <c r="O1455" s="31"/>
      <c r="P1455" s="34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4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4"/>
      <c r="AU1455" s="31"/>
      <c r="AV1455" s="31"/>
      <c r="AW1455" s="31"/>
      <c r="AX1455" s="31"/>
      <c r="AY1455" s="31"/>
      <c r="AZ1455" s="31"/>
      <c r="BA1455" s="31"/>
      <c r="BB1455" s="31"/>
      <c r="BC1455" s="34"/>
      <c r="BD1455" s="31"/>
      <c r="BE1455" s="31"/>
      <c r="BF1455" s="31"/>
      <c r="BG1455" s="31"/>
      <c r="BH1455" s="31"/>
      <c r="BI1455" s="31"/>
      <c r="BJ1455" s="31"/>
      <c r="BK1455" s="31"/>
      <c r="BL1455" s="31"/>
      <c r="BM1455" s="31"/>
      <c r="BN1455" s="31"/>
      <c r="BO1455" s="31"/>
      <c r="BP1455" s="31"/>
      <c r="BQ1455" s="31"/>
      <c r="BR1455" s="31"/>
      <c r="BS1455" s="31"/>
      <c r="BT1455" s="31"/>
      <c r="BU1455" s="31"/>
      <c r="BV1455" s="31"/>
      <c r="BW1455" s="31"/>
      <c r="BX1455" s="31"/>
      <c r="BY1455" s="31"/>
      <c r="BZ1455" s="31"/>
      <c r="CA1455" s="31"/>
      <c r="CB1455" s="31"/>
      <c r="CC1455" s="31"/>
      <c r="CD1455" s="31"/>
      <c r="CE1455" s="31"/>
      <c r="CF1455" s="31"/>
      <c r="CG1455" s="31"/>
      <c r="CH1455" s="31"/>
      <c r="CI1455" s="31"/>
      <c r="CJ1455" s="31"/>
      <c r="CK1455" s="31"/>
      <c r="CL1455" s="31"/>
      <c r="CM1455" s="31"/>
      <c r="CN1455" s="31"/>
      <c r="CO1455" s="31"/>
      <c r="CP1455" s="31"/>
      <c r="CQ1455" s="31"/>
    </row>
    <row r="1456" spans="2:95" s="33" customFormat="1">
      <c r="B1456" s="63"/>
      <c r="C1456" s="31"/>
      <c r="D1456" s="31"/>
      <c r="E1456" s="31"/>
      <c r="F1456" s="31"/>
      <c r="G1456" s="34"/>
      <c r="H1456" s="34"/>
      <c r="I1456" s="34"/>
      <c r="J1456" s="34"/>
      <c r="K1456" s="31"/>
      <c r="L1456" s="31"/>
      <c r="M1456" s="31"/>
      <c r="N1456" s="31"/>
      <c r="O1456" s="31"/>
      <c r="P1456" s="34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4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4"/>
      <c r="AU1456" s="31"/>
      <c r="AV1456" s="31"/>
      <c r="AW1456" s="31"/>
      <c r="AX1456" s="31"/>
      <c r="AY1456" s="31"/>
      <c r="AZ1456" s="31"/>
      <c r="BA1456" s="31"/>
      <c r="BB1456" s="31"/>
      <c r="BC1456" s="34"/>
      <c r="BD1456" s="31"/>
      <c r="BE1456" s="31"/>
      <c r="BF1456" s="31"/>
      <c r="BG1456" s="31"/>
      <c r="BH1456" s="31"/>
      <c r="BI1456" s="31"/>
      <c r="BJ1456" s="31"/>
      <c r="BK1456" s="31"/>
      <c r="BL1456" s="31"/>
      <c r="BM1456" s="31"/>
      <c r="BN1456" s="31"/>
      <c r="BO1456" s="31"/>
      <c r="BP1456" s="31"/>
      <c r="BQ1456" s="31"/>
      <c r="BR1456" s="31"/>
      <c r="BS1456" s="31"/>
      <c r="BT1456" s="31"/>
      <c r="BU1456" s="31"/>
      <c r="BV1456" s="31"/>
      <c r="BW1456" s="31"/>
      <c r="BX1456" s="31"/>
      <c r="BY1456" s="31"/>
      <c r="BZ1456" s="31"/>
      <c r="CA1456" s="31"/>
      <c r="CB1456" s="31"/>
      <c r="CC1456" s="31"/>
      <c r="CD1456" s="31"/>
      <c r="CE1456" s="31"/>
      <c r="CF1456" s="31"/>
      <c r="CG1456" s="31"/>
      <c r="CH1456" s="31"/>
      <c r="CI1456" s="31"/>
      <c r="CJ1456" s="31"/>
      <c r="CK1456" s="31"/>
      <c r="CL1456" s="31"/>
      <c r="CM1456" s="31"/>
      <c r="CN1456" s="31"/>
      <c r="CO1456" s="31"/>
      <c r="CP1456" s="31"/>
      <c r="CQ1456" s="31"/>
    </row>
    <row r="1457" spans="2:95" s="33" customFormat="1">
      <c r="B1457" s="63"/>
      <c r="C1457" s="31"/>
      <c r="D1457" s="31"/>
      <c r="E1457" s="31"/>
      <c r="F1457" s="31"/>
      <c r="G1457" s="34"/>
      <c r="H1457" s="34"/>
      <c r="I1457" s="34"/>
      <c r="J1457" s="34"/>
      <c r="K1457" s="31"/>
      <c r="L1457" s="31"/>
      <c r="M1457" s="31"/>
      <c r="N1457" s="31"/>
      <c r="O1457" s="31"/>
      <c r="P1457" s="34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4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4"/>
      <c r="AU1457" s="31"/>
      <c r="AV1457" s="31"/>
      <c r="AW1457" s="31"/>
      <c r="AX1457" s="31"/>
      <c r="AY1457" s="31"/>
      <c r="AZ1457" s="31"/>
      <c r="BA1457" s="31"/>
      <c r="BB1457" s="31"/>
      <c r="BC1457" s="34"/>
      <c r="BD1457" s="31"/>
      <c r="BE1457" s="31"/>
      <c r="BF1457" s="31"/>
      <c r="BG1457" s="31"/>
      <c r="BH1457" s="31"/>
      <c r="BI1457" s="31"/>
      <c r="BJ1457" s="31"/>
      <c r="BK1457" s="31"/>
      <c r="BL1457" s="31"/>
      <c r="BM1457" s="31"/>
      <c r="BN1457" s="31"/>
      <c r="BO1457" s="31"/>
      <c r="BP1457" s="31"/>
      <c r="BQ1457" s="31"/>
      <c r="BR1457" s="31"/>
      <c r="BS1457" s="31"/>
      <c r="BT1457" s="31"/>
      <c r="BU1457" s="31"/>
      <c r="BV1457" s="31"/>
      <c r="BW1457" s="31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</row>
    <row r="1458" spans="2:95" s="33" customFormat="1">
      <c r="B1458" s="63"/>
      <c r="C1458" s="31"/>
      <c r="D1458" s="31"/>
      <c r="E1458" s="31"/>
      <c r="F1458" s="31"/>
      <c r="G1458" s="34"/>
      <c r="H1458" s="34"/>
      <c r="I1458" s="34"/>
      <c r="J1458" s="34"/>
      <c r="K1458" s="31"/>
      <c r="L1458" s="31"/>
      <c r="M1458" s="31"/>
      <c r="N1458" s="31"/>
      <c r="O1458" s="31"/>
      <c r="P1458" s="34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4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4"/>
      <c r="AU1458" s="31"/>
      <c r="AV1458" s="31"/>
      <c r="AW1458" s="31"/>
      <c r="AX1458" s="31"/>
      <c r="AY1458" s="31"/>
      <c r="AZ1458" s="31"/>
      <c r="BA1458" s="31"/>
      <c r="BB1458" s="31"/>
      <c r="BC1458" s="34"/>
      <c r="BD1458" s="31"/>
      <c r="BE1458" s="31"/>
      <c r="BF1458" s="31"/>
      <c r="BG1458" s="31"/>
      <c r="BH1458" s="31"/>
      <c r="BI1458" s="31"/>
      <c r="BJ1458" s="31"/>
      <c r="BK1458" s="31"/>
      <c r="BL1458" s="31"/>
      <c r="BM1458" s="31"/>
      <c r="BN1458" s="31"/>
      <c r="BO1458" s="31"/>
      <c r="BP1458" s="31"/>
      <c r="BQ1458" s="31"/>
      <c r="BR1458" s="31"/>
      <c r="BS1458" s="31"/>
      <c r="BT1458" s="31"/>
      <c r="BU1458" s="31"/>
      <c r="BV1458" s="31"/>
      <c r="BW1458" s="31"/>
      <c r="BX1458" s="31"/>
      <c r="BY1458" s="31"/>
      <c r="BZ1458" s="31"/>
      <c r="CA1458" s="31"/>
      <c r="CB1458" s="31"/>
      <c r="CC1458" s="31"/>
      <c r="CD1458" s="31"/>
      <c r="CE1458" s="31"/>
      <c r="CF1458" s="31"/>
      <c r="CG1458" s="31"/>
      <c r="CH1458" s="31"/>
      <c r="CI1458" s="31"/>
      <c r="CJ1458" s="31"/>
      <c r="CK1458" s="31"/>
      <c r="CL1458" s="31"/>
      <c r="CM1458" s="31"/>
      <c r="CN1458" s="31"/>
      <c r="CO1458" s="31"/>
      <c r="CP1458" s="31"/>
      <c r="CQ1458" s="31"/>
    </row>
    <row r="1459" spans="2:95" s="33" customFormat="1">
      <c r="B1459" s="63"/>
      <c r="C1459" s="31"/>
      <c r="D1459" s="31"/>
      <c r="E1459" s="31"/>
      <c r="F1459" s="31"/>
      <c r="G1459" s="34"/>
      <c r="H1459" s="34"/>
      <c r="I1459" s="34"/>
      <c r="J1459" s="34"/>
      <c r="K1459" s="31"/>
      <c r="L1459" s="31"/>
      <c r="M1459" s="31"/>
      <c r="N1459" s="31"/>
      <c r="O1459" s="31"/>
      <c r="P1459" s="34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4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4"/>
      <c r="AU1459" s="31"/>
      <c r="AV1459" s="31"/>
      <c r="AW1459" s="31"/>
      <c r="AX1459" s="31"/>
      <c r="AY1459" s="31"/>
      <c r="AZ1459" s="31"/>
      <c r="BA1459" s="31"/>
      <c r="BB1459" s="31"/>
      <c r="BC1459" s="34"/>
      <c r="BD1459" s="31"/>
      <c r="BE1459" s="31"/>
      <c r="BF1459" s="31"/>
      <c r="BG1459" s="31"/>
      <c r="BH1459" s="31"/>
      <c r="BI1459" s="31"/>
      <c r="BJ1459" s="31"/>
      <c r="BK1459" s="31"/>
      <c r="BL1459" s="31"/>
      <c r="BM1459" s="31"/>
      <c r="BN1459" s="31"/>
      <c r="BO1459" s="31"/>
      <c r="BP1459" s="31"/>
      <c r="BQ1459" s="31"/>
      <c r="BR1459" s="31"/>
      <c r="BS1459" s="31"/>
      <c r="BT1459" s="31"/>
      <c r="BU1459" s="31"/>
      <c r="BV1459" s="31"/>
      <c r="BW1459" s="31"/>
      <c r="BX1459" s="31"/>
      <c r="BY1459" s="31"/>
      <c r="BZ1459" s="31"/>
      <c r="CA1459" s="31"/>
      <c r="CB1459" s="31"/>
      <c r="CC1459" s="31"/>
      <c r="CD1459" s="31"/>
      <c r="CE1459" s="31"/>
      <c r="CF1459" s="31"/>
      <c r="CG1459" s="31"/>
      <c r="CH1459" s="31"/>
      <c r="CI1459" s="31"/>
      <c r="CJ1459" s="31"/>
      <c r="CK1459" s="31"/>
      <c r="CL1459" s="31"/>
      <c r="CM1459" s="31"/>
      <c r="CN1459" s="31"/>
      <c r="CO1459" s="31"/>
      <c r="CP1459" s="31"/>
      <c r="CQ1459" s="31"/>
    </row>
    <row r="1460" spans="2:95" s="33" customFormat="1">
      <c r="B1460" s="63"/>
      <c r="C1460" s="31"/>
      <c r="D1460" s="31"/>
      <c r="E1460" s="31"/>
      <c r="F1460" s="31"/>
      <c r="G1460" s="34"/>
      <c r="H1460" s="34"/>
      <c r="I1460" s="34"/>
      <c r="J1460" s="34"/>
      <c r="K1460" s="31"/>
      <c r="L1460" s="31"/>
      <c r="M1460" s="31"/>
      <c r="N1460" s="31"/>
      <c r="O1460" s="31"/>
      <c r="P1460" s="34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4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4"/>
      <c r="AU1460" s="31"/>
      <c r="AV1460" s="31"/>
      <c r="AW1460" s="31"/>
      <c r="AX1460" s="31"/>
      <c r="AY1460" s="31"/>
      <c r="AZ1460" s="31"/>
      <c r="BA1460" s="31"/>
      <c r="BB1460" s="31"/>
      <c r="BC1460" s="34"/>
      <c r="BD1460" s="31"/>
      <c r="BE1460" s="31"/>
      <c r="BF1460" s="31"/>
      <c r="BG1460" s="31"/>
      <c r="BH1460" s="31"/>
      <c r="BI1460" s="31"/>
      <c r="BJ1460" s="31"/>
      <c r="BK1460" s="31"/>
      <c r="BL1460" s="31"/>
      <c r="BM1460" s="31"/>
      <c r="BN1460" s="31"/>
      <c r="BO1460" s="31"/>
      <c r="BP1460" s="31"/>
      <c r="BQ1460" s="31"/>
      <c r="BR1460" s="31"/>
      <c r="BS1460" s="31"/>
      <c r="BT1460" s="31"/>
      <c r="BU1460" s="31"/>
      <c r="BV1460" s="31"/>
      <c r="BW1460" s="31"/>
      <c r="BX1460" s="31"/>
      <c r="BY1460" s="31"/>
      <c r="BZ1460" s="31"/>
      <c r="CA1460" s="31"/>
      <c r="CB1460" s="31"/>
      <c r="CC1460" s="31"/>
      <c r="CD1460" s="31"/>
      <c r="CE1460" s="31"/>
      <c r="CF1460" s="31"/>
      <c r="CG1460" s="31"/>
      <c r="CH1460" s="31"/>
      <c r="CI1460" s="31"/>
      <c r="CJ1460" s="31"/>
      <c r="CK1460" s="31"/>
      <c r="CL1460" s="31"/>
      <c r="CM1460" s="31"/>
      <c r="CN1460" s="31"/>
      <c r="CO1460" s="31"/>
      <c r="CP1460" s="31"/>
      <c r="CQ1460" s="31"/>
    </row>
    <row r="1461" spans="2:95" s="33" customFormat="1">
      <c r="B1461" s="63"/>
      <c r="C1461" s="31"/>
      <c r="D1461" s="31"/>
      <c r="E1461" s="31"/>
      <c r="F1461" s="31"/>
      <c r="G1461" s="34"/>
      <c r="H1461" s="34"/>
      <c r="I1461" s="34"/>
      <c r="J1461" s="34"/>
      <c r="K1461" s="31"/>
      <c r="L1461" s="31"/>
      <c r="M1461" s="31"/>
      <c r="N1461" s="31"/>
      <c r="O1461" s="31"/>
      <c r="P1461" s="34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4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4"/>
      <c r="AU1461" s="31"/>
      <c r="AV1461" s="31"/>
      <c r="AW1461" s="31"/>
      <c r="AX1461" s="31"/>
      <c r="AY1461" s="31"/>
      <c r="AZ1461" s="31"/>
      <c r="BA1461" s="31"/>
      <c r="BB1461" s="31"/>
      <c r="BC1461" s="34"/>
      <c r="BD1461" s="31"/>
      <c r="BE1461" s="31"/>
      <c r="BF1461" s="31"/>
      <c r="BG1461" s="31"/>
      <c r="BH1461" s="31"/>
      <c r="BI1461" s="31"/>
      <c r="BJ1461" s="31"/>
      <c r="BK1461" s="31"/>
      <c r="BL1461" s="31"/>
      <c r="BM1461" s="31"/>
      <c r="BN1461" s="31"/>
      <c r="BO1461" s="31"/>
      <c r="BP1461" s="31"/>
      <c r="BQ1461" s="31"/>
      <c r="BR1461" s="31"/>
      <c r="BS1461" s="31"/>
      <c r="BT1461" s="31"/>
      <c r="BU1461" s="31"/>
      <c r="BV1461" s="31"/>
      <c r="BW1461" s="31"/>
      <c r="BX1461" s="31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1"/>
      <c r="CK1461" s="31"/>
      <c r="CL1461" s="31"/>
      <c r="CM1461" s="31"/>
      <c r="CN1461" s="31"/>
      <c r="CO1461" s="31"/>
      <c r="CP1461" s="31"/>
      <c r="CQ1461" s="31"/>
    </row>
    <row r="1462" spans="2:95" s="33" customFormat="1">
      <c r="B1462" s="63"/>
      <c r="C1462" s="31"/>
      <c r="D1462" s="31"/>
      <c r="E1462" s="31"/>
      <c r="F1462" s="31"/>
      <c r="G1462" s="34"/>
      <c r="H1462" s="34"/>
      <c r="I1462" s="34"/>
      <c r="J1462" s="34"/>
      <c r="K1462" s="31"/>
      <c r="L1462" s="31"/>
      <c r="M1462" s="31"/>
      <c r="N1462" s="31"/>
      <c r="O1462" s="31"/>
      <c r="P1462" s="34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4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4"/>
      <c r="AU1462" s="31"/>
      <c r="AV1462" s="31"/>
      <c r="AW1462" s="31"/>
      <c r="AX1462" s="31"/>
      <c r="AY1462" s="31"/>
      <c r="AZ1462" s="31"/>
      <c r="BA1462" s="31"/>
      <c r="BB1462" s="31"/>
      <c r="BC1462" s="34"/>
      <c r="BD1462" s="31"/>
      <c r="BE1462" s="31"/>
      <c r="BF1462" s="31"/>
      <c r="BG1462" s="31"/>
      <c r="BH1462" s="31"/>
      <c r="BI1462" s="31"/>
      <c r="BJ1462" s="31"/>
      <c r="BK1462" s="31"/>
      <c r="BL1462" s="31"/>
      <c r="BM1462" s="31"/>
      <c r="BN1462" s="31"/>
      <c r="BO1462" s="31"/>
      <c r="BP1462" s="31"/>
      <c r="BQ1462" s="31"/>
      <c r="BR1462" s="31"/>
      <c r="BS1462" s="31"/>
      <c r="BT1462" s="31"/>
      <c r="BU1462" s="31"/>
      <c r="BV1462" s="31"/>
      <c r="BW1462" s="31"/>
      <c r="BX1462" s="31"/>
      <c r="BY1462" s="31"/>
      <c r="BZ1462" s="31"/>
      <c r="CA1462" s="31"/>
      <c r="CB1462" s="31"/>
      <c r="CC1462" s="31"/>
      <c r="CD1462" s="31"/>
      <c r="CE1462" s="31"/>
      <c r="CF1462" s="31"/>
      <c r="CG1462" s="31"/>
      <c r="CH1462" s="31"/>
      <c r="CI1462" s="31"/>
      <c r="CJ1462" s="31"/>
      <c r="CK1462" s="31"/>
      <c r="CL1462" s="31"/>
      <c r="CM1462" s="31"/>
      <c r="CN1462" s="31"/>
      <c r="CO1462" s="31"/>
      <c r="CP1462" s="31"/>
      <c r="CQ1462" s="31"/>
    </row>
    <row r="1463" spans="2:95" s="33" customFormat="1">
      <c r="B1463" s="63"/>
      <c r="C1463" s="31"/>
      <c r="D1463" s="31"/>
      <c r="E1463" s="31"/>
      <c r="F1463" s="31"/>
      <c r="G1463" s="34"/>
      <c r="H1463" s="34"/>
      <c r="I1463" s="34"/>
      <c r="J1463" s="34"/>
      <c r="K1463" s="31"/>
      <c r="L1463" s="31"/>
      <c r="M1463" s="31"/>
      <c r="N1463" s="31"/>
      <c r="O1463" s="31"/>
      <c r="P1463" s="34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4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4"/>
      <c r="AU1463" s="31"/>
      <c r="AV1463" s="31"/>
      <c r="AW1463" s="31"/>
      <c r="AX1463" s="31"/>
      <c r="AY1463" s="31"/>
      <c r="AZ1463" s="31"/>
      <c r="BA1463" s="31"/>
      <c r="BB1463" s="31"/>
      <c r="BC1463" s="34"/>
      <c r="BD1463" s="31"/>
      <c r="BE1463" s="31"/>
      <c r="BF1463" s="31"/>
      <c r="BG1463" s="31"/>
      <c r="BH1463" s="31"/>
      <c r="BI1463" s="31"/>
      <c r="BJ1463" s="31"/>
      <c r="BK1463" s="31"/>
      <c r="BL1463" s="31"/>
      <c r="BM1463" s="31"/>
      <c r="BN1463" s="31"/>
      <c r="BO1463" s="31"/>
      <c r="BP1463" s="31"/>
      <c r="BQ1463" s="31"/>
      <c r="BR1463" s="31"/>
      <c r="BS1463" s="31"/>
      <c r="BT1463" s="31"/>
      <c r="BU1463" s="31"/>
      <c r="BV1463" s="31"/>
      <c r="BW1463" s="31"/>
      <c r="BX1463" s="31"/>
      <c r="BY1463" s="31"/>
      <c r="BZ1463" s="31"/>
      <c r="CA1463" s="31"/>
      <c r="CB1463" s="31"/>
      <c r="CC1463" s="31"/>
      <c r="CD1463" s="31"/>
      <c r="CE1463" s="31"/>
      <c r="CF1463" s="31"/>
      <c r="CG1463" s="31"/>
      <c r="CH1463" s="31"/>
      <c r="CI1463" s="31"/>
      <c r="CJ1463" s="31"/>
      <c r="CK1463" s="31"/>
      <c r="CL1463" s="31"/>
      <c r="CM1463" s="31"/>
      <c r="CN1463" s="31"/>
      <c r="CO1463" s="31"/>
      <c r="CP1463" s="31"/>
      <c r="CQ1463" s="31"/>
    </row>
    <row r="1464" spans="2:95" s="33" customFormat="1">
      <c r="B1464" s="63"/>
      <c r="C1464" s="31"/>
      <c r="D1464" s="31"/>
      <c r="E1464" s="31"/>
      <c r="F1464" s="31"/>
      <c r="G1464" s="34"/>
      <c r="H1464" s="34"/>
      <c r="I1464" s="34"/>
      <c r="J1464" s="34"/>
      <c r="K1464" s="31"/>
      <c r="L1464" s="31"/>
      <c r="M1464" s="31"/>
      <c r="N1464" s="31"/>
      <c r="O1464" s="31"/>
      <c r="P1464" s="34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4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4"/>
      <c r="AU1464" s="31"/>
      <c r="AV1464" s="31"/>
      <c r="AW1464" s="31"/>
      <c r="AX1464" s="31"/>
      <c r="AY1464" s="31"/>
      <c r="AZ1464" s="31"/>
      <c r="BA1464" s="31"/>
      <c r="BB1464" s="31"/>
      <c r="BC1464" s="34"/>
      <c r="BD1464" s="31"/>
      <c r="BE1464" s="31"/>
      <c r="BF1464" s="31"/>
      <c r="BG1464" s="31"/>
      <c r="BH1464" s="31"/>
      <c r="BI1464" s="31"/>
      <c r="BJ1464" s="31"/>
      <c r="BK1464" s="31"/>
      <c r="BL1464" s="31"/>
      <c r="BM1464" s="31"/>
      <c r="BN1464" s="31"/>
      <c r="BO1464" s="31"/>
      <c r="BP1464" s="31"/>
      <c r="BQ1464" s="31"/>
      <c r="BR1464" s="31"/>
      <c r="BS1464" s="31"/>
      <c r="BT1464" s="31"/>
      <c r="BU1464" s="31"/>
      <c r="BV1464" s="31"/>
      <c r="BW1464" s="31"/>
      <c r="BX1464" s="31"/>
      <c r="BY1464" s="31"/>
      <c r="BZ1464" s="31"/>
      <c r="CA1464" s="31"/>
      <c r="CB1464" s="31"/>
      <c r="CC1464" s="31"/>
      <c r="CD1464" s="31"/>
      <c r="CE1464" s="31"/>
      <c r="CF1464" s="31"/>
      <c r="CG1464" s="31"/>
      <c r="CH1464" s="31"/>
      <c r="CI1464" s="31"/>
      <c r="CJ1464" s="31"/>
      <c r="CK1464" s="31"/>
      <c r="CL1464" s="31"/>
      <c r="CM1464" s="31"/>
      <c r="CN1464" s="31"/>
      <c r="CO1464" s="31"/>
      <c r="CP1464" s="31"/>
      <c r="CQ1464" s="31"/>
    </row>
    <row r="1465" spans="2:95" s="33" customFormat="1">
      <c r="B1465" s="63"/>
      <c r="C1465" s="31"/>
      <c r="D1465" s="31"/>
      <c r="E1465" s="31"/>
      <c r="F1465" s="31"/>
      <c r="G1465" s="34"/>
      <c r="H1465" s="34"/>
      <c r="I1465" s="34"/>
      <c r="J1465" s="34"/>
      <c r="K1465" s="31"/>
      <c r="L1465" s="31"/>
      <c r="M1465" s="31"/>
      <c r="N1465" s="31"/>
      <c r="O1465" s="31"/>
      <c r="P1465" s="34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4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4"/>
      <c r="AU1465" s="31"/>
      <c r="AV1465" s="31"/>
      <c r="AW1465" s="31"/>
      <c r="AX1465" s="31"/>
      <c r="AY1465" s="31"/>
      <c r="AZ1465" s="31"/>
      <c r="BA1465" s="31"/>
      <c r="BB1465" s="31"/>
      <c r="BC1465" s="34"/>
      <c r="BD1465" s="31"/>
      <c r="BE1465" s="31"/>
      <c r="BF1465" s="31"/>
      <c r="BG1465" s="31"/>
      <c r="BH1465" s="31"/>
      <c r="BI1465" s="31"/>
      <c r="BJ1465" s="31"/>
      <c r="BK1465" s="31"/>
      <c r="BL1465" s="31"/>
      <c r="BM1465" s="31"/>
      <c r="BN1465" s="31"/>
      <c r="BO1465" s="31"/>
      <c r="BP1465" s="31"/>
      <c r="BQ1465" s="31"/>
      <c r="BR1465" s="31"/>
      <c r="BS1465" s="31"/>
      <c r="BT1465" s="31"/>
      <c r="BU1465" s="31"/>
      <c r="BV1465" s="31"/>
      <c r="BW1465" s="31"/>
      <c r="BX1465" s="31"/>
      <c r="BY1465" s="31"/>
      <c r="BZ1465" s="31"/>
      <c r="CA1465" s="31"/>
      <c r="CB1465" s="31"/>
      <c r="CC1465" s="31"/>
      <c r="CD1465" s="31"/>
      <c r="CE1465" s="31"/>
      <c r="CF1465" s="31"/>
      <c r="CG1465" s="31"/>
      <c r="CH1465" s="31"/>
      <c r="CI1465" s="31"/>
      <c r="CJ1465" s="31"/>
      <c r="CK1465" s="31"/>
      <c r="CL1465" s="31"/>
      <c r="CM1465" s="31"/>
      <c r="CN1465" s="31"/>
      <c r="CO1465" s="31"/>
      <c r="CP1465" s="31"/>
      <c r="CQ1465" s="31"/>
    </row>
    <row r="1466" spans="2:95" s="33" customFormat="1">
      <c r="B1466" s="63"/>
      <c r="C1466" s="31"/>
      <c r="D1466" s="31"/>
      <c r="E1466" s="31"/>
      <c r="F1466" s="31"/>
      <c r="G1466" s="34"/>
      <c r="H1466" s="34"/>
      <c r="I1466" s="34"/>
      <c r="J1466" s="34"/>
      <c r="K1466" s="31"/>
      <c r="L1466" s="31"/>
      <c r="M1466" s="31"/>
      <c r="N1466" s="31"/>
      <c r="O1466" s="31"/>
      <c r="P1466" s="34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4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4"/>
      <c r="AU1466" s="31"/>
      <c r="AV1466" s="31"/>
      <c r="AW1466" s="31"/>
      <c r="AX1466" s="31"/>
      <c r="AY1466" s="31"/>
      <c r="AZ1466" s="31"/>
      <c r="BA1466" s="31"/>
      <c r="BB1466" s="31"/>
      <c r="BC1466" s="34"/>
      <c r="BD1466" s="31"/>
      <c r="BE1466" s="31"/>
      <c r="BF1466" s="31"/>
      <c r="BG1466" s="31"/>
      <c r="BH1466" s="31"/>
      <c r="BI1466" s="31"/>
      <c r="BJ1466" s="31"/>
      <c r="BK1466" s="31"/>
      <c r="BL1466" s="31"/>
      <c r="BM1466" s="31"/>
      <c r="BN1466" s="31"/>
      <c r="BO1466" s="31"/>
      <c r="BP1466" s="31"/>
      <c r="BQ1466" s="31"/>
      <c r="BR1466" s="31"/>
      <c r="BS1466" s="31"/>
      <c r="BT1466" s="31"/>
      <c r="BU1466" s="31"/>
      <c r="BV1466" s="31"/>
      <c r="BW1466" s="31"/>
      <c r="BX1466" s="31"/>
      <c r="BY1466" s="31"/>
      <c r="BZ1466" s="31"/>
      <c r="CA1466" s="31"/>
      <c r="CB1466" s="31"/>
      <c r="CC1466" s="31"/>
      <c r="CD1466" s="31"/>
      <c r="CE1466" s="31"/>
      <c r="CF1466" s="31"/>
      <c r="CG1466" s="31"/>
      <c r="CH1466" s="31"/>
      <c r="CI1466" s="31"/>
      <c r="CJ1466" s="31"/>
      <c r="CK1466" s="31"/>
      <c r="CL1466" s="31"/>
      <c r="CM1466" s="31"/>
      <c r="CN1466" s="31"/>
      <c r="CO1466" s="31"/>
      <c r="CP1466" s="31"/>
      <c r="CQ1466" s="31"/>
    </row>
    <row r="1467" spans="2:95" s="33" customFormat="1">
      <c r="B1467" s="63"/>
      <c r="C1467" s="31"/>
      <c r="D1467" s="31"/>
      <c r="E1467" s="31"/>
      <c r="F1467" s="31"/>
      <c r="G1467" s="34"/>
      <c r="H1467" s="34"/>
      <c r="I1467" s="34"/>
      <c r="J1467" s="34"/>
      <c r="K1467" s="31"/>
      <c r="L1467" s="31"/>
      <c r="M1467" s="31"/>
      <c r="N1467" s="31"/>
      <c r="O1467" s="31"/>
      <c r="P1467" s="34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4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4"/>
      <c r="AU1467" s="31"/>
      <c r="AV1467" s="31"/>
      <c r="AW1467" s="31"/>
      <c r="AX1467" s="31"/>
      <c r="AY1467" s="31"/>
      <c r="AZ1467" s="31"/>
      <c r="BA1467" s="31"/>
      <c r="BB1467" s="31"/>
      <c r="BC1467" s="34"/>
      <c r="BD1467" s="31"/>
      <c r="BE1467" s="31"/>
      <c r="BF1467" s="31"/>
      <c r="BG1467" s="31"/>
      <c r="BH1467" s="31"/>
      <c r="BI1467" s="31"/>
      <c r="BJ1467" s="31"/>
      <c r="BK1467" s="31"/>
      <c r="BL1467" s="31"/>
      <c r="BM1467" s="31"/>
      <c r="BN1467" s="31"/>
      <c r="BO1467" s="31"/>
      <c r="BP1467" s="31"/>
      <c r="BQ1467" s="31"/>
      <c r="BR1467" s="31"/>
      <c r="BS1467" s="31"/>
      <c r="BT1467" s="31"/>
      <c r="BU1467" s="31"/>
      <c r="BV1467" s="31"/>
      <c r="BW1467" s="31"/>
      <c r="BX1467" s="31"/>
      <c r="BY1467" s="31"/>
      <c r="BZ1467" s="31"/>
      <c r="CA1467" s="31"/>
      <c r="CB1467" s="31"/>
      <c r="CC1467" s="31"/>
      <c r="CD1467" s="31"/>
      <c r="CE1467" s="31"/>
      <c r="CF1467" s="31"/>
      <c r="CG1467" s="31"/>
      <c r="CH1467" s="31"/>
      <c r="CI1467" s="31"/>
      <c r="CJ1467" s="31"/>
      <c r="CK1467" s="31"/>
      <c r="CL1467" s="31"/>
      <c r="CM1467" s="31"/>
      <c r="CN1467" s="31"/>
      <c r="CO1467" s="31"/>
      <c r="CP1467" s="31"/>
      <c r="CQ1467" s="31"/>
    </row>
    <row r="1468" spans="2:95" s="33" customFormat="1">
      <c r="B1468" s="63"/>
      <c r="C1468" s="31"/>
      <c r="D1468" s="31"/>
      <c r="E1468" s="31"/>
      <c r="F1468" s="31"/>
      <c r="G1468" s="34"/>
      <c r="H1468" s="34"/>
      <c r="I1468" s="34"/>
      <c r="J1468" s="34"/>
      <c r="K1468" s="31"/>
      <c r="L1468" s="31"/>
      <c r="M1468" s="31"/>
      <c r="N1468" s="31"/>
      <c r="O1468" s="31"/>
      <c r="P1468" s="34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4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4"/>
      <c r="AU1468" s="31"/>
      <c r="AV1468" s="31"/>
      <c r="AW1468" s="31"/>
      <c r="AX1468" s="31"/>
      <c r="AY1468" s="31"/>
      <c r="AZ1468" s="31"/>
      <c r="BA1468" s="31"/>
      <c r="BB1468" s="31"/>
      <c r="BC1468" s="34"/>
      <c r="BD1468" s="31"/>
      <c r="BE1468" s="31"/>
      <c r="BF1468" s="31"/>
      <c r="BG1468" s="31"/>
      <c r="BH1468" s="31"/>
      <c r="BI1468" s="31"/>
      <c r="BJ1468" s="31"/>
      <c r="BK1468" s="31"/>
      <c r="BL1468" s="31"/>
      <c r="BM1468" s="31"/>
      <c r="BN1468" s="31"/>
      <c r="BO1468" s="31"/>
      <c r="BP1468" s="31"/>
      <c r="BQ1468" s="31"/>
      <c r="BR1468" s="31"/>
      <c r="BS1468" s="31"/>
      <c r="BT1468" s="31"/>
      <c r="BU1468" s="31"/>
      <c r="BV1468" s="31"/>
      <c r="BW1468" s="31"/>
      <c r="BX1468" s="31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1"/>
      <c r="CK1468" s="31"/>
      <c r="CL1468" s="31"/>
      <c r="CM1468" s="31"/>
      <c r="CN1468" s="31"/>
      <c r="CO1468" s="31"/>
      <c r="CP1468" s="31"/>
      <c r="CQ1468" s="31"/>
    </row>
    <row r="1469" spans="2:95" s="33" customFormat="1">
      <c r="B1469" s="63"/>
      <c r="C1469" s="31"/>
      <c r="D1469" s="31"/>
      <c r="E1469" s="31"/>
      <c r="F1469" s="31"/>
      <c r="G1469" s="34"/>
      <c r="H1469" s="34"/>
      <c r="I1469" s="34"/>
      <c r="J1469" s="34"/>
      <c r="K1469" s="31"/>
      <c r="L1469" s="31"/>
      <c r="M1469" s="31"/>
      <c r="N1469" s="31"/>
      <c r="O1469" s="31"/>
      <c r="P1469" s="34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4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4"/>
      <c r="AU1469" s="31"/>
      <c r="AV1469" s="31"/>
      <c r="AW1469" s="31"/>
      <c r="AX1469" s="31"/>
      <c r="AY1469" s="31"/>
      <c r="AZ1469" s="31"/>
      <c r="BA1469" s="31"/>
      <c r="BB1469" s="31"/>
      <c r="BC1469" s="34"/>
      <c r="BD1469" s="31"/>
      <c r="BE1469" s="31"/>
      <c r="BF1469" s="31"/>
      <c r="BG1469" s="31"/>
      <c r="BH1469" s="31"/>
      <c r="BI1469" s="31"/>
      <c r="BJ1469" s="31"/>
      <c r="BK1469" s="31"/>
      <c r="BL1469" s="31"/>
      <c r="BM1469" s="31"/>
      <c r="BN1469" s="31"/>
      <c r="BO1469" s="31"/>
      <c r="BP1469" s="31"/>
      <c r="BQ1469" s="31"/>
      <c r="BR1469" s="31"/>
      <c r="BS1469" s="31"/>
      <c r="BT1469" s="31"/>
      <c r="BU1469" s="31"/>
      <c r="BV1469" s="31"/>
      <c r="BW1469" s="31"/>
      <c r="BX1469" s="31"/>
      <c r="BY1469" s="31"/>
      <c r="BZ1469" s="31"/>
      <c r="CA1469" s="31"/>
      <c r="CB1469" s="31"/>
      <c r="CC1469" s="31"/>
      <c r="CD1469" s="31"/>
      <c r="CE1469" s="31"/>
      <c r="CF1469" s="31"/>
      <c r="CG1469" s="31"/>
      <c r="CH1469" s="31"/>
      <c r="CI1469" s="31"/>
      <c r="CJ1469" s="31"/>
      <c r="CK1469" s="31"/>
      <c r="CL1469" s="31"/>
      <c r="CM1469" s="31"/>
      <c r="CN1469" s="31"/>
      <c r="CO1469" s="31"/>
      <c r="CP1469" s="31"/>
      <c r="CQ1469" s="31"/>
    </row>
    <row r="1470" spans="2:95" s="33" customFormat="1">
      <c r="B1470" s="63"/>
      <c r="C1470" s="31"/>
      <c r="D1470" s="31"/>
      <c r="E1470" s="31"/>
      <c r="F1470" s="31"/>
      <c r="G1470" s="34"/>
      <c r="H1470" s="34"/>
      <c r="I1470" s="34"/>
      <c r="J1470" s="34"/>
      <c r="K1470" s="31"/>
      <c r="L1470" s="31"/>
      <c r="M1470" s="31"/>
      <c r="N1470" s="31"/>
      <c r="O1470" s="31"/>
      <c r="P1470" s="34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4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4"/>
      <c r="AU1470" s="31"/>
      <c r="AV1470" s="31"/>
      <c r="AW1470" s="31"/>
      <c r="AX1470" s="31"/>
      <c r="AY1470" s="31"/>
      <c r="AZ1470" s="31"/>
      <c r="BA1470" s="31"/>
      <c r="BB1470" s="31"/>
      <c r="BC1470" s="34"/>
      <c r="BD1470" s="31"/>
      <c r="BE1470" s="31"/>
      <c r="BF1470" s="31"/>
      <c r="BG1470" s="31"/>
      <c r="BH1470" s="31"/>
      <c r="BI1470" s="31"/>
      <c r="BJ1470" s="31"/>
      <c r="BK1470" s="31"/>
      <c r="BL1470" s="31"/>
      <c r="BM1470" s="31"/>
      <c r="BN1470" s="31"/>
      <c r="BO1470" s="31"/>
      <c r="BP1470" s="31"/>
      <c r="BQ1470" s="31"/>
      <c r="BR1470" s="31"/>
      <c r="BS1470" s="31"/>
      <c r="BT1470" s="31"/>
      <c r="BU1470" s="31"/>
      <c r="BV1470" s="31"/>
      <c r="BW1470" s="31"/>
      <c r="BX1470" s="31"/>
      <c r="BY1470" s="31"/>
      <c r="BZ1470" s="31"/>
      <c r="CA1470" s="31"/>
      <c r="CB1470" s="31"/>
      <c r="CC1470" s="31"/>
      <c r="CD1470" s="31"/>
      <c r="CE1470" s="31"/>
      <c r="CF1470" s="31"/>
      <c r="CG1470" s="31"/>
      <c r="CH1470" s="31"/>
      <c r="CI1470" s="31"/>
      <c r="CJ1470" s="31"/>
      <c r="CK1470" s="31"/>
      <c r="CL1470" s="31"/>
      <c r="CM1470" s="31"/>
      <c r="CN1470" s="31"/>
      <c r="CO1470" s="31"/>
      <c r="CP1470" s="31"/>
      <c r="CQ1470" s="31"/>
    </row>
    <row r="1471" spans="2:95" s="33" customFormat="1">
      <c r="B1471" s="63"/>
      <c r="C1471" s="31"/>
      <c r="D1471" s="31"/>
      <c r="E1471" s="31"/>
      <c r="F1471" s="31"/>
      <c r="G1471" s="34"/>
      <c r="H1471" s="34"/>
      <c r="I1471" s="34"/>
      <c r="J1471" s="34"/>
      <c r="K1471" s="31"/>
      <c r="L1471" s="31"/>
      <c r="M1471" s="31"/>
      <c r="N1471" s="31"/>
      <c r="O1471" s="31"/>
      <c r="P1471" s="34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4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4"/>
      <c r="AU1471" s="31"/>
      <c r="AV1471" s="31"/>
      <c r="AW1471" s="31"/>
      <c r="AX1471" s="31"/>
      <c r="AY1471" s="31"/>
      <c r="AZ1471" s="31"/>
      <c r="BA1471" s="31"/>
      <c r="BB1471" s="31"/>
      <c r="BC1471" s="34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  <c r="BN1471" s="31"/>
      <c r="BO1471" s="31"/>
      <c r="BP1471" s="31"/>
      <c r="BQ1471" s="31"/>
      <c r="BR1471" s="31"/>
      <c r="BS1471" s="31"/>
      <c r="BT1471" s="31"/>
      <c r="BU1471" s="31"/>
      <c r="BV1471" s="31"/>
      <c r="BW1471" s="31"/>
      <c r="BX1471" s="31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1"/>
      <c r="CK1471" s="31"/>
      <c r="CL1471" s="31"/>
      <c r="CM1471" s="31"/>
      <c r="CN1471" s="31"/>
      <c r="CO1471" s="31"/>
      <c r="CP1471" s="31"/>
      <c r="CQ1471" s="31"/>
    </row>
    <row r="1472" spans="2:95" s="33" customFormat="1">
      <c r="B1472" s="63"/>
      <c r="C1472" s="31"/>
      <c r="D1472" s="31"/>
      <c r="E1472" s="31"/>
      <c r="F1472" s="31"/>
      <c r="G1472" s="34"/>
      <c r="H1472" s="34"/>
      <c r="I1472" s="34"/>
      <c r="J1472" s="34"/>
      <c r="K1472" s="31"/>
      <c r="L1472" s="31"/>
      <c r="M1472" s="31"/>
      <c r="N1472" s="31"/>
      <c r="O1472" s="31"/>
      <c r="P1472" s="34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4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4"/>
      <c r="AU1472" s="31"/>
      <c r="AV1472" s="31"/>
      <c r="AW1472" s="31"/>
      <c r="AX1472" s="31"/>
      <c r="AY1472" s="31"/>
      <c r="AZ1472" s="31"/>
      <c r="BA1472" s="31"/>
      <c r="BB1472" s="31"/>
      <c r="BC1472" s="34"/>
      <c r="BD1472" s="31"/>
      <c r="BE1472" s="31"/>
      <c r="BF1472" s="31"/>
      <c r="BG1472" s="31"/>
      <c r="BH1472" s="31"/>
      <c r="BI1472" s="31"/>
      <c r="BJ1472" s="31"/>
      <c r="BK1472" s="31"/>
      <c r="BL1472" s="31"/>
      <c r="BM1472" s="31"/>
      <c r="BN1472" s="31"/>
      <c r="BO1472" s="31"/>
      <c r="BP1472" s="31"/>
      <c r="BQ1472" s="31"/>
      <c r="BR1472" s="31"/>
      <c r="BS1472" s="31"/>
      <c r="BT1472" s="31"/>
      <c r="BU1472" s="31"/>
      <c r="BV1472" s="31"/>
      <c r="BW1472" s="31"/>
      <c r="BX1472" s="31"/>
      <c r="BY1472" s="31"/>
      <c r="BZ1472" s="31"/>
      <c r="CA1472" s="31"/>
      <c r="CB1472" s="31"/>
      <c r="CC1472" s="31"/>
      <c r="CD1472" s="31"/>
      <c r="CE1472" s="31"/>
      <c r="CF1472" s="31"/>
      <c r="CG1472" s="31"/>
      <c r="CH1472" s="31"/>
      <c r="CI1472" s="31"/>
      <c r="CJ1472" s="31"/>
      <c r="CK1472" s="31"/>
      <c r="CL1472" s="31"/>
      <c r="CM1472" s="31"/>
      <c r="CN1472" s="31"/>
      <c r="CO1472" s="31"/>
      <c r="CP1472" s="31"/>
      <c r="CQ1472" s="31"/>
    </row>
    <row r="1473" spans="2:95" s="33" customFormat="1">
      <c r="B1473" s="63"/>
      <c r="C1473" s="31"/>
      <c r="D1473" s="31"/>
      <c r="E1473" s="31"/>
      <c r="F1473" s="31"/>
      <c r="G1473" s="34"/>
      <c r="H1473" s="34"/>
      <c r="I1473" s="34"/>
      <c r="J1473" s="34"/>
      <c r="K1473" s="31"/>
      <c r="L1473" s="31"/>
      <c r="M1473" s="31"/>
      <c r="N1473" s="31"/>
      <c r="O1473" s="31"/>
      <c r="P1473" s="34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4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4"/>
      <c r="AU1473" s="31"/>
      <c r="AV1473" s="31"/>
      <c r="AW1473" s="31"/>
      <c r="AX1473" s="31"/>
      <c r="AY1473" s="31"/>
      <c r="AZ1473" s="31"/>
      <c r="BA1473" s="31"/>
      <c r="BB1473" s="31"/>
      <c r="BC1473" s="34"/>
      <c r="BD1473" s="31"/>
      <c r="BE1473" s="31"/>
      <c r="BF1473" s="31"/>
      <c r="BG1473" s="31"/>
      <c r="BH1473" s="31"/>
      <c r="BI1473" s="31"/>
      <c r="BJ1473" s="31"/>
      <c r="BK1473" s="31"/>
      <c r="BL1473" s="31"/>
      <c r="BM1473" s="31"/>
      <c r="BN1473" s="31"/>
      <c r="BO1473" s="31"/>
      <c r="BP1473" s="31"/>
      <c r="BQ1473" s="31"/>
      <c r="BR1473" s="31"/>
      <c r="BS1473" s="31"/>
      <c r="BT1473" s="31"/>
      <c r="BU1473" s="31"/>
      <c r="BV1473" s="31"/>
      <c r="BW1473" s="31"/>
      <c r="BX1473" s="31"/>
      <c r="BY1473" s="31"/>
      <c r="BZ1473" s="31"/>
      <c r="CA1473" s="31"/>
      <c r="CB1473" s="31"/>
      <c r="CC1473" s="31"/>
      <c r="CD1473" s="31"/>
      <c r="CE1473" s="31"/>
      <c r="CF1473" s="31"/>
      <c r="CG1473" s="31"/>
      <c r="CH1473" s="31"/>
      <c r="CI1473" s="31"/>
      <c r="CJ1473" s="31"/>
      <c r="CK1473" s="31"/>
      <c r="CL1473" s="31"/>
      <c r="CM1473" s="31"/>
      <c r="CN1473" s="31"/>
      <c r="CO1473" s="31"/>
      <c r="CP1473" s="31"/>
      <c r="CQ1473" s="31"/>
    </row>
    <row r="1474" spans="2:95" s="33" customFormat="1">
      <c r="B1474" s="63"/>
      <c r="C1474" s="31"/>
      <c r="D1474" s="31"/>
      <c r="E1474" s="31"/>
      <c r="F1474" s="31"/>
      <c r="G1474" s="34"/>
      <c r="H1474" s="34"/>
      <c r="I1474" s="34"/>
      <c r="J1474" s="34"/>
      <c r="K1474" s="31"/>
      <c r="L1474" s="31"/>
      <c r="M1474" s="31"/>
      <c r="N1474" s="31"/>
      <c r="O1474" s="31"/>
      <c r="P1474" s="34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4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4"/>
      <c r="AU1474" s="31"/>
      <c r="AV1474" s="31"/>
      <c r="AW1474" s="31"/>
      <c r="AX1474" s="31"/>
      <c r="AY1474" s="31"/>
      <c r="AZ1474" s="31"/>
      <c r="BA1474" s="31"/>
      <c r="BB1474" s="31"/>
      <c r="BC1474" s="34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  <c r="BN1474" s="31"/>
      <c r="BO1474" s="31"/>
      <c r="BP1474" s="31"/>
      <c r="BQ1474" s="31"/>
      <c r="BR1474" s="31"/>
      <c r="BS1474" s="31"/>
      <c r="BT1474" s="31"/>
      <c r="BU1474" s="31"/>
      <c r="BV1474" s="31"/>
      <c r="BW1474" s="31"/>
      <c r="BX1474" s="31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1"/>
      <c r="CK1474" s="31"/>
      <c r="CL1474" s="31"/>
      <c r="CM1474" s="31"/>
      <c r="CN1474" s="31"/>
      <c r="CO1474" s="31"/>
      <c r="CP1474" s="31"/>
      <c r="CQ1474" s="31"/>
    </row>
    <row r="1475" spans="2:95" s="33" customFormat="1">
      <c r="B1475" s="63"/>
      <c r="C1475" s="31"/>
      <c r="D1475" s="31"/>
      <c r="E1475" s="31"/>
      <c r="F1475" s="31"/>
      <c r="G1475" s="34"/>
      <c r="H1475" s="34"/>
      <c r="I1475" s="34"/>
      <c r="J1475" s="34"/>
      <c r="K1475" s="31"/>
      <c r="L1475" s="31"/>
      <c r="M1475" s="31"/>
      <c r="N1475" s="31"/>
      <c r="O1475" s="31"/>
      <c r="P1475" s="34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4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4"/>
      <c r="AU1475" s="31"/>
      <c r="AV1475" s="31"/>
      <c r="AW1475" s="31"/>
      <c r="AX1475" s="31"/>
      <c r="AY1475" s="31"/>
      <c r="AZ1475" s="31"/>
      <c r="BA1475" s="31"/>
      <c r="BB1475" s="31"/>
      <c r="BC1475" s="34"/>
      <c r="BD1475" s="31"/>
      <c r="BE1475" s="31"/>
      <c r="BF1475" s="31"/>
      <c r="BG1475" s="31"/>
      <c r="BH1475" s="31"/>
      <c r="BI1475" s="31"/>
      <c r="BJ1475" s="31"/>
      <c r="BK1475" s="31"/>
      <c r="BL1475" s="31"/>
      <c r="BM1475" s="31"/>
      <c r="BN1475" s="31"/>
      <c r="BO1475" s="31"/>
      <c r="BP1475" s="31"/>
      <c r="BQ1475" s="31"/>
      <c r="BR1475" s="31"/>
      <c r="BS1475" s="31"/>
      <c r="BT1475" s="31"/>
      <c r="BU1475" s="31"/>
      <c r="BV1475" s="31"/>
      <c r="BW1475" s="31"/>
      <c r="BX1475" s="31"/>
      <c r="BY1475" s="31"/>
      <c r="BZ1475" s="31"/>
      <c r="CA1475" s="31"/>
      <c r="CB1475" s="31"/>
      <c r="CC1475" s="31"/>
      <c r="CD1475" s="31"/>
      <c r="CE1475" s="31"/>
      <c r="CF1475" s="31"/>
      <c r="CG1475" s="31"/>
      <c r="CH1475" s="31"/>
      <c r="CI1475" s="31"/>
      <c r="CJ1475" s="31"/>
      <c r="CK1475" s="31"/>
      <c r="CL1475" s="31"/>
      <c r="CM1475" s="31"/>
      <c r="CN1475" s="31"/>
      <c r="CO1475" s="31"/>
      <c r="CP1475" s="31"/>
      <c r="CQ1475" s="31"/>
    </row>
    <row r="1476" spans="2:95" s="33" customFormat="1">
      <c r="B1476" s="63"/>
      <c r="C1476" s="31"/>
      <c r="D1476" s="31"/>
      <c r="E1476" s="31"/>
      <c r="F1476" s="31"/>
      <c r="G1476" s="34"/>
      <c r="H1476" s="34"/>
      <c r="I1476" s="34"/>
      <c r="J1476" s="34"/>
      <c r="K1476" s="31"/>
      <c r="L1476" s="31"/>
      <c r="M1476" s="31"/>
      <c r="N1476" s="31"/>
      <c r="O1476" s="31"/>
      <c r="P1476" s="34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4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4"/>
      <c r="AU1476" s="31"/>
      <c r="AV1476" s="31"/>
      <c r="AW1476" s="31"/>
      <c r="AX1476" s="31"/>
      <c r="AY1476" s="31"/>
      <c r="AZ1476" s="31"/>
      <c r="BA1476" s="31"/>
      <c r="BB1476" s="31"/>
      <c r="BC1476" s="34"/>
      <c r="BD1476" s="31"/>
      <c r="BE1476" s="31"/>
      <c r="BF1476" s="31"/>
      <c r="BG1476" s="31"/>
      <c r="BH1476" s="31"/>
      <c r="BI1476" s="31"/>
      <c r="BJ1476" s="31"/>
      <c r="BK1476" s="31"/>
      <c r="BL1476" s="31"/>
      <c r="BM1476" s="31"/>
      <c r="BN1476" s="31"/>
      <c r="BO1476" s="31"/>
      <c r="BP1476" s="31"/>
      <c r="BQ1476" s="31"/>
      <c r="BR1476" s="31"/>
      <c r="BS1476" s="31"/>
      <c r="BT1476" s="31"/>
      <c r="BU1476" s="31"/>
      <c r="BV1476" s="31"/>
      <c r="BW1476" s="31"/>
      <c r="BX1476" s="31"/>
      <c r="BY1476" s="31"/>
      <c r="BZ1476" s="31"/>
      <c r="CA1476" s="31"/>
      <c r="CB1476" s="31"/>
      <c r="CC1476" s="31"/>
      <c r="CD1476" s="31"/>
      <c r="CE1476" s="31"/>
      <c r="CF1476" s="31"/>
      <c r="CG1476" s="31"/>
      <c r="CH1476" s="31"/>
      <c r="CI1476" s="31"/>
      <c r="CJ1476" s="31"/>
      <c r="CK1476" s="31"/>
      <c r="CL1476" s="31"/>
      <c r="CM1476" s="31"/>
      <c r="CN1476" s="31"/>
      <c r="CO1476" s="31"/>
      <c r="CP1476" s="31"/>
      <c r="CQ1476" s="31"/>
    </row>
    <row r="1477" spans="2:95" s="33" customFormat="1">
      <c r="B1477" s="63"/>
      <c r="C1477" s="31"/>
      <c r="D1477" s="31"/>
      <c r="E1477" s="31"/>
      <c r="F1477" s="31"/>
      <c r="G1477" s="34"/>
      <c r="H1477" s="34"/>
      <c r="I1477" s="34"/>
      <c r="J1477" s="34"/>
      <c r="K1477" s="31"/>
      <c r="L1477" s="31"/>
      <c r="M1477" s="31"/>
      <c r="N1477" s="31"/>
      <c r="O1477" s="31"/>
      <c r="P1477" s="34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4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4"/>
      <c r="AU1477" s="31"/>
      <c r="AV1477" s="31"/>
      <c r="AW1477" s="31"/>
      <c r="AX1477" s="31"/>
      <c r="AY1477" s="31"/>
      <c r="AZ1477" s="31"/>
      <c r="BA1477" s="31"/>
      <c r="BB1477" s="31"/>
      <c r="BC1477" s="34"/>
      <c r="BD1477" s="31"/>
      <c r="BE1477" s="31"/>
      <c r="BF1477" s="31"/>
      <c r="BG1477" s="31"/>
      <c r="BH1477" s="31"/>
      <c r="BI1477" s="31"/>
      <c r="BJ1477" s="31"/>
      <c r="BK1477" s="31"/>
      <c r="BL1477" s="31"/>
      <c r="BM1477" s="31"/>
      <c r="BN1477" s="31"/>
      <c r="BO1477" s="31"/>
      <c r="BP1477" s="31"/>
      <c r="BQ1477" s="31"/>
      <c r="BR1477" s="31"/>
      <c r="BS1477" s="31"/>
      <c r="BT1477" s="31"/>
      <c r="BU1477" s="31"/>
      <c r="BV1477" s="31"/>
      <c r="BW1477" s="31"/>
      <c r="BX1477" s="31"/>
      <c r="BY1477" s="31"/>
      <c r="BZ1477" s="31"/>
      <c r="CA1477" s="31"/>
      <c r="CB1477" s="31"/>
      <c r="CC1477" s="31"/>
      <c r="CD1477" s="31"/>
      <c r="CE1477" s="31"/>
      <c r="CF1477" s="31"/>
      <c r="CG1477" s="31"/>
      <c r="CH1477" s="31"/>
      <c r="CI1477" s="31"/>
      <c r="CJ1477" s="31"/>
      <c r="CK1477" s="31"/>
      <c r="CL1477" s="31"/>
      <c r="CM1477" s="31"/>
      <c r="CN1477" s="31"/>
      <c r="CO1477" s="31"/>
      <c r="CP1477" s="31"/>
      <c r="CQ1477" s="31"/>
    </row>
    <row r="1478" spans="2:95" s="33" customFormat="1">
      <c r="B1478" s="63"/>
      <c r="C1478" s="31"/>
      <c r="D1478" s="31"/>
      <c r="E1478" s="31"/>
      <c r="F1478" s="31"/>
      <c r="G1478" s="34"/>
      <c r="H1478" s="34"/>
      <c r="I1478" s="34"/>
      <c r="J1478" s="34"/>
      <c r="K1478" s="31"/>
      <c r="L1478" s="31"/>
      <c r="M1478" s="31"/>
      <c r="N1478" s="31"/>
      <c r="O1478" s="31"/>
      <c r="P1478" s="34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4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4"/>
      <c r="AU1478" s="31"/>
      <c r="AV1478" s="31"/>
      <c r="AW1478" s="31"/>
      <c r="AX1478" s="31"/>
      <c r="AY1478" s="31"/>
      <c r="AZ1478" s="31"/>
      <c r="BA1478" s="31"/>
      <c r="BB1478" s="31"/>
      <c r="BC1478" s="34"/>
      <c r="BD1478" s="31"/>
      <c r="BE1478" s="31"/>
      <c r="BF1478" s="31"/>
      <c r="BG1478" s="31"/>
      <c r="BH1478" s="31"/>
      <c r="BI1478" s="31"/>
      <c r="BJ1478" s="31"/>
      <c r="BK1478" s="31"/>
      <c r="BL1478" s="31"/>
      <c r="BM1478" s="31"/>
      <c r="BN1478" s="31"/>
      <c r="BO1478" s="31"/>
      <c r="BP1478" s="31"/>
      <c r="BQ1478" s="31"/>
      <c r="BR1478" s="31"/>
      <c r="BS1478" s="31"/>
      <c r="BT1478" s="31"/>
      <c r="BU1478" s="31"/>
      <c r="BV1478" s="31"/>
      <c r="BW1478" s="31"/>
      <c r="BX1478" s="31"/>
      <c r="BY1478" s="31"/>
      <c r="BZ1478" s="31"/>
      <c r="CA1478" s="31"/>
      <c r="CB1478" s="31"/>
      <c r="CC1478" s="31"/>
      <c r="CD1478" s="31"/>
      <c r="CE1478" s="31"/>
      <c r="CF1478" s="31"/>
      <c r="CG1478" s="31"/>
      <c r="CH1478" s="31"/>
      <c r="CI1478" s="31"/>
      <c r="CJ1478" s="31"/>
      <c r="CK1478" s="31"/>
      <c r="CL1478" s="31"/>
      <c r="CM1478" s="31"/>
      <c r="CN1478" s="31"/>
      <c r="CO1478" s="31"/>
      <c r="CP1478" s="31"/>
      <c r="CQ1478" s="31"/>
    </row>
    <row r="1479" spans="2:95" s="33" customFormat="1">
      <c r="B1479" s="63"/>
      <c r="C1479" s="31"/>
      <c r="D1479" s="31"/>
      <c r="E1479" s="31"/>
      <c r="F1479" s="31"/>
      <c r="G1479" s="34"/>
      <c r="H1479" s="34"/>
      <c r="I1479" s="34"/>
      <c r="J1479" s="34"/>
      <c r="K1479" s="31"/>
      <c r="L1479" s="31"/>
      <c r="M1479" s="31"/>
      <c r="N1479" s="31"/>
      <c r="O1479" s="31"/>
      <c r="P1479" s="34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4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4"/>
      <c r="AU1479" s="31"/>
      <c r="AV1479" s="31"/>
      <c r="AW1479" s="31"/>
      <c r="AX1479" s="31"/>
      <c r="AY1479" s="31"/>
      <c r="AZ1479" s="31"/>
      <c r="BA1479" s="31"/>
      <c r="BB1479" s="31"/>
      <c r="BC1479" s="34"/>
      <c r="BD1479" s="31"/>
      <c r="BE1479" s="31"/>
      <c r="BF1479" s="31"/>
      <c r="BG1479" s="31"/>
      <c r="BH1479" s="31"/>
      <c r="BI1479" s="31"/>
      <c r="BJ1479" s="31"/>
      <c r="BK1479" s="31"/>
      <c r="BL1479" s="31"/>
      <c r="BM1479" s="31"/>
      <c r="BN1479" s="31"/>
      <c r="BO1479" s="31"/>
      <c r="BP1479" s="31"/>
      <c r="BQ1479" s="31"/>
      <c r="BR1479" s="31"/>
      <c r="BS1479" s="31"/>
      <c r="BT1479" s="31"/>
      <c r="BU1479" s="31"/>
      <c r="BV1479" s="31"/>
      <c r="BW1479" s="31"/>
      <c r="BX1479" s="31"/>
      <c r="BY1479" s="31"/>
      <c r="BZ1479" s="31"/>
      <c r="CA1479" s="31"/>
      <c r="CB1479" s="31"/>
      <c r="CC1479" s="31"/>
      <c r="CD1479" s="31"/>
      <c r="CE1479" s="31"/>
      <c r="CF1479" s="31"/>
      <c r="CG1479" s="31"/>
      <c r="CH1479" s="31"/>
      <c r="CI1479" s="31"/>
      <c r="CJ1479" s="31"/>
      <c r="CK1479" s="31"/>
      <c r="CL1479" s="31"/>
      <c r="CM1479" s="31"/>
      <c r="CN1479" s="31"/>
      <c r="CO1479" s="31"/>
      <c r="CP1479" s="31"/>
      <c r="CQ1479" s="31"/>
    </row>
    <row r="1480" spans="2:95" s="33" customFormat="1">
      <c r="B1480" s="63"/>
      <c r="C1480" s="31"/>
      <c r="D1480" s="31"/>
      <c r="E1480" s="31"/>
      <c r="F1480" s="31"/>
      <c r="G1480" s="34"/>
      <c r="H1480" s="34"/>
      <c r="I1480" s="34"/>
      <c r="J1480" s="34"/>
      <c r="K1480" s="31"/>
      <c r="L1480" s="31"/>
      <c r="M1480" s="31"/>
      <c r="N1480" s="31"/>
      <c r="O1480" s="31"/>
      <c r="P1480" s="34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4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4"/>
      <c r="AU1480" s="31"/>
      <c r="AV1480" s="31"/>
      <c r="AW1480" s="31"/>
      <c r="AX1480" s="31"/>
      <c r="AY1480" s="31"/>
      <c r="AZ1480" s="31"/>
      <c r="BA1480" s="31"/>
      <c r="BB1480" s="31"/>
      <c r="BC1480" s="34"/>
      <c r="BD1480" s="31"/>
      <c r="BE1480" s="31"/>
      <c r="BF1480" s="31"/>
      <c r="BG1480" s="31"/>
      <c r="BH1480" s="31"/>
      <c r="BI1480" s="31"/>
      <c r="BJ1480" s="31"/>
      <c r="BK1480" s="31"/>
      <c r="BL1480" s="31"/>
      <c r="BM1480" s="31"/>
      <c r="BN1480" s="31"/>
      <c r="BO1480" s="31"/>
      <c r="BP1480" s="31"/>
      <c r="BQ1480" s="31"/>
      <c r="BR1480" s="31"/>
      <c r="BS1480" s="31"/>
      <c r="BT1480" s="31"/>
      <c r="BU1480" s="31"/>
      <c r="BV1480" s="31"/>
      <c r="BW1480" s="31"/>
      <c r="BX1480" s="31"/>
      <c r="BY1480" s="31"/>
      <c r="BZ1480" s="31"/>
      <c r="CA1480" s="31"/>
      <c r="CB1480" s="31"/>
      <c r="CC1480" s="31"/>
      <c r="CD1480" s="31"/>
      <c r="CE1480" s="31"/>
      <c r="CF1480" s="31"/>
      <c r="CG1480" s="31"/>
      <c r="CH1480" s="31"/>
      <c r="CI1480" s="31"/>
      <c r="CJ1480" s="31"/>
      <c r="CK1480" s="31"/>
      <c r="CL1480" s="31"/>
      <c r="CM1480" s="31"/>
      <c r="CN1480" s="31"/>
      <c r="CO1480" s="31"/>
      <c r="CP1480" s="31"/>
      <c r="CQ1480" s="31"/>
    </row>
    <row r="1481" spans="2:95" s="33" customFormat="1">
      <c r="B1481" s="63"/>
      <c r="C1481" s="31"/>
      <c r="D1481" s="31"/>
      <c r="E1481" s="31"/>
      <c r="F1481" s="31"/>
      <c r="G1481" s="34"/>
      <c r="H1481" s="34"/>
      <c r="I1481" s="34"/>
      <c r="J1481" s="34"/>
      <c r="K1481" s="31"/>
      <c r="L1481" s="31"/>
      <c r="M1481" s="31"/>
      <c r="N1481" s="31"/>
      <c r="O1481" s="31"/>
      <c r="P1481" s="34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4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4"/>
      <c r="AU1481" s="31"/>
      <c r="AV1481" s="31"/>
      <c r="AW1481" s="31"/>
      <c r="AX1481" s="31"/>
      <c r="AY1481" s="31"/>
      <c r="AZ1481" s="31"/>
      <c r="BA1481" s="31"/>
      <c r="BB1481" s="31"/>
      <c r="BC1481" s="34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  <c r="BN1481" s="31"/>
      <c r="BO1481" s="31"/>
      <c r="BP1481" s="31"/>
      <c r="BQ1481" s="31"/>
      <c r="BR1481" s="31"/>
      <c r="BS1481" s="31"/>
      <c r="BT1481" s="31"/>
      <c r="BU1481" s="31"/>
      <c r="BV1481" s="31"/>
      <c r="BW1481" s="31"/>
      <c r="BX1481" s="31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1"/>
      <c r="CK1481" s="31"/>
      <c r="CL1481" s="31"/>
      <c r="CM1481" s="31"/>
      <c r="CN1481" s="31"/>
      <c r="CO1481" s="31"/>
      <c r="CP1481" s="31"/>
      <c r="CQ1481" s="31"/>
    </row>
    <row r="1482" spans="2:95" s="33" customFormat="1">
      <c r="B1482" s="63"/>
      <c r="C1482" s="31"/>
      <c r="D1482" s="31"/>
      <c r="E1482" s="31"/>
      <c r="F1482" s="31"/>
      <c r="G1482" s="34"/>
      <c r="H1482" s="34"/>
      <c r="I1482" s="34"/>
      <c r="J1482" s="34"/>
      <c r="K1482" s="31"/>
      <c r="L1482" s="31"/>
      <c r="M1482" s="31"/>
      <c r="N1482" s="31"/>
      <c r="O1482" s="31"/>
      <c r="P1482" s="34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4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4"/>
      <c r="AU1482" s="31"/>
      <c r="AV1482" s="31"/>
      <c r="AW1482" s="31"/>
      <c r="AX1482" s="31"/>
      <c r="AY1482" s="31"/>
      <c r="AZ1482" s="31"/>
      <c r="BA1482" s="31"/>
      <c r="BB1482" s="31"/>
      <c r="BC1482" s="34"/>
      <c r="BD1482" s="31"/>
      <c r="BE1482" s="31"/>
      <c r="BF1482" s="31"/>
      <c r="BG1482" s="31"/>
      <c r="BH1482" s="31"/>
      <c r="BI1482" s="31"/>
      <c r="BJ1482" s="31"/>
      <c r="BK1482" s="31"/>
      <c r="BL1482" s="31"/>
      <c r="BM1482" s="31"/>
      <c r="BN1482" s="31"/>
      <c r="BO1482" s="31"/>
      <c r="BP1482" s="31"/>
      <c r="BQ1482" s="31"/>
      <c r="BR1482" s="31"/>
      <c r="BS1482" s="31"/>
      <c r="BT1482" s="31"/>
      <c r="BU1482" s="31"/>
      <c r="BV1482" s="31"/>
      <c r="BW1482" s="31"/>
      <c r="BX1482" s="31"/>
      <c r="BY1482" s="31"/>
      <c r="BZ1482" s="31"/>
      <c r="CA1482" s="31"/>
      <c r="CB1482" s="31"/>
      <c r="CC1482" s="31"/>
      <c r="CD1482" s="31"/>
      <c r="CE1482" s="31"/>
      <c r="CF1482" s="31"/>
      <c r="CG1482" s="31"/>
      <c r="CH1482" s="31"/>
      <c r="CI1482" s="31"/>
      <c r="CJ1482" s="31"/>
      <c r="CK1482" s="31"/>
      <c r="CL1482" s="31"/>
      <c r="CM1482" s="31"/>
      <c r="CN1482" s="31"/>
      <c r="CO1482" s="31"/>
      <c r="CP1482" s="31"/>
      <c r="CQ1482" s="31"/>
    </row>
    <row r="1483" spans="2:95" s="33" customFormat="1">
      <c r="B1483" s="63"/>
      <c r="C1483" s="31"/>
      <c r="D1483" s="31"/>
      <c r="E1483" s="31"/>
      <c r="F1483" s="31"/>
      <c r="G1483" s="34"/>
      <c r="H1483" s="34"/>
      <c r="I1483" s="34"/>
      <c r="J1483" s="34"/>
      <c r="K1483" s="31"/>
      <c r="L1483" s="31"/>
      <c r="M1483" s="31"/>
      <c r="N1483" s="31"/>
      <c r="O1483" s="31"/>
      <c r="P1483" s="34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4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4"/>
      <c r="AU1483" s="31"/>
      <c r="AV1483" s="31"/>
      <c r="AW1483" s="31"/>
      <c r="AX1483" s="31"/>
      <c r="AY1483" s="31"/>
      <c r="AZ1483" s="31"/>
      <c r="BA1483" s="31"/>
      <c r="BB1483" s="31"/>
      <c r="BC1483" s="34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  <c r="BN1483" s="31"/>
      <c r="BO1483" s="31"/>
      <c r="BP1483" s="31"/>
      <c r="BQ1483" s="31"/>
      <c r="BR1483" s="31"/>
      <c r="BS1483" s="31"/>
      <c r="BT1483" s="31"/>
      <c r="BU1483" s="31"/>
      <c r="BV1483" s="31"/>
      <c r="BW1483" s="31"/>
      <c r="BX1483" s="31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1"/>
      <c r="CK1483" s="31"/>
      <c r="CL1483" s="31"/>
      <c r="CM1483" s="31"/>
      <c r="CN1483" s="31"/>
      <c r="CO1483" s="31"/>
      <c r="CP1483" s="31"/>
      <c r="CQ1483" s="31"/>
    </row>
    <row r="1484" spans="2:95" s="33" customFormat="1">
      <c r="B1484" s="63"/>
      <c r="C1484" s="31"/>
      <c r="D1484" s="31"/>
      <c r="E1484" s="31"/>
      <c r="F1484" s="31"/>
      <c r="G1484" s="34"/>
      <c r="H1484" s="34"/>
      <c r="I1484" s="34"/>
      <c r="J1484" s="34"/>
      <c r="K1484" s="31"/>
      <c r="L1484" s="31"/>
      <c r="M1484" s="31"/>
      <c r="N1484" s="31"/>
      <c r="O1484" s="31"/>
      <c r="P1484" s="34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4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4"/>
      <c r="AU1484" s="31"/>
      <c r="AV1484" s="31"/>
      <c r="AW1484" s="31"/>
      <c r="AX1484" s="31"/>
      <c r="AY1484" s="31"/>
      <c r="AZ1484" s="31"/>
      <c r="BA1484" s="31"/>
      <c r="BB1484" s="31"/>
      <c r="BC1484" s="34"/>
      <c r="BD1484" s="31"/>
      <c r="BE1484" s="31"/>
      <c r="BF1484" s="31"/>
      <c r="BG1484" s="31"/>
      <c r="BH1484" s="31"/>
      <c r="BI1484" s="31"/>
      <c r="BJ1484" s="31"/>
      <c r="BK1484" s="31"/>
      <c r="BL1484" s="31"/>
      <c r="BM1484" s="31"/>
      <c r="BN1484" s="31"/>
      <c r="BO1484" s="31"/>
      <c r="BP1484" s="31"/>
      <c r="BQ1484" s="31"/>
      <c r="BR1484" s="31"/>
      <c r="BS1484" s="31"/>
      <c r="BT1484" s="31"/>
      <c r="BU1484" s="31"/>
      <c r="BV1484" s="31"/>
      <c r="BW1484" s="31"/>
      <c r="BX1484" s="31"/>
      <c r="BY1484" s="31"/>
      <c r="BZ1484" s="31"/>
      <c r="CA1484" s="31"/>
      <c r="CB1484" s="31"/>
      <c r="CC1484" s="31"/>
      <c r="CD1484" s="31"/>
      <c r="CE1484" s="31"/>
      <c r="CF1484" s="31"/>
      <c r="CG1484" s="31"/>
      <c r="CH1484" s="31"/>
      <c r="CI1484" s="31"/>
      <c r="CJ1484" s="31"/>
      <c r="CK1484" s="31"/>
      <c r="CL1484" s="31"/>
      <c r="CM1484" s="31"/>
      <c r="CN1484" s="31"/>
      <c r="CO1484" s="31"/>
      <c r="CP1484" s="31"/>
      <c r="CQ1484" s="31"/>
    </row>
    <row r="1485" spans="2:95" s="33" customFormat="1">
      <c r="B1485" s="63"/>
      <c r="C1485" s="31"/>
      <c r="D1485" s="31"/>
      <c r="E1485" s="31"/>
      <c r="F1485" s="31"/>
      <c r="G1485" s="34"/>
      <c r="H1485" s="34"/>
      <c r="I1485" s="34"/>
      <c r="J1485" s="34"/>
      <c r="K1485" s="31"/>
      <c r="L1485" s="31"/>
      <c r="M1485" s="31"/>
      <c r="N1485" s="31"/>
      <c r="O1485" s="31"/>
      <c r="P1485" s="34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4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4"/>
      <c r="AU1485" s="31"/>
      <c r="AV1485" s="31"/>
      <c r="AW1485" s="31"/>
      <c r="AX1485" s="31"/>
      <c r="AY1485" s="31"/>
      <c r="AZ1485" s="31"/>
      <c r="BA1485" s="31"/>
      <c r="BB1485" s="31"/>
      <c r="BC1485" s="34"/>
      <c r="BD1485" s="31"/>
      <c r="BE1485" s="31"/>
      <c r="BF1485" s="31"/>
      <c r="BG1485" s="31"/>
      <c r="BH1485" s="31"/>
      <c r="BI1485" s="31"/>
      <c r="BJ1485" s="31"/>
      <c r="BK1485" s="31"/>
      <c r="BL1485" s="31"/>
      <c r="BM1485" s="31"/>
      <c r="BN1485" s="31"/>
      <c r="BO1485" s="31"/>
      <c r="BP1485" s="31"/>
      <c r="BQ1485" s="31"/>
      <c r="BR1485" s="31"/>
      <c r="BS1485" s="31"/>
      <c r="BT1485" s="31"/>
      <c r="BU1485" s="31"/>
      <c r="BV1485" s="31"/>
      <c r="BW1485" s="31"/>
      <c r="BX1485" s="31"/>
      <c r="BY1485" s="31"/>
      <c r="BZ1485" s="31"/>
      <c r="CA1485" s="31"/>
      <c r="CB1485" s="31"/>
      <c r="CC1485" s="31"/>
      <c r="CD1485" s="31"/>
      <c r="CE1485" s="31"/>
      <c r="CF1485" s="31"/>
      <c r="CG1485" s="31"/>
      <c r="CH1485" s="31"/>
      <c r="CI1485" s="31"/>
      <c r="CJ1485" s="31"/>
      <c r="CK1485" s="31"/>
      <c r="CL1485" s="31"/>
      <c r="CM1485" s="31"/>
      <c r="CN1485" s="31"/>
      <c r="CO1485" s="31"/>
      <c r="CP1485" s="31"/>
      <c r="CQ1485" s="31"/>
    </row>
    <row r="1486" spans="2:95" s="33" customFormat="1">
      <c r="B1486" s="63"/>
      <c r="C1486" s="31"/>
      <c r="D1486" s="31"/>
      <c r="E1486" s="31"/>
      <c r="F1486" s="31"/>
      <c r="G1486" s="34"/>
      <c r="H1486" s="34"/>
      <c r="I1486" s="34"/>
      <c r="J1486" s="34"/>
      <c r="K1486" s="31"/>
      <c r="L1486" s="31"/>
      <c r="M1486" s="31"/>
      <c r="N1486" s="31"/>
      <c r="O1486" s="31"/>
      <c r="P1486" s="34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4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4"/>
      <c r="AU1486" s="31"/>
      <c r="AV1486" s="31"/>
      <c r="AW1486" s="31"/>
      <c r="AX1486" s="31"/>
      <c r="AY1486" s="31"/>
      <c r="AZ1486" s="31"/>
      <c r="BA1486" s="31"/>
      <c r="BB1486" s="31"/>
      <c r="BC1486" s="34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  <c r="BN1486" s="31"/>
      <c r="BO1486" s="31"/>
      <c r="BP1486" s="31"/>
      <c r="BQ1486" s="31"/>
      <c r="BR1486" s="31"/>
      <c r="BS1486" s="31"/>
      <c r="BT1486" s="31"/>
      <c r="BU1486" s="31"/>
      <c r="BV1486" s="31"/>
      <c r="BW1486" s="31"/>
      <c r="BX1486" s="31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1"/>
      <c r="CK1486" s="31"/>
      <c r="CL1486" s="31"/>
      <c r="CM1486" s="31"/>
      <c r="CN1486" s="31"/>
      <c r="CO1486" s="31"/>
      <c r="CP1486" s="31"/>
      <c r="CQ1486" s="31"/>
    </row>
    <row r="1487" spans="2:95" s="33" customFormat="1">
      <c r="B1487" s="63"/>
      <c r="C1487" s="31"/>
      <c r="D1487" s="31"/>
      <c r="E1487" s="31"/>
      <c r="F1487" s="31"/>
      <c r="G1487" s="34"/>
      <c r="H1487" s="34"/>
      <c r="I1487" s="34"/>
      <c r="J1487" s="34"/>
      <c r="K1487" s="31"/>
      <c r="L1487" s="31"/>
      <c r="M1487" s="31"/>
      <c r="N1487" s="31"/>
      <c r="O1487" s="31"/>
      <c r="P1487" s="34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4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4"/>
      <c r="AU1487" s="31"/>
      <c r="AV1487" s="31"/>
      <c r="AW1487" s="31"/>
      <c r="AX1487" s="31"/>
      <c r="AY1487" s="31"/>
      <c r="AZ1487" s="31"/>
      <c r="BA1487" s="31"/>
      <c r="BB1487" s="31"/>
      <c r="BC1487" s="34"/>
      <c r="BD1487" s="31"/>
      <c r="BE1487" s="31"/>
      <c r="BF1487" s="31"/>
      <c r="BG1487" s="31"/>
      <c r="BH1487" s="31"/>
      <c r="BI1487" s="31"/>
      <c r="BJ1487" s="31"/>
      <c r="BK1487" s="31"/>
      <c r="BL1487" s="31"/>
      <c r="BM1487" s="31"/>
      <c r="BN1487" s="31"/>
      <c r="BO1487" s="31"/>
      <c r="BP1487" s="31"/>
      <c r="BQ1487" s="31"/>
      <c r="BR1487" s="31"/>
      <c r="BS1487" s="31"/>
      <c r="BT1487" s="31"/>
      <c r="BU1487" s="31"/>
      <c r="BV1487" s="31"/>
      <c r="BW1487" s="31"/>
      <c r="BX1487" s="31"/>
      <c r="BY1487" s="31"/>
      <c r="BZ1487" s="31"/>
      <c r="CA1487" s="31"/>
      <c r="CB1487" s="31"/>
      <c r="CC1487" s="31"/>
      <c r="CD1487" s="31"/>
      <c r="CE1487" s="31"/>
      <c r="CF1487" s="31"/>
      <c r="CG1487" s="31"/>
      <c r="CH1487" s="31"/>
      <c r="CI1487" s="31"/>
      <c r="CJ1487" s="31"/>
      <c r="CK1487" s="31"/>
      <c r="CL1487" s="31"/>
      <c r="CM1487" s="31"/>
      <c r="CN1487" s="31"/>
      <c r="CO1487" s="31"/>
      <c r="CP1487" s="31"/>
      <c r="CQ1487" s="31"/>
    </row>
    <row r="1488" spans="2:95" s="33" customFormat="1">
      <c r="B1488" s="63"/>
      <c r="C1488" s="31"/>
      <c r="D1488" s="31"/>
      <c r="E1488" s="31"/>
      <c r="F1488" s="31"/>
      <c r="G1488" s="34"/>
      <c r="H1488" s="34"/>
      <c r="I1488" s="34"/>
      <c r="J1488" s="34"/>
      <c r="K1488" s="31"/>
      <c r="L1488" s="31"/>
      <c r="M1488" s="31"/>
      <c r="N1488" s="31"/>
      <c r="O1488" s="31"/>
      <c r="P1488" s="34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4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4"/>
      <c r="AU1488" s="31"/>
      <c r="AV1488" s="31"/>
      <c r="AW1488" s="31"/>
      <c r="AX1488" s="31"/>
      <c r="AY1488" s="31"/>
      <c r="AZ1488" s="31"/>
      <c r="BA1488" s="31"/>
      <c r="BB1488" s="31"/>
      <c r="BC1488" s="34"/>
      <c r="BD1488" s="31"/>
      <c r="BE1488" s="31"/>
      <c r="BF1488" s="31"/>
      <c r="BG1488" s="31"/>
      <c r="BH1488" s="31"/>
      <c r="BI1488" s="31"/>
      <c r="BJ1488" s="31"/>
      <c r="BK1488" s="31"/>
      <c r="BL1488" s="31"/>
      <c r="BM1488" s="31"/>
      <c r="BN1488" s="31"/>
      <c r="BO1488" s="31"/>
      <c r="BP1488" s="31"/>
      <c r="BQ1488" s="31"/>
      <c r="BR1488" s="31"/>
      <c r="BS1488" s="31"/>
      <c r="BT1488" s="31"/>
      <c r="BU1488" s="31"/>
      <c r="BV1488" s="31"/>
      <c r="BW1488" s="31"/>
      <c r="BX1488" s="31"/>
      <c r="BY1488" s="31"/>
      <c r="BZ1488" s="31"/>
      <c r="CA1488" s="31"/>
      <c r="CB1488" s="31"/>
      <c r="CC1488" s="31"/>
      <c r="CD1488" s="31"/>
      <c r="CE1488" s="31"/>
      <c r="CF1488" s="31"/>
      <c r="CG1488" s="31"/>
      <c r="CH1488" s="31"/>
      <c r="CI1488" s="31"/>
      <c r="CJ1488" s="31"/>
      <c r="CK1488" s="31"/>
      <c r="CL1488" s="31"/>
      <c r="CM1488" s="31"/>
      <c r="CN1488" s="31"/>
      <c r="CO1488" s="31"/>
      <c r="CP1488" s="31"/>
      <c r="CQ1488" s="31"/>
    </row>
    <row r="1489" spans="2:95" s="33" customFormat="1">
      <c r="B1489" s="63"/>
      <c r="C1489" s="31"/>
      <c r="D1489" s="31"/>
      <c r="E1489" s="31"/>
      <c r="F1489" s="31"/>
      <c r="G1489" s="34"/>
      <c r="H1489" s="34"/>
      <c r="I1489" s="34"/>
      <c r="J1489" s="34"/>
      <c r="K1489" s="31"/>
      <c r="L1489" s="31"/>
      <c r="M1489" s="31"/>
      <c r="N1489" s="31"/>
      <c r="O1489" s="31"/>
      <c r="P1489" s="34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4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4"/>
      <c r="AU1489" s="31"/>
      <c r="AV1489" s="31"/>
      <c r="AW1489" s="31"/>
      <c r="AX1489" s="31"/>
      <c r="AY1489" s="31"/>
      <c r="AZ1489" s="31"/>
      <c r="BA1489" s="31"/>
      <c r="BB1489" s="31"/>
      <c r="BC1489" s="34"/>
      <c r="BD1489" s="31"/>
      <c r="BE1489" s="31"/>
      <c r="BF1489" s="31"/>
      <c r="BG1489" s="31"/>
      <c r="BH1489" s="31"/>
      <c r="BI1489" s="31"/>
      <c r="BJ1489" s="31"/>
      <c r="BK1489" s="31"/>
      <c r="BL1489" s="31"/>
      <c r="BM1489" s="31"/>
      <c r="BN1489" s="31"/>
      <c r="BO1489" s="31"/>
      <c r="BP1489" s="31"/>
      <c r="BQ1489" s="31"/>
      <c r="BR1489" s="31"/>
      <c r="BS1489" s="31"/>
      <c r="BT1489" s="31"/>
      <c r="BU1489" s="31"/>
      <c r="BV1489" s="31"/>
      <c r="BW1489" s="31"/>
      <c r="BX1489" s="31"/>
      <c r="BY1489" s="31"/>
      <c r="BZ1489" s="31"/>
      <c r="CA1489" s="31"/>
      <c r="CB1489" s="31"/>
      <c r="CC1489" s="31"/>
      <c r="CD1489" s="31"/>
      <c r="CE1489" s="31"/>
      <c r="CF1489" s="31"/>
      <c r="CG1489" s="31"/>
      <c r="CH1489" s="31"/>
      <c r="CI1489" s="31"/>
      <c r="CJ1489" s="31"/>
      <c r="CK1489" s="31"/>
      <c r="CL1489" s="31"/>
      <c r="CM1489" s="31"/>
      <c r="CN1489" s="31"/>
      <c r="CO1489" s="31"/>
      <c r="CP1489" s="31"/>
      <c r="CQ1489" s="31"/>
    </row>
    <row r="1490" spans="2:95" s="33" customFormat="1">
      <c r="B1490" s="63"/>
      <c r="C1490" s="31"/>
      <c r="D1490" s="31"/>
      <c r="E1490" s="31"/>
      <c r="F1490" s="31"/>
      <c r="G1490" s="34"/>
      <c r="H1490" s="34"/>
      <c r="I1490" s="34"/>
      <c r="J1490" s="34"/>
      <c r="K1490" s="31"/>
      <c r="L1490" s="31"/>
      <c r="M1490" s="31"/>
      <c r="N1490" s="31"/>
      <c r="O1490" s="31"/>
      <c r="P1490" s="34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4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4"/>
      <c r="AU1490" s="31"/>
      <c r="AV1490" s="31"/>
      <c r="AW1490" s="31"/>
      <c r="AX1490" s="31"/>
      <c r="AY1490" s="31"/>
      <c r="AZ1490" s="31"/>
      <c r="BA1490" s="31"/>
      <c r="BB1490" s="31"/>
      <c r="BC1490" s="34"/>
      <c r="BD1490" s="31"/>
      <c r="BE1490" s="31"/>
      <c r="BF1490" s="31"/>
      <c r="BG1490" s="31"/>
      <c r="BH1490" s="31"/>
      <c r="BI1490" s="31"/>
      <c r="BJ1490" s="31"/>
      <c r="BK1490" s="31"/>
      <c r="BL1490" s="31"/>
      <c r="BM1490" s="31"/>
      <c r="BN1490" s="31"/>
      <c r="BO1490" s="31"/>
      <c r="BP1490" s="31"/>
      <c r="BQ1490" s="31"/>
      <c r="BR1490" s="31"/>
      <c r="BS1490" s="31"/>
      <c r="BT1490" s="31"/>
      <c r="BU1490" s="31"/>
      <c r="BV1490" s="31"/>
      <c r="BW1490" s="31"/>
      <c r="BX1490" s="31"/>
      <c r="BY1490" s="31"/>
      <c r="BZ1490" s="31"/>
      <c r="CA1490" s="31"/>
      <c r="CB1490" s="31"/>
      <c r="CC1490" s="31"/>
      <c r="CD1490" s="31"/>
      <c r="CE1490" s="31"/>
      <c r="CF1490" s="31"/>
      <c r="CG1490" s="31"/>
      <c r="CH1490" s="31"/>
      <c r="CI1490" s="31"/>
      <c r="CJ1490" s="31"/>
      <c r="CK1490" s="31"/>
      <c r="CL1490" s="31"/>
      <c r="CM1490" s="31"/>
      <c r="CN1490" s="31"/>
      <c r="CO1490" s="31"/>
      <c r="CP1490" s="31"/>
      <c r="CQ1490" s="31"/>
    </row>
    <row r="1491" spans="2:95" s="33" customFormat="1">
      <c r="B1491" s="63"/>
      <c r="C1491" s="31"/>
      <c r="D1491" s="31"/>
      <c r="E1491" s="31"/>
      <c r="F1491" s="31"/>
      <c r="G1491" s="34"/>
      <c r="H1491" s="34"/>
      <c r="I1491" s="34"/>
      <c r="J1491" s="34"/>
      <c r="K1491" s="31"/>
      <c r="L1491" s="31"/>
      <c r="M1491" s="31"/>
      <c r="N1491" s="31"/>
      <c r="O1491" s="31"/>
      <c r="P1491" s="34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4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4"/>
      <c r="AU1491" s="31"/>
      <c r="AV1491" s="31"/>
      <c r="AW1491" s="31"/>
      <c r="AX1491" s="31"/>
      <c r="AY1491" s="31"/>
      <c r="AZ1491" s="31"/>
      <c r="BA1491" s="31"/>
      <c r="BB1491" s="31"/>
      <c r="BC1491" s="34"/>
      <c r="BD1491" s="31"/>
      <c r="BE1491" s="31"/>
      <c r="BF1491" s="31"/>
      <c r="BG1491" s="31"/>
      <c r="BH1491" s="31"/>
      <c r="BI1491" s="31"/>
      <c r="BJ1491" s="31"/>
      <c r="BK1491" s="31"/>
      <c r="BL1491" s="31"/>
      <c r="BM1491" s="31"/>
      <c r="BN1491" s="31"/>
      <c r="BO1491" s="31"/>
      <c r="BP1491" s="31"/>
      <c r="BQ1491" s="31"/>
      <c r="BR1491" s="31"/>
      <c r="BS1491" s="31"/>
      <c r="BT1491" s="31"/>
      <c r="BU1491" s="31"/>
      <c r="BV1491" s="31"/>
      <c r="BW1491" s="31"/>
      <c r="BX1491" s="31"/>
      <c r="BY1491" s="31"/>
      <c r="BZ1491" s="31"/>
      <c r="CA1491" s="31"/>
      <c r="CB1491" s="31"/>
      <c r="CC1491" s="31"/>
      <c r="CD1491" s="31"/>
      <c r="CE1491" s="31"/>
      <c r="CF1491" s="31"/>
      <c r="CG1491" s="31"/>
      <c r="CH1491" s="31"/>
      <c r="CI1491" s="31"/>
      <c r="CJ1491" s="31"/>
      <c r="CK1491" s="31"/>
      <c r="CL1491" s="31"/>
      <c r="CM1491" s="31"/>
      <c r="CN1491" s="31"/>
      <c r="CO1491" s="31"/>
      <c r="CP1491" s="31"/>
      <c r="CQ1491" s="31"/>
    </row>
    <row r="1492" spans="2:95" s="33" customFormat="1">
      <c r="B1492" s="63"/>
      <c r="C1492" s="31"/>
      <c r="D1492" s="31"/>
      <c r="E1492" s="31"/>
      <c r="F1492" s="31"/>
      <c r="G1492" s="34"/>
      <c r="H1492" s="34"/>
      <c r="I1492" s="34"/>
      <c r="J1492" s="34"/>
      <c r="K1492" s="31"/>
      <c r="L1492" s="31"/>
      <c r="M1492" s="31"/>
      <c r="N1492" s="31"/>
      <c r="O1492" s="31"/>
      <c r="P1492" s="34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4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4"/>
      <c r="AU1492" s="31"/>
      <c r="AV1492" s="31"/>
      <c r="AW1492" s="31"/>
      <c r="AX1492" s="31"/>
      <c r="AY1492" s="31"/>
      <c r="AZ1492" s="31"/>
      <c r="BA1492" s="31"/>
      <c r="BB1492" s="31"/>
      <c r="BC1492" s="34"/>
      <c r="BD1492" s="31"/>
      <c r="BE1492" s="31"/>
      <c r="BF1492" s="31"/>
      <c r="BG1492" s="31"/>
      <c r="BH1492" s="31"/>
      <c r="BI1492" s="31"/>
      <c r="BJ1492" s="31"/>
      <c r="BK1492" s="31"/>
      <c r="BL1492" s="31"/>
      <c r="BM1492" s="31"/>
      <c r="BN1492" s="31"/>
      <c r="BO1492" s="31"/>
      <c r="BP1492" s="31"/>
      <c r="BQ1492" s="31"/>
      <c r="BR1492" s="31"/>
      <c r="BS1492" s="31"/>
      <c r="BT1492" s="31"/>
      <c r="BU1492" s="31"/>
      <c r="BV1492" s="31"/>
      <c r="BW1492" s="31"/>
      <c r="BX1492" s="31"/>
      <c r="BY1492" s="31"/>
      <c r="BZ1492" s="31"/>
      <c r="CA1492" s="31"/>
      <c r="CB1492" s="31"/>
      <c r="CC1492" s="31"/>
      <c r="CD1492" s="31"/>
      <c r="CE1492" s="31"/>
      <c r="CF1492" s="31"/>
      <c r="CG1492" s="31"/>
      <c r="CH1492" s="31"/>
      <c r="CI1492" s="31"/>
      <c r="CJ1492" s="31"/>
      <c r="CK1492" s="31"/>
      <c r="CL1492" s="31"/>
      <c r="CM1492" s="31"/>
      <c r="CN1492" s="31"/>
      <c r="CO1492" s="31"/>
      <c r="CP1492" s="31"/>
      <c r="CQ1492" s="31"/>
    </row>
    <row r="1493" spans="2:95" s="33" customFormat="1">
      <c r="B1493" s="63"/>
      <c r="C1493" s="31"/>
      <c r="D1493" s="31"/>
      <c r="E1493" s="31"/>
      <c r="F1493" s="31"/>
      <c r="G1493" s="34"/>
      <c r="H1493" s="34"/>
      <c r="I1493" s="34"/>
      <c r="J1493" s="34"/>
      <c r="K1493" s="31"/>
      <c r="L1493" s="31"/>
      <c r="M1493" s="31"/>
      <c r="N1493" s="31"/>
      <c r="O1493" s="31"/>
      <c r="P1493" s="34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4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4"/>
      <c r="AU1493" s="31"/>
      <c r="AV1493" s="31"/>
      <c r="AW1493" s="31"/>
      <c r="AX1493" s="31"/>
      <c r="AY1493" s="31"/>
      <c r="AZ1493" s="31"/>
      <c r="BA1493" s="31"/>
      <c r="BB1493" s="31"/>
      <c r="BC1493" s="34"/>
      <c r="BD1493" s="31"/>
      <c r="BE1493" s="31"/>
      <c r="BF1493" s="31"/>
      <c r="BG1493" s="31"/>
      <c r="BH1493" s="31"/>
      <c r="BI1493" s="31"/>
      <c r="BJ1493" s="31"/>
      <c r="BK1493" s="31"/>
      <c r="BL1493" s="31"/>
      <c r="BM1493" s="31"/>
      <c r="BN1493" s="31"/>
      <c r="BO1493" s="31"/>
      <c r="BP1493" s="31"/>
      <c r="BQ1493" s="31"/>
      <c r="BR1493" s="31"/>
      <c r="BS1493" s="31"/>
      <c r="BT1493" s="31"/>
      <c r="BU1493" s="31"/>
      <c r="BV1493" s="31"/>
      <c r="BW1493" s="31"/>
      <c r="BX1493" s="31"/>
      <c r="BY1493" s="31"/>
      <c r="BZ1493" s="31"/>
      <c r="CA1493" s="31"/>
      <c r="CB1493" s="31"/>
      <c r="CC1493" s="31"/>
      <c r="CD1493" s="31"/>
      <c r="CE1493" s="31"/>
      <c r="CF1493" s="31"/>
      <c r="CG1493" s="31"/>
      <c r="CH1493" s="31"/>
      <c r="CI1493" s="31"/>
      <c r="CJ1493" s="31"/>
      <c r="CK1493" s="31"/>
      <c r="CL1493" s="31"/>
      <c r="CM1493" s="31"/>
      <c r="CN1493" s="31"/>
      <c r="CO1493" s="31"/>
      <c r="CP1493" s="31"/>
      <c r="CQ1493" s="31"/>
    </row>
    <row r="1494" spans="2:95" s="33" customFormat="1">
      <c r="B1494" s="63"/>
      <c r="C1494" s="31"/>
      <c r="D1494" s="31"/>
      <c r="E1494" s="31"/>
      <c r="F1494" s="31"/>
      <c r="G1494" s="34"/>
      <c r="H1494" s="34"/>
      <c r="I1494" s="34"/>
      <c r="J1494" s="34"/>
      <c r="K1494" s="31"/>
      <c r="L1494" s="31"/>
      <c r="M1494" s="31"/>
      <c r="N1494" s="31"/>
      <c r="O1494" s="31"/>
      <c r="P1494" s="34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4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4"/>
      <c r="AU1494" s="31"/>
      <c r="AV1494" s="31"/>
      <c r="AW1494" s="31"/>
      <c r="AX1494" s="31"/>
      <c r="AY1494" s="31"/>
      <c r="AZ1494" s="31"/>
      <c r="BA1494" s="31"/>
      <c r="BB1494" s="31"/>
      <c r="BC1494" s="34"/>
      <c r="BD1494" s="31"/>
      <c r="BE1494" s="31"/>
      <c r="BF1494" s="31"/>
      <c r="BG1494" s="31"/>
      <c r="BH1494" s="31"/>
      <c r="BI1494" s="31"/>
      <c r="BJ1494" s="31"/>
      <c r="BK1494" s="31"/>
      <c r="BL1494" s="31"/>
      <c r="BM1494" s="31"/>
      <c r="BN1494" s="31"/>
      <c r="BO1494" s="31"/>
      <c r="BP1494" s="31"/>
      <c r="BQ1494" s="31"/>
      <c r="BR1494" s="31"/>
      <c r="BS1494" s="31"/>
      <c r="BT1494" s="31"/>
      <c r="BU1494" s="31"/>
      <c r="BV1494" s="31"/>
      <c r="BW1494" s="31"/>
      <c r="BX1494" s="31"/>
      <c r="BY1494" s="31"/>
      <c r="BZ1494" s="31"/>
      <c r="CA1494" s="31"/>
      <c r="CB1494" s="31"/>
      <c r="CC1494" s="31"/>
      <c r="CD1494" s="31"/>
      <c r="CE1494" s="31"/>
      <c r="CF1494" s="31"/>
      <c r="CG1494" s="31"/>
      <c r="CH1494" s="31"/>
      <c r="CI1494" s="31"/>
      <c r="CJ1494" s="31"/>
      <c r="CK1494" s="31"/>
      <c r="CL1494" s="31"/>
      <c r="CM1494" s="31"/>
      <c r="CN1494" s="31"/>
      <c r="CO1494" s="31"/>
      <c r="CP1494" s="31"/>
      <c r="CQ1494" s="31"/>
    </row>
    <row r="1495" spans="2:95" s="33" customFormat="1">
      <c r="B1495" s="63"/>
      <c r="C1495" s="31"/>
      <c r="D1495" s="31"/>
      <c r="E1495" s="31"/>
      <c r="F1495" s="31"/>
      <c r="G1495" s="34"/>
      <c r="H1495" s="34"/>
      <c r="I1495" s="34"/>
      <c r="J1495" s="34"/>
      <c r="K1495" s="31"/>
      <c r="L1495" s="31"/>
      <c r="M1495" s="31"/>
      <c r="N1495" s="31"/>
      <c r="O1495" s="31"/>
      <c r="P1495" s="34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4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4"/>
      <c r="AU1495" s="31"/>
      <c r="AV1495" s="31"/>
      <c r="AW1495" s="31"/>
      <c r="AX1495" s="31"/>
      <c r="AY1495" s="31"/>
      <c r="AZ1495" s="31"/>
      <c r="BA1495" s="31"/>
      <c r="BB1495" s="31"/>
      <c r="BC1495" s="34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  <c r="BN1495" s="31"/>
      <c r="BO1495" s="31"/>
      <c r="BP1495" s="31"/>
      <c r="BQ1495" s="31"/>
      <c r="BR1495" s="31"/>
      <c r="BS1495" s="31"/>
      <c r="BT1495" s="31"/>
      <c r="BU1495" s="31"/>
      <c r="BV1495" s="31"/>
      <c r="BW1495" s="31"/>
      <c r="BX1495" s="31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1"/>
      <c r="CK1495" s="31"/>
      <c r="CL1495" s="31"/>
      <c r="CM1495" s="31"/>
      <c r="CN1495" s="31"/>
      <c r="CO1495" s="31"/>
      <c r="CP1495" s="31"/>
      <c r="CQ1495" s="31"/>
    </row>
    <row r="1496" spans="2:95" s="33" customFormat="1">
      <c r="B1496" s="63"/>
      <c r="C1496" s="31"/>
      <c r="D1496" s="31"/>
      <c r="E1496" s="31"/>
      <c r="F1496" s="31"/>
      <c r="G1496" s="34"/>
      <c r="H1496" s="34"/>
      <c r="I1496" s="34"/>
      <c r="J1496" s="34"/>
      <c r="K1496" s="31"/>
      <c r="L1496" s="31"/>
      <c r="M1496" s="31"/>
      <c r="N1496" s="31"/>
      <c r="O1496" s="31"/>
      <c r="P1496" s="34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4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4"/>
      <c r="AU1496" s="31"/>
      <c r="AV1496" s="31"/>
      <c r="AW1496" s="31"/>
      <c r="AX1496" s="31"/>
      <c r="AY1496" s="31"/>
      <c r="AZ1496" s="31"/>
      <c r="BA1496" s="31"/>
      <c r="BB1496" s="31"/>
      <c r="BC1496" s="34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  <c r="BN1496" s="31"/>
      <c r="BO1496" s="31"/>
      <c r="BP1496" s="31"/>
      <c r="BQ1496" s="31"/>
      <c r="BR1496" s="31"/>
      <c r="BS1496" s="31"/>
      <c r="BT1496" s="31"/>
      <c r="BU1496" s="31"/>
      <c r="BV1496" s="31"/>
      <c r="BW1496" s="31"/>
      <c r="BX1496" s="31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1"/>
      <c r="CK1496" s="31"/>
      <c r="CL1496" s="31"/>
      <c r="CM1496" s="31"/>
      <c r="CN1496" s="31"/>
      <c r="CO1496" s="31"/>
      <c r="CP1496" s="31"/>
      <c r="CQ1496" s="31"/>
    </row>
    <row r="1497" spans="2:95" s="33" customFormat="1">
      <c r="B1497" s="63"/>
      <c r="C1497" s="31"/>
      <c r="D1497" s="31"/>
      <c r="E1497" s="31"/>
      <c r="F1497" s="31"/>
      <c r="G1497" s="34"/>
      <c r="H1497" s="34"/>
      <c r="I1497" s="34"/>
      <c r="J1497" s="34"/>
      <c r="K1497" s="31"/>
      <c r="L1497" s="31"/>
      <c r="M1497" s="31"/>
      <c r="N1497" s="31"/>
      <c r="O1497" s="31"/>
      <c r="P1497" s="34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4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4"/>
      <c r="AU1497" s="31"/>
      <c r="AV1497" s="31"/>
      <c r="AW1497" s="31"/>
      <c r="AX1497" s="31"/>
      <c r="AY1497" s="31"/>
      <c r="AZ1497" s="31"/>
      <c r="BA1497" s="31"/>
      <c r="BB1497" s="31"/>
      <c r="BC1497" s="34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  <c r="BN1497" s="31"/>
      <c r="BO1497" s="31"/>
      <c r="BP1497" s="31"/>
      <c r="BQ1497" s="31"/>
      <c r="BR1497" s="31"/>
      <c r="BS1497" s="31"/>
      <c r="BT1497" s="31"/>
      <c r="BU1497" s="31"/>
      <c r="BV1497" s="31"/>
      <c r="BW1497" s="31"/>
      <c r="BX1497" s="31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1"/>
      <c r="CK1497" s="31"/>
      <c r="CL1497" s="31"/>
      <c r="CM1497" s="31"/>
      <c r="CN1497" s="31"/>
      <c r="CO1497" s="31"/>
      <c r="CP1497" s="31"/>
      <c r="CQ1497" s="31"/>
    </row>
    <row r="1498" spans="2:95" s="33" customFormat="1">
      <c r="B1498" s="63"/>
      <c r="C1498" s="31"/>
      <c r="D1498" s="31"/>
      <c r="E1498" s="31"/>
      <c r="F1498" s="31"/>
      <c r="G1498" s="34"/>
      <c r="H1498" s="34"/>
      <c r="I1498" s="34"/>
      <c r="J1498" s="34"/>
      <c r="K1498" s="31"/>
      <c r="L1498" s="31"/>
      <c r="M1498" s="31"/>
      <c r="N1498" s="31"/>
      <c r="O1498" s="31"/>
      <c r="P1498" s="34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4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4"/>
      <c r="AU1498" s="31"/>
      <c r="AV1498" s="31"/>
      <c r="AW1498" s="31"/>
      <c r="AX1498" s="31"/>
      <c r="AY1498" s="31"/>
      <c r="AZ1498" s="31"/>
      <c r="BA1498" s="31"/>
      <c r="BB1498" s="31"/>
      <c r="BC1498" s="34"/>
      <c r="BD1498" s="31"/>
      <c r="BE1498" s="31"/>
      <c r="BF1498" s="31"/>
      <c r="BG1498" s="31"/>
      <c r="BH1498" s="31"/>
      <c r="BI1498" s="31"/>
      <c r="BJ1498" s="31"/>
      <c r="BK1498" s="31"/>
      <c r="BL1498" s="31"/>
      <c r="BM1498" s="31"/>
      <c r="BN1498" s="31"/>
      <c r="BO1498" s="31"/>
      <c r="BP1498" s="31"/>
      <c r="BQ1498" s="31"/>
      <c r="BR1498" s="31"/>
      <c r="BS1498" s="31"/>
      <c r="BT1498" s="31"/>
      <c r="BU1498" s="31"/>
      <c r="BV1498" s="31"/>
      <c r="BW1498" s="31"/>
      <c r="BX1498" s="31"/>
      <c r="BY1498" s="31"/>
      <c r="BZ1498" s="31"/>
      <c r="CA1498" s="31"/>
      <c r="CB1498" s="31"/>
      <c r="CC1498" s="31"/>
      <c r="CD1498" s="31"/>
      <c r="CE1498" s="31"/>
      <c r="CF1498" s="31"/>
      <c r="CG1498" s="31"/>
      <c r="CH1498" s="31"/>
      <c r="CI1498" s="31"/>
      <c r="CJ1498" s="31"/>
      <c r="CK1498" s="31"/>
      <c r="CL1498" s="31"/>
      <c r="CM1498" s="31"/>
      <c r="CN1498" s="31"/>
      <c r="CO1498" s="31"/>
      <c r="CP1498" s="31"/>
      <c r="CQ1498" s="31"/>
    </row>
    <row r="1499" spans="2:95" s="33" customFormat="1">
      <c r="B1499" s="63"/>
      <c r="C1499" s="31"/>
      <c r="D1499" s="31"/>
      <c r="E1499" s="31"/>
      <c r="F1499" s="31"/>
      <c r="G1499" s="34"/>
      <c r="H1499" s="34"/>
      <c r="I1499" s="34"/>
      <c r="J1499" s="34"/>
      <c r="K1499" s="31"/>
      <c r="L1499" s="31"/>
      <c r="M1499" s="31"/>
      <c r="N1499" s="31"/>
      <c r="O1499" s="31"/>
      <c r="P1499" s="34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4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4"/>
      <c r="AU1499" s="31"/>
      <c r="AV1499" s="31"/>
      <c r="AW1499" s="31"/>
      <c r="AX1499" s="31"/>
      <c r="AY1499" s="31"/>
      <c r="AZ1499" s="31"/>
      <c r="BA1499" s="31"/>
      <c r="BB1499" s="31"/>
      <c r="BC1499" s="34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  <c r="BN1499" s="31"/>
      <c r="BO1499" s="31"/>
      <c r="BP1499" s="31"/>
      <c r="BQ1499" s="31"/>
      <c r="BR1499" s="31"/>
      <c r="BS1499" s="31"/>
      <c r="BT1499" s="31"/>
      <c r="BU1499" s="31"/>
      <c r="BV1499" s="31"/>
      <c r="BW1499" s="31"/>
      <c r="BX1499" s="31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1"/>
      <c r="CK1499" s="31"/>
      <c r="CL1499" s="31"/>
      <c r="CM1499" s="31"/>
      <c r="CN1499" s="31"/>
      <c r="CO1499" s="31"/>
      <c r="CP1499" s="31"/>
      <c r="CQ1499" s="31"/>
    </row>
    <row r="1500" spans="2:95" s="33" customFormat="1">
      <c r="B1500" s="63"/>
      <c r="C1500" s="31"/>
      <c r="D1500" s="31"/>
      <c r="E1500" s="31"/>
      <c r="F1500" s="31"/>
      <c r="G1500" s="34"/>
      <c r="H1500" s="34"/>
      <c r="I1500" s="34"/>
      <c r="J1500" s="34"/>
      <c r="K1500" s="31"/>
      <c r="L1500" s="31"/>
      <c r="M1500" s="31"/>
      <c r="N1500" s="31"/>
      <c r="O1500" s="31"/>
      <c r="P1500" s="34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4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4"/>
      <c r="AU1500" s="31"/>
      <c r="AV1500" s="31"/>
      <c r="AW1500" s="31"/>
      <c r="AX1500" s="31"/>
      <c r="AY1500" s="31"/>
      <c r="AZ1500" s="31"/>
      <c r="BA1500" s="31"/>
      <c r="BB1500" s="31"/>
      <c r="BC1500" s="34"/>
      <c r="BD1500" s="31"/>
      <c r="BE1500" s="31"/>
      <c r="BF1500" s="31"/>
      <c r="BG1500" s="31"/>
      <c r="BH1500" s="31"/>
      <c r="BI1500" s="31"/>
      <c r="BJ1500" s="31"/>
      <c r="BK1500" s="31"/>
      <c r="BL1500" s="31"/>
      <c r="BM1500" s="31"/>
      <c r="BN1500" s="31"/>
      <c r="BO1500" s="31"/>
      <c r="BP1500" s="31"/>
      <c r="BQ1500" s="31"/>
      <c r="BR1500" s="31"/>
      <c r="BS1500" s="31"/>
      <c r="BT1500" s="31"/>
      <c r="BU1500" s="31"/>
      <c r="BV1500" s="31"/>
      <c r="BW1500" s="31"/>
      <c r="BX1500" s="31"/>
      <c r="BY1500" s="31"/>
      <c r="BZ1500" s="31"/>
      <c r="CA1500" s="31"/>
      <c r="CB1500" s="31"/>
      <c r="CC1500" s="31"/>
      <c r="CD1500" s="31"/>
      <c r="CE1500" s="31"/>
      <c r="CF1500" s="31"/>
      <c r="CG1500" s="31"/>
      <c r="CH1500" s="31"/>
      <c r="CI1500" s="31"/>
      <c r="CJ1500" s="31"/>
      <c r="CK1500" s="31"/>
      <c r="CL1500" s="31"/>
      <c r="CM1500" s="31"/>
      <c r="CN1500" s="31"/>
      <c r="CO1500" s="31"/>
      <c r="CP1500" s="31"/>
      <c r="CQ1500" s="31"/>
    </row>
    <row r="1501" spans="2:95" s="33" customFormat="1">
      <c r="B1501" s="63"/>
      <c r="C1501" s="31"/>
      <c r="D1501" s="31"/>
      <c r="E1501" s="31"/>
      <c r="F1501" s="31"/>
      <c r="G1501" s="34"/>
      <c r="H1501" s="34"/>
      <c r="I1501" s="34"/>
      <c r="J1501" s="34"/>
      <c r="K1501" s="31"/>
      <c r="L1501" s="31"/>
      <c r="M1501" s="31"/>
      <c r="N1501" s="31"/>
      <c r="O1501" s="31"/>
      <c r="P1501" s="34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4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4"/>
      <c r="AU1501" s="31"/>
      <c r="AV1501" s="31"/>
      <c r="AW1501" s="31"/>
      <c r="AX1501" s="31"/>
      <c r="AY1501" s="31"/>
      <c r="AZ1501" s="31"/>
      <c r="BA1501" s="31"/>
      <c r="BB1501" s="31"/>
      <c r="BC1501" s="34"/>
      <c r="BD1501" s="31"/>
      <c r="BE1501" s="31"/>
      <c r="BF1501" s="31"/>
      <c r="BG1501" s="31"/>
      <c r="BH1501" s="31"/>
      <c r="BI1501" s="31"/>
      <c r="BJ1501" s="31"/>
      <c r="BK1501" s="31"/>
      <c r="BL1501" s="31"/>
      <c r="BM1501" s="31"/>
      <c r="BN1501" s="31"/>
      <c r="BO1501" s="31"/>
      <c r="BP1501" s="31"/>
      <c r="BQ1501" s="31"/>
      <c r="BR1501" s="31"/>
      <c r="BS1501" s="31"/>
      <c r="BT1501" s="31"/>
      <c r="BU1501" s="31"/>
      <c r="BV1501" s="31"/>
      <c r="BW1501" s="31"/>
      <c r="BX1501" s="31"/>
      <c r="BY1501" s="31"/>
      <c r="BZ1501" s="31"/>
      <c r="CA1501" s="31"/>
      <c r="CB1501" s="31"/>
      <c r="CC1501" s="31"/>
      <c r="CD1501" s="31"/>
      <c r="CE1501" s="31"/>
      <c r="CF1501" s="31"/>
      <c r="CG1501" s="31"/>
      <c r="CH1501" s="31"/>
      <c r="CI1501" s="31"/>
      <c r="CJ1501" s="31"/>
      <c r="CK1501" s="31"/>
      <c r="CL1501" s="31"/>
      <c r="CM1501" s="31"/>
      <c r="CN1501" s="31"/>
      <c r="CO1501" s="31"/>
      <c r="CP1501" s="31"/>
      <c r="CQ1501" s="31"/>
    </row>
    <row r="1502" spans="2:95" s="33" customFormat="1">
      <c r="B1502" s="63"/>
      <c r="C1502" s="31"/>
      <c r="D1502" s="31"/>
      <c r="E1502" s="31"/>
      <c r="F1502" s="31"/>
      <c r="G1502" s="34"/>
      <c r="H1502" s="34"/>
      <c r="I1502" s="34"/>
      <c r="J1502" s="34"/>
      <c r="K1502" s="31"/>
      <c r="L1502" s="31"/>
      <c r="M1502" s="31"/>
      <c r="N1502" s="31"/>
      <c r="O1502" s="31"/>
      <c r="P1502" s="34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4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4"/>
      <c r="AU1502" s="31"/>
      <c r="AV1502" s="31"/>
      <c r="AW1502" s="31"/>
      <c r="AX1502" s="31"/>
      <c r="AY1502" s="31"/>
      <c r="AZ1502" s="31"/>
      <c r="BA1502" s="31"/>
      <c r="BB1502" s="31"/>
      <c r="BC1502" s="34"/>
      <c r="BD1502" s="31"/>
      <c r="BE1502" s="31"/>
      <c r="BF1502" s="31"/>
      <c r="BG1502" s="31"/>
      <c r="BH1502" s="31"/>
      <c r="BI1502" s="31"/>
      <c r="BJ1502" s="31"/>
      <c r="BK1502" s="31"/>
      <c r="BL1502" s="31"/>
      <c r="BM1502" s="31"/>
      <c r="BN1502" s="31"/>
      <c r="BO1502" s="31"/>
      <c r="BP1502" s="31"/>
      <c r="BQ1502" s="31"/>
      <c r="BR1502" s="31"/>
      <c r="BS1502" s="31"/>
      <c r="BT1502" s="31"/>
      <c r="BU1502" s="31"/>
      <c r="BV1502" s="31"/>
      <c r="BW1502" s="31"/>
      <c r="BX1502" s="31"/>
      <c r="BY1502" s="31"/>
      <c r="BZ1502" s="31"/>
      <c r="CA1502" s="31"/>
      <c r="CB1502" s="31"/>
      <c r="CC1502" s="31"/>
      <c r="CD1502" s="31"/>
      <c r="CE1502" s="31"/>
      <c r="CF1502" s="31"/>
      <c r="CG1502" s="31"/>
      <c r="CH1502" s="31"/>
      <c r="CI1502" s="31"/>
      <c r="CJ1502" s="31"/>
      <c r="CK1502" s="31"/>
      <c r="CL1502" s="31"/>
      <c r="CM1502" s="31"/>
      <c r="CN1502" s="31"/>
      <c r="CO1502" s="31"/>
      <c r="CP1502" s="31"/>
      <c r="CQ1502" s="31"/>
    </row>
    <row r="1503" spans="2:95" s="33" customFormat="1">
      <c r="B1503" s="63"/>
      <c r="C1503" s="31"/>
      <c r="D1503" s="31"/>
      <c r="E1503" s="31"/>
      <c r="F1503" s="31"/>
      <c r="G1503" s="34"/>
      <c r="H1503" s="34"/>
      <c r="I1503" s="34"/>
      <c r="J1503" s="34"/>
      <c r="K1503" s="31"/>
      <c r="L1503" s="31"/>
      <c r="M1503" s="31"/>
      <c r="N1503" s="31"/>
      <c r="O1503" s="31"/>
      <c r="P1503" s="34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4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4"/>
      <c r="AU1503" s="31"/>
      <c r="AV1503" s="31"/>
      <c r="AW1503" s="31"/>
      <c r="AX1503" s="31"/>
      <c r="AY1503" s="31"/>
      <c r="AZ1503" s="31"/>
      <c r="BA1503" s="31"/>
      <c r="BB1503" s="31"/>
      <c r="BC1503" s="34"/>
      <c r="BD1503" s="31"/>
      <c r="BE1503" s="31"/>
      <c r="BF1503" s="31"/>
      <c r="BG1503" s="31"/>
      <c r="BH1503" s="31"/>
      <c r="BI1503" s="31"/>
      <c r="BJ1503" s="31"/>
      <c r="BK1503" s="31"/>
      <c r="BL1503" s="31"/>
      <c r="BM1503" s="31"/>
      <c r="BN1503" s="31"/>
      <c r="BO1503" s="31"/>
      <c r="BP1503" s="31"/>
      <c r="BQ1503" s="31"/>
      <c r="BR1503" s="31"/>
      <c r="BS1503" s="31"/>
      <c r="BT1503" s="31"/>
      <c r="BU1503" s="31"/>
      <c r="BV1503" s="31"/>
      <c r="BW1503" s="31"/>
      <c r="BX1503" s="31"/>
      <c r="BY1503" s="31"/>
      <c r="BZ1503" s="31"/>
      <c r="CA1503" s="31"/>
      <c r="CB1503" s="31"/>
      <c r="CC1503" s="31"/>
      <c r="CD1503" s="31"/>
      <c r="CE1503" s="31"/>
      <c r="CF1503" s="31"/>
      <c r="CG1503" s="31"/>
      <c r="CH1503" s="31"/>
      <c r="CI1503" s="31"/>
      <c r="CJ1503" s="31"/>
      <c r="CK1503" s="31"/>
      <c r="CL1503" s="31"/>
      <c r="CM1503" s="31"/>
      <c r="CN1503" s="31"/>
      <c r="CO1503" s="31"/>
      <c r="CP1503" s="31"/>
      <c r="CQ1503" s="31"/>
    </row>
    <row r="1504" spans="2:95" s="33" customFormat="1">
      <c r="B1504" s="63"/>
      <c r="C1504" s="31"/>
      <c r="D1504" s="31"/>
      <c r="E1504" s="31"/>
      <c r="F1504" s="31"/>
      <c r="G1504" s="34"/>
      <c r="H1504" s="34"/>
      <c r="I1504" s="34"/>
      <c r="J1504" s="34"/>
      <c r="K1504" s="31"/>
      <c r="L1504" s="31"/>
      <c r="M1504" s="31"/>
      <c r="N1504" s="31"/>
      <c r="O1504" s="31"/>
      <c r="P1504" s="34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4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4"/>
      <c r="AU1504" s="31"/>
      <c r="AV1504" s="31"/>
      <c r="AW1504" s="31"/>
      <c r="AX1504" s="31"/>
      <c r="AY1504" s="31"/>
      <c r="AZ1504" s="31"/>
      <c r="BA1504" s="31"/>
      <c r="BB1504" s="31"/>
      <c r="BC1504" s="34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  <c r="BN1504" s="31"/>
      <c r="BO1504" s="31"/>
      <c r="BP1504" s="31"/>
      <c r="BQ1504" s="31"/>
      <c r="BR1504" s="31"/>
      <c r="BS1504" s="31"/>
      <c r="BT1504" s="31"/>
      <c r="BU1504" s="31"/>
      <c r="BV1504" s="31"/>
      <c r="BW1504" s="31"/>
      <c r="BX1504" s="31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1"/>
      <c r="CK1504" s="31"/>
      <c r="CL1504" s="31"/>
      <c r="CM1504" s="31"/>
      <c r="CN1504" s="31"/>
      <c r="CO1504" s="31"/>
      <c r="CP1504" s="31"/>
      <c r="CQ1504" s="31"/>
    </row>
    <row r="1505" spans="2:95" s="33" customFormat="1">
      <c r="B1505" s="63"/>
      <c r="C1505" s="31"/>
      <c r="D1505" s="31"/>
      <c r="E1505" s="31"/>
      <c r="F1505" s="31"/>
      <c r="G1505" s="34"/>
      <c r="H1505" s="34"/>
      <c r="I1505" s="34"/>
      <c r="J1505" s="34"/>
      <c r="K1505" s="31"/>
      <c r="L1505" s="31"/>
      <c r="M1505" s="31"/>
      <c r="N1505" s="31"/>
      <c r="O1505" s="31"/>
      <c r="P1505" s="34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4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4"/>
      <c r="AU1505" s="31"/>
      <c r="AV1505" s="31"/>
      <c r="AW1505" s="31"/>
      <c r="AX1505" s="31"/>
      <c r="AY1505" s="31"/>
      <c r="AZ1505" s="31"/>
      <c r="BA1505" s="31"/>
      <c r="BB1505" s="31"/>
      <c r="BC1505" s="34"/>
      <c r="BD1505" s="31"/>
      <c r="BE1505" s="31"/>
      <c r="BF1505" s="31"/>
      <c r="BG1505" s="31"/>
      <c r="BH1505" s="31"/>
      <c r="BI1505" s="31"/>
      <c r="BJ1505" s="31"/>
      <c r="BK1505" s="31"/>
      <c r="BL1505" s="31"/>
      <c r="BM1505" s="31"/>
      <c r="BN1505" s="31"/>
      <c r="BO1505" s="31"/>
      <c r="BP1505" s="31"/>
      <c r="BQ1505" s="31"/>
      <c r="BR1505" s="31"/>
      <c r="BS1505" s="31"/>
      <c r="BT1505" s="31"/>
      <c r="BU1505" s="31"/>
      <c r="BV1505" s="31"/>
      <c r="BW1505" s="31"/>
      <c r="BX1505" s="31"/>
      <c r="BY1505" s="31"/>
      <c r="BZ1505" s="31"/>
      <c r="CA1505" s="31"/>
      <c r="CB1505" s="31"/>
      <c r="CC1505" s="31"/>
      <c r="CD1505" s="31"/>
      <c r="CE1505" s="31"/>
      <c r="CF1505" s="31"/>
      <c r="CG1505" s="31"/>
      <c r="CH1505" s="31"/>
      <c r="CI1505" s="31"/>
      <c r="CJ1505" s="31"/>
      <c r="CK1505" s="31"/>
      <c r="CL1505" s="31"/>
      <c r="CM1505" s="31"/>
      <c r="CN1505" s="31"/>
      <c r="CO1505" s="31"/>
      <c r="CP1505" s="31"/>
      <c r="CQ1505" s="31"/>
    </row>
    <row r="1506" spans="2:95" s="33" customFormat="1">
      <c r="B1506" s="63"/>
      <c r="C1506" s="31"/>
      <c r="D1506" s="31"/>
      <c r="E1506" s="31"/>
      <c r="F1506" s="31"/>
      <c r="G1506" s="34"/>
      <c r="H1506" s="34"/>
      <c r="I1506" s="34"/>
      <c r="J1506" s="34"/>
      <c r="K1506" s="31"/>
      <c r="L1506" s="31"/>
      <c r="M1506" s="31"/>
      <c r="N1506" s="31"/>
      <c r="O1506" s="31"/>
      <c r="P1506" s="34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4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4"/>
      <c r="AU1506" s="31"/>
      <c r="AV1506" s="31"/>
      <c r="AW1506" s="31"/>
      <c r="AX1506" s="31"/>
      <c r="AY1506" s="31"/>
      <c r="AZ1506" s="31"/>
      <c r="BA1506" s="31"/>
      <c r="BB1506" s="31"/>
      <c r="BC1506" s="34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  <c r="BN1506" s="31"/>
      <c r="BO1506" s="31"/>
      <c r="BP1506" s="31"/>
      <c r="BQ1506" s="31"/>
      <c r="BR1506" s="31"/>
      <c r="BS1506" s="31"/>
      <c r="BT1506" s="31"/>
      <c r="BU1506" s="31"/>
      <c r="BV1506" s="31"/>
      <c r="BW1506" s="31"/>
      <c r="BX1506" s="31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1"/>
      <c r="CK1506" s="31"/>
      <c r="CL1506" s="31"/>
      <c r="CM1506" s="31"/>
      <c r="CN1506" s="31"/>
      <c r="CO1506" s="31"/>
      <c r="CP1506" s="31"/>
      <c r="CQ1506" s="31"/>
    </row>
    <row r="1507" spans="2:95" s="33" customFormat="1">
      <c r="B1507" s="63"/>
      <c r="C1507" s="31"/>
      <c r="D1507" s="31"/>
      <c r="E1507" s="31"/>
      <c r="F1507" s="31"/>
      <c r="G1507" s="34"/>
      <c r="H1507" s="34"/>
      <c r="I1507" s="34"/>
      <c r="J1507" s="34"/>
      <c r="K1507" s="31"/>
      <c r="L1507" s="31"/>
      <c r="M1507" s="31"/>
      <c r="N1507" s="31"/>
      <c r="O1507" s="31"/>
      <c r="P1507" s="34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4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4"/>
      <c r="AU1507" s="31"/>
      <c r="AV1507" s="31"/>
      <c r="AW1507" s="31"/>
      <c r="AX1507" s="31"/>
      <c r="AY1507" s="31"/>
      <c r="AZ1507" s="31"/>
      <c r="BA1507" s="31"/>
      <c r="BB1507" s="31"/>
      <c r="BC1507" s="34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  <c r="BN1507" s="31"/>
      <c r="BO1507" s="31"/>
      <c r="BP1507" s="31"/>
      <c r="BQ1507" s="31"/>
      <c r="BR1507" s="31"/>
      <c r="BS1507" s="31"/>
      <c r="BT1507" s="31"/>
      <c r="BU1507" s="31"/>
      <c r="BV1507" s="31"/>
      <c r="BW1507" s="31"/>
      <c r="BX1507" s="31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1"/>
      <c r="CK1507" s="31"/>
      <c r="CL1507" s="31"/>
      <c r="CM1507" s="31"/>
      <c r="CN1507" s="31"/>
      <c r="CO1507" s="31"/>
      <c r="CP1507" s="31"/>
      <c r="CQ1507" s="31"/>
    </row>
    <row r="1508" spans="2:95" s="33" customFormat="1">
      <c r="B1508" s="63"/>
      <c r="C1508" s="31"/>
      <c r="D1508" s="31"/>
      <c r="E1508" s="31"/>
      <c r="F1508" s="31"/>
      <c r="G1508" s="34"/>
      <c r="H1508" s="34"/>
      <c r="I1508" s="34"/>
      <c r="J1508" s="34"/>
      <c r="K1508" s="31"/>
      <c r="L1508" s="31"/>
      <c r="M1508" s="31"/>
      <c r="N1508" s="31"/>
      <c r="O1508" s="31"/>
      <c r="P1508" s="34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4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4"/>
      <c r="AU1508" s="31"/>
      <c r="AV1508" s="31"/>
      <c r="AW1508" s="31"/>
      <c r="AX1508" s="31"/>
      <c r="AY1508" s="31"/>
      <c r="AZ1508" s="31"/>
      <c r="BA1508" s="31"/>
      <c r="BB1508" s="31"/>
      <c r="BC1508" s="34"/>
      <c r="BD1508" s="31"/>
      <c r="BE1508" s="31"/>
      <c r="BF1508" s="31"/>
      <c r="BG1508" s="31"/>
      <c r="BH1508" s="31"/>
      <c r="BI1508" s="31"/>
      <c r="BJ1508" s="31"/>
      <c r="BK1508" s="31"/>
      <c r="BL1508" s="31"/>
      <c r="BM1508" s="31"/>
      <c r="BN1508" s="31"/>
      <c r="BO1508" s="31"/>
      <c r="BP1508" s="31"/>
      <c r="BQ1508" s="31"/>
      <c r="BR1508" s="31"/>
      <c r="BS1508" s="31"/>
      <c r="BT1508" s="31"/>
      <c r="BU1508" s="31"/>
      <c r="BV1508" s="31"/>
      <c r="BW1508" s="31"/>
      <c r="BX1508" s="31"/>
      <c r="BY1508" s="31"/>
      <c r="BZ1508" s="31"/>
      <c r="CA1508" s="31"/>
      <c r="CB1508" s="31"/>
      <c r="CC1508" s="31"/>
      <c r="CD1508" s="31"/>
      <c r="CE1508" s="31"/>
      <c r="CF1508" s="31"/>
      <c r="CG1508" s="31"/>
      <c r="CH1508" s="31"/>
      <c r="CI1508" s="31"/>
      <c r="CJ1508" s="31"/>
      <c r="CK1508" s="31"/>
      <c r="CL1508" s="31"/>
      <c r="CM1508" s="31"/>
      <c r="CN1508" s="31"/>
      <c r="CO1508" s="31"/>
      <c r="CP1508" s="31"/>
      <c r="CQ1508" s="31"/>
    </row>
    <row r="1509" spans="2:95" s="33" customFormat="1">
      <c r="B1509" s="63"/>
      <c r="C1509" s="31"/>
      <c r="D1509" s="31"/>
      <c r="E1509" s="31"/>
      <c r="F1509" s="31"/>
      <c r="G1509" s="34"/>
      <c r="H1509" s="34"/>
      <c r="I1509" s="34"/>
      <c r="J1509" s="34"/>
      <c r="K1509" s="31"/>
      <c r="L1509" s="31"/>
      <c r="M1509" s="31"/>
      <c r="N1509" s="31"/>
      <c r="O1509" s="31"/>
      <c r="P1509" s="34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4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4"/>
      <c r="AU1509" s="31"/>
      <c r="AV1509" s="31"/>
      <c r="AW1509" s="31"/>
      <c r="AX1509" s="31"/>
      <c r="AY1509" s="31"/>
      <c r="AZ1509" s="31"/>
      <c r="BA1509" s="31"/>
      <c r="BB1509" s="31"/>
      <c r="BC1509" s="34"/>
      <c r="BD1509" s="31"/>
      <c r="BE1509" s="31"/>
      <c r="BF1509" s="31"/>
      <c r="BG1509" s="31"/>
      <c r="BH1509" s="31"/>
      <c r="BI1509" s="31"/>
      <c r="BJ1509" s="31"/>
      <c r="BK1509" s="31"/>
      <c r="BL1509" s="31"/>
      <c r="BM1509" s="31"/>
      <c r="BN1509" s="31"/>
      <c r="BO1509" s="31"/>
      <c r="BP1509" s="31"/>
      <c r="BQ1509" s="31"/>
      <c r="BR1509" s="31"/>
      <c r="BS1509" s="31"/>
      <c r="BT1509" s="31"/>
      <c r="BU1509" s="31"/>
      <c r="BV1509" s="31"/>
      <c r="BW1509" s="31"/>
      <c r="BX1509" s="31"/>
      <c r="BY1509" s="31"/>
      <c r="BZ1509" s="31"/>
      <c r="CA1509" s="31"/>
      <c r="CB1509" s="31"/>
      <c r="CC1509" s="31"/>
      <c r="CD1509" s="31"/>
      <c r="CE1509" s="31"/>
      <c r="CF1509" s="31"/>
      <c r="CG1509" s="31"/>
      <c r="CH1509" s="31"/>
      <c r="CI1509" s="31"/>
      <c r="CJ1509" s="31"/>
      <c r="CK1509" s="31"/>
      <c r="CL1509" s="31"/>
      <c r="CM1509" s="31"/>
      <c r="CN1509" s="31"/>
      <c r="CO1509" s="31"/>
      <c r="CP1509" s="31"/>
      <c r="CQ1509" s="31"/>
    </row>
    <row r="1510" spans="2:95" s="33" customFormat="1">
      <c r="B1510" s="63"/>
      <c r="C1510" s="31"/>
      <c r="D1510" s="31"/>
      <c r="E1510" s="31"/>
      <c r="F1510" s="31"/>
      <c r="G1510" s="34"/>
      <c r="H1510" s="34"/>
      <c r="I1510" s="34"/>
      <c r="J1510" s="34"/>
      <c r="K1510" s="31"/>
      <c r="L1510" s="31"/>
      <c r="M1510" s="31"/>
      <c r="N1510" s="31"/>
      <c r="O1510" s="31"/>
      <c r="P1510" s="34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4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4"/>
      <c r="AU1510" s="31"/>
      <c r="AV1510" s="31"/>
      <c r="AW1510" s="31"/>
      <c r="AX1510" s="31"/>
      <c r="AY1510" s="31"/>
      <c r="AZ1510" s="31"/>
      <c r="BA1510" s="31"/>
      <c r="BB1510" s="31"/>
      <c r="BC1510" s="34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  <c r="BN1510" s="31"/>
      <c r="BO1510" s="31"/>
      <c r="BP1510" s="31"/>
      <c r="BQ1510" s="31"/>
      <c r="BR1510" s="31"/>
      <c r="BS1510" s="31"/>
      <c r="BT1510" s="31"/>
      <c r="BU1510" s="31"/>
      <c r="BV1510" s="31"/>
      <c r="BW1510" s="31"/>
      <c r="BX1510" s="31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1"/>
      <c r="CK1510" s="31"/>
      <c r="CL1510" s="31"/>
      <c r="CM1510" s="31"/>
      <c r="CN1510" s="31"/>
      <c r="CO1510" s="31"/>
      <c r="CP1510" s="31"/>
      <c r="CQ1510" s="31"/>
    </row>
    <row r="1511" spans="2:95" s="33" customFormat="1">
      <c r="B1511" s="63"/>
      <c r="C1511" s="31"/>
      <c r="D1511" s="31"/>
      <c r="E1511" s="31"/>
      <c r="F1511" s="31"/>
      <c r="G1511" s="34"/>
      <c r="H1511" s="34"/>
      <c r="I1511" s="34"/>
      <c r="J1511" s="34"/>
      <c r="K1511" s="31"/>
      <c r="L1511" s="31"/>
      <c r="M1511" s="31"/>
      <c r="N1511" s="31"/>
      <c r="O1511" s="31"/>
      <c r="P1511" s="34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4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4"/>
      <c r="AU1511" s="31"/>
      <c r="AV1511" s="31"/>
      <c r="AW1511" s="31"/>
      <c r="AX1511" s="31"/>
      <c r="AY1511" s="31"/>
      <c r="AZ1511" s="31"/>
      <c r="BA1511" s="31"/>
      <c r="BB1511" s="31"/>
      <c r="BC1511" s="34"/>
      <c r="BD1511" s="31"/>
      <c r="BE1511" s="31"/>
      <c r="BF1511" s="31"/>
      <c r="BG1511" s="31"/>
      <c r="BH1511" s="31"/>
      <c r="BI1511" s="31"/>
      <c r="BJ1511" s="31"/>
      <c r="BK1511" s="31"/>
      <c r="BL1511" s="31"/>
      <c r="BM1511" s="31"/>
      <c r="BN1511" s="31"/>
      <c r="BO1511" s="31"/>
      <c r="BP1511" s="31"/>
      <c r="BQ1511" s="31"/>
      <c r="BR1511" s="31"/>
      <c r="BS1511" s="31"/>
      <c r="BT1511" s="31"/>
      <c r="BU1511" s="31"/>
      <c r="BV1511" s="31"/>
      <c r="BW1511" s="31"/>
      <c r="BX1511" s="31"/>
      <c r="BY1511" s="31"/>
      <c r="BZ1511" s="31"/>
      <c r="CA1511" s="31"/>
      <c r="CB1511" s="31"/>
      <c r="CC1511" s="31"/>
      <c r="CD1511" s="31"/>
      <c r="CE1511" s="31"/>
      <c r="CF1511" s="31"/>
      <c r="CG1511" s="31"/>
      <c r="CH1511" s="31"/>
      <c r="CI1511" s="31"/>
      <c r="CJ1511" s="31"/>
      <c r="CK1511" s="31"/>
      <c r="CL1511" s="31"/>
      <c r="CM1511" s="31"/>
      <c r="CN1511" s="31"/>
      <c r="CO1511" s="31"/>
      <c r="CP1511" s="31"/>
      <c r="CQ1511" s="31"/>
    </row>
    <row r="1512" spans="2:95" s="33" customFormat="1">
      <c r="B1512" s="63"/>
      <c r="C1512" s="31"/>
      <c r="D1512" s="31"/>
      <c r="E1512" s="31"/>
      <c r="F1512" s="31"/>
      <c r="G1512" s="34"/>
      <c r="H1512" s="34"/>
      <c r="I1512" s="34"/>
      <c r="J1512" s="34"/>
      <c r="K1512" s="31"/>
      <c r="L1512" s="31"/>
      <c r="M1512" s="31"/>
      <c r="N1512" s="31"/>
      <c r="O1512" s="31"/>
      <c r="P1512" s="34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4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4"/>
      <c r="AU1512" s="31"/>
      <c r="AV1512" s="31"/>
      <c r="AW1512" s="31"/>
      <c r="AX1512" s="31"/>
      <c r="AY1512" s="31"/>
      <c r="AZ1512" s="31"/>
      <c r="BA1512" s="31"/>
      <c r="BB1512" s="31"/>
      <c r="BC1512" s="34"/>
      <c r="BD1512" s="31"/>
      <c r="BE1512" s="31"/>
      <c r="BF1512" s="31"/>
      <c r="BG1512" s="31"/>
      <c r="BH1512" s="31"/>
      <c r="BI1512" s="31"/>
      <c r="BJ1512" s="31"/>
      <c r="BK1512" s="31"/>
      <c r="BL1512" s="31"/>
      <c r="BM1512" s="31"/>
      <c r="BN1512" s="31"/>
      <c r="BO1512" s="31"/>
      <c r="BP1512" s="31"/>
      <c r="BQ1512" s="31"/>
      <c r="BR1512" s="31"/>
      <c r="BS1512" s="31"/>
      <c r="BT1512" s="31"/>
      <c r="BU1512" s="31"/>
      <c r="BV1512" s="31"/>
      <c r="BW1512" s="31"/>
      <c r="BX1512" s="31"/>
      <c r="BY1512" s="31"/>
      <c r="BZ1512" s="31"/>
      <c r="CA1512" s="31"/>
      <c r="CB1512" s="31"/>
      <c r="CC1512" s="31"/>
      <c r="CD1512" s="31"/>
      <c r="CE1512" s="31"/>
      <c r="CF1512" s="31"/>
      <c r="CG1512" s="31"/>
      <c r="CH1512" s="31"/>
      <c r="CI1512" s="31"/>
      <c r="CJ1512" s="31"/>
      <c r="CK1512" s="31"/>
      <c r="CL1512" s="31"/>
      <c r="CM1512" s="31"/>
      <c r="CN1512" s="31"/>
      <c r="CO1512" s="31"/>
      <c r="CP1512" s="31"/>
      <c r="CQ1512" s="31"/>
    </row>
    <row r="1513" spans="2:95" s="33" customFormat="1">
      <c r="B1513" s="63"/>
      <c r="C1513" s="31"/>
      <c r="D1513" s="31"/>
      <c r="E1513" s="31"/>
      <c r="F1513" s="31"/>
      <c r="G1513" s="34"/>
      <c r="H1513" s="34"/>
      <c r="I1513" s="34"/>
      <c r="J1513" s="34"/>
      <c r="K1513" s="31"/>
      <c r="L1513" s="31"/>
      <c r="M1513" s="31"/>
      <c r="N1513" s="31"/>
      <c r="O1513" s="31"/>
      <c r="P1513" s="34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4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4"/>
      <c r="AU1513" s="31"/>
      <c r="AV1513" s="31"/>
      <c r="AW1513" s="31"/>
      <c r="AX1513" s="31"/>
      <c r="AY1513" s="31"/>
      <c r="AZ1513" s="31"/>
      <c r="BA1513" s="31"/>
      <c r="BB1513" s="31"/>
      <c r="BC1513" s="34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  <c r="BN1513" s="31"/>
      <c r="BO1513" s="31"/>
      <c r="BP1513" s="31"/>
      <c r="BQ1513" s="31"/>
      <c r="BR1513" s="31"/>
      <c r="BS1513" s="31"/>
      <c r="BT1513" s="31"/>
      <c r="BU1513" s="31"/>
      <c r="BV1513" s="31"/>
      <c r="BW1513" s="31"/>
      <c r="BX1513" s="31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1"/>
      <c r="CK1513" s="31"/>
      <c r="CL1513" s="31"/>
      <c r="CM1513" s="31"/>
      <c r="CN1513" s="31"/>
      <c r="CO1513" s="31"/>
      <c r="CP1513" s="31"/>
      <c r="CQ1513" s="31"/>
    </row>
    <row r="1514" spans="2:95" s="33" customFormat="1">
      <c r="B1514" s="63"/>
      <c r="C1514" s="31"/>
      <c r="D1514" s="31"/>
      <c r="E1514" s="31"/>
      <c r="F1514" s="31"/>
      <c r="G1514" s="34"/>
      <c r="H1514" s="34"/>
      <c r="I1514" s="34"/>
      <c r="J1514" s="34"/>
      <c r="K1514" s="31"/>
      <c r="L1514" s="31"/>
      <c r="M1514" s="31"/>
      <c r="N1514" s="31"/>
      <c r="O1514" s="31"/>
      <c r="P1514" s="34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4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4"/>
      <c r="AU1514" s="31"/>
      <c r="AV1514" s="31"/>
      <c r="AW1514" s="31"/>
      <c r="AX1514" s="31"/>
      <c r="AY1514" s="31"/>
      <c r="AZ1514" s="31"/>
      <c r="BA1514" s="31"/>
      <c r="BB1514" s="31"/>
      <c r="BC1514" s="34"/>
      <c r="BD1514" s="31"/>
      <c r="BE1514" s="31"/>
      <c r="BF1514" s="31"/>
      <c r="BG1514" s="31"/>
      <c r="BH1514" s="31"/>
      <c r="BI1514" s="31"/>
      <c r="BJ1514" s="31"/>
      <c r="BK1514" s="31"/>
      <c r="BL1514" s="31"/>
      <c r="BM1514" s="31"/>
      <c r="BN1514" s="31"/>
      <c r="BO1514" s="31"/>
      <c r="BP1514" s="31"/>
      <c r="BQ1514" s="31"/>
      <c r="BR1514" s="31"/>
      <c r="BS1514" s="31"/>
      <c r="BT1514" s="31"/>
      <c r="BU1514" s="31"/>
      <c r="BV1514" s="31"/>
      <c r="BW1514" s="31"/>
      <c r="BX1514" s="31"/>
      <c r="BY1514" s="31"/>
      <c r="BZ1514" s="31"/>
      <c r="CA1514" s="31"/>
      <c r="CB1514" s="31"/>
      <c r="CC1514" s="31"/>
      <c r="CD1514" s="31"/>
      <c r="CE1514" s="31"/>
      <c r="CF1514" s="31"/>
      <c r="CG1514" s="31"/>
      <c r="CH1514" s="31"/>
      <c r="CI1514" s="31"/>
      <c r="CJ1514" s="31"/>
      <c r="CK1514" s="31"/>
      <c r="CL1514" s="31"/>
      <c r="CM1514" s="31"/>
      <c r="CN1514" s="31"/>
      <c r="CO1514" s="31"/>
      <c r="CP1514" s="31"/>
      <c r="CQ1514" s="31"/>
    </row>
    <row r="1515" spans="2:95" s="33" customFormat="1">
      <c r="B1515" s="63"/>
      <c r="C1515" s="31"/>
      <c r="D1515" s="31"/>
      <c r="E1515" s="31"/>
      <c r="F1515" s="31"/>
      <c r="G1515" s="34"/>
      <c r="H1515" s="34"/>
      <c r="I1515" s="34"/>
      <c r="J1515" s="34"/>
      <c r="K1515" s="31"/>
      <c r="L1515" s="31"/>
      <c r="M1515" s="31"/>
      <c r="N1515" s="31"/>
      <c r="O1515" s="31"/>
      <c r="P1515" s="34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4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4"/>
      <c r="AU1515" s="31"/>
      <c r="AV1515" s="31"/>
      <c r="AW1515" s="31"/>
      <c r="AX1515" s="31"/>
      <c r="AY1515" s="31"/>
      <c r="AZ1515" s="31"/>
      <c r="BA1515" s="31"/>
      <c r="BB1515" s="31"/>
      <c r="BC1515" s="34"/>
      <c r="BD1515" s="31"/>
      <c r="BE1515" s="31"/>
      <c r="BF1515" s="31"/>
      <c r="BG1515" s="31"/>
      <c r="BH1515" s="31"/>
      <c r="BI1515" s="31"/>
      <c r="BJ1515" s="31"/>
      <c r="BK1515" s="31"/>
      <c r="BL1515" s="31"/>
      <c r="BM1515" s="31"/>
      <c r="BN1515" s="31"/>
      <c r="BO1515" s="31"/>
      <c r="BP1515" s="31"/>
      <c r="BQ1515" s="31"/>
      <c r="BR1515" s="31"/>
      <c r="BS1515" s="31"/>
      <c r="BT1515" s="31"/>
      <c r="BU1515" s="31"/>
      <c r="BV1515" s="31"/>
      <c r="BW1515" s="31"/>
      <c r="BX1515" s="31"/>
      <c r="BY1515" s="31"/>
      <c r="BZ1515" s="31"/>
      <c r="CA1515" s="31"/>
      <c r="CB1515" s="31"/>
      <c r="CC1515" s="31"/>
      <c r="CD1515" s="31"/>
      <c r="CE1515" s="31"/>
      <c r="CF1515" s="31"/>
      <c r="CG1515" s="31"/>
      <c r="CH1515" s="31"/>
      <c r="CI1515" s="31"/>
      <c r="CJ1515" s="31"/>
      <c r="CK1515" s="31"/>
      <c r="CL1515" s="31"/>
      <c r="CM1515" s="31"/>
      <c r="CN1515" s="31"/>
      <c r="CO1515" s="31"/>
      <c r="CP1515" s="31"/>
      <c r="CQ1515" s="31"/>
    </row>
    <row r="1516" spans="2:95" s="33" customFormat="1">
      <c r="B1516" s="63"/>
      <c r="C1516" s="31"/>
      <c r="D1516" s="31"/>
      <c r="E1516" s="31"/>
      <c r="F1516" s="31"/>
      <c r="G1516" s="34"/>
      <c r="H1516" s="34"/>
      <c r="I1516" s="34"/>
      <c r="J1516" s="34"/>
      <c r="K1516" s="31"/>
      <c r="L1516" s="31"/>
      <c r="M1516" s="31"/>
      <c r="N1516" s="31"/>
      <c r="O1516" s="31"/>
      <c r="P1516" s="34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4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4"/>
      <c r="AU1516" s="31"/>
      <c r="AV1516" s="31"/>
      <c r="AW1516" s="31"/>
      <c r="AX1516" s="31"/>
      <c r="AY1516" s="31"/>
      <c r="AZ1516" s="31"/>
      <c r="BA1516" s="31"/>
      <c r="BB1516" s="31"/>
      <c r="BC1516" s="34"/>
      <c r="BD1516" s="31"/>
      <c r="BE1516" s="31"/>
      <c r="BF1516" s="31"/>
      <c r="BG1516" s="31"/>
      <c r="BH1516" s="31"/>
      <c r="BI1516" s="31"/>
      <c r="BJ1516" s="31"/>
      <c r="BK1516" s="31"/>
      <c r="BL1516" s="31"/>
      <c r="BM1516" s="31"/>
      <c r="BN1516" s="31"/>
      <c r="BO1516" s="31"/>
      <c r="BP1516" s="31"/>
      <c r="BQ1516" s="31"/>
      <c r="BR1516" s="31"/>
      <c r="BS1516" s="31"/>
      <c r="BT1516" s="31"/>
      <c r="BU1516" s="31"/>
      <c r="BV1516" s="31"/>
      <c r="BW1516" s="31"/>
      <c r="BX1516" s="31"/>
      <c r="BY1516" s="31"/>
      <c r="BZ1516" s="31"/>
      <c r="CA1516" s="31"/>
      <c r="CB1516" s="31"/>
      <c r="CC1516" s="31"/>
      <c r="CD1516" s="31"/>
      <c r="CE1516" s="31"/>
      <c r="CF1516" s="31"/>
      <c r="CG1516" s="31"/>
      <c r="CH1516" s="31"/>
      <c r="CI1516" s="31"/>
      <c r="CJ1516" s="31"/>
      <c r="CK1516" s="31"/>
      <c r="CL1516" s="31"/>
      <c r="CM1516" s="31"/>
      <c r="CN1516" s="31"/>
      <c r="CO1516" s="31"/>
      <c r="CP1516" s="31"/>
      <c r="CQ1516" s="31"/>
    </row>
    <row r="1517" spans="2:95" s="33" customFormat="1">
      <c r="B1517" s="63"/>
      <c r="C1517" s="31"/>
      <c r="D1517" s="31"/>
      <c r="E1517" s="31"/>
      <c r="F1517" s="31"/>
      <c r="G1517" s="34"/>
      <c r="H1517" s="34"/>
      <c r="I1517" s="34"/>
      <c r="J1517" s="34"/>
      <c r="K1517" s="31"/>
      <c r="L1517" s="31"/>
      <c r="M1517" s="31"/>
      <c r="N1517" s="31"/>
      <c r="O1517" s="31"/>
      <c r="P1517" s="34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4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4"/>
      <c r="AU1517" s="31"/>
      <c r="AV1517" s="31"/>
      <c r="AW1517" s="31"/>
      <c r="AX1517" s="31"/>
      <c r="AY1517" s="31"/>
      <c r="AZ1517" s="31"/>
      <c r="BA1517" s="31"/>
      <c r="BB1517" s="31"/>
      <c r="BC1517" s="34"/>
      <c r="BD1517" s="31"/>
      <c r="BE1517" s="31"/>
      <c r="BF1517" s="31"/>
      <c r="BG1517" s="31"/>
      <c r="BH1517" s="31"/>
      <c r="BI1517" s="31"/>
      <c r="BJ1517" s="31"/>
      <c r="BK1517" s="31"/>
      <c r="BL1517" s="31"/>
      <c r="BM1517" s="31"/>
      <c r="BN1517" s="31"/>
      <c r="BO1517" s="31"/>
      <c r="BP1517" s="31"/>
      <c r="BQ1517" s="31"/>
      <c r="BR1517" s="31"/>
      <c r="BS1517" s="31"/>
      <c r="BT1517" s="31"/>
      <c r="BU1517" s="31"/>
      <c r="BV1517" s="31"/>
      <c r="BW1517" s="31"/>
      <c r="BX1517" s="31"/>
      <c r="BY1517" s="31"/>
      <c r="BZ1517" s="31"/>
      <c r="CA1517" s="31"/>
      <c r="CB1517" s="31"/>
      <c r="CC1517" s="31"/>
      <c r="CD1517" s="31"/>
      <c r="CE1517" s="31"/>
      <c r="CF1517" s="31"/>
      <c r="CG1517" s="31"/>
      <c r="CH1517" s="31"/>
      <c r="CI1517" s="31"/>
      <c r="CJ1517" s="31"/>
      <c r="CK1517" s="31"/>
      <c r="CL1517" s="31"/>
      <c r="CM1517" s="31"/>
      <c r="CN1517" s="31"/>
      <c r="CO1517" s="31"/>
      <c r="CP1517" s="31"/>
      <c r="CQ1517" s="31"/>
    </row>
    <row r="1518" spans="2:95" s="33" customFormat="1">
      <c r="B1518" s="63"/>
      <c r="C1518" s="31"/>
      <c r="D1518" s="31"/>
      <c r="E1518" s="31"/>
      <c r="F1518" s="31"/>
      <c r="G1518" s="34"/>
      <c r="H1518" s="34"/>
      <c r="I1518" s="34"/>
      <c r="J1518" s="34"/>
      <c r="K1518" s="31"/>
      <c r="L1518" s="31"/>
      <c r="M1518" s="31"/>
      <c r="N1518" s="31"/>
      <c r="O1518" s="31"/>
      <c r="P1518" s="34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4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4"/>
      <c r="AU1518" s="31"/>
      <c r="AV1518" s="31"/>
      <c r="AW1518" s="31"/>
      <c r="AX1518" s="31"/>
      <c r="AY1518" s="31"/>
      <c r="AZ1518" s="31"/>
      <c r="BA1518" s="31"/>
      <c r="BB1518" s="31"/>
      <c r="BC1518" s="34"/>
      <c r="BD1518" s="31"/>
      <c r="BE1518" s="31"/>
      <c r="BF1518" s="31"/>
      <c r="BG1518" s="31"/>
      <c r="BH1518" s="31"/>
      <c r="BI1518" s="31"/>
      <c r="BJ1518" s="31"/>
      <c r="BK1518" s="31"/>
      <c r="BL1518" s="31"/>
      <c r="BM1518" s="31"/>
      <c r="BN1518" s="31"/>
      <c r="BO1518" s="31"/>
      <c r="BP1518" s="31"/>
      <c r="BQ1518" s="31"/>
      <c r="BR1518" s="31"/>
      <c r="BS1518" s="31"/>
      <c r="BT1518" s="31"/>
      <c r="BU1518" s="31"/>
      <c r="BV1518" s="31"/>
      <c r="BW1518" s="31"/>
      <c r="BX1518" s="31"/>
      <c r="BY1518" s="31"/>
      <c r="BZ1518" s="31"/>
      <c r="CA1518" s="31"/>
      <c r="CB1518" s="31"/>
      <c r="CC1518" s="31"/>
      <c r="CD1518" s="31"/>
      <c r="CE1518" s="31"/>
      <c r="CF1518" s="31"/>
      <c r="CG1518" s="31"/>
      <c r="CH1518" s="31"/>
      <c r="CI1518" s="31"/>
      <c r="CJ1518" s="31"/>
      <c r="CK1518" s="31"/>
      <c r="CL1518" s="31"/>
      <c r="CM1518" s="31"/>
      <c r="CN1518" s="31"/>
      <c r="CO1518" s="31"/>
      <c r="CP1518" s="31"/>
      <c r="CQ1518" s="31"/>
    </row>
    <row r="1519" spans="2:95" s="33" customFormat="1">
      <c r="B1519" s="63"/>
      <c r="C1519" s="31"/>
      <c r="D1519" s="31"/>
      <c r="E1519" s="31"/>
      <c r="F1519" s="31"/>
      <c r="G1519" s="34"/>
      <c r="H1519" s="34"/>
      <c r="I1519" s="34"/>
      <c r="J1519" s="34"/>
      <c r="K1519" s="31"/>
      <c r="L1519" s="31"/>
      <c r="M1519" s="31"/>
      <c r="N1519" s="31"/>
      <c r="O1519" s="31"/>
      <c r="P1519" s="34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4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4"/>
      <c r="AU1519" s="31"/>
      <c r="AV1519" s="31"/>
      <c r="AW1519" s="31"/>
      <c r="AX1519" s="31"/>
      <c r="AY1519" s="31"/>
      <c r="AZ1519" s="31"/>
      <c r="BA1519" s="31"/>
      <c r="BB1519" s="31"/>
      <c r="BC1519" s="34"/>
      <c r="BD1519" s="31"/>
      <c r="BE1519" s="31"/>
      <c r="BF1519" s="31"/>
      <c r="BG1519" s="31"/>
      <c r="BH1519" s="31"/>
      <c r="BI1519" s="31"/>
      <c r="BJ1519" s="31"/>
      <c r="BK1519" s="31"/>
      <c r="BL1519" s="31"/>
      <c r="BM1519" s="31"/>
      <c r="BN1519" s="31"/>
      <c r="BO1519" s="31"/>
      <c r="BP1519" s="31"/>
      <c r="BQ1519" s="31"/>
      <c r="BR1519" s="31"/>
      <c r="BS1519" s="31"/>
      <c r="BT1519" s="31"/>
      <c r="BU1519" s="31"/>
      <c r="BV1519" s="31"/>
      <c r="BW1519" s="31"/>
      <c r="BX1519" s="31"/>
      <c r="BY1519" s="31"/>
      <c r="BZ1519" s="31"/>
      <c r="CA1519" s="31"/>
      <c r="CB1519" s="31"/>
      <c r="CC1519" s="31"/>
      <c r="CD1519" s="31"/>
      <c r="CE1519" s="31"/>
      <c r="CF1519" s="31"/>
      <c r="CG1519" s="31"/>
      <c r="CH1519" s="31"/>
      <c r="CI1519" s="31"/>
      <c r="CJ1519" s="31"/>
      <c r="CK1519" s="31"/>
      <c r="CL1519" s="31"/>
      <c r="CM1519" s="31"/>
      <c r="CN1519" s="31"/>
      <c r="CO1519" s="31"/>
      <c r="CP1519" s="31"/>
      <c r="CQ1519" s="31"/>
    </row>
    <row r="1520" spans="2:95" s="33" customFormat="1">
      <c r="B1520" s="63"/>
      <c r="C1520" s="31"/>
      <c r="D1520" s="31"/>
      <c r="E1520" s="31"/>
      <c r="F1520" s="31"/>
      <c r="G1520" s="34"/>
      <c r="H1520" s="34"/>
      <c r="I1520" s="34"/>
      <c r="J1520" s="34"/>
      <c r="K1520" s="31"/>
      <c r="L1520" s="31"/>
      <c r="M1520" s="31"/>
      <c r="N1520" s="31"/>
      <c r="O1520" s="31"/>
      <c r="P1520" s="34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4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4"/>
      <c r="AU1520" s="31"/>
      <c r="AV1520" s="31"/>
      <c r="AW1520" s="31"/>
      <c r="AX1520" s="31"/>
      <c r="AY1520" s="31"/>
      <c r="AZ1520" s="31"/>
      <c r="BA1520" s="31"/>
      <c r="BB1520" s="31"/>
      <c r="BC1520" s="34"/>
      <c r="BD1520" s="31"/>
      <c r="BE1520" s="31"/>
      <c r="BF1520" s="31"/>
      <c r="BG1520" s="31"/>
      <c r="BH1520" s="31"/>
      <c r="BI1520" s="31"/>
      <c r="BJ1520" s="31"/>
      <c r="BK1520" s="31"/>
      <c r="BL1520" s="31"/>
      <c r="BM1520" s="31"/>
      <c r="BN1520" s="31"/>
      <c r="BO1520" s="31"/>
      <c r="BP1520" s="31"/>
      <c r="BQ1520" s="31"/>
      <c r="BR1520" s="31"/>
      <c r="BS1520" s="31"/>
      <c r="BT1520" s="31"/>
      <c r="BU1520" s="31"/>
      <c r="BV1520" s="31"/>
      <c r="BW1520" s="31"/>
      <c r="BX1520" s="31"/>
      <c r="BY1520" s="31"/>
      <c r="BZ1520" s="31"/>
      <c r="CA1520" s="31"/>
      <c r="CB1520" s="31"/>
      <c r="CC1520" s="31"/>
      <c r="CD1520" s="31"/>
      <c r="CE1520" s="31"/>
      <c r="CF1520" s="31"/>
      <c r="CG1520" s="31"/>
      <c r="CH1520" s="31"/>
      <c r="CI1520" s="31"/>
      <c r="CJ1520" s="31"/>
      <c r="CK1520" s="31"/>
      <c r="CL1520" s="31"/>
      <c r="CM1520" s="31"/>
      <c r="CN1520" s="31"/>
      <c r="CO1520" s="31"/>
      <c r="CP1520" s="31"/>
      <c r="CQ1520" s="31"/>
    </row>
    <row r="1521" spans="2:95" s="33" customFormat="1">
      <c r="B1521" s="63"/>
      <c r="C1521" s="31"/>
      <c r="D1521" s="31"/>
      <c r="E1521" s="31"/>
      <c r="F1521" s="31"/>
      <c r="G1521" s="34"/>
      <c r="H1521" s="34"/>
      <c r="I1521" s="34"/>
      <c r="J1521" s="34"/>
      <c r="K1521" s="31"/>
      <c r="L1521" s="31"/>
      <c r="M1521" s="31"/>
      <c r="N1521" s="31"/>
      <c r="O1521" s="31"/>
      <c r="P1521" s="34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4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4"/>
      <c r="AU1521" s="31"/>
      <c r="AV1521" s="31"/>
      <c r="AW1521" s="31"/>
      <c r="AX1521" s="31"/>
      <c r="AY1521" s="31"/>
      <c r="AZ1521" s="31"/>
      <c r="BA1521" s="31"/>
      <c r="BB1521" s="31"/>
      <c r="BC1521" s="34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  <c r="BN1521" s="31"/>
      <c r="BO1521" s="31"/>
      <c r="BP1521" s="31"/>
      <c r="BQ1521" s="31"/>
      <c r="BR1521" s="31"/>
      <c r="BS1521" s="31"/>
      <c r="BT1521" s="31"/>
      <c r="BU1521" s="31"/>
      <c r="BV1521" s="31"/>
      <c r="BW1521" s="31"/>
      <c r="BX1521" s="31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1"/>
      <c r="CK1521" s="31"/>
      <c r="CL1521" s="31"/>
      <c r="CM1521" s="31"/>
      <c r="CN1521" s="31"/>
      <c r="CO1521" s="31"/>
      <c r="CP1521" s="31"/>
      <c r="CQ1521" s="31"/>
    </row>
    <row r="1522" spans="2:95" s="33" customFormat="1">
      <c r="B1522" s="63"/>
      <c r="C1522" s="31"/>
      <c r="D1522" s="31"/>
      <c r="E1522" s="31"/>
      <c r="F1522" s="31"/>
      <c r="G1522" s="34"/>
      <c r="H1522" s="34"/>
      <c r="I1522" s="34"/>
      <c r="J1522" s="34"/>
      <c r="K1522" s="31"/>
      <c r="L1522" s="31"/>
      <c r="M1522" s="31"/>
      <c r="N1522" s="31"/>
      <c r="O1522" s="31"/>
      <c r="P1522" s="34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4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4"/>
      <c r="AU1522" s="31"/>
      <c r="AV1522" s="31"/>
      <c r="AW1522" s="31"/>
      <c r="AX1522" s="31"/>
      <c r="AY1522" s="31"/>
      <c r="AZ1522" s="31"/>
      <c r="BA1522" s="31"/>
      <c r="BB1522" s="31"/>
      <c r="BC1522" s="34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1"/>
      <c r="BO1522" s="31"/>
      <c r="BP1522" s="31"/>
      <c r="BQ1522" s="31"/>
      <c r="BR1522" s="31"/>
      <c r="BS1522" s="31"/>
      <c r="BT1522" s="31"/>
      <c r="BU1522" s="31"/>
      <c r="BV1522" s="31"/>
      <c r="BW1522" s="31"/>
      <c r="BX1522" s="31"/>
      <c r="BY1522" s="31"/>
      <c r="BZ1522" s="31"/>
      <c r="CA1522" s="31"/>
      <c r="CB1522" s="31"/>
      <c r="CC1522" s="31"/>
      <c r="CD1522" s="31"/>
      <c r="CE1522" s="31"/>
      <c r="CF1522" s="31"/>
      <c r="CG1522" s="31"/>
      <c r="CH1522" s="31"/>
      <c r="CI1522" s="31"/>
      <c r="CJ1522" s="31"/>
      <c r="CK1522" s="31"/>
      <c r="CL1522" s="31"/>
      <c r="CM1522" s="31"/>
      <c r="CN1522" s="31"/>
      <c r="CO1522" s="31"/>
      <c r="CP1522" s="31"/>
      <c r="CQ1522" s="31"/>
    </row>
    <row r="1523" spans="2:95" s="33" customFormat="1">
      <c r="B1523" s="63"/>
      <c r="C1523" s="31"/>
      <c r="D1523" s="31"/>
      <c r="E1523" s="31"/>
      <c r="F1523" s="31"/>
      <c r="G1523" s="34"/>
      <c r="H1523" s="34"/>
      <c r="I1523" s="34"/>
      <c r="J1523" s="34"/>
      <c r="K1523" s="31"/>
      <c r="L1523" s="31"/>
      <c r="M1523" s="31"/>
      <c r="N1523" s="31"/>
      <c r="O1523" s="31"/>
      <c r="P1523" s="34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4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4"/>
      <c r="AU1523" s="31"/>
      <c r="AV1523" s="31"/>
      <c r="AW1523" s="31"/>
      <c r="AX1523" s="31"/>
      <c r="AY1523" s="31"/>
      <c r="AZ1523" s="31"/>
      <c r="BA1523" s="31"/>
      <c r="BB1523" s="31"/>
      <c r="BC1523" s="34"/>
      <c r="BD1523" s="31"/>
      <c r="BE1523" s="31"/>
      <c r="BF1523" s="31"/>
      <c r="BG1523" s="31"/>
      <c r="BH1523" s="31"/>
      <c r="BI1523" s="31"/>
      <c r="BJ1523" s="31"/>
      <c r="BK1523" s="31"/>
      <c r="BL1523" s="31"/>
      <c r="BM1523" s="31"/>
      <c r="BN1523" s="31"/>
      <c r="BO1523" s="31"/>
      <c r="BP1523" s="31"/>
      <c r="BQ1523" s="31"/>
      <c r="BR1523" s="31"/>
      <c r="BS1523" s="31"/>
      <c r="BT1523" s="31"/>
      <c r="BU1523" s="31"/>
      <c r="BV1523" s="31"/>
      <c r="BW1523" s="31"/>
      <c r="BX1523" s="31"/>
      <c r="BY1523" s="31"/>
      <c r="BZ1523" s="31"/>
      <c r="CA1523" s="31"/>
      <c r="CB1523" s="31"/>
      <c r="CC1523" s="31"/>
      <c r="CD1523" s="31"/>
      <c r="CE1523" s="31"/>
      <c r="CF1523" s="31"/>
      <c r="CG1523" s="31"/>
      <c r="CH1523" s="31"/>
      <c r="CI1523" s="31"/>
      <c r="CJ1523" s="31"/>
      <c r="CK1523" s="31"/>
      <c r="CL1523" s="31"/>
      <c r="CM1523" s="31"/>
      <c r="CN1523" s="31"/>
      <c r="CO1523" s="31"/>
      <c r="CP1523" s="31"/>
      <c r="CQ1523" s="31"/>
    </row>
    <row r="1524" spans="2:95" s="33" customFormat="1">
      <c r="B1524" s="63"/>
      <c r="C1524" s="31"/>
      <c r="D1524" s="31"/>
      <c r="E1524" s="31"/>
      <c r="F1524" s="31"/>
      <c r="G1524" s="34"/>
      <c r="H1524" s="34"/>
      <c r="I1524" s="34"/>
      <c r="J1524" s="34"/>
      <c r="K1524" s="31"/>
      <c r="L1524" s="31"/>
      <c r="M1524" s="31"/>
      <c r="N1524" s="31"/>
      <c r="O1524" s="31"/>
      <c r="P1524" s="34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4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4"/>
      <c r="AU1524" s="31"/>
      <c r="AV1524" s="31"/>
      <c r="AW1524" s="31"/>
      <c r="AX1524" s="31"/>
      <c r="AY1524" s="31"/>
      <c r="AZ1524" s="31"/>
      <c r="BA1524" s="31"/>
      <c r="BB1524" s="31"/>
      <c r="BC1524" s="34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  <c r="BN1524" s="31"/>
      <c r="BO1524" s="31"/>
      <c r="BP1524" s="31"/>
      <c r="BQ1524" s="31"/>
      <c r="BR1524" s="31"/>
      <c r="BS1524" s="31"/>
      <c r="BT1524" s="31"/>
      <c r="BU1524" s="31"/>
      <c r="BV1524" s="31"/>
      <c r="BW1524" s="31"/>
      <c r="BX1524" s="31"/>
      <c r="BY1524" s="31"/>
      <c r="BZ1524" s="31"/>
      <c r="CA1524" s="31"/>
      <c r="CB1524" s="31"/>
      <c r="CC1524" s="31"/>
      <c r="CD1524" s="31"/>
      <c r="CE1524" s="31"/>
      <c r="CF1524" s="31"/>
      <c r="CG1524" s="31"/>
      <c r="CH1524" s="31"/>
      <c r="CI1524" s="31"/>
      <c r="CJ1524" s="31"/>
      <c r="CK1524" s="31"/>
      <c r="CL1524" s="31"/>
      <c r="CM1524" s="31"/>
      <c r="CN1524" s="31"/>
      <c r="CO1524" s="31"/>
      <c r="CP1524" s="31"/>
      <c r="CQ1524" s="31"/>
    </row>
    <row r="1525" spans="2:95" s="33" customFormat="1">
      <c r="B1525" s="63"/>
      <c r="C1525" s="31"/>
      <c r="D1525" s="31"/>
      <c r="E1525" s="31"/>
      <c r="F1525" s="31"/>
      <c r="G1525" s="34"/>
      <c r="H1525" s="34"/>
      <c r="I1525" s="34"/>
      <c r="J1525" s="34"/>
      <c r="K1525" s="31"/>
      <c r="L1525" s="31"/>
      <c r="M1525" s="31"/>
      <c r="N1525" s="31"/>
      <c r="O1525" s="31"/>
      <c r="P1525" s="34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4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4"/>
      <c r="AU1525" s="31"/>
      <c r="AV1525" s="31"/>
      <c r="AW1525" s="31"/>
      <c r="AX1525" s="31"/>
      <c r="AY1525" s="31"/>
      <c r="AZ1525" s="31"/>
      <c r="BA1525" s="31"/>
      <c r="BB1525" s="31"/>
      <c r="BC1525" s="34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1"/>
      <c r="CK1525" s="31"/>
      <c r="CL1525" s="31"/>
      <c r="CM1525" s="31"/>
      <c r="CN1525" s="31"/>
      <c r="CO1525" s="31"/>
      <c r="CP1525" s="31"/>
      <c r="CQ1525" s="31"/>
    </row>
    <row r="1526" spans="2:95" s="33" customFormat="1">
      <c r="B1526" s="63"/>
      <c r="C1526" s="31"/>
      <c r="D1526" s="31"/>
      <c r="E1526" s="31"/>
      <c r="F1526" s="31"/>
      <c r="G1526" s="34"/>
      <c r="H1526" s="34"/>
      <c r="I1526" s="34"/>
      <c r="J1526" s="34"/>
      <c r="K1526" s="31"/>
      <c r="L1526" s="31"/>
      <c r="M1526" s="31"/>
      <c r="N1526" s="31"/>
      <c r="O1526" s="31"/>
      <c r="P1526" s="34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4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4"/>
      <c r="AU1526" s="31"/>
      <c r="AV1526" s="31"/>
      <c r="AW1526" s="31"/>
      <c r="AX1526" s="31"/>
      <c r="AY1526" s="31"/>
      <c r="AZ1526" s="31"/>
      <c r="BA1526" s="31"/>
      <c r="BB1526" s="31"/>
      <c r="BC1526" s="34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  <c r="BN1526" s="31"/>
      <c r="BO1526" s="31"/>
      <c r="BP1526" s="31"/>
      <c r="BQ1526" s="31"/>
      <c r="BR1526" s="31"/>
      <c r="BS1526" s="31"/>
      <c r="BT1526" s="31"/>
      <c r="BU1526" s="31"/>
      <c r="BV1526" s="31"/>
      <c r="BW1526" s="31"/>
      <c r="BX1526" s="31"/>
      <c r="BY1526" s="31"/>
      <c r="BZ1526" s="31"/>
      <c r="CA1526" s="31"/>
      <c r="CB1526" s="31"/>
      <c r="CC1526" s="31"/>
      <c r="CD1526" s="31"/>
      <c r="CE1526" s="31"/>
      <c r="CF1526" s="31"/>
      <c r="CG1526" s="31"/>
      <c r="CH1526" s="31"/>
      <c r="CI1526" s="31"/>
      <c r="CJ1526" s="31"/>
      <c r="CK1526" s="31"/>
      <c r="CL1526" s="31"/>
      <c r="CM1526" s="31"/>
      <c r="CN1526" s="31"/>
      <c r="CO1526" s="31"/>
      <c r="CP1526" s="31"/>
      <c r="CQ1526" s="31"/>
    </row>
    <row r="1527" spans="2:95" s="33" customFormat="1">
      <c r="B1527" s="63"/>
      <c r="C1527" s="31"/>
      <c r="D1527" s="31"/>
      <c r="E1527" s="31"/>
      <c r="F1527" s="31"/>
      <c r="G1527" s="34"/>
      <c r="H1527" s="34"/>
      <c r="I1527" s="34"/>
      <c r="J1527" s="34"/>
      <c r="K1527" s="31"/>
      <c r="L1527" s="31"/>
      <c r="M1527" s="31"/>
      <c r="N1527" s="31"/>
      <c r="O1527" s="31"/>
      <c r="P1527" s="34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4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4"/>
      <c r="AU1527" s="31"/>
      <c r="AV1527" s="31"/>
      <c r="AW1527" s="31"/>
      <c r="AX1527" s="31"/>
      <c r="AY1527" s="31"/>
      <c r="AZ1527" s="31"/>
      <c r="BA1527" s="31"/>
      <c r="BB1527" s="31"/>
      <c r="BC1527" s="34"/>
      <c r="BD1527" s="31"/>
      <c r="BE1527" s="31"/>
      <c r="BF1527" s="31"/>
      <c r="BG1527" s="31"/>
      <c r="BH1527" s="31"/>
      <c r="BI1527" s="31"/>
      <c r="BJ1527" s="31"/>
      <c r="BK1527" s="31"/>
      <c r="BL1527" s="31"/>
      <c r="BM1527" s="31"/>
      <c r="BN1527" s="31"/>
      <c r="BO1527" s="31"/>
      <c r="BP1527" s="31"/>
      <c r="BQ1527" s="31"/>
      <c r="BR1527" s="31"/>
      <c r="BS1527" s="31"/>
      <c r="BT1527" s="31"/>
      <c r="BU1527" s="31"/>
      <c r="BV1527" s="31"/>
      <c r="BW1527" s="31"/>
      <c r="BX1527" s="31"/>
      <c r="BY1527" s="31"/>
      <c r="BZ1527" s="31"/>
      <c r="CA1527" s="31"/>
      <c r="CB1527" s="31"/>
      <c r="CC1527" s="31"/>
      <c r="CD1527" s="31"/>
      <c r="CE1527" s="31"/>
      <c r="CF1527" s="31"/>
      <c r="CG1527" s="31"/>
      <c r="CH1527" s="31"/>
      <c r="CI1527" s="31"/>
      <c r="CJ1527" s="31"/>
      <c r="CK1527" s="31"/>
      <c r="CL1527" s="31"/>
      <c r="CM1527" s="31"/>
      <c r="CN1527" s="31"/>
      <c r="CO1527" s="31"/>
      <c r="CP1527" s="31"/>
      <c r="CQ1527" s="31"/>
    </row>
    <row r="1528" spans="2:95" s="33" customFormat="1">
      <c r="B1528" s="63"/>
      <c r="C1528" s="31"/>
      <c r="D1528" s="31"/>
      <c r="E1528" s="31"/>
      <c r="F1528" s="31"/>
      <c r="G1528" s="34"/>
      <c r="H1528" s="34"/>
      <c r="I1528" s="34"/>
      <c r="J1528" s="34"/>
      <c r="K1528" s="31"/>
      <c r="L1528" s="31"/>
      <c r="M1528" s="31"/>
      <c r="N1528" s="31"/>
      <c r="O1528" s="31"/>
      <c r="P1528" s="34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4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4"/>
      <c r="AU1528" s="31"/>
      <c r="AV1528" s="31"/>
      <c r="AW1528" s="31"/>
      <c r="AX1528" s="31"/>
      <c r="AY1528" s="31"/>
      <c r="AZ1528" s="31"/>
      <c r="BA1528" s="31"/>
      <c r="BB1528" s="31"/>
      <c r="BC1528" s="34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1"/>
      <c r="CK1528" s="31"/>
      <c r="CL1528" s="31"/>
      <c r="CM1528" s="31"/>
      <c r="CN1528" s="31"/>
      <c r="CO1528" s="31"/>
      <c r="CP1528" s="31"/>
      <c r="CQ1528" s="31"/>
    </row>
    <row r="1529" spans="2:95" s="33" customFormat="1">
      <c r="B1529" s="63"/>
      <c r="C1529" s="31"/>
      <c r="D1529" s="31"/>
      <c r="E1529" s="31"/>
      <c r="F1529" s="31"/>
      <c r="G1529" s="34"/>
      <c r="H1529" s="34"/>
      <c r="I1529" s="34"/>
      <c r="J1529" s="34"/>
      <c r="K1529" s="31"/>
      <c r="L1529" s="31"/>
      <c r="M1529" s="31"/>
      <c r="N1529" s="31"/>
      <c r="O1529" s="31"/>
      <c r="P1529" s="34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4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4"/>
      <c r="AU1529" s="31"/>
      <c r="AV1529" s="31"/>
      <c r="AW1529" s="31"/>
      <c r="AX1529" s="31"/>
      <c r="AY1529" s="31"/>
      <c r="AZ1529" s="31"/>
      <c r="BA1529" s="31"/>
      <c r="BB1529" s="31"/>
      <c r="BC1529" s="34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  <c r="BN1529" s="31"/>
      <c r="BO1529" s="31"/>
      <c r="BP1529" s="31"/>
      <c r="BQ1529" s="31"/>
      <c r="BR1529" s="31"/>
      <c r="BS1529" s="31"/>
      <c r="BT1529" s="31"/>
      <c r="BU1529" s="31"/>
      <c r="BV1529" s="31"/>
      <c r="BW1529" s="31"/>
      <c r="BX1529" s="31"/>
      <c r="BY1529" s="31"/>
      <c r="BZ1529" s="31"/>
      <c r="CA1529" s="31"/>
      <c r="CB1529" s="31"/>
      <c r="CC1529" s="31"/>
      <c r="CD1529" s="31"/>
      <c r="CE1529" s="31"/>
      <c r="CF1529" s="31"/>
      <c r="CG1529" s="31"/>
      <c r="CH1529" s="31"/>
      <c r="CI1529" s="31"/>
      <c r="CJ1529" s="31"/>
      <c r="CK1529" s="31"/>
      <c r="CL1529" s="31"/>
      <c r="CM1529" s="31"/>
      <c r="CN1529" s="31"/>
      <c r="CO1529" s="31"/>
      <c r="CP1529" s="31"/>
      <c r="CQ1529" s="31"/>
    </row>
    <row r="1530" spans="2:95" s="33" customFormat="1">
      <c r="B1530" s="63"/>
      <c r="C1530" s="31"/>
      <c r="D1530" s="31"/>
      <c r="E1530" s="31"/>
      <c r="F1530" s="31"/>
      <c r="G1530" s="34"/>
      <c r="H1530" s="34"/>
      <c r="I1530" s="34"/>
      <c r="J1530" s="34"/>
      <c r="K1530" s="31"/>
      <c r="L1530" s="31"/>
      <c r="M1530" s="31"/>
      <c r="N1530" s="31"/>
      <c r="O1530" s="31"/>
      <c r="P1530" s="34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4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4"/>
      <c r="AU1530" s="31"/>
      <c r="AV1530" s="31"/>
      <c r="AW1530" s="31"/>
      <c r="AX1530" s="31"/>
      <c r="AY1530" s="31"/>
      <c r="AZ1530" s="31"/>
      <c r="BA1530" s="31"/>
      <c r="BB1530" s="31"/>
      <c r="BC1530" s="34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  <c r="BN1530" s="31"/>
      <c r="BO1530" s="31"/>
      <c r="BP1530" s="31"/>
      <c r="BQ1530" s="31"/>
      <c r="BR1530" s="31"/>
      <c r="BS1530" s="31"/>
      <c r="BT1530" s="31"/>
      <c r="BU1530" s="31"/>
      <c r="BV1530" s="31"/>
      <c r="BW1530" s="31"/>
      <c r="BX1530" s="31"/>
      <c r="BY1530" s="31"/>
      <c r="BZ1530" s="31"/>
      <c r="CA1530" s="31"/>
      <c r="CB1530" s="31"/>
      <c r="CC1530" s="31"/>
      <c r="CD1530" s="31"/>
      <c r="CE1530" s="31"/>
      <c r="CF1530" s="31"/>
      <c r="CG1530" s="31"/>
      <c r="CH1530" s="31"/>
      <c r="CI1530" s="31"/>
      <c r="CJ1530" s="31"/>
      <c r="CK1530" s="31"/>
      <c r="CL1530" s="31"/>
      <c r="CM1530" s="31"/>
      <c r="CN1530" s="31"/>
      <c r="CO1530" s="31"/>
      <c r="CP1530" s="31"/>
      <c r="CQ1530" s="31"/>
    </row>
    <row r="1531" spans="2:95" s="33" customFormat="1">
      <c r="B1531" s="63"/>
      <c r="C1531" s="31"/>
      <c r="D1531" s="31"/>
      <c r="E1531" s="31"/>
      <c r="F1531" s="31"/>
      <c r="G1531" s="34"/>
      <c r="H1531" s="34"/>
      <c r="I1531" s="34"/>
      <c r="J1531" s="34"/>
      <c r="K1531" s="31"/>
      <c r="L1531" s="31"/>
      <c r="M1531" s="31"/>
      <c r="N1531" s="31"/>
      <c r="O1531" s="31"/>
      <c r="P1531" s="34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4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4"/>
      <c r="AU1531" s="31"/>
      <c r="AV1531" s="31"/>
      <c r="AW1531" s="31"/>
      <c r="AX1531" s="31"/>
      <c r="AY1531" s="31"/>
      <c r="AZ1531" s="31"/>
      <c r="BA1531" s="31"/>
      <c r="BB1531" s="31"/>
      <c r="BC1531" s="34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  <c r="BN1531" s="31"/>
      <c r="BO1531" s="31"/>
      <c r="BP1531" s="31"/>
      <c r="BQ1531" s="31"/>
      <c r="BR1531" s="31"/>
      <c r="BS1531" s="31"/>
      <c r="BT1531" s="31"/>
      <c r="BU1531" s="31"/>
      <c r="BV1531" s="31"/>
      <c r="BW1531" s="31"/>
      <c r="BX1531" s="31"/>
      <c r="BY1531" s="31"/>
      <c r="BZ1531" s="31"/>
      <c r="CA1531" s="31"/>
      <c r="CB1531" s="31"/>
      <c r="CC1531" s="31"/>
      <c r="CD1531" s="31"/>
      <c r="CE1531" s="31"/>
      <c r="CF1531" s="31"/>
      <c r="CG1531" s="31"/>
      <c r="CH1531" s="31"/>
      <c r="CI1531" s="31"/>
      <c r="CJ1531" s="31"/>
      <c r="CK1531" s="31"/>
      <c r="CL1531" s="31"/>
      <c r="CM1531" s="31"/>
      <c r="CN1531" s="31"/>
      <c r="CO1531" s="31"/>
      <c r="CP1531" s="31"/>
      <c r="CQ1531" s="31"/>
    </row>
    <row r="1532" spans="2:95" s="33" customFormat="1">
      <c r="B1532" s="63"/>
      <c r="C1532" s="31"/>
      <c r="D1532" s="31"/>
      <c r="E1532" s="31"/>
      <c r="F1532" s="31"/>
      <c r="G1532" s="34"/>
      <c r="H1532" s="34"/>
      <c r="I1532" s="34"/>
      <c r="J1532" s="34"/>
      <c r="K1532" s="31"/>
      <c r="L1532" s="31"/>
      <c r="M1532" s="31"/>
      <c r="N1532" s="31"/>
      <c r="O1532" s="31"/>
      <c r="P1532" s="34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4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4"/>
      <c r="AU1532" s="31"/>
      <c r="AV1532" s="31"/>
      <c r="AW1532" s="31"/>
      <c r="AX1532" s="31"/>
      <c r="AY1532" s="31"/>
      <c r="AZ1532" s="31"/>
      <c r="BA1532" s="31"/>
      <c r="BB1532" s="31"/>
      <c r="BC1532" s="34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  <c r="BN1532" s="31"/>
      <c r="BO1532" s="31"/>
      <c r="BP1532" s="31"/>
      <c r="BQ1532" s="31"/>
      <c r="BR1532" s="31"/>
      <c r="BS1532" s="31"/>
      <c r="BT1532" s="31"/>
      <c r="BU1532" s="31"/>
      <c r="BV1532" s="31"/>
      <c r="BW1532" s="31"/>
      <c r="BX1532" s="31"/>
      <c r="BY1532" s="31"/>
      <c r="BZ1532" s="31"/>
      <c r="CA1532" s="31"/>
      <c r="CB1532" s="31"/>
      <c r="CC1532" s="31"/>
      <c r="CD1532" s="31"/>
      <c r="CE1532" s="31"/>
      <c r="CF1532" s="31"/>
      <c r="CG1532" s="31"/>
      <c r="CH1532" s="31"/>
      <c r="CI1532" s="31"/>
      <c r="CJ1532" s="31"/>
      <c r="CK1532" s="31"/>
      <c r="CL1532" s="31"/>
      <c r="CM1532" s="31"/>
      <c r="CN1532" s="31"/>
      <c r="CO1532" s="31"/>
      <c r="CP1532" s="31"/>
      <c r="CQ1532" s="31"/>
    </row>
    <row r="1533" spans="2:95" s="33" customFormat="1">
      <c r="B1533" s="63"/>
      <c r="C1533" s="31"/>
      <c r="D1533" s="31"/>
      <c r="E1533" s="31"/>
      <c r="F1533" s="31"/>
      <c r="G1533" s="34"/>
      <c r="H1533" s="34"/>
      <c r="I1533" s="34"/>
      <c r="J1533" s="34"/>
      <c r="K1533" s="31"/>
      <c r="L1533" s="31"/>
      <c r="M1533" s="31"/>
      <c r="N1533" s="31"/>
      <c r="O1533" s="31"/>
      <c r="P1533" s="34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4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4"/>
      <c r="AU1533" s="31"/>
      <c r="AV1533" s="31"/>
      <c r="AW1533" s="31"/>
      <c r="AX1533" s="31"/>
      <c r="AY1533" s="31"/>
      <c r="AZ1533" s="31"/>
      <c r="BA1533" s="31"/>
      <c r="BB1533" s="31"/>
      <c r="BC1533" s="34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  <c r="BN1533" s="31"/>
      <c r="BO1533" s="31"/>
      <c r="BP1533" s="31"/>
      <c r="BQ1533" s="31"/>
      <c r="BR1533" s="31"/>
      <c r="BS1533" s="31"/>
      <c r="BT1533" s="31"/>
      <c r="BU1533" s="31"/>
      <c r="BV1533" s="31"/>
      <c r="BW1533" s="31"/>
      <c r="BX1533" s="31"/>
      <c r="BY1533" s="31"/>
      <c r="BZ1533" s="31"/>
      <c r="CA1533" s="31"/>
      <c r="CB1533" s="31"/>
      <c r="CC1533" s="31"/>
      <c r="CD1533" s="31"/>
      <c r="CE1533" s="31"/>
      <c r="CF1533" s="31"/>
      <c r="CG1533" s="31"/>
      <c r="CH1533" s="31"/>
      <c r="CI1533" s="31"/>
      <c r="CJ1533" s="31"/>
      <c r="CK1533" s="31"/>
      <c r="CL1533" s="31"/>
      <c r="CM1533" s="31"/>
      <c r="CN1533" s="31"/>
      <c r="CO1533" s="31"/>
      <c r="CP1533" s="31"/>
      <c r="CQ1533" s="31"/>
    </row>
    <row r="1534" spans="2:95" s="33" customFormat="1">
      <c r="B1534" s="63"/>
      <c r="C1534" s="31"/>
      <c r="D1534" s="31"/>
      <c r="E1534" s="31"/>
      <c r="F1534" s="31"/>
      <c r="G1534" s="34"/>
      <c r="H1534" s="34"/>
      <c r="I1534" s="34"/>
      <c r="J1534" s="34"/>
      <c r="K1534" s="31"/>
      <c r="L1534" s="31"/>
      <c r="M1534" s="31"/>
      <c r="N1534" s="31"/>
      <c r="O1534" s="31"/>
      <c r="P1534" s="34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4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4"/>
      <c r="AU1534" s="31"/>
      <c r="AV1534" s="31"/>
      <c r="AW1534" s="31"/>
      <c r="AX1534" s="31"/>
      <c r="AY1534" s="31"/>
      <c r="AZ1534" s="31"/>
      <c r="BA1534" s="31"/>
      <c r="BB1534" s="31"/>
      <c r="BC1534" s="34"/>
      <c r="BD1534" s="31"/>
      <c r="BE1534" s="31"/>
      <c r="BF1534" s="31"/>
      <c r="BG1534" s="31"/>
      <c r="BH1534" s="31"/>
      <c r="BI1534" s="31"/>
      <c r="BJ1534" s="31"/>
      <c r="BK1534" s="31"/>
      <c r="BL1534" s="31"/>
      <c r="BM1534" s="31"/>
      <c r="BN1534" s="31"/>
      <c r="BO1534" s="31"/>
      <c r="BP1534" s="31"/>
      <c r="BQ1534" s="31"/>
      <c r="BR1534" s="31"/>
      <c r="BS1534" s="31"/>
      <c r="BT1534" s="31"/>
      <c r="BU1534" s="31"/>
      <c r="BV1534" s="31"/>
      <c r="BW1534" s="31"/>
      <c r="BX1534" s="31"/>
      <c r="BY1534" s="31"/>
      <c r="BZ1534" s="31"/>
      <c r="CA1534" s="31"/>
      <c r="CB1534" s="31"/>
      <c r="CC1534" s="31"/>
      <c r="CD1534" s="31"/>
      <c r="CE1534" s="31"/>
      <c r="CF1534" s="31"/>
      <c r="CG1534" s="31"/>
      <c r="CH1534" s="31"/>
      <c r="CI1534" s="31"/>
      <c r="CJ1534" s="31"/>
      <c r="CK1534" s="31"/>
      <c r="CL1534" s="31"/>
      <c r="CM1534" s="31"/>
      <c r="CN1534" s="31"/>
      <c r="CO1534" s="31"/>
      <c r="CP1534" s="31"/>
      <c r="CQ1534" s="31"/>
    </row>
    <row r="1535" spans="2:95" s="33" customFormat="1">
      <c r="B1535" s="63"/>
      <c r="C1535" s="31"/>
      <c r="D1535" s="31"/>
      <c r="E1535" s="31"/>
      <c r="F1535" s="31"/>
      <c r="G1535" s="34"/>
      <c r="H1535" s="34"/>
      <c r="I1535" s="34"/>
      <c r="J1535" s="34"/>
      <c r="K1535" s="31"/>
      <c r="L1535" s="31"/>
      <c r="M1535" s="31"/>
      <c r="N1535" s="31"/>
      <c r="O1535" s="31"/>
      <c r="P1535" s="34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4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4"/>
      <c r="AU1535" s="31"/>
      <c r="AV1535" s="31"/>
      <c r="AW1535" s="31"/>
      <c r="AX1535" s="31"/>
      <c r="AY1535" s="31"/>
      <c r="AZ1535" s="31"/>
      <c r="BA1535" s="31"/>
      <c r="BB1535" s="31"/>
      <c r="BC1535" s="34"/>
      <c r="BD1535" s="31"/>
      <c r="BE1535" s="31"/>
      <c r="BF1535" s="31"/>
      <c r="BG1535" s="31"/>
      <c r="BH1535" s="31"/>
      <c r="BI1535" s="31"/>
      <c r="BJ1535" s="31"/>
      <c r="BK1535" s="31"/>
      <c r="BL1535" s="31"/>
      <c r="BM1535" s="31"/>
      <c r="BN1535" s="31"/>
      <c r="BO1535" s="31"/>
      <c r="BP1535" s="31"/>
      <c r="BQ1535" s="31"/>
      <c r="BR1535" s="31"/>
      <c r="BS1535" s="31"/>
      <c r="BT1535" s="31"/>
      <c r="BU1535" s="31"/>
      <c r="BV1535" s="31"/>
      <c r="BW1535" s="31"/>
      <c r="BX1535" s="31"/>
      <c r="BY1535" s="31"/>
      <c r="BZ1535" s="31"/>
      <c r="CA1535" s="31"/>
      <c r="CB1535" s="31"/>
      <c r="CC1535" s="31"/>
      <c r="CD1535" s="31"/>
      <c r="CE1535" s="31"/>
      <c r="CF1535" s="31"/>
      <c r="CG1535" s="31"/>
      <c r="CH1535" s="31"/>
      <c r="CI1535" s="31"/>
      <c r="CJ1535" s="31"/>
      <c r="CK1535" s="31"/>
      <c r="CL1535" s="31"/>
      <c r="CM1535" s="31"/>
      <c r="CN1535" s="31"/>
      <c r="CO1535" s="31"/>
      <c r="CP1535" s="31"/>
      <c r="CQ1535" s="31"/>
    </row>
    <row r="1536" spans="2:95" s="33" customFormat="1">
      <c r="B1536" s="63"/>
      <c r="C1536" s="31"/>
      <c r="D1536" s="31"/>
      <c r="E1536" s="31"/>
      <c r="F1536" s="31"/>
      <c r="G1536" s="34"/>
      <c r="H1536" s="34"/>
      <c r="I1536" s="34"/>
      <c r="J1536" s="34"/>
      <c r="K1536" s="31"/>
      <c r="L1536" s="31"/>
      <c r="M1536" s="31"/>
      <c r="N1536" s="31"/>
      <c r="O1536" s="31"/>
      <c r="P1536" s="34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4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4"/>
      <c r="AU1536" s="31"/>
      <c r="AV1536" s="31"/>
      <c r="AW1536" s="31"/>
      <c r="AX1536" s="31"/>
      <c r="AY1536" s="31"/>
      <c r="AZ1536" s="31"/>
      <c r="BA1536" s="31"/>
      <c r="BB1536" s="31"/>
      <c r="BC1536" s="34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  <c r="BN1536" s="31"/>
      <c r="BO1536" s="31"/>
      <c r="BP1536" s="31"/>
      <c r="BQ1536" s="31"/>
      <c r="BR1536" s="31"/>
      <c r="BS1536" s="31"/>
      <c r="BT1536" s="31"/>
      <c r="BU1536" s="31"/>
      <c r="BV1536" s="31"/>
      <c r="BW1536" s="31"/>
      <c r="BX1536" s="31"/>
      <c r="BY1536" s="31"/>
      <c r="BZ1536" s="31"/>
      <c r="CA1536" s="31"/>
      <c r="CB1536" s="31"/>
      <c r="CC1536" s="31"/>
      <c r="CD1536" s="31"/>
      <c r="CE1536" s="31"/>
      <c r="CF1536" s="31"/>
      <c r="CG1536" s="31"/>
      <c r="CH1536" s="31"/>
      <c r="CI1536" s="31"/>
      <c r="CJ1536" s="31"/>
      <c r="CK1536" s="31"/>
      <c r="CL1536" s="31"/>
      <c r="CM1536" s="31"/>
      <c r="CN1536" s="31"/>
      <c r="CO1536" s="31"/>
      <c r="CP1536" s="31"/>
      <c r="CQ1536" s="31"/>
    </row>
    <row r="1537" spans="2:95" s="33" customFormat="1">
      <c r="B1537" s="63"/>
      <c r="C1537" s="31"/>
      <c r="D1537" s="31"/>
      <c r="E1537" s="31"/>
      <c r="F1537" s="31"/>
      <c r="G1537" s="34"/>
      <c r="H1537" s="34"/>
      <c r="I1537" s="34"/>
      <c r="J1537" s="34"/>
      <c r="K1537" s="31"/>
      <c r="L1537" s="31"/>
      <c r="M1537" s="31"/>
      <c r="N1537" s="31"/>
      <c r="O1537" s="31"/>
      <c r="P1537" s="34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4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4"/>
      <c r="AU1537" s="31"/>
      <c r="AV1537" s="31"/>
      <c r="AW1537" s="31"/>
      <c r="AX1537" s="31"/>
      <c r="AY1537" s="31"/>
      <c r="AZ1537" s="31"/>
      <c r="BA1537" s="31"/>
      <c r="BB1537" s="31"/>
      <c r="BC1537" s="34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  <c r="BN1537" s="31"/>
      <c r="BO1537" s="31"/>
      <c r="BP1537" s="31"/>
      <c r="BQ1537" s="31"/>
      <c r="BR1537" s="31"/>
      <c r="BS1537" s="31"/>
      <c r="BT1537" s="31"/>
      <c r="BU1537" s="31"/>
      <c r="BV1537" s="31"/>
      <c r="BW1537" s="31"/>
      <c r="BX1537" s="31"/>
      <c r="BY1537" s="31"/>
      <c r="BZ1537" s="31"/>
      <c r="CA1537" s="31"/>
      <c r="CB1537" s="31"/>
      <c r="CC1537" s="31"/>
      <c r="CD1537" s="31"/>
      <c r="CE1537" s="31"/>
      <c r="CF1537" s="31"/>
      <c r="CG1537" s="31"/>
      <c r="CH1537" s="31"/>
      <c r="CI1537" s="31"/>
      <c r="CJ1537" s="31"/>
      <c r="CK1537" s="31"/>
      <c r="CL1537" s="31"/>
      <c r="CM1537" s="31"/>
      <c r="CN1537" s="31"/>
      <c r="CO1537" s="31"/>
      <c r="CP1537" s="31"/>
      <c r="CQ1537" s="31"/>
    </row>
    <row r="1538" spans="2:95" s="33" customFormat="1">
      <c r="B1538" s="63"/>
      <c r="C1538" s="31"/>
      <c r="D1538" s="31"/>
      <c r="E1538" s="31"/>
      <c r="F1538" s="31"/>
      <c r="G1538" s="34"/>
      <c r="H1538" s="34"/>
      <c r="I1538" s="34"/>
      <c r="J1538" s="34"/>
      <c r="K1538" s="31"/>
      <c r="L1538" s="31"/>
      <c r="M1538" s="31"/>
      <c r="N1538" s="31"/>
      <c r="O1538" s="31"/>
      <c r="P1538" s="34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4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4"/>
      <c r="AU1538" s="31"/>
      <c r="AV1538" s="31"/>
      <c r="AW1538" s="31"/>
      <c r="AX1538" s="31"/>
      <c r="AY1538" s="31"/>
      <c r="AZ1538" s="31"/>
      <c r="BA1538" s="31"/>
      <c r="BB1538" s="31"/>
      <c r="BC1538" s="34"/>
      <c r="BD1538" s="31"/>
      <c r="BE1538" s="31"/>
      <c r="BF1538" s="31"/>
      <c r="BG1538" s="31"/>
      <c r="BH1538" s="31"/>
      <c r="BI1538" s="31"/>
      <c r="BJ1538" s="31"/>
      <c r="BK1538" s="31"/>
      <c r="BL1538" s="31"/>
      <c r="BM1538" s="31"/>
      <c r="BN1538" s="31"/>
      <c r="BO1538" s="31"/>
      <c r="BP1538" s="31"/>
      <c r="BQ1538" s="31"/>
      <c r="BR1538" s="31"/>
      <c r="BS1538" s="31"/>
      <c r="BT1538" s="31"/>
      <c r="BU1538" s="31"/>
      <c r="BV1538" s="31"/>
      <c r="BW1538" s="31"/>
      <c r="BX1538" s="31"/>
      <c r="BY1538" s="31"/>
      <c r="BZ1538" s="31"/>
      <c r="CA1538" s="31"/>
      <c r="CB1538" s="31"/>
      <c r="CC1538" s="31"/>
      <c r="CD1538" s="31"/>
      <c r="CE1538" s="31"/>
      <c r="CF1538" s="31"/>
      <c r="CG1538" s="31"/>
      <c r="CH1538" s="31"/>
      <c r="CI1538" s="31"/>
      <c r="CJ1538" s="31"/>
      <c r="CK1538" s="31"/>
      <c r="CL1538" s="31"/>
      <c r="CM1538" s="31"/>
      <c r="CN1538" s="31"/>
      <c r="CO1538" s="31"/>
      <c r="CP1538" s="31"/>
      <c r="CQ1538" s="31"/>
    </row>
    <row r="1539" spans="2:95" s="33" customFormat="1">
      <c r="B1539" s="63"/>
      <c r="C1539" s="31"/>
      <c r="D1539" s="31"/>
      <c r="E1539" s="31"/>
      <c r="F1539" s="31"/>
      <c r="G1539" s="34"/>
      <c r="H1539" s="34"/>
      <c r="I1539" s="34"/>
      <c r="J1539" s="34"/>
      <c r="K1539" s="31"/>
      <c r="L1539" s="31"/>
      <c r="M1539" s="31"/>
      <c r="N1539" s="31"/>
      <c r="O1539" s="31"/>
      <c r="P1539" s="34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4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4"/>
      <c r="AU1539" s="31"/>
      <c r="AV1539" s="31"/>
      <c r="AW1539" s="31"/>
      <c r="AX1539" s="31"/>
      <c r="AY1539" s="31"/>
      <c r="AZ1539" s="31"/>
      <c r="BA1539" s="31"/>
      <c r="BB1539" s="31"/>
      <c r="BC1539" s="34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  <c r="BN1539" s="31"/>
      <c r="BO1539" s="31"/>
      <c r="BP1539" s="31"/>
      <c r="BQ1539" s="31"/>
      <c r="BR1539" s="31"/>
      <c r="BS1539" s="31"/>
      <c r="BT1539" s="31"/>
      <c r="BU1539" s="31"/>
      <c r="BV1539" s="31"/>
      <c r="BW1539" s="31"/>
      <c r="BX1539" s="31"/>
      <c r="BY1539" s="31"/>
      <c r="BZ1539" s="31"/>
      <c r="CA1539" s="31"/>
      <c r="CB1539" s="31"/>
      <c r="CC1539" s="31"/>
      <c r="CD1539" s="31"/>
      <c r="CE1539" s="31"/>
      <c r="CF1539" s="31"/>
      <c r="CG1539" s="31"/>
      <c r="CH1539" s="31"/>
      <c r="CI1539" s="31"/>
      <c r="CJ1539" s="31"/>
      <c r="CK1539" s="31"/>
      <c r="CL1539" s="31"/>
      <c r="CM1539" s="31"/>
      <c r="CN1539" s="31"/>
      <c r="CO1539" s="31"/>
      <c r="CP1539" s="31"/>
      <c r="CQ1539" s="31"/>
    </row>
    <row r="1540" spans="2:95" s="33" customFormat="1">
      <c r="B1540" s="63"/>
      <c r="C1540" s="31"/>
      <c r="D1540" s="31"/>
      <c r="E1540" s="31"/>
      <c r="F1540" s="31"/>
      <c r="G1540" s="34"/>
      <c r="H1540" s="34"/>
      <c r="I1540" s="34"/>
      <c r="J1540" s="34"/>
      <c r="K1540" s="31"/>
      <c r="L1540" s="31"/>
      <c r="M1540" s="31"/>
      <c r="N1540" s="31"/>
      <c r="O1540" s="31"/>
      <c r="P1540" s="34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4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4"/>
      <c r="AU1540" s="31"/>
      <c r="AV1540" s="31"/>
      <c r="AW1540" s="31"/>
      <c r="AX1540" s="31"/>
      <c r="AY1540" s="31"/>
      <c r="AZ1540" s="31"/>
      <c r="BA1540" s="31"/>
      <c r="BB1540" s="31"/>
      <c r="BC1540" s="34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1"/>
      <c r="BO1540" s="31"/>
      <c r="BP1540" s="31"/>
      <c r="BQ1540" s="31"/>
      <c r="BR1540" s="31"/>
      <c r="BS1540" s="31"/>
      <c r="BT1540" s="31"/>
      <c r="BU1540" s="31"/>
      <c r="BV1540" s="31"/>
      <c r="BW1540" s="31"/>
      <c r="BX1540" s="31"/>
      <c r="BY1540" s="31"/>
      <c r="BZ1540" s="31"/>
      <c r="CA1540" s="31"/>
      <c r="CB1540" s="31"/>
      <c r="CC1540" s="31"/>
      <c r="CD1540" s="31"/>
      <c r="CE1540" s="31"/>
      <c r="CF1540" s="31"/>
      <c r="CG1540" s="31"/>
      <c r="CH1540" s="31"/>
      <c r="CI1540" s="31"/>
      <c r="CJ1540" s="31"/>
      <c r="CK1540" s="31"/>
      <c r="CL1540" s="31"/>
      <c r="CM1540" s="31"/>
      <c r="CN1540" s="31"/>
      <c r="CO1540" s="31"/>
      <c r="CP1540" s="31"/>
      <c r="CQ1540" s="31"/>
    </row>
    <row r="1541" spans="2:95" s="33" customFormat="1">
      <c r="B1541" s="63"/>
      <c r="C1541" s="31"/>
      <c r="D1541" s="31"/>
      <c r="E1541" s="31"/>
      <c r="F1541" s="31"/>
      <c r="G1541" s="34"/>
      <c r="H1541" s="34"/>
      <c r="I1541" s="34"/>
      <c r="J1541" s="34"/>
      <c r="K1541" s="31"/>
      <c r="L1541" s="31"/>
      <c r="M1541" s="31"/>
      <c r="N1541" s="31"/>
      <c r="O1541" s="31"/>
      <c r="P1541" s="34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4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4"/>
      <c r="AU1541" s="31"/>
      <c r="AV1541" s="31"/>
      <c r="AW1541" s="31"/>
      <c r="AX1541" s="31"/>
      <c r="AY1541" s="31"/>
      <c r="AZ1541" s="31"/>
      <c r="BA1541" s="31"/>
      <c r="BB1541" s="31"/>
      <c r="BC1541" s="34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  <c r="BN1541" s="31"/>
      <c r="BO1541" s="31"/>
      <c r="BP1541" s="31"/>
      <c r="BQ1541" s="31"/>
      <c r="BR1541" s="31"/>
      <c r="BS1541" s="31"/>
      <c r="BT1541" s="31"/>
      <c r="BU1541" s="31"/>
      <c r="BV1541" s="31"/>
      <c r="BW1541" s="31"/>
      <c r="BX1541" s="31"/>
      <c r="BY1541" s="31"/>
      <c r="BZ1541" s="31"/>
      <c r="CA1541" s="31"/>
      <c r="CB1541" s="31"/>
      <c r="CC1541" s="31"/>
      <c r="CD1541" s="31"/>
      <c r="CE1541" s="31"/>
      <c r="CF1541" s="31"/>
      <c r="CG1541" s="31"/>
      <c r="CH1541" s="31"/>
      <c r="CI1541" s="31"/>
      <c r="CJ1541" s="31"/>
      <c r="CK1541" s="31"/>
      <c r="CL1541" s="31"/>
      <c r="CM1541" s="31"/>
      <c r="CN1541" s="31"/>
      <c r="CO1541" s="31"/>
      <c r="CP1541" s="31"/>
      <c r="CQ1541" s="31"/>
    </row>
    <row r="1542" spans="2:95" s="33" customFormat="1">
      <c r="B1542" s="63"/>
      <c r="C1542" s="31"/>
      <c r="D1542" s="31"/>
      <c r="E1542" s="31"/>
      <c r="F1542" s="31"/>
      <c r="G1542" s="34"/>
      <c r="H1542" s="34"/>
      <c r="I1542" s="34"/>
      <c r="J1542" s="34"/>
      <c r="K1542" s="31"/>
      <c r="L1542" s="31"/>
      <c r="M1542" s="31"/>
      <c r="N1542" s="31"/>
      <c r="O1542" s="31"/>
      <c r="P1542" s="34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4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4"/>
      <c r="AU1542" s="31"/>
      <c r="AV1542" s="31"/>
      <c r="AW1542" s="31"/>
      <c r="AX1542" s="31"/>
      <c r="AY1542" s="31"/>
      <c r="AZ1542" s="31"/>
      <c r="BA1542" s="31"/>
      <c r="BB1542" s="31"/>
      <c r="BC1542" s="34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  <c r="BN1542" s="31"/>
      <c r="BO1542" s="31"/>
      <c r="BP1542" s="31"/>
      <c r="BQ1542" s="31"/>
      <c r="BR1542" s="31"/>
      <c r="BS1542" s="31"/>
      <c r="BT1542" s="31"/>
      <c r="BU1542" s="31"/>
      <c r="BV1542" s="31"/>
      <c r="BW1542" s="31"/>
      <c r="BX1542" s="31"/>
      <c r="BY1542" s="31"/>
      <c r="BZ1542" s="31"/>
      <c r="CA1542" s="31"/>
      <c r="CB1542" s="31"/>
      <c r="CC1542" s="31"/>
      <c r="CD1542" s="31"/>
      <c r="CE1542" s="31"/>
      <c r="CF1542" s="31"/>
      <c r="CG1542" s="31"/>
      <c r="CH1542" s="31"/>
      <c r="CI1542" s="31"/>
      <c r="CJ1542" s="31"/>
      <c r="CK1542" s="31"/>
      <c r="CL1542" s="31"/>
      <c r="CM1542" s="31"/>
      <c r="CN1542" s="31"/>
      <c r="CO1542" s="31"/>
      <c r="CP1542" s="31"/>
      <c r="CQ1542" s="31"/>
    </row>
    <row r="1543" spans="2:95" s="33" customFormat="1">
      <c r="B1543" s="63"/>
      <c r="C1543" s="31"/>
      <c r="D1543" s="31"/>
      <c r="E1543" s="31"/>
      <c r="F1543" s="31"/>
      <c r="G1543" s="34"/>
      <c r="H1543" s="34"/>
      <c r="I1543" s="34"/>
      <c r="J1543" s="34"/>
      <c r="K1543" s="31"/>
      <c r="L1543" s="31"/>
      <c r="M1543" s="31"/>
      <c r="N1543" s="31"/>
      <c r="O1543" s="31"/>
      <c r="P1543" s="34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4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4"/>
      <c r="AU1543" s="31"/>
      <c r="AV1543" s="31"/>
      <c r="AW1543" s="31"/>
      <c r="AX1543" s="31"/>
      <c r="AY1543" s="31"/>
      <c r="AZ1543" s="31"/>
      <c r="BA1543" s="31"/>
      <c r="BB1543" s="31"/>
      <c r="BC1543" s="34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  <c r="BN1543" s="31"/>
      <c r="BO1543" s="31"/>
      <c r="BP1543" s="31"/>
      <c r="BQ1543" s="31"/>
      <c r="BR1543" s="31"/>
      <c r="BS1543" s="31"/>
      <c r="BT1543" s="31"/>
      <c r="BU1543" s="31"/>
      <c r="BV1543" s="31"/>
      <c r="BW1543" s="31"/>
      <c r="BX1543" s="31"/>
      <c r="BY1543" s="31"/>
      <c r="BZ1543" s="31"/>
      <c r="CA1543" s="31"/>
      <c r="CB1543" s="31"/>
      <c r="CC1543" s="31"/>
      <c r="CD1543" s="31"/>
      <c r="CE1543" s="31"/>
      <c r="CF1543" s="31"/>
      <c r="CG1543" s="31"/>
      <c r="CH1543" s="31"/>
      <c r="CI1543" s="31"/>
      <c r="CJ1543" s="31"/>
      <c r="CK1543" s="31"/>
      <c r="CL1543" s="31"/>
      <c r="CM1543" s="31"/>
      <c r="CN1543" s="31"/>
      <c r="CO1543" s="31"/>
      <c r="CP1543" s="31"/>
      <c r="CQ1543" s="31"/>
    </row>
    <row r="1544" spans="2:95" s="33" customFormat="1">
      <c r="B1544" s="63"/>
      <c r="C1544" s="31"/>
      <c r="D1544" s="31"/>
      <c r="E1544" s="31"/>
      <c r="F1544" s="31"/>
      <c r="G1544" s="34"/>
      <c r="H1544" s="34"/>
      <c r="I1544" s="34"/>
      <c r="J1544" s="34"/>
      <c r="K1544" s="31"/>
      <c r="L1544" s="31"/>
      <c r="M1544" s="31"/>
      <c r="N1544" s="31"/>
      <c r="O1544" s="31"/>
      <c r="P1544" s="34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4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4"/>
      <c r="AU1544" s="31"/>
      <c r="AV1544" s="31"/>
      <c r="AW1544" s="31"/>
      <c r="AX1544" s="31"/>
      <c r="AY1544" s="31"/>
      <c r="AZ1544" s="31"/>
      <c r="BA1544" s="31"/>
      <c r="BB1544" s="31"/>
      <c r="BC1544" s="34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1"/>
      <c r="CK1544" s="31"/>
      <c r="CL1544" s="31"/>
      <c r="CM1544" s="31"/>
      <c r="CN1544" s="31"/>
      <c r="CO1544" s="31"/>
      <c r="CP1544" s="31"/>
      <c r="CQ1544" s="31"/>
    </row>
    <row r="1545" spans="2:95" s="33" customFormat="1">
      <c r="B1545" s="63"/>
      <c r="C1545" s="31"/>
      <c r="D1545" s="31"/>
      <c r="E1545" s="31"/>
      <c r="F1545" s="31"/>
      <c r="G1545" s="34"/>
      <c r="H1545" s="34"/>
      <c r="I1545" s="34"/>
      <c r="J1545" s="34"/>
      <c r="K1545" s="31"/>
      <c r="L1545" s="31"/>
      <c r="M1545" s="31"/>
      <c r="N1545" s="31"/>
      <c r="O1545" s="31"/>
      <c r="P1545" s="34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4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4"/>
      <c r="AU1545" s="31"/>
      <c r="AV1545" s="31"/>
      <c r="AW1545" s="31"/>
      <c r="AX1545" s="31"/>
      <c r="AY1545" s="31"/>
      <c r="AZ1545" s="31"/>
      <c r="BA1545" s="31"/>
      <c r="BB1545" s="31"/>
      <c r="BC1545" s="34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  <c r="BN1545" s="31"/>
      <c r="BO1545" s="31"/>
      <c r="BP1545" s="31"/>
      <c r="BQ1545" s="31"/>
      <c r="BR1545" s="31"/>
      <c r="BS1545" s="31"/>
      <c r="BT1545" s="31"/>
      <c r="BU1545" s="31"/>
      <c r="BV1545" s="31"/>
      <c r="BW1545" s="31"/>
      <c r="BX1545" s="31"/>
      <c r="BY1545" s="31"/>
      <c r="BZ1545" s="31"/>
      <c r="CA1545" s="31"/>
      <c r="CB1545" s="31"/>
      <c r="CC1545" s="31"/>
      <c r="CD1545" s="31"/>
      <c r="CE1545" s="31"/>
      <c r="CF1545" s="31"/>
      <c r="CG1545" s="31"/>
      <c r="CH1545" s="31"/>
      <c r="CI1545" s="31"/>
      <c r="CJ1545" s="31"/>
      <c r="CK1545" s="31"/>
      <c r="CL1545" s="31"/>
      <c r="CM1545" s="31"/>
      <c r="CN1545" s="31"/>
      <c r="CO1545" s="31"/>
      <c r="CP1545" s="31"/>
      <c r="CQ1545" s="31"/>
    </row>
    <row r="1546" spans="2:95" s="33" customFormat="1">
      <c r="B1546" s="63"/>
      <c r="C1546" s="31"/>
      <c r="D1546" s="31"/>
      <c r="E1546" s="31"/>
      <c r="F1546" s="31"/>
      <c r="G1546" s="34"/>
      <c r="H1546" s="34"/>
      <c r="I1546" s="34"/>
      <c r="J1546" s="34"/>
      <c r="K1546" s="31"/>
      <c r="L1546" s="31"/>
      <c r="M1546" s="31"/>
      <c r="N1546" s="31"/>
      <c r="O1546" s="31"/>
      <c r="P1546" s="34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4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4"/>
      <c r="AU1546" s="31"/>
      <c r="AV1546" s="31"/>
      <c r="AW1546" s="31"/>
      <c r="AX1546" s="31"/>
      <c r="AY1546" s="31"/>
      <c r="AZ1546" s="31"/>
      <c r="BA1546" s="31"/>
      <c r="BB1546" s="31"/>
      <c r="BC1546" s="34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1"/>
      <c r="BO1546" s="31"/>
      <c r="BP1546" s="31"/>
      <c r="BQ1546" s="31"/>
      <c r="BR1546" s="31"/>
      <c r="BS1546" s="31"/>
      <c r="BT1546" s="31"/>
      <c r="BU1546" s="31"/>
      <c r="BV1546" s="31"/>
      <c r="BW1546" s="31"/>
      <c r="BX1546" s="31"/>
      <c r="BY1546" s="31"/>
      <c r="BZ1546" s="31"/>
      <c r="CA1546" s="31"/>
      <c r="CB1546" s="31"/>
      <c r="CC1546" s="31"/>
      <c r="CD1546" s="31"/>
      <c r="CE1546" s="31"/>
      <c r="CF1546" s="31"/>
      <c r="CG1546" s="31"/>
      <c r="CH1546" s="31"/>
      <c r="CI1546" s="31"/>
      <c r="CJ1546" s="31"/>
      <c r="CK1546" s="31"/>
      <c r="CL1546" s="31"/>
      <c r="CM1546" s="31"/>
      <c r="CN1546" s="31"/>
      <c r="CO1546" s="31"/>
      <c r="CP1546" s="31"/>
      <c r="CQ1546" s="31"/>
    </row>
    <row r="1547" spans="2:95" s="33" customFormat="1">
      <c r="B1547" s="63"/>
      <c r="C1547" s="31"/>
      <c r="D1547" s="31"/>
      <c r="E1547" s="31"/>
      <c r="F1547" s="31"/>
      <c r="G1547" s="34"/>
      <c r="H1547" s="34"/>
      <c r="I1547" s="34"/>
      <c r="J1547" s="34"/>
      <c r="K1547" s="31"/>
      <c r="L1547" s="31"/>
      <c r="M1547" s="31"/>
      <c r="N1547" s="31"/>
      <c r="O1547" s="31"/>
      <c r="P1547" s="34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4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4"/>
      <c r="AU1547" s="31"/>
      <c r="AV1547" s="31"/>
      <c r="AW1547" s="31"/>
      <c r="AX1547" s="31"/>
      <c r="AY1547" s="31"/>
      <c r="AZ1547" s="31"/>
      <c r="BA1547" s="31"/>
      <c r="BB1547" s="31"/>
      <c r="BC1547" s="34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  <c r="BN1547" s="31"/>
      <c r="BO1547" s="31"/>
      <c r="BP1547" s="31"/>
      <c r="BQ1547" s="31"/>
      <c r="BR1547" s="31"/>
      <c r="BS1547" s="31"/>
      <c r="BT1547" s="31"/>
      <c r="BU1547" s="31"/>
      <c r="BV1547" s="31"/>
      <c r="BW1547" s="31"/>
      <c r="BX1547" s="31"/>
      <c r="BY1547" s="31"/>
      <c r="BZ1547" s="31"/>
      <c r="CA1547" s="31"/>
      <c r="CB1547" s="31"/>
      <c r="CC1547" s="31"/>
      <c r="CD1547" s="31"/>
      <c r="CE1547" s="31"/>
      <c r="CF1547" s="31"/>
      <c r="CG1547" s="31"/>
      <c r="CH1547" s="31"/>
      <c r="CI1547" s="31"/>
      <c r="CJ1547" s="31"/>
      <c r="CK1547" s="31"/>
      <c r="CL1547" s="31"/>
      <c r="CM1547" s="31"/>
      <c r="CN1547" s="31"/>
      <c r="CO1547" s="31"/>
      <c r="CP1547" s="31"/>
      <c r="CQ1547" s="31"/>
    </row>
    <row r="1548" spans="2:95" s="33" customFormat="1">
      <c r="B1548" s="63"/>
      <c r="C1548" s="31"/>
      <c r="D1548" s="31"/>
      <c r="E1548" s="31"/>
      <c r="F1548" s="31"/>
      <c r="G1548" s="34"/>
      <c r="H1548" s="34"/>
      <c r="I1548" s="34"/>
      <c r="J1548" s="34"/>
      <c r="K1548" s="31"/>
      <c r="L1548" s="31"/>
      <c r="M1548" s="31"/>
      <c r="N1548" s="31"/>
      <c r="O1548" s="31"/>
      <c r="P1548" s="34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4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4"/>
      <c r="AU1548" s="31"/>
      <c r="AV1548" s="31"/>
      <c r="AW1548" s="31"/>
      <c r="AX1548" s="31"/>
      <c r="AY1548" s="31"/>
      <c r="AZ1548" s="31"/>
      <c r="BA1548" s="31"/>
      <c r="BB1548" s="31"/>
      <c r="BC1548" s="34"/>
      <c r="BD1548" s="31"/>
      <c r="BE1548" s="31"/>
      <c r="BF1548" s="31"/>
      <c r="BG1548" s="31"/>
      <c r="BH1548" s="31"/>
      <c r="BI1548" s="31"/>
      <c r="BJ1548" s="31"/>
      <c r="BK1548" s="31"/>
      <c r="BL1548" s="31"/>
      <c r="BM1548" s="31"/>
      <c r="BN1548" s="31"/>
      <c r="BO1548" s="31"/>
      <c r="BP1548" s="31"/>
      <c r="BQ1548" s="31"/>
      <c r="BR1548" s="31"/>
      <c r="BS1548" s="31"/>
      <c r="BT1548" s="31"/>
      <c r="BU1548" s="31"/>
      <c r="BV1548" s="31"/>
      <c r="BW1548" s="31"/>
      <c r="BX1548" s="31"/>
      <c r="BY1548" s="31"/>
      <c r="BZ1548" s="31"/>
      <c r="CA1548" s="31"/>
      <c r="CB1548" s="31"/>
      <c r="CC1548" s="31"/>
      <c r="CD1548" s="31"/>
      <c r="CE1548" s="31"/>
      <c r="CF1548" s="31"/>
      <c r="CG1548" s="31"/>
      <c r="CH1548" s="31"/>
      <c r="CI1548" s="31"/>
      <c r="CJ1548" s="31"/>
      <c r="CK1548" s="31"/>
      <c r="CL1548" s="31"/>
      <c r="CM1548" s="31"/>
      <c r="CN1548" s="31"/>
      <c r="CO1548" s="31"/>
      <c r="CP1548" s="31"/>
      <c r="CQ1548" s="31"/>
    </row>
    <row r="1549" spans="2:95" s="33" customFormat="1">
      <c r="B1549" s="63"/>
      <c r="C1549" s="31"/>
      <c r="D1549" s="31"/>
      <c r="E1549" s="31"/>
      <c r="F1549" s="31"/>
      <c r="G1549" s="34"/>
      <c r="H1549" s="34"/>
      <c r="I1549" s="34"/>
      <c r="J1549" s="34"/>
      <c r="K1549" s="31"/>
      <c r="L1549" s="31"/>
      <c r="M1549" s="31"/>
      <c r="N1549" s="31"/>
      <c r="O1549" s="31"/>
      <c r="P1549" s="34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4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4"/>
      <c r="AU1549" s="31"/>
      <c r="AV1549" s="31"/>
      <c r="AW1549" s="31"/>
      <c r="AX1549" s="31"/>
      <c r="AY1549" s="31"/>
      <c r="AZ1549" s="31"/>
      <c r="BA1549" s="31"/>
      <c r="BB1549" s="31"/>
      <c r="BC1549" s="34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1"/>
      <c r="CK1549" s="31"/>
      <c r="CL1549" s="31"/>
      <c r="CM1549" s="31"/>
      <c r="CN1549" s="31"/>
      <c r="CO1549" s="31"/>
      <c r="CP1549" s="31"/>
      <c r="CQ1549" s="31"/>
    </row>
    <row r="1550" spans="2:95" s="33" customFormat="1">
      <c r="B1550" s="63"/>
      <c r="C1550" s="31"/>
      <c r="D1550" s="31"/>
      <c r="E1550" s="31"/>
      <c r="F1550" s="31"/>
      <c r="G1550" s="34"/>
      <c r="H1550" s="34"/>
      <c r="I1550" s="34"/>
      <c r="J1550" s="34"/>
      <c r="K1550" s="31"/>
      <c r="L1550" s="31"/>
      <c r="M1550" s="31"/>
      <c r="N1550" s="31"/>
      <c r="O1550" s="31"/>
      <c r="P1550" s="34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4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4"/>
      <c r="AU1550" s="31"/>
      <c r="AV1550" s="31"/>
      <c r="AW1550" s="31"/>
      <c r="AX1550" s="31"/>
      <c r="AY1550" s="31"/>
      <c r="AZ1550" s="31"/>
      <c r="BA1550" s="31"/>
      <c r="BB1550" s="31"/>
      <c r="BC1550" s="34"/>
      <c r="BD1550" s="31"/>
      <c r="BE1550" s="31"/>
      <c r="BF1550" s="31"/>
      <c r="BG1550" s="31"/>
      <c r="BH1550" s="31"/>
      <c r="BI1550" s="31"/>
      <c r="BJ1550" s="31"/>
      <c r="BK1550" s="31"/>
      <c r="BL1550" s="31"/>
      <c r="BM1550" s="31"/>
      <c r="BN1550" s="31"/>
      <c r="BO1550" s="31"/>
      <c r="BP1550" s="31"/>
      <c r="BQ1550" s="31"/>
      <c r="BR1550" s="31"/>
      <c r="BS1550" s="31"/>
      <c r="BT1550" s="31"/>
      <c r="BU1550" s="31"/>
      <c r="BV1550" s="31"/>
      <c r="BW1550" s="31"/>
      <c r="BX1550" s="31"/>
      <c r="BY1550" s="31"/>
      <c r="BZ1550" s="31"/>
      <c r="CA1550" s="31"/>
      <c r="CB1550" s="31"/>
      <c r="CC1550" s="31"/>
      <c r="CD1550" s="31"/>
      <c r="CE1550" s="31"/>
      <c r="CF1550" s="31"/>
      <c r="CG1550" s="31"/>
      <c r="CH1550" s="31"/>
      <c r="CI1550" s="31"/>
      <c r="CJ1550" s="31"/>
      <c r="CK1550" s="31"/>
      <c r="CL1550" s="31"/>
      <c r="CM1550" s="31"/>
      <c r="CN1550" s="31"/>
      <c r="CO1550" s="31"/>
      <c r="CP1550" s="31"/>
      <c r="CQ1550" s="31"/>
    </row>
    <row r="1551" spans="2:95" s="33" customFormat="1">
      <c r="B1551" s="63"/>
      <c r="C1551" s="31"/>
      <c r="D1551" s="31"/>
      <c r="E1551" s="31"/>
      <c r="F1551" s="31"/>
      <c r="G1551" s="34"/>
      <c r="H1551" s="34"/>
      <c r="I1551" s="34"/>
      <c r="J1551" s="34"/>
      <c r="K1551" s="31"/>
      <c r="L1551" s="31"/>
      <c r="M1551" s="31"/>
      <c r="N1551" s="31"/>
      <c r="O1551" s="31"/>
      <c r="P1551" s="34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4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4"/>
      <c r="AU1551" s="31"/>
      <c r="AV1551" s="31"/>
      <c r="AW1551" s="31"/>
      <c r="AX1551" s="31"/>
      <c r="AY1551" s="31"/>
      <c r="AZ1551" s="31"/>
      <c r="BA1551" s="31"/>
      <c r="BB1551" s="31"/>
      <c r="BC1551" s="34"/>
      <c r="BD1551" s="31"/>
      <c r="BE1551" s="31"/>
      <c r="BF1551" s="31"/>
      <c r="BG1551" s="31"/>
      <c r="BH1551" s="31"/>
      <c r="BI1551" s="31"/>
      <c r="BJ1551" s="31"/>
      <c r="BK1551" s="31"/>
      <c r="BL1551" s="31"/>
      <c r="BM1551" s="31"/>
      <c r="BN1551" s="31"/>
      <c r="BO1551" s="31"/>
      <c r="BP1551" s="31"/>
      <c r="BQ1551" s="31"/>
      <c r="BR1551" s="31"/>
      <c r="BS1551" s="31"/>
      <c r="BT1551" s="31"/>
      <c r="BU1551" s="31"/>
      <c r="BV1551" s="31"/>
      <c r="BW1551" s="31"/>
      <c r="BX1551" s="31"/>
      <c r="BY1551" s="31"/>
      <c r="BZ1551" s="31"/>
      <c r="CA1551" s="31"/>
      <c r="CB1551" s="31"/>
      <c r="CC1551" s="31"/>
      <c r="CD1551" s="31"/>
      <c r="CE1551" s="31"/>
      <c r="CF1551" s="31"/>
      <c r="CG1551" s="31"/>
      <c r="CH1551" s="31"/>
      <c r="CI1551" s="31"/>
      <c r="CJ1551" s="31"/>
      <c r="CK1551" s="31"/>
      <c r="CL1551" s="31"/>
      <c r="CM1551" s="31"/>
      <c r="CN1551" s="31"/>
      <c r="CO1551" s="31"/>
      <c r="CP1551" s="31"/>
      <c r="CQ1551" s="31"/>
    </row>
    <row r="1552" spans="2:95" s="33" customFormat="1">
      <c r="B1552" s="63"/>
      <c r="C1552" s="31"/>
      <c r="D1552" s="31"/>
      <c r="E1552" s="31"/>
      <c r="F1552" s="31"/>
      <c r="G1552" s="34"/>
      <c r="H1552" s="34"/>
      <c r="I1552" s="34"/>
      <c r="J1552" s="34"/>
      <c r="K1552" s="31"/>
      <c r="L1552" s="31"/>
      <c r="M1552" s="31"/>
      <c r="N1552" s="31"/>
      <c r="O1552" s="31"/>
      <c r="P1552" s="34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4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4"/>
      <c r="AU1552" s="31"/>
      <c r="AV1552" s="31"/>
      <c r="AW1552" s="31"/>
      <c r="AX1552" s="31"/>
      <c r="AY1552" s="31"/>
      <c r="AZ1552" s="31"/>
      <c r="BA1552" s="31"/>
      <c r="BB1552" s="31"/>
      <c r="BC1552" s="34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  <c r="BN1552" s="31"/>
      <c r="BO1552" s="31"/>
      <c r="BP1552" s="31"/>
      <c r="BQ1552" s="31"/>
      <c r="BR1552" s="31"/>
      <c r="BS1552" s="31"/>
      <c r="BT1552" s="31"/>
      <c r="BU1552" s="31"/>
      <c r="BV1552" s="31"/>
      <c r="BW1552" s="31"/>
      <c r="BX1552" s="31"/>
      <c r="BY1552" s="31"/>
      <c r="BZ1552" s="31"/>
      <c r="CA1552" s="31"/>
      <c r="CB1552" s="31"/>
      <c r="CC1552" s="31"/>
      <c r="CD1552" s="31"/>
      <c r="CE1552" s="31"/>
      <c r="CF1552" s="31"/>
      <c r="CG1552" s="31"/>
      <c r="CH1552" s="31"/>
      <c r="CI1552" s="31"/>
      <c r="CJ1552" s="31"/>
      <c r="CK1552" s="31"/>
      <c r="CL1552" s="31"/>
      <c r="CM1552" s="31"/>
      <c r="CN1552" s="31"/>
      <c r="CO1552" s="31"/>
      <c r="CP1552" s="31"/>
      <c r="CQ1552" s="31"/>
    </row>
    <row r="1553" spans="2:95" s="33" customFormat="1">
      <c r="B1553" s="63"/>
      <c r="C1553" s="31"/>
      <c r="D1553" s="31"/>
      <c r="E1553" s="31"/>
      <c r="F1553" s="31"/>
      <c r="G1553" s="34"/>
      <c r="H1553" s="34"/>
      <c r="I1553" s="34"/>
      <c r="J1553" s="34"/>
      <c r="K1553" s="31"/>
      <c r="L1553" s="31"/>
      <c r="M1553" s="31"/>
      <c r="N1553" s="31"/>
      <c r="O1553" s="31"/>
      <c r="P1553" s="34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4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4"/>
      <c r="AU1553" s="31"/>
      <c r="AV1553" s="31"/>
      <c r="AW1553" s="31"/>
      <c r="AX1553" s="31"/>
      <c r="AY1553" s="31"/>
      <c r="AZ1553" s="31"/>
      <c r="BA1553" s="31"/>
      <c r="BB1553" s="31"/>
      <c r="BC1553" s="34"/>
      <c r="BD1553" s="31"/>
      <c r="BE1553" s="31"/>
      <c r="BF1553" s="31"/>
      <c r="BG1553" s="31"/>
      <c r="BH1553" s="31"/>
      <c r="BI1553" s="31"/>
      <c r="BJ1553" s="31"/>
      <c r="BK1553" s="31"/>
      <c r="BL1553" s="31"/>
      <c r="BM1553" s="31"/>
      <c r="BN1553" s="31"/>
      <c r="BO1553" s="31"/>
      <c r="BP1553" s="31"/>
      <c r="BQ1553" s="31"/>
      <c r="BR1553" s="31"/>
      <c r="BS1553" s="31"/>
      <c r="BT1553" s="31"/>
      <c r="BU1553" s="31"/>
      <c r="BV1553" s="31"/>
      <c r="BW1553" s="31"/>
      <c r="BX1553" s="31"/>
      <c r="BY1553" s="31"/>
      <c r="BZ1553" s="31"/>
      <c r="CA1553" s="31"/>
      <c r="CB1553" s="31"/>
      <c r="CC1553" s="31"/>
      <c r="CD1553" s="31"/>
      <c r="CE1553" s="31"/>
      <c r="CF1553" s="31"/>
      <c r="CG1553" s="31"/>
      <c r="CH1553" s="31"/>
      <c r="CI1553" s="31"/>
      <c r="CJ1553" s="31"/>
      <c r="CK1553" s="31"/>
      <c r="CL1553" s="31"/>
      <c r="CM1553" s="31"/>
      <c r="CN1553" s="31"/>
      <c r="CO1553" s="31"/>
      <c r="CP1553" s="31"/>
      <c r="CQ1553" s="31"/>
    </row>
    <row r="1554" spans="2:95" s="33" customFormat="1">
      <c r="B1554" s="63"/>
      <c r="C1554" s="31"/>
      <c r="D1554" s="31"/>
      <c r="E1554" s="31"/>
      <c r="F1554" s="31"/>
      <c r="G1554" s="34"/>
      <c r="H1554" s="34"/>
      <c r="I1554" s="34"/>
      <c r="J1554" s="34"/>
      <c r="K1554" s="31"/>
      <c r="L1554" s="31"/>
      <c r="M1554" s="31"/>
      <c r="N1554" s="31"/>
      <c r="O1554" s="31"/>
      <c r="P1554" s="34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4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4"/>
      <c r="AU1554" s="31"/>
      <c r="AV1554" s="31"/>
      <c r="AW1554" s="31"/>
      <c r="AX1554" s="31"/>
      <c r="AY1554" s="31"/>
      <c r="AZ1554" s="31"/>
      <c r="BA1554" s="31"/>
      <c r="BB1554" s="31"/>
      <c r="BC1554" s="34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  <c r="BN1554" s="31"/>
      <c r="BO1554" s="31"/>
      <c r="BP1554" s="31"/>
      <c r="BQ1554" s="31"/>
      <c r="BR1554" s="31"/>
      <c r="BS1554" s="31"/>
      <c r="BT1554" s="31"/>
      <c r="BU1554" s="31"/>
      <c r="BV1554" s="31"/>
      <c r="BW1554" s="31"/>
      <c r="BX1554" s="31"/>
      <c r="BY1554" s="31"/>
      <c r="BZ1554" s="31"/>
      <c r="CA1554" s="31"/>
      <c r="CB1554" s="31"/>
      <c r="CC1554" s="31"/>
      <c r="CD1554" s="31"/>
      <c r="CE1554" s="31"/>
      <c r="CF1554" s="31"/>
      <c r="CG1554" s="31"/>
      <c r="CH1554" s="31"/>
      <c r="CI1554" s="31"/>
      <c r="CJ1554" s="31"/>
      <c r="CK1554" s="31"/>
      <c r="CL1554" s="31"/>
      <c r="CM1554" s="31"/>
      <c r="CN1554" s="31"/>
      <c r="CO1554" s="31"/>
      <c r="CP1554" s="31"/>
      <c r="CQ1554" s="31"/>
    </row>
    <row r="1555" spans="2:95" s="33" customFormat="1">
      <c r="B1555" s="63"/>
      <c r="C1555" s="31"/>
      <c r="D1555" s="31"/>
      <c r="E1555" s="31"/>
      <c r="F1555" s="31"/>
      <c r="G1555" s="34"/>
      <c r="H1555" s="34"/>
      <c r="I1555" s="34"/>
      <c r="J1555" s="34"/>
      <c r="K1555" s="31"/>
      <c r="L1555" s="31"/>
      <c r="M1555" s="31"/>
      <c r="N1555" s="31"/>
      <c r="O1555" s="31"/>
      <c r="P1555" s="34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4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4"/>
      <c r="AU1555" s="31"/>
      <c r="AV1555" s="31"/>
      <c r="AW1555" s="31"/>
      <c r="AX1555" s="31"/>
      <c r="AY1555" s="31"/>
      <c r="AZ1555" s="31"/>
      <c r="BA1555" s="31"/>
      <c r="BB1555" s="31"/>
      <c r="BC1555" s="34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  <c r="BN1555" s="31"/>
      <c r="BO1555" s="31"/>
      <c r="BP1555" s="31"/>
      <c r="BQ1555" s="31"/>
      <c r="BR1555" s="31"/>
      <c r="BS1555" s="31"/>
      <c r="BT1555" s="31"/>
      <c r="BU1555" s="31"/>
      <c r="BV1555" s="31"/>
      <c r="BW1555" s="31"/>
      <c r="BX1555" s="31"/>
      <c r="BY1555" s="31"/>
      <c r="BZ1555" s="31"/>
      <c r="CA1555" s="31"/>
      <c r="CB1555" s="31"/>
      <c r="CC1555" s="31"/>
      <c r="CD1555" s="31"/>
      <c r="CE1555" s="31"/>
      <c r="CF1555" s="31"/>
      <c r="CG1555" s="31"/>
      <c r="CH1555" s="31"/>
      <c r="CI1555" s="31"/>
      <c r="CJ1555" s="31"/>
      <c r="CK1555" s="31"/>
      <c r="CL1555" s="31"/>
      <c r="CM1555" s="31"/>
      <c r="CN1555" s="31"/>
      <c r="CO1555" s="31"/>
      <c r="CP1555" s="31"/>
      <c r="CQ1555" s="31"/>
    </row>
    <row r="1556" spans="2:95" s="33" customFormat="1">
      <c r="B1556" s="63"/>
      <c r="C1556" s="31"/>
      <c r="D1556" s="31"/>
      <c r="E1556" s="31"/>
      <c r="F1556" s="31"/>
      <c r="G1556" s="34"/>
      <c r="H1556" s="34"/>
      <c r="I1556" s="34"/>
      <c r="J1556" s="34"/>
      <c r="K1556" s="31"/>
      <c r="L1556" s="31"/>
      <c r="M1556" s="31"/>
      <c r="N1556" s="31"/>
      <c r="O1556" s="31"/>
      <c r="P1556" s="34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4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4"/>
      <c r="AU1556" s="31"/>
      <c r="AV1556" s="31"/>
      <c r="AW1556" s="31"/>
      <c r="AX1556" s="31"/>
      <c r="AY1556" s="31"/>
      <c r="AZ1556" s="31"/>
      <c r="BA1556" s="31"/>
      <c r="BB1556" s="31"/>
      <c r="BC1556" s="34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  <c r="BN1556" s="31"/>
      <c r="BO1556" s="31"/>
      <c r="BP1556" s="31"/>
      <c r="BQ1556" s="31"/>
      <c r="BR1556" s="31"/>
      <c r="BS1556" s="31"/>
      <c r="BT1556" s="31"/>
      <c r="BU1556" s="31"/>
      <c r="BV1556" s="31"/>
      <c r="BW1556" s="31"/>
      <c r="BX1556" s="31"/>
      <c r="BY1556" s="31"/>
      <c r="BZ1556" s="31"/>
      <c r="CA1556" s="31"/>
      <c r="CB1556" s="31"/>
      <c r="CC1556" s="31"/>
      <c r="CD1556" s="31"/>
      <c r="CE1556" s="31"/>
      <c r="CF1556" s="31"/>
      <c r="CG1556" s="31"/>
      <c r="CH1556" s="31"/>
      <c r="CI1556" s="31"/>
      <c r="CJ1556" s="31"/>
      <c r="CK1556" s="31"/>
      <c r="CL1556" s="31"/>
      <c r="CM1556" s="31"/>
      <c r="CN1556" s="31"/>
      <c r="CO1556" s="31"/>
      <c r="CP1556" s="31"/>
      <c r="CQ1556" s="31"/>
    </row>
    <row r="1557" spans="2:95" s="33" customFormat="1">
      <c r="B1557" s="63"/>
      <c r="C1557" s="31"/>
      <c r="D1557" s="31"/>
      <c r="E1557" s="31"/>
      <c r="F1557" s="31"/>
      <c r="G1557" s="34"/>
      <c r="H1557" s="34"/>
      <c r="I1557" s="34"/>
      <c r="J1557" s="34"/>
      <c r="K1557" s="31"/>
      <c r="L1557" s="31"/>
      <c r="M1557" s="31"/>
      <c r="N1557" s="31"/>
      <c r="O1557" s="31"/>
      <c r="P1557" s="34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4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4"/>
      <c r="AU1557" s="31"/>
      <c r="AV1557" s="31"/>
      <c r="AW1557" s="31"/>
      <c r="AX1557" s="31"/>
      <c r="AY1557" s="31"/>
      <c r="AZ1557" s="31"/>
      <c r="BA1557" s="31"/>
      <c r="BB1557" s="31"/>
      <c r="BC1557" s="34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  <c r="BN1557" s="31"/>
      <c r="BO1557" s="31"/>
      <c r="BP1557" s="31"/>
      <c r="BQ1557" s="31"/>
      <c r="BR1557" s="31"/>
      <c r="BS1557" s="31"/>
      <c r="BT1557" s="31"/>
      <c r="BU1557" s="31"/>
      <c r="BV1557" s="31"/>
      <c r="BW1557" s="31"/>
      <c r="BX1557" s="31"/>
      <c r="BY1557" s="31"/>
      <c r="BZ1557" s="31"/>
      <c r="CA1557" s="31"/>
      <c r="CB1557" s="31"/>
      <c r="CC1557" s="31"/>
      <c r="CD1557" s="31"/>
      <c r="CE1557" s="31"/>
      <c r="CF1557" s="31"/>
      <c r="CG1557" s="31"/>
      <c r="CH1557" s="31"/>
      <c r="CI1557" s="31"/>
      <c r="CJ1557" s="31"/>
      <c r="CK1557" s="31"/>
      <c r="CL1557" s="31"/>
      <c r="CM1557" s="31"/>
      <c r="CN1557" s="31"/>
      <c r="CO1557" s="31"/>
      <c r="CP1557" s="31"/>
      <c r="CQ1557" s="31"/>
    </row>
    <row r="1558" spans="2:95" s="33" customFormat="1">
      <c r="B1558" s="63"/>
      <c r="C1558" s="31"/>
      <c r="D1558" s="31"/>
      <c r="E1558" s="31"/>
      <c r="F1558" s="31"/>
      <c r="G1558" s="34"/>
      <c r="H1558" s="34"/>
      <c r="I1558" s="34"/>
      <c r="J1558" s="34"/>
      <c r="K1558" s="31"/>
      <c r="L1558" s="31"/>
      <c r="M1558" s="31"/>
      <c r="N1558" s="31"/>
      <c r="O1558" s="31"/>
      <c r="P1558" s="34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4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4"/>
      <c r="AU1558" s="31"/>
      <c r="AV1558" s="31"/>
      <c r="AW1558" s="31"/>
      <c r="AX1558" s="31"/>
      <c r="AY1558" s="31"/>
      <c r="AZ1558" s="31"/>
      <c r="BA1558" s="31"/>
      <c r="BB1558" s="31"/>
      <c r="BC1558" s="34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1"/>
      <c r="CK1558" s="31"/>
      <c r="CL1558" s="31"/>
      <c r="CM1558" s="31"/>
      <c r="CN1558" s="31"/>
      <c r="CO1558" s="31"/>
      <c r="CP1558" s="31"/>
      <c r="CQ1558" s="31"/>
    </row>
    <row r="1559" spans="2:95" s="33" customFormat="1">
      <c r="B1559" s="63"/>
      <c r="C1559" s="31"/>
      <c r="D1559" s="31"/>
      <c r="E1559" s="31"/>
      <c r="F1559" s="31"/>
      <c r="G1559" s="34"/>
      <c r="H1559" s="34"/>
      <c r="I1559" s="34"/>
      <c r="J1559" s="34"/>
      <c r="K1559" s="31"/>
      <c r="L1559" s="31"/>
      <c r="M1559" s="31"/>
      <c r="N1559" s="31"/>
      <c r="O1559" s="31"/>
      <c r="P1559" s="34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4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4"/>
      <c r="AU1559" s="31"/>
      <c r="AV1559" s="31"/>
      <c r="AW1559" s="31"/>
      <c r="AX1559" s="31"/>
      <c r="AY1559" s="31"/>
      <c r="AZ1559" s="31"/>
      <c r="BA1559" s="31"/>
      <c r="BB1559" s="31"/>
      <c r="BC1559" s="34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  <c r="BN1559" s="31"/>
      <c r="BO1559" s="31"/>
      <c r="BP1559" s="31"/>
      <c r="BQ1559" s="31"/>
      <c r="BR1559" s="31"/>
      <c r="BS1559" s="31"/>
      <c r="BT1559" s="31"/>
      <c r="BU1559" s="31"/>
      <c r="BV1559" s="31"/>
      <c r="BW1559" s="31"/>
      <c r="BX1559" s="31"/>
      <c r="BY1559" s="31"/>
      <c r="BZ1559" s="31"/>
      <c r="CA1559" s="31"/>
      <c r="CB1559" s="31"/>
      <c r="CC1559" s="31"/>
      <c r="CD1559" s="31"/>
      <c r="CE1559" s="31"/>
      <c r="CF1559" s="31"/>
      <c r="CG1559" s="31"/>
      <c r="CH1559" s="31"/>
      <c r="CI1559" s="31"/>
      <c r="CJ1559" s="31"/>
      <c r="CK1559" s="31"/>
      <c r="CL1559" s="31"/>
      <c r="CM1559" s="31"/>
      <c r="CN1559" s="31"/>
      <c r="CO1559" s="31"/>
      <c r="CP1559" s="31"/>
      <c r="CQ1559" s="31"/>
    </row>
    <row r="1560" spans="2:95" s="33" customFormat="1">
      <c r="B1560" s="63"/>
      <c r="C1560" s="31"/>
      <c r="D1560" s="31"/>
      <c r="E1560" s="31"/>
      <c r="F1560" s="31"/>
      <c r="G1560" s="34"/>
      <c r="H1560" s="34"/>
      <c r="I1560" s="34"/>
      <c r="J1560" s="34"/>
      <c r="K1560" s="31"/>
      <c r="L1560" s="31"/>
      <c r="M1560" s="31"/>
      <c r="N1560" s="31"/>
      <c r="O1560" s="31"/>
      <c r="P1560" s="34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4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4"/>
      <c r="AU1560" s="31"/>
      <c r="AV1560" s="31"/>
      <c r="AW1560" s="31"/>
      <c r="AX1560" s="31"/>
      <c r="AY1560" s="31"/>
      <c r="AZ1560" s="31"/>
      <c r="BA1560" s="31"/>
      <c r="BB1560" s="31"/>
      <c r="BC1560" s="34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  <c r="BN1560" s="31"/>
      <c r="BO1560" s="31"/>
      <c r="BP1560" s="31"/>
      <c r="BQ1560" s="31"/>
      <c r="BR1560" s="31"/>
      <c r="BS1560" s="31"/>
      <c r="BT1560" s="31"/>
      <c r="BU1560" s="31"/>
      <c r="BV1560" s="31"/>
      <c r="BW1560" s="31"/>
      <c r="BX1560" s="31"/>
      <c r="BY1560" s="31"/>
      <c r="BZ1560" s="31"/>
      <c r="CA1560" s="31"/>
      <c r="CB1560" s="31"/>
      <c r="CC1560" s="31"/>
      <c r="CD1560" s="31"/>
      <c r="CE1560" s="31"/>
      <c r="CF1560" s="31"/>
      <c r="CG1560" s="31"/>
      <c r="CH1560" s="31"/>
      <c r="CI1560" s="31"/>
      <c r="CJ1560" s="31"/>
      <c r="CK1560" s="31"/>
      <c r="CL1560" s="31"/>
      <c r="CM1560" s="31"/>
      <c r="CN1560" s="31"/>
      <c r="CO1560" s="31"/>
      <c r="CP1560" s="31"/>
      <c r="CQ1560" s="31"/>
    </row>
    <row r="1561" spans="2:95" s="33" customFormat="1">
      <c r="B1561" s="63"/>
      <c r="C1561" s="31"/>
      <c r="D1561" s="31"/>
      <c r="E1561" s="31"/>
      <c r="F1561" s="31"/>
      <c r="G1561" s="34"/>
      <c r="H1561" s="34"/>
      <c r="I1561" s="34"/>
      <c r="J1561" s="34"/>
      <c r="K1561" s="31"/>
      <c r="L1561" s="31"/>
      <c r="M1561" s="31"/>
      <c r="N1561" s="31"/>
      <c r="O1561" s="31"/>
      <c r="P1561" s="34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4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4"/>
      <c r="AU1561" s="31"/>
      <c r="AV1561" s="31"/>
      <c r="AW1561" s="31"/>
      <c r="AX1561" s="31"/>
      <c r="AY1561" s="31"/>
      <c r="AZ1561" s="31"/>
      <c r="BA1561" s="31"/>
      <c r="BB1561" s="31"/>
      <c r="BC1561" s="34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1"/>
      <c r="CK1561" s="31"/>
      <c r="CL1561" s="31"/>
      <c r="CM1561" s="31"/>
      <c r="CN1561" s="31"/>
      <c r="CO1561" s="31"/>
      <c r="CP1561" s="31"/>
      <c r="CQ1561" s="31"/>
    </row>
    <row r="1562" spans="2:95" s="33" customFormat="1">
      <c r="B1562" s="63"/>
      <c r="C1562" s="31"/>
      <c r="D1562" s="31"/>
      <c r="E1562" s="31"/>
      <c r="F1562" s="31"/>
      <c r="G1562" s="34"/>
      <c r="H1562" s="34"/>
      <c r="I1562" s="34"/>
      <c r="J1562" s="34"/>
      <c r="K1562" s="31"/>
      <c r="L1562" s="31"/>
      <c r="M1562" s="31"/>
      <c r="N1562" s="31"/>
      <c r="O1562" s="31"/>
      <c r="P1562" s="34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4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4"/>
      <c r="AU1562" s="31"/>
      <c r="AV1562" s="31"/>
      <c r="AW1562" s="31"/>
      <c r="AX1562" s="31"/>
      <c r="AY1562" s="31"/>
      <c r="AZ1562" s="31"/>
      <c r="BA1562" s="31"/>
      <c r="BB1562" s="31"/>
      <c r="BC1562" s="34"/>
      <c r="BD1562" s="31"/>
      <c r="BE1562" s="31"/>
      <c r="BF1562" s="31"/>
      <c r="BG1562" s="31"/>
      <c r="BH1562" s="31"/>
      <c r="BI1562" s="31"/>
      <c r="BJ1562" s="31"/>
      <c r="BK1562" s="31"/>
      <c r="BL1562" s="31"/>
      <c r="BM1562" s="31"/>
      <c r="BN1562" s="31"/>
      <c r="BO1562" s="31"/>
      <c r="BP1562" s="31"/>
      <c r="BQ1562" s="31"/>
      <c r="BR1562" s="31"/>
      <c r="BS1562" s="31"/>
      <c r="BT1562" s="31"/>
      <c r="BU1562" s="31"/>
      <c r="BV1562" s="31"/>
      <c r="BW1562" s="31"/>
      <c r="BX1562" s="31"/>
      <c r="BY1562" s="31"/>
      <c r="BZ1562" s="31"/>
      <c r="CA1562" s="31"/>
      <c r="CB1562" s="31"/>
      <c r="CC1562" s="31"/>
      <c r="CD1562" s="31"/>
      <c r="CE1562" s="31"/>
      <c r="CF1562" s="31"/>
      <c r="CG1562" s="31"/>
      <c r="CH1562" s="31"/>
      <c r="CI1562" s="31"/>
      <c r="CJ1562" s="31"/>
      <c r="CK1562" s="31"/>
      <c r="CL1562" s="31"/>
      <c r="CM1562" s="31"/>
      <c r="CN1562" s="31"/>
      <c r="CO1562" s="31"/>
      <c r="CP1562" s="31"/>
      <c r="CQ1562" s="31"/>
    </row>
    <row r="1563" spans="2:95" s="33" customFormat="1">
      <c r="B1563" s="63"/>
      <c r="C1563" s="31"/>
      <c r="D1563" s="31"/>
      <c r="E1563" s="31"/>
      <c r="F1563" s="31"/>
      <c r="G1563" s="34"/>
      <c r="H1563" s="34"/>
      <c r="I1563" s="34"/>
      <c r="J1563" s="34"/>
      <c r="K1563" s="31"/>
      <c r="L1563" s="31"/>
      <c r="M1563" s="31"/>
      <c r="N1563" s="31"/>
      <c r="O1563" s="31"/>
      <c r="P1563" s="34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4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4"/>
      <c r="AU1563" s="31"/>
      <c r="AV1563" s="31"/>
      <c r="AW1563" s="31"/>
      <c r="AX1563" s="31"/>
      <c r="AY1563" s="31"/>
      <c r="AZ1563" s="31"/>
      <c r="BA1563" s="31"/>
      <c r="BB1563" s="31"/>
      <c r="BC1563" s="34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1"/>
      <c r="CK1563" s="31"/>
      <c r="CL1563" s="31"/>
      <c r="CM1563" s="31"/>
      <c r="CN1563" s="31"/>
      <c r="CO1563" s="31"/>
      <c r="CP1563" s="31"/>
      <c r="CQ1563" s="31"/>
    </row>
    <row r="1564" spans="2:95" s="33" customFormat="1">
      <c r="B1564" s="63"/>
      <c r="C1564" s="31"/>
      <c r="D1564" s="31"/>
      <c r="E1564" s="31"/>
      <c r="F1564" s="31"/>
      <c r="G1564" s="34"/>
      <c r="H1564" s="34"/>
      <c r="I1564" s="34"/>
      <c r="J1564" s="34"/>
      <c r="K1564" s="31"/>
      <c r="L1564" s="31"/>
      <c r="M1564" s="31"/>
      <c r="N1564" s="31"/>
      <c r="O1564" s="31"/>
      <c r="P1564" s="34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4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4"/>
      <c r="AU1564" s="31"/>
      <c r="AV1564" s="31"/>
      <c r="AW1564" s="31"/>
      <c r="AX1564" s="31"/>
      <c r="AY1564" s="31"/>
      <c r="AZ1564" s="31"/>
      <c r="BA1564" s="31"/>
      <c r="BB1564" s="31"/>
      <c r="BC1564" s="34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1"/>
      <c r="CK1564" s="31"/>
      <c r="CL1564" s="31"/>
      <c r="CM1564" s="31"/>
      <c r="CN1564" s="31"/>
      <c r="CO1564" s="31"/>
      <c r="CP1564" s="31"/>
      <c r="CQ1564" s="31"/>
    </row>
    <row r="1565" spans="2:95" s="33" customFormat="1">
      <c r="B1565" s="63"/>
      <c r="C1565" s="31"/>
      <c r="D1565" s="31"/>
      <c r="E1565" s="31"/>
      <c r="F1565" s="31"/>
      <c r="G1565" s="34"/>
      <c r="H1565" s="34"/>
      <c r="I1565" s="34"/>
      <c r="J1565" s="34"/>
      <c r="K1565" s="31"/>
      <c r="L1565" s="31"/>
      <c r="M1565" s="31"/>
      <c r="N1565" s="31"/>
      <c r="O1565" s="31"/>
      <c r="P1565" s="34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4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4"/>
      <c r="AU1565" s="31"/>
      <c r="AV1565" s="31"/>
      <c r="AW1565" s="31"/>
      <c r="AX1565" s="31"/>
      <c r="AY1565" s="31"/>
      <c r="AZ1565" s="31"/>
      <c r="BA1565" s="31"/>
      <c r="BB1565" s="31"/>
      <c r="BC1565" s="34"/>
      <c r="BD1565" s="31"/>
      <c r="BE1565" s="31"/>
      <c r="BF1565" s="31"/>
      <c r="BG1565" s="31"/>
      <c r="BH1565" s="31"/>
      <c r="BI1565" s="31"/>
      <c r="BJ1565" s="31"/>
      <c r="BK1565" s="31"/>
      <c r="BL1565" s="31"/>
      <c r="BM1565" s="31"/>
      <c r="BN1565" s="31"/>
      <c r="BO1565" s="31"/>
      <c r="BP1565" s="31"/>
      <c r="BQ1565" s="31"/>
      <c r="BR1565" s="31"/>
      <c r="BS1565" s="31"/>
      <c r="BT1565" s="31"/>
      <c r="BU1565" s="31"/>
      <c r="BV1565" s="31"/>
      <c r="BW1565" s="31"/>
      <c r="BX1565" s="31"/>
      <c r="BY1565" s="31"/>
      <c r="BZ1565" s="31"/>
      <c r="CA1565" s="31"/>
      <c r="CB1565" s="31"/>
      <c r="CC1565" s="31"/>
      <c r="CD1565" s="31"/>
      <c r="CE1565" s="31"/>
      <c r="CF1565" s="31"/>
      <c r="CG1565" s="31"/>
      <c r="CH1565" s="31"/>
      <c r="CI1565" s="31"/>
      <c r="CJ1565" s="31"/>
      <c r="CK1565" s="31"/>
      <c r="CL1565" s="31"/>
      <c r="CM1565" s="31"/>
      <c r="CN1565" s="31"/>
      <c r="CO1565" s="31"/>
      <c r="CP1565" s="31"/>
      <c r="CQ1565" s="31"/>
    </row>
    <row r="1566" spans="2:95" s="33" customFormat="1">
      <c r="B1566" s="63"/>
      <c r="C1566" s="31"/>
      <c r="D1566" s="31"/>
      <c r="E1566" s="31"/>
      <c r="F1566" s="31"/>
      <c r="G1566" s="34"/>
      <c r="H1566" s="34"/>
      <c r="I1566" s="34"/>
      <c r="J1566" s="34"/>
      <c r="K1566" s="31"/>
      <c r="L1566" s="31"/>
      <c r="M1566" s="31"/>
      <c r="N1566" s="31"/>
      <c r="O1566" s="31"/>
      <c r="P1566" s="34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4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4"/>
      <c r="AU1566" s="31"/>
      <c r="AV1566" s="31"/>
      <c r="AW1566" s="31"/>
      <c r="AX1566" s="31"/>
      <c r="AY1566" s="31"/>
      <c r="AZ1566" s="31"/>
      <c r="BA1566" s="31"/>
      <c r="BB1566" s="31"/>
      <c r="BC1566" s="34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  <c r="BN1566" s="31"/>
      <c r="BO1566" s="31"/>
      <c r="BP1566" s="31"/>
      <c r="BQ1566" s="31"/>
      <c r="BR1566" s="31"/>
      <c r="BS1566" s="31"/>
      <c r="BT1566" s="31"/>
      <c r="BU1566" s="31"/>
      <c r="BV1566" s="31"/>
      <c r="BW1566" s="31"/>
      <c r="BX1566" s="31"/>
      <c r="BY1566" s="31"/>
      <c r="BZ1566" s="31"/>
      <c r="CA1566" s="31"/>
      <c r="CB1566" s="31"/>
      <c r="CC1566" s="31"/>
      <c r="CD1566" s="31"/>
      <c r="CE1566" s="31"/>
      <c r="CF1566" s="31"/>
      <c r="CG1566" s="31"/>
      <c r="CH1566" s="31"/>
      <c r="CI1566" s="31"/>
      <c r="CJ1566" s="31"/>
      <c r="CK1566" s="31"/>
      <c r="CL1566" s="31"/>
      <c r="CM1566" s="31"/>
      <c r="CN1566" s="31"/>
      <c r="CO1566" s="31"/>
      <c r="CP1566" s="31"/>
      <c r="CQ1566" s="31"/>
    </row>
    <row r="1567" spans="2:95" s="33" customFormat="1">
      <c r="B1567" s="63"/>
      <c r="C1567" s="31"/>
      <c r="D1567" s="31"/>
      <c r="E1567" s="31"/>
      <c r="F1567" s="31"/>
      <c r="G1567" s="34"/>
      <c r="H1567" s="34"/>
      <c r="I1567" s="34"/>
      <c r="J1567" s="34"/>
      <c r="K1567" s="31"/>
      <c r="L1567" s="31"/>
      <c r="M1567" s="31"/>
      <c r="N1567" s="31"/>
      <c r="O1567" s="31"/>
      <c r="P1567" s="34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4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4"/>
      <c r="AU1567" s="31"/>
      <c r="AV1567" s="31"/>
      <c r="AW1567" s="31"/>
      <c r="AX1567" s="31"/>
      <c r="AY1567" s="31"/>
      <c r="AZ1567" s="31"/>
      <c r="BA1567" s="31"/>
      <c r="BB1567" s="31"/>
      <c r="BC1567" s="34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  <c r="BN1567" s="31"/>
      <c r="BO1567" s="31"/>
      <c r="BP1567" s="31"/>
      <c r="BQ1567" s="31"/>
      <c r="BR1567" s="31"/>
      <c r="BS1567" s="31"/>
      <c r="BT1567" s="31"/>
      <c r="BU1567" s="31"/>
      <c r="BV1567" s="31"/>
      <c r="BW1567" s="31"/>
      <c r="BX1567" s="31"/>
      <c r="BY1567" s="31"/>
      <c r="BZ1567" s="31"/>
      <c r="CA1567" s="31"/>
      <c r="CB1567" s="31"/>
      <c r="CC1567" s="31"/>
      <c r="CD1567" s="31"/>
      <c r="CE1567" s="31"/>
      <c r="CF1567" s="31"/>
      <c r="CG1567" s="31"/>
      <c r="CH1567" s="31"/>
      <c r="CI1567" s="31"/>
      <c r="CJ1567" s="31"/>
      <c r="CK1567" s="31"/>
      <c r="CL1567" s="31"/>
      <c r="CM1567" s="31"/>
      <c r="CN1567" s="31"/>
      <c r="CO1567" s="31"/>
      <c r="CP1567" s="31"/>
      <c r="CQ1567" s="31"/>
    </row>
    <row r="1568" spans="2:95" s="33" customFormat="1">
      <c r="B1568" s="63"/>
      <c r="C1568" s="31"/>
      <c r="D1568" s="31"/>
      <c r="E1568" s="31"/>
      <c r="F1568" s="31"/>
      <c r="G1568" s="34"/>
      <c r="H1568" s="34"/>
      <c r="I1568" s="34"/>
      <c r="J1568" s="34"/>
      <c r="K1568" s="31"/>
      <c r="L1568" s="31"/>
      <c r="M1568" s="31"/>
      <c r="N1568" s="31"/>
      <c r="O1568" s="31"/>
      <c r="P1568" s="34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4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4"/>
      <c r="AU1568" s="31"/>
      <c r="AV1568" s="31"/>
      <c r="AW1568" s="31"/>
      <c r="AX1568" s="31"/>
      <c r="AY1568" s="31"/>
      <c r="AZ1568" s="31"/>
      <c r="BA1568" s="31"/>
      <c r="BB1568" s="31"/>
      <c r="BC1568" s="34"/>
      <c r="BD1568" s="31"/>
      <c r="BE1568" s="31"/>
      <c r="BF1568" s="31"/>
      <c r="BG1568" s="31"/>
      <c r="BH1568" s="31"/>
      <c r="BI1568" s="31"/>
      <c r="BJ1568" s="31"/>
      <c r="BK1568" s="31"/>
      <c r="BL1568" s="31"/>
      <c r="BM1568" s="31"/>
      <c r="BN1568" s="31"/>
      <c r="BO1568" s="31"/>
      <c r="BP1568" s="31"/>
      <c r="BQ1568" s="31"/>
      <c r="BR1568" s="31"/>
      <c r="BS1568" s="31"/>
      <c r="BT1568" s="31"/>
      <c r="BU1568" s="31"/>
      <c r="BV1568" s="31"/>
      <c r="BW1568" s="31"/>
      <c r="BX1568" s="31"/>
      <c r="BY1568" s="31"/>
      <c r="BZ1568" s="31"/>
      <c r="CA1568" s="31"/>
      <c r="CB1568" s="31"/>
      <c r="CC1568" s="31"/>
      <c r="CD1568" s="31"/>
      <c r="CE1568" s="31"/>
      <c r="CF1568" s="31"/>
      <c r="CG1568" s="31"/>
      <c r="CH1568" s="31"/>
      <c r="CI1568" s="31"/>
      <c r="CJ1568" s="31"/>
      <c r="CK1568" s="31"/>
      <c r="CL1568" s="31"/>
      <c r="CM1568" s="31"/>
      <c r="CN1568" s="31"/>
      <c r="CO1568" s="31"/>
      <c r="CP1568" s="31"/>
      <c r="CQ1568" s="31"/>
    </row>
    <row r="1569" spans="2:95" s="33" customFormat="1">
      <c r="B1569" s="63"/>
      <c r="C1569" s="31"/>
      <c r="D1569" s="31"/>
      <c r="E1569" s="31"/>
      <c r="F1569" s="31"/>
      <c r="G1569" s="34"/>
      <c r="H1569" s="34"/>
      <c r="I1569" s="34"/>
      <c r="J1569" s="34"/>
      <c r="K1569" s="31"/>
      <c r="L1569" s="31"/>
      <c r="M1569" s="31"/>
      <c r="N1569" s="31"/>
      <c r="O1569" s="31"/>
      <c r="P1569" s="34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4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4"/>
      <c r="AU1569" s="31"/>
      <c r="AV1569" s="31"/>
      <c r="AW1569" s="31"/>
      <c r="AX1569" s="31"/>
      <c r="AY1569" s="31"/>
      <c r="AZ1569" s="31"/>
      <c r="BA1569" s="31"/>
      <c r="BB1569" s="31"/>
      <c r="BC1569" s="34"/>
      <c r="BD1569" s="31"/>
      <c r="BE1569" s="31"/>
      <c r="BF1569" s="31"/>
      <c r="BG1569" s="31"/>
      <c r="BH1569" s="31"/>
      <c r="BI1569" s="31"/>
      <c r="BJ1569" s="31"/>
      <c r="BK1569" s="31"/>
      <c r="BL1569" s="31"/>
      <c r="BM1569" s="31"/>
      <c r="BN1569" s="31"/>
      <c r="BO1569" s="31"/>
      <c r="BP1569" s="31"/>
      <c r="BQ1569" s="31"/>
      <c r="BR1569" s="31"/>
      <c r="BS1569" s="31"/>
      <c r="BT1569" s="31"/>
      <c r="BU1569" s="31"/>
      <c r="BV1569" s="31"/>
      <c r="BW1569" s="31"/>
      <c r="BX1569" s="31"/>
      <c r="BY1569" s="31"/>
      <c r="BZ1569" s="31"/>
      <c r="CA1569" s="31"/>
      <c r="CB1569" s="31"/>
      <c r="CC1569" s="31"/>
      <c r="CD1569" s="31"/>
      <c r="CE1569" s="31"/>
      <c r="CF1569" s="31"/>
      <c r="CG1569" s="31"/>
      <c r="CH1569" s="31"/>
      <c r="CI1569" s="31"/>
      <c r="CJ1569" s="31"/>
      <c r="CK1569" s="31"/>
      <c r="CL1569" s="31"/>
      <c r="CM1569" s="31"/>
      <c r="CN1569" s="31"/>
      <c r="CO1569" s="31"/>
      <c r="CP1569" s="31"/>
      <c r="CQ1569" s="31"/>
    </row>
    <row r="1570" spans="2:95" s="33" customFormat="1">
      <c r="B1570" s="63"/>
      <c r="C1570" s="31"/>
      <c r="D1570" s="31"/>
      <c r="E1570" s="31"/>
      <c r="F1570" s="31"/>
      <c r="G1570" s="34"/>
      <c r="H1570" s="34"/>
      <c r="I1570" s="34"/>
      <c r="J1570" s="34"/>
      <c r="K1570" s="31"/>
      <c r="L1570" s="31"/>
      <c r="M1570" s="31"/>
      <c r="N1570" s="31"/>
      <c r="O1570" s="31"/>
      <c r="P1570" s="34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4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4"/>
      <c r="AU1570" s="31"/>
      <c r="AV1570" s="31"/>
      <c r="AW1570" s="31"/>
      <c r="AX1570" s="31"/>
      <c r="AY1570" s="31"/>
      <c r="AZ1570" s="31"/>
      <c r="BA1570" s="31"/>
      <c r="BB1570" s="31"/>
      <c r="BC1570" s="34"/>
      <c r="BD1570" s="31"/>
      <c r="BE1570" s="31"/>
      <c r="BF1570" s="31"/>
      <c r="BG1570" s="31"/>
      <c r="BH1570" s="31"/>
      <c r="BI1570" s="31"/>
      <c r="BJ1570" s="31"/>
      <c r="BK1570" s="31"/>
      <c r="BL1570" s="31"/>
      <c r="BM1570" s="31"/>
      <c r="BN1570" s="31"/>
      <c r="BO1570" s="31"/>
      <c r="BP1570" s="31"/>
      <c r="BQ1570" s="31"/>
      <c r="BR1570" s="31"/>
      <c r="BS1570" s="31"/>
      <c r="BT1570" s="31"/>
      <c r="BU1570" s="31"/>
      <c r="BV1570" s="31"/>
      <c r="BW1570" s="31"/>
      <c r="BX1570" s="31"/>
      <c r="BY1570" s="31"/>
      <c r="BZ1570" s="31"/>
      <c r="CA1570" s="31"/>
      <c r="CB1570" s="31"/>
      <c r="CC1570" s="31"/>
      <c r="CD1570" s="31"/>
      <c r="CE1570" s="31"/>
      <c r="CF1570" s="31"/>
      <c r="CG1570" s="31"/>
      <c r="CH1570" s="31"/>
      <c r="CI1570" s="31"/>
      <c r="CJ1570" s="31"/>
      <c r="CK1570" s="31"/>
      <c r="CL1570" s="31"/>
      <c r="CM1570" s="31"/>
      <c r="CN1570" s="31"/>
      <c r="CO1570" s="31"/>
      <c r="CP1570" s="31"/>
      <c r="CQ1570" s="31"/>
    </row>
    <row r="1571" spans="2:95" s="33" customFormat="1">
      <c r="B1571" s="63"/>
      <c r="C1571" s="31"/>
      <c r="D1571" s="31"/>
      <c r="E1571" s="31"/>
      <c r="F1571" s="31"/>
      <c r="G1571" s="34"/>
      <c r="H1571" s="34"/>
      <c r="I1571" s="34"/>
      <c r="J1571" s="34"/>
      <c r="K1571" s="31"/>
      <c r="L1571" s="31"/>
      <c r="M1571" s="31"/>
      <c r="N1571" s="31"/>
      <c r="O1571" s="31"/>
      <c r="P1571" s="34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4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4"/>
      <c r="AU1571" s="31"/>
      <c r="AV1571" s="31"/>
      <c r="AW1571" s="31"/>
      <c r="AX1571" s="31"/>
      <c r="AY1571" s="31"/>
      <c r="AZ1571" s="31"/>
      <c r="BA1571" s="31"/>
      <c r="BB1571" s="31"/>
      <c r="BC1571" s="34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  <c r="BN1571" s="31"/>
      <c r="BO1571" s="31"/>
      <c r="BP1571" s="31"/>
      <c r="BQ1571" s="31"/>
      <c r="BR1571" s="31"/>
      <c r="BS1571" s="31"/>
      <c r="BT1571" s="31"/>
      <c r="BU1571" s="31"/>
      <c r="BV1571" s="31"/>
      <c r="BW1571" s="31"/>
      <c r="BX1571" s="31"/>
      <c r="BY1571" s="31"/>
      <c r="BZ1571" s="31"/>
      <c r="CA1571" s="31"/>
      <c r="CB1571" s="31"/>
      <c r="CC1571" s="31"/>
      <c r="CD1571" s="31"/>
      <c r="CE1571" s="31"/>
      <c r="CF1571" s="31"/>
      <c r="CG1571" s="31"/>
      <c r="CH1571" s="31"/>
      <c r="CI1571" s="31"/>
      <c r="CJ1571" s="31"/>
      <c r="CK1571" s="31"/>
      <c r="CL1571" s="31"/>
      <c r="CM1571" s="31"/>
      <c r="CN1571" s="31"/>
      <c r="CO1571" s="31"/>
      <c r="CP1571" s="31"/>
      <c r="CQ1571" s="31"/>
    </row>
    <row r="1572" spans="2:95" s="33" customFormat="1">
      <c r="B1572" s="63"/>
      <c r="C1572" s="31"/>
      <c r="D1572" s="31"/>
      <c r="E1572" s="31"/>
      <c r="F1572" s="31"/>
      <c r="G1572" s="34"/>
      <c r="H1572" s="34"/>
      <c r="I1572" s="34"/>
      <c r="J1572" s="34"/>
      <c r="K1572" s="31"/>
      <c r="L1572" s="31"/>
      <c r="M1572" s="31"/>
      <c r="N1572" s="31"/>
      <c r="O1572" s="31"/>
      <c r="P1572" s="34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4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4"/>
      <c r="AU1572" s="31"/>
      <c r="AV1572" s="31"/>
      <c r="AW1572" s="31"/>
      <c r="AX1572" s="31"/>
      <c r="AY1572" s="31"/>
      <c r="AZ1572" s="31"/>
      <c r="BA1572" s="31"/>
      <c r="BB1572" s="31"/>
      <c r="BC1572" s="34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  <c r="BN1572" s="31"/>
      <c r="BO1572" s="31"/>
      <c r="BP1572" s="31"/>
      <c r="BQ1572" s="31"/>
      <c r="BR1572" s="31"/>
      <c r="BS1572" s="31"/>
      <c r="BT1572" s="31"/>
      <c r="BU1572" s="31"/>
      <c r="BV1572" s="31"/>
      <c r="BW1572" s="31"/>
      <c r="BX1572" s="31"/>
      <c r="BY1572" s="31"/>
      <c r="BZ1572" s="31"/>
      <c r="CA1572" s="31"/>
      <c r="CB1572" s="31"/>
      <c r="CC1572" s="31"/>
      <c r="CD1572" s="31"/>
      <c r="CE1572" s="31"/>
      <c r="CF1572" s="31"/>
      <c r="CG1572" s="31"/>
      <c r="CH1572" s="31"/>
      <c r="CI1572" s="31"/>
      <c r="CJ1572" s="31"/>
      <c r="CK1572" s="31"/>
      <c r="CL1572" s="31"/>
      <c r="CM1572" s="31"/>
      <c r="CN1572" s="31"/>
      <c r="CO1572" s="31"/>
      <c r="CP1572" s="31"/>
      <c r="CQ1572" s="31"/>
    </row>
    <row r="1573" spans="2:95" s="33" customFormat="1">
      <c r="B1573" s="63"/>
      <c r="C1573" s="31"/>
      <c r="D1573" s="31"/>
      <c r="E1573" s="31"/>
      <c r="F1573" s="31"/>
      <c r="G1573" s="34"/>
      <c r="H1573" s="34"/>
      <c r="I1573" s="34"/>
      <c r="J1573" s="34"/>
      <c r="K1573" s="31"/>
      <c r="L1573" s="31"/>
      <c r="M1573" s="31"/>
      <c r="N1573" s="31"/>
      <c r="O1573" s="31"/>
      <c r="P1573" s="34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4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4"/>
      <c r="AU1573" s="31"/>
      <c r="AV1573" s="31"/>
      <c r="AW1573" s="31"/>
      <c r="AX1573" s="31"/>
      <c r="AY1573" s="31"/>
      <c r="AZ1573" s="31"/>
      <c r="BA1573" s="31"/>
      <c r="BB1573" s="31"/>
      <c r="BC1573" s="34"/>
      <c r="BD1573" s="31"/>
      <c r="BE1573" s="31"/>
      <c r="BF1573" s="31"/>
      <c r="BG1573" s="31"/>
      <c r="BH1573" s="31"/>
      <c r="BI1573" s="31"/>
      <c r="BJ1573" s="31"/>
      <c r="BK1573" s="31"/>
      <c r="BL1573" s="31"/>
      <c r="BM1573" s="31"/>
      <c r="BN1573" s="31"/>
      <c r="BO1573" s="31"/>
      <c r="BP1573" s="31"/>
      <c r="BQ1573" s="31"/>
      <c r="BR1573" s="31"/>
      <c r="BS1573" s="31"/>
      <c r="BT1573" s="31"/>
      <c r="BU1573" s="31"/>
      <c r="BV1573" s="31"/>
      <c r="BW1573" s="31"/>
      <c r="BX1573" s="31"/>
      <c r="BY1573" s="31"/>
      <c r="BZ1573" s="31"/>
      <c r="CA1573" s="31"/>
      <c r="CB1573" s="31"/>
      <c r="CC1573" s="31"/>
      <c r="CD1573" s="31"/>
      <c r="CE1573" s="31"/>
      <c r="CF1573" s="31"/>
      <c r="CG1573" s="31"/>
      <c r="CH1573" s="31"/>
      <c r="CI1573" s="31"/>
      <c r="CJ1573" s="31"/>
      <c r="CK1573" s="31"/>
      <c r="CL1573" s="31"/>
      <c r="CM1573" s="31"/>
      <c r="CN1573" s="31"/>
      <c r="CO1573" s="31"/>
      <c r="CP1573" s="31"/>
      <c r="CQ1573" s="31"/>
    </row>
    <row r="1574" spans="2:95" s="33" customFormat="1">
      <c r="B1574" s="63"/>
      <c r="C1574" s="31"/>
      <c r="D1574" s="31"/>
      <c r="E1574" s="31"/>
      <c r="F1574" s="31"/>
      <c r="G1574" s="34"/>
      <c r="H1574" s="34"/>
      <c r="I1574" s="34"/>
      <c r="J1574" s="34"/>
      <c r="K1574" s="31"/>
      <c r="L1574" s="31"/>
      <c r="M1574" s="31"/>
      <c r="N1574" s="31"/>
      <c r="O1574" s="31"/>
      <c r="P1574" s="34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4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4"/>
      <c r="AU1574" s="31"/>
      <c r="AV1574" s="31"/>
      <c r="AW1574" s="31"/>
      <c r="AX1574" s="31"/>
      <c r="AY1574" s="31"/>
      <c r="AZ1574" s="31"/>
      <c r="BA1574" s="31"/>
      <c r="BB1574" s="31"/>
      <c r="BC1574" s="34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1"/>
      <c r="CK1574" s="31"/>
      <c r="CL1574" s="31"/>
      <c r="CM1574" s="31"/>
      <c r="CN1574" s="31"/>
      <c r="CO1574" s="31"/>
      <c r="CP1574" s="31"/>
      <c r="CQ1574" s="31"/>
    </row>
    <row r="1575" spans="2:95" s="33" customFormat="1">
      <c r="B1575" s="63"/>
      <c r="C1575" s="31"/>
      <c r="D1575" s="31"/>
      <c r="E1575" s="31"/>
      <c r="F1575" s="31"/>
      <c r="G1575" s="34"/>
      <c r="H1575" s="34"/>
      <c r="I1575" s="34"/>
      <c r="J1575" s="34"/>
      <c r="K1575" s="31"/>
      <c r="L1575" s="31"/>
      <c r="M1575" s="31"/>
      <c r="N1575" s="31"/>
      <c r="O1575" s="31"/>
      <c r="P1575" s="34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4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4"/>
      <c r="AU1575" s="31"/>
      <c r="AV1575" s="31"/>
      <c r="AW1575" s="31"/>
      <c r="AX1575" s="31"/>
      <c r="AY1575" s="31"/>
      <c r="AZ1575" s="31"/>
      <c r="BA1575" s="31"/>
      <c r="BB1575" s="31"/>
      <c r="BC1575" s="34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1"/>
      <c r="CK1575" s="31"/>
      <c r="CL1575" s="31"/>
      <c r="CM1575" s="31"/>
      <c r="CN1575" s="31"/>
      <c r="CO1575" s="31"/>
      <c r="CP1575" s="31"/>
      <c r="CQ1575" s="31"/>
    </row>
    <row r="1576" spans="2:95" s="33" customFormat="1">
      <c r="B1576" s="63"/>
      <c r="C1576" s="31"/>
      <c r="D1576" s="31"/>
      <c r="E1576" s="31"/>
      <c r="F1576" s="31"/>
      <c r="G1576" s="34"/>
      <c r="H1576" s="34"/>
      <c r="I1576" s="34"/>
      <c r="J1576" s="34"/>
      <c r="K1576" s="31"/>
      <c r="L1576" s="31"/>
      <c r="M1576" s="31"/>
      <c r="N1576" s="31"/>
      <c r="O1576" s="31"/>
      <c r="P1576" s="34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4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4"/>
      <c r="AU1576" s="31"/>
      <c r="AV1576" s="31"/>
      <c r="AW1576" s="31"/>
      <c r="AX1576" s="31"/>
      <c r="AY1576" s="31"/>
      <c r="AZ1576" s="31"/>
      <c r="BA1576" s="31"/>
      <c r="BB1576" s="31"/>
      <c r="BC1576" s="34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  <c r="BN1576" s="31"/>
      <c r="BO1576" s="31"/>
      <c r="BP1576" s="31"/>
      <c r="BQ1576" s="31"/>
      <c r="BR1576" s="31"/>
      <c r="BS1576" s="31"/>
      <c r="BT1576" s="31"/>
      <c r="BU1576" s="31"/>
      <c r="BV1576" s="31"/>
      <c r="BW1576" s="31"/>
      <c r="BX1576" s="31"/>
      <c r="BY1576" s="31"/>
      <c r="BZ1576" s="31"/>
      <c r="CA1576" s="31"/>
      <c r="CB1576" s="31"/>
      <c r="CC1576" s="31"/>
      <c r="CD1576" s="31"/>
      <c r="CE1576" s="31"/>
      <c r="CF1576" s="31"/>
      <c r="CG1576" s="31"/>
      <c r="CH1576" s="31"/>
      <c r="CI1576" s="31"/>
      <c r="CJ1576" s="31"/>
      <c r="CK1576" s="31"/>
      <c r="CL1576" s="31"/>
      <c r="CM1576" s="31"/>
      <c r="CN1576" s="31"/>
      <c r="CO1576" s="31"/>
      <c r="CP1576" s="31"/>
      <c r="CQ1576" s="31"/>
    </row>
    <row r="1577" spans="2:95" s="33" customFormat="1">
      <c r="B1577" s="63"/>
      <c r="C1577" s="31"/>
      <c r="D1577" s="31"/>
      <c r="E1577" s="31"/>
      <c r="F1577" s="31"/>
      <c r="G1577" s="34"/>
      <c r="H1577" s="34"/>
      <c r="I1577" s="34"/>
      <c r="J1577" s="34"/>
      <c r="K1577" s="31"/>
      <c r="L1577" s="31"/>
      <c r="M1577" s="31"/>
      <c r="N1577" s="31"/>
      <c r="O1577" s="31"/>
      <c r="P1577" s="34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4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4"/>
      <c r="AU1577" s="31"/>
      <c r="AV1577" s="31"/>
      <c r="AW1577" s="31"/>
      <c r="AX1577" s="31"/>
      <c r="AY1577" s="31"/>
      <c r="AZ1577" s="31"/>
      <c r="BA1577" s="31"/>
      <c r="BB1577" s="31"/>
      <c r="BC1577" s="34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1"/>
      <c r="CK1577" s="31"/>
      <c r="CL1577" s="31"/>
      <c r="CM1577" s="31"/>
      <c r="CN1577" s="31"/>
      <c r="CO1577" s="31"/>
      <c r="CP1577" s="31"/>
      <c r="CQ1577" s="31"/>
    </row>
    <row r="1578" spans="2:95" s="33" customFormat="1">
      <c r="B1578" s="63"/>
      <c r="C1578" s="31"/>
      <c r="D1578" s="31"/>
      <c r="E1578" s="31"/>
      <c r="F1578" s="31"/>
      <c r="G1578" s="34"/>
      <c r="H1578" s="34"/>
      <c r="I1578" s="34"/>
      <c r="J1578" s="34"/>
      <c r="K1578" s="31"/>
      <c r="L1578" s="31"/>
      <c r="M1578" s="31"/>
      <c r="N1578" s="31"/>
      <c r="O1578" s="31"/>
      <c r="P1578" s="34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4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4"/>
      <c r="AU1578" s="31"/>
      <c r="AV1578" s="31"/>
      <c r="AW1578" s="31"/>
      <c r="AX1578" s="31"/>
      <c r="AY1578" s="31"/>
      <c r="AZ1578" s="31"/>
      <c r="BA1578" s="31"/>
      <c r="BB1578" s="31"/>
      <c r="BC1578" s="34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  <c r="BN1578" s="31"/>
      <c r="BO1578" s="31"/>
      <c r="BP1578" s="31"/>
      <c r="BQ1578" s="31"/>
      <c r="BR1578" s="31"/>
      <c r="BS1578" s="31"/>
      <c r="BT1578" s="31"/>
      <c r="BU1578" s="31"/>
      <c r="BV1578" s="31"/>
      <c r="BW1578" s="31"/>
      <c r="BX1578" s="31"/>
      <c r="BY1578" s="31"/>
      <c r="BZ1578" s="31"/>
      <c r="CA1578" s="31"/>
      <c r="CB1578" s="31"/>
      <c r="CC1578" s="31"/>
      <c r="CD1578" s="31"/>
      <c r="CE1578" s="31"/>
      <c r="CF1578" s="31"/>
      <c r="CG1578" s="31"/>
      <c r="CH1578" s="31"/>
      <c r="CI1578" s="31"/>
      <c r="CJ1578" s="31"/>
      <c r="CK1578" s="31"/>
      <c r="CL1578" s="31"/>
      <c r="CM1578" s="31"/>
      <c r="CN1578" s="31"/>
      <c r="CO1578" s="31"/>
      <c r="CP1578" s="31"/>
      <c r="CQ1578" s="31"/>
    </row>
    <row r="1579" spans="2:95" s="33" customFormat="1">
      <c r="B1579" s="63"/>
      <c r="C1579" s="31"/>
      <c r="D1579" s="31"/>
      <c r="E1579" s="31"/>
      <c r="F1579" s="31"/>
      <c r="G1579" s="34"/>
      <c r="H1579" s="34"/>
      <c r="I1579" s="34"/>
      <c r="J1579" s="34"/>
      <c r="K1579" s="31"/>
      <c r="L1579" s="31"/>
      <c r="M1579" s="31"/>
      <c r="N1579" s="31"/>
      <c r="O1579" s="31"/>
      <c r="P1579" s="34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4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4"/>
      <c r="AU1579" s="31"/>
      <c r="AV1579" s="31"/>
      <c r="AW1579" s="31"/>
      <c r="AX1579" s="31"/>
      <c r="AY1579" s="31"/>
      <c r="AZ1579" s="31"/>
      <c r="BA1579" s="31"/>
      <c r="BB1579" s="31"/>
      <c r="BC1579" s="34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1"/>
      <c r="CK1579" s="31"/>
      <c r="CL1579" s="31"/>
      <c r="CM1579" s="31"/>
      <c r="CN1579" s="31"/>
      <c r="CO1579" s="31"/>
      <c r="CP1579" s="31"/>
      <c r="CQ1579" s="31"/>
    </row>
    <row r="1580" spans="2:95" s="33" customFormat="1">
      <c r="B1580" s="63"/>
      <c r="C1580" s="31"/>
      <c r="D1580" s="31"/>
      <c r="E1580" s="31"/>
      <c r="F1580" s="31"/>
      <c r="G1580" s="34"/>
      <c r="H1580" s="34"/>
      <c r="I1580" s="34"/>
      <c r="J1580" s="34"/>
      <c r="K1580" s="31"/>
      <c r="L1580" s="31"/>
      <c r="M1580" s="31"/>
      <c r="N1580" s="31"/>
      <c r="O1580" s="31"/>
      <c r="P1580" s="34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4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4"/>
      <c r="AU1580" s="31"/>
      <c r="AV1580" s="31"/>
      <c r="AW1580" s="31"/>
      <c r="AX1580" s="31"/>
      <c r="AY1580" s="31"/>
      <c r="AZ1580" s="31"/>
      <c r="BA1580" s="31"/>
      <c r="BB1580" s="31"/>
      <c r="BC1580" s="34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1"/>
      <c r="CK1580" s="31"/>
      <c r="CL1580" s="31"/>
      <c r="CM1580" s="31"/>
      <c r="CN1580" s="31"/>
      <c r="CO1580" s="31"/>
      <c r="CP1580" s="31"/>
      <c r="CQ1580" s="31"/>
    </row>
    <row r="1581" spans="2:95" s="33" customFormat="1">
      <c r="B1581" s="63"/>
      <c r="C1581" s="31"/>
      <c r="D1581" s="31"/>
      <c r="E1581" s="31"/>
      <c r="F1581" s="31"/>
      <c r="G1581" s="34"/>
      <c r="H1581" s="34"/>
      <c r="I1581" s="34"/>
      <c r="J1581" s="34"/>
      <c r="K1581" s="31"/>
      <c r="L1581" s="31"/>
      <c r="M1581" s="31"/>
      <c r="N1581" s="31"/>
      <c r="O1581" s="31"/>
      <c r="P1581" s="34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4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4"/>
      <c r="AU1581" s="31"/>
      <c r="AV1581" s="31"/>
      <c r="AW1581" s="31"/>
      <c r="AX1581" s="31"/>
      <c r="AY1581" s="31"/>
      <c r="AZ1581" s="31"/>
      <c r="BA1581" s="31"/>
      <c r="BB1581" s="31"/>
      <c r="BC1581" s="34"/>
      <c r="BD1581" s="31"/>
      <c r="BE1581" s="31"/>
      <c r="BF1581" s="31"/>
      <c r="BG1581" s="31"/>
      <c r="BH1581" s="31"/>
      <c r="BI1581" s="31"/>
      <c r="BJ1581" s="31"/>
      <c r="BK1581" s="31"/>
      <c r="BL1581" s="31"/>
      <c r="BM1581" s="31"/>
      <c r="BN1581" s="31"/>
      <c r="BO1581" s="31"/>
      <c r="BP1581" s="31"/>
      <c r="BQ1581" s="31"/>
      <c r="BR1581" s="31"/>
      <c r="BS1581" s="31"/>
      <c r="BT1581" s="31"/>
      <c r="BU1581" s="31"/>
      <c r="BV1581" s="31"/>
      <c r="BW1581" s="31"/>
      <c r="BX1581" s="31"/>
      <c r="BY1581" s="31"/>
      <c r="BZ1581" s="31"/>
      <c r="CA1581" s="31"/>
      <c r="CB1581" s="31"/>
      <c r="CC1581" s="31"/>
      <c r="CD1581" s="31"/>
      <c r="CE1581" s="31"/>
      <c r="CF1581" s="31"/>
      <c r="CG1581" s="31"/>
      <c r="CH1581" s="31"/>
      <c r="CI1581" s="31"/>
      <c r="CJ1581" s="31"/>
      <c r="CK1581" s="31"/>
      <c r="CL1581" s="31"/>
      <c r="CM1581" s="31"/>
      <c r="CN1581" s="31"/>
      <c r="CO1581" s="31"/>
      <c r="CP1581" s="31"/>
      <c r="CQ1581" s="31"/>
    </row>
    <row r="1582" spans="2:95" s="33" customFormat="1">
      <c r="B1582" s="63"/>
      <c r="C1582" s="31"/>
      <c r="D1582" s="31"/>
      <c r="E1582" s="31"/>
      <c r="F1582" s="31"/>
      <c r="G1582" s="34"/>
      <c r="H1582" s="34"/>
      <c r="I1582" s="34"/>
      <c r="J1582" s="34"/>
      <c r="K1582" s="31"/>
      <c r="L1582" s="31"/>
      <c r="M1582" s="31"/>
      <c r="N1582" s="31"/>
      <c r="O1582" s="31"/>
      <c r="P1582" s="34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4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4"/>
      <c r="AU1582" s="31"/>
      <c r="AV1582" s="31"/>
      <c r="AW1582" s="31"/>
      <c r="AX1582" s="31"/>
      <c r="AY1582" s="31"/>
      <c r="AZ1582" s="31"/>
      <c r="BA1582" s="31"/>
      <c r="BB1582" s="31"/>
      <c r="BC1582" s="34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  <c r="BN1582" s="31"/>
      <c r="BO1582" s="31"/>
      <c r="BP1582" s="31"/>
      <c r="BQ1582" s="31"/>
      <c r="BR1582" s="31"/>
      <c r="BS1582" s="31"/>
      <c r="BT1582" s="31"/>
      <c r="BU1582" s="31"/>
      <c r="BV1582" s="31"/>
      <c r="BW1582" s="31"/>
      <c r="BX1582" s="31"/>
      <c r="BY1582" s="31"/>
      <c r="BZ1582" s="31"/>
      <c r="CA1582" s="31"/>
      <c r="CB1582" s="31"/>
      <c r="CC1582" s="31"/>
      <c r="CD1582" s="31"/>
      <c r="CE1582" s="31"/>
      <c r="CF1582" s="31"/>
      <c r="CG1582" s="31"/>
      <c r="CH1582" s="31"/>
      <c r="CI1582" s="31"/>
      <c r="CJ1582" s="31"/>
      <c r="CK1582" s="31"/>
      <c r="CL1582" s="31"/>
      <c r="CM1582" s="31"/>
      <c r="CN1582" s="31"/>
      <c r="CO1582" s="31"/>
      <c r="CP1582" s="31"/>
      <c r="CQ1582" s="31"/>
    </row>
    <row r="1583" spans="2:95" s="33" customFormat="1">
      <c r="B1583" s="63"/>
      <c r="C1583" s="31"/>
      <c r="D1583" s="31"/>
      <c r="E1583" s="31"/>
      <c r="F1583" s="31"/>
      <c r="G1583" s="34"/>
      <c r="H1583" s="34"/>
      <c r="I1583" s="34"/>
      <c r="J1583" s="34"/>
      <c r="K1583" s="31"/>
      <c r="L1583" s="31"/>
      <c r="M1583" s="31"/>
      <c r="N1583" s="31"/>
      <c r="O1583" s="31"/>
      <c r="P1583" s="34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4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4"/>
      <c r="AU1583" s="31"/>
      <c r="AV1583" s="31"/>
      <c r="AW1583" s="31"/>
      <c r="AX1583" s="31"/>
      <c r="AY1583" s="31"/>
      <c r="AZ1583" s="31"/>
      <c r="BA1583" s="31"/>
      <c r="BB1583" s="31"/>
      <c r="BC1583" s="34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1"/>
      <c r="CK1583" s="31"/>
      <c r="CL1583" s="31"/>
      <c r="CM1583" s="31"/>
      <c r="CN1583" s="31"/>
      <c r="CO1583" s="31"/>
      <c r="CP1583" s="31"/>
      <c r="CQ1583" s="31"/>
    </row>
    <row r="1584" spans="2:95" s="33" customFormat="1">
      <c r="B1584" s="63"/>
      <c r="C1584" s="31"/>
      <c r="D1584" s="31"/>
      <c r="E1584" s="31"/>
      <c r="F1584" s="31"/>
      <c r="G1584" s="34"/>
      <c r="H1584" s="34"/>
      <c r="I1584" s="34"/>
      <c r="J1584" s="34"/>
      <c r="K1584" s="31"/>
      <c r="L1584" s="31"/>
      <c r="M1584" s="31"/>
      <c r="N1584" s="31"/>
      <c r="O1584" s="31"/>
      <c r="P1584" s="34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4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4"/>
      <c r="AU1584" s="31"/>
      <c r="AV1584" s="31"/>
      <c r="AW1584" s="31"/>
      <c r="AX1584" s="31"/>
      <c r="AY1584" s="31"/>
      <c r="AZ1584" s="31"/>
      <c r="BA1584" s="31"/>
      <c r="BB1584" s="31"/>
      <c r="BC1584" s="34"/>
      <c r="BD1584" s="31"/>
      <c r="BE1584" s="31"/>
      <c r="BF1584" s="31"/>
      <c r="BG1584" s="31"/>
      <c r="BH1584" s="31"/>
      <c r="BI1584" s="31"/>
      <c r="BJ1584" s="31"/>
      <c r="BK1584" s="31"/>
      <c r="BL1584" s="31"/>
      <c r="BM1584" s="31"/>
      <c r="BN1584" s="31"/>
      <c r="BO1584" s="31"/>
      <c r="BP1584" s="31"/>
      <c r="BQ1584" s="31"/>
      <c r="BR1584" s="31"/>
      <c r="BS1584" s="31"/>
      <c r="BT1584" s="31"/>
      <c r="BU1584" s="31"/>
      <c r="BV1584" s="31"/>
      <c r="BW1584" s="31"/>
      <c r="BX1584" s="31"/>
      <c r="BY1584" s="31"/>
      <c r="BZ1584" s="31"/>
      <c r="CA1584" s="31"/>
      <c r="CB1584" s="31"/>
      <c r="CC1584" s="31"/>
      <c r="CD1584" s="31"/>
      <c r="CE1584" s="31"/>
      <c r="CF1584" s="31"/>
      <c r="CG1584" s="31"/>
      <c r="CH1584" s="31"/>
      <c r="CI1584" s="31"/>
      <c r="CJ1584" s="31"/>
      <c r="CK1584" s="31"/>
      <c r="CL1584" s="31"/>
      <c r="CM1584" s="31"/>
      <c r="CN1584" s="31"/>
      <c r="CO1584" s="31"/>
      <c r="CP1584" s="31"/>
      <c r="CQ1584" s="31"/>
    </row>
    <row r="1585" spans="2:95" s="33" customFormat="1">
      <c r="B1585" s="63"/>
      <c r="C1585" s="31"/>
      <c r="D1585" s="31"/>
      <c r="E1585" s="31"/>
      <c r="F1585" s="31"/>
      <c r="G1585" s="34"/>
      <c r="H1585" s="34"/>
      <c r="I1585" s="34"/>
      <c r="J1585" s="34"/>
      <c r="K1585" s="31"/>
      <c r="L1585" s="31"/>
      <c r="M1585" s="31"/>
      <c r="N1585" s="31"/>
      <c r="O1585" s="31"/>
      <c r="P1585" s="34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4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4"/>
      <c r="AU1585" s="31"/>
      <c r="AV1585" s="31"/>
      <c r="AW1585" s="31"/>
      <c r="AX1585" s="31"/>
      <c r="AY1585" s="31"/>
      <c r="AZ1585" s="31"/>
      <c r="BA1585" s="31"/>
      <c r="BB1585" s="31"/>
      <c r="BC1585" s="34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  <c r="BN1585" s="31"/>
      <c r="BO1585" s="31"/>
      <c r="BP1585" s="31"/>
      <c r="BQ1585" s="31"/>
      <c r="BR1585" s="31"/>
      <c r="BS1585" s="31"/>
      <c r="BT1585" s="31"/>
      <c r="BU1585" s="31"/>
      <c r="BV1585" s="31"/>
      <c r="BW1585" s="31"/>
      <c r="BX1585" s="31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1"/>
      <c r="CK1585" s="31"/>
      <c r="CL1585" s="31"/>
      <c r="CM1585" s="31"/>
      <c r="CN1585" s="31"/>
      <c r="CO1585" s="31"/>
      <c r="CP1585" s="31"/>
      <c r="CQ1585" s="31"/>
    </row>
    <row r="1586" spans="2:95" s="33" customFormat="1">
      <c r="B1586" s="63"/>
      <c r="C1586" s="31"/>
      <c r="D1586" s="31"/>
      <c r="E1586" s="31"/>
      <c r="F1586" s="31"/>
      <c r="G1586" s="34"/>
      <c r="H1586" s="34"/>
      <c r="I1586" s="34"/>
      <c r="J1586" s="34"/>
      <c r="K1586" s="31"/>
      <c r="L1586" s="31"/>
      <c r="M1586" s="31"/>
      <c r="N1586" s="31"/>
      <c r="O1586" s="31"/>
      <c r="P1586" s="34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4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4"/>
      <c r="AU1586" s="31"/>
      <c r="AV1586" s="31"/>
      <c r="AW1586" s="31"/>
      <c r="AX1586" s="31"/>
      <c r="AY1586" s="31"/>
      <c r="AZ1586" s="31"/>
      <c r="BA1586" s="31"/>
      <c r="BB1586" s="31"/>
      <c r="BC1586" s="34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  <c r="BN1586" s="31"/>
      <c r="BO1586" s="31"/>
      <c r="BP1586" s="31"/>
      <c r="BQ1586" s="31"/>
      <c r="BR1586" s="31"/>
      <c r="BS1586" s="31"/>
      <c r="BT1586" s="31"/>
      <c r="BU1586" s="31"/>
      <c r="BV1586" s="31"/>
      <c r="BW1586" s="31"/>
      <c r="BX1586" s="31"/>
      <c r="BY1586" s="31"/>
      <c r="BZ1586" s="31"/>
      <c r="CA1586" s="31"/>
      <c r="CB1586" s="31"/>
      <c r="CC1586" s="31"/>
      <c r="CD1586" s="31"/>
      <c r="CE1586" s="31"/>
      <c r="CF1586" s="31"/>
      <c r="CG1586" s="31"/>
      <c r="CH1586" s="31"/>
      <c r="CI1586" s="31"/>
      <c r="CJ1586" s="31"/>
      <c r="CK1586" s="31"/>
      <c r="CL1586" s="31"/>
      <c r="CM1586" s="31"/>
      <c r="CN1586" s="31"/>
      <c r="CO1586" s="31"/>
      <c r="CP1586" s="31"/>
      <c r="CQ1586" s="31"/>
    </row>
    <row r="1587" spans="2:95" s="33" customFormat="1">
      <c r="B1587" s="63"/>
      <c r="C1587" s="31"/>
      <c r="D1587" s="31"/>
      <c r="E1587" s="31"/>
      <c r="F1587" s="31"/>
      <c r="G1587" s="34"/>
      <c r="H1587" s="34"/>
      <c r="I1587" s="34"/>
      <c r="J1587" s="34"/>
      <c r="K1587" s="31"/>
      <c r="L1587" s="31"/>
      <c r="M1587" s="31"/>
      <c r="N1587" s="31"/>
      <c r="O1587" s="31"/>
      <c r="P1587" s="34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4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4"/>
      <c r="AU1587" s="31"/>
      <c r="AV1587" s="31"/>
      <c r="AW1587" s="31"/>
      <c r="AX1587" s="31"/>
      <c r="AY1587" s="31"/>
      <c r="AZ1587" s="31"/>
      <c r="BA1587" s="31"/>
      <c r="BB1587" s="31"/>
      <c r="BC1587" s="34"/>
      <c r="BD1587" s="31"/>
      <c r="BE1587" s="31"/>
      <c r="BF1587" s="31"/>
      <c r="BG1587" s="31"/>
      <c r="BH1587" s="31"/>
      <c r="BI1587" s="31"/>
      <c r="BJ1587" s="31"/>
      <c r="BK1587" s="31"/>
      <c r="BL1587" s="31"/>
      <c r="BM1587" s="31"/>
      <c r="BN1587" s="31"/>
      <c r="BO1587" s="31"/>
      <c r="BP1587" s="31"/>
      <c r="BQ1587" s="31"/>
      <c r="BR1587" s="31"/>
      <c r="BS1587" s="31"/>
      <c r="BT1587" s="31"/>
      <c r="BU1587" s="31"/>
      <c r="BV1587" s="31"/>
      <c r="BW1587" s="31"/>
      <c r="BX1587" s="31"/>
      <c r="BY1587" s="31"/>
      <c r="BZ1587" s="31"/>
      <c r="CA1587" s="31"/>
      <c r="CB1587" s="31"/>
      <c r="CC1587" s="31"/>
      <c r="CD1587" s="31"/>
      <c r="CE1587" s="31"/>
      <c r="CF1587" s="31"/>
      <c r="CG1587" s="31"/>
      <c r="CH1587" s="31"/>
      <c r="CI1587" s="31"/>
      <c r="CJ1587" s="31"/>
      <c r="CK1587" s="31"/>
      <c r="CL1587" s="31"/>
      <c r="CM1587" s="31"/>
      <c r="CN1587" s="31"/>
      <c r="CO1587" s="31"/>
      <c r="CP1587" s="31"/>
      <c r="CQ1587" s="31"/>
    </row>
    <row r="1588" spans="2:95" s="33" customFormat="1">
      <c r="B1588" s="63"/>
      <c r="C1588" s="31"/>
      <c r="D1588" s="31"/>
      <c r="E1588" s="31"/>
      <c r="F1588" s="31"/>
      <c r="G1588" s="34"/>
      <c r="H1588" s="34"/>
      <c r="I1588" s="34"/>
      <c r="J1588" s="34"/>
      <c r="K1588" s="31"/>
      <c r="L1588" s="31"/>
      <c r="M1588" s="31"/>
      <c r="N1588" s="31"/>
      <c r="O1588" s="31"/>
      <c r="P1588" s="34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4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4"/>
      <c r="AU1588" s="31"/>
      <c r="AV1588" s="31"/>
      <c r="AW1588" s="31"/>
      <c r="AX1588" s="31"/>
      <c r="AY1588" s="31"/>
      <c r="AZ1588" s="31"/>
      <c r="BA1588" s="31"/>
      <c r="BB1588" s="31"/>
      <c r="BC1588" s="34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  <c r="BN1588" s="31"/>
      <c r="BO1588" s="31"/>
      <c r="BP1588" s="31"/>
      <c r="BQ1588" s="31"/>
      <c r="BR1588" s="31"/>
      <c r="BS1588" s="31"/>
      <c r="BT1588" s="31"/>
      <c r="BU1588" s="31"/>
      <c r="BV1588" s="31"/>
      <c r="BW1588" s="31"/>
      <c r="BX1588" s="31"/>
      <c r="BY1588" s="31"/>
      <c r="BZ1588" s="31"/>
      <c r="CA1588" s="31"/>
      <c r="CB1588" s="31"/>
      <c r="CC1588" s="31"/>
      <c r="CD1588" s="31"/>
      <c r="CE1588" s="31"/>
      <c r="CF1588" s="31"/>
      <c r="CG1588" s="31"/>
      <c r="CH1588" s="31"/>
      <c r="CI1588" s="31"/>
      <c r="CJ1588" s="31"/>
      <c r="CK1588" s="31"/>
      <c r="CL1588" s="31"/>
      <c r="CM1588" s="31"/>
      <c r="CN1588" s="31"/>
      <c r="CO1588" s="31"/>
      <c r="CP1588" s="31"/>
      <c r="CQ1588" s="31"/>
    </row>
    <row r="1589" spans="2:95" s="33" customFormat="1">
      <c r="B1589" s="63"/>
      <c r="C1589" s="31"/>
      <c r="D1589" s="31"/>
      <c r="E1589" s="31"/>
      <c r="F1589" s="31"/>
      <c r="G1589" s="34"/>
      <c r="H1589" s="34"/>
      <c r="I1589" s="34"/>
      <c r="J1589" s="34"/>
      <c r="K1589" s="31"/>
      <c r="L1589" s="31"/>
      <c r="M1589" s="31"/>
      <c r="N1589" s="31"/>
      <c r="O1589" s="31"/>
      <c r="P1589" s="34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4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4"/>
      <c r="AU1589" s="31"/>
      <c r="AV1589" s="31"/>
      <c r="AW1589" s="31"/>
      <c r="AX1589" s="31"/>
      <c r="AY1589" s="31"/>
      <c r="AZ1589" s="31"/>
      <c r="BA1589" s="31"/>
      <c r="BB1589" s="31"/>
      <c r="BC1589" s="34"/>
      <c r="BD1589" s="31"/>
      <c r="BE1589" s="31"/>
      <c r="BF1589" s="31"/>
      <c r="BG1589" s="31"/>
      <c r="BH1589" s="31"/>
      <c r="BI1589" s="31"/>
      <c r="BJ1589" s="31"/>
      <c r="BK1589" s="31"/>
      <c r="BL1589" s="31"/>
      <c r="BM1589" s="31"/>
      <c r="BN1589" s="31"/>
      <c r="BO1589" s="31"/>
      <c r="BP1589" s="31"/>
      <c r="BQ1589" s="31"/>
      <c r="BR1589" s="31"/>
      <c r="BS1589" s="31"/>
      <c r="BT1589" s="31"/>
      <c r="BU1589" s="31"/>
      <c r="BV1589" s="31"/>
      <c r="BW1589" s="31"/>
      <c r="BX1589" s="31"/>
      <c r="BY1589" s="31"/>
      <c r="BZ1589" s="31"/>
      <c r="CA1589" s="31"/>
      <c r="CB1589" s="31"/>
      <c r="CC1589" s="31"/>
      <c r="CD1589" s="31"/>
      <c r="CE1589" s="31"/>
      <c r="CF1589" s="31"/>
      <c r="CG1589" s="31"/>
      <c r="CH1589" s="31"/>
      <c r="CI1589" s="31"/>
      <c r="CJ1589" s="31"/>
      <c r="CK1589" s="31"/>
      <c r="CL1589" s="31"/>
      <c r="CM1589" s="31"/>
      <c r="CN1589" s="31"/>
      <c r="CO1589" s="31"/>
      <c r="CP1589" s="31"/>
      <c r="CQ1589" s="31"/>
    </row>
    <row r="1590" spans="2:95" s="33" customFormat="1">
      <c r="B1590" s="63"/>
      <c r="C1590" s="31"/>
      <c r="D1590" s="31"/>
      <c r="E1590" s="31"/>
      <c r="F1590" s="31"/>
      <c r="G1590" s="34"/>
      <c r="H1590" s="34"/>
      <c r="I1590" s="34"/>
      <c r="J1590" s="34"/>
      <c r="K1590" s="31"/>
      <c r="L1590" s="31"/>
      <c r="M1590" s="31"/>
      <c r="N1590" s="31"/>
      <c r="O1590" s="31"/>
      <c r="P1590" s="34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4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4"/>
      <c r="AU1590" s="31"/>
      <c r="AV1590" s="31"/>
      <c r="AW1590" s="31"/>
      <c r="AX1590" s="31"/>
      <c r="AY1590" s="31"/>
      <c r="AZ1590" s="31"/>
      <c r="BA1590" s="31"/>
      <c r="BB1590" s="31"/>
      <c r="BC1590" s="34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  <c r="BN1590" s="31"/>
      <c r="BO1590" s="31"/>
      <c r="BP1590" s="31"/>
      <c r="BQ1590" s="31"/>
      <c r="BR1590" s="31"/>
      <c r="BS1590" s="31"/>
      <c r="BT1590" s="31"/>
      <c r="BU1590" s="31"/>
      <c r="BV1590" s="31"/>
      <c r="BW1590" s="31"/>
      <c r="BX1590" s="31"/>
      <c r="BY1590" s="31"/>
      <c r="BZ1590" s="31"/>
      <c r="CA1590" s="31"/>
      <c r="CB1590" s="31"/>
      <c r="CC1590" s="31"/>
      <c r="CD1590" s="31"/>
      <c r="CE1590" s="31"/>
      <c r="CF1590" s="31"/>
      <c r="CG1590" s="31"/>
      <c r="CH1590" s="31"/>
      <c r="CI1590" s="31"/>
      <c r="CJ1590" s="31"/>
      <c r="CK1590" s="31"/>
      <c r="CL1590" s="31"/>
      <c r="CM1590" s="31"/>
      <c r="CN1590" s="31"/>
      <c r="CO1590" s="31"/>
      <c r="CP1590" s="31"/>
      <c r="CQ1590" s="31"/>
    </row>
    <row r="1591" spans="2:95" s="33" customFormat="1">
      <c r="B1591" s="63"/>
      <c r="C1591" s="31"/>
      <c r="D1591" s="31"/>
      <c r="E1591" s="31"/>
      <c r="F1591" s="31"/>
      <c r="G1591" s="34"/>
      <c r="H1591" s="34"/>
      <c r="I1591" s="34"/>
      <c r="J1591" s="34"/>
      <c r="K1591" s="31"/>
      <c r="L1591" s="31"/>
      <c r="M1591" s="31"/>
      <c r="N1591" s="31"/>
      <c r="O1591" s="31"/>
      <c r="P1591" s="34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4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4"/>
      <c r="AU1591" s="31"/>
      <c r="AV1591" s="31"/>
      <c r="AW1591" s="31"/>
      <c r="AX1591" s="31"/>
      <c r="AY1591" s="31"/>
      <c r="AZ1591" s="31"/>
      <c r="BA1591" s="31"/>
      <c r="BB1591" s="31"/>
      <c r="BC1591" s="34"/>
      <c r="BD1591" s="31"/>
      <c r="BE1591" s="31"/>
      <c r="BF1591" s="31"/>
      <c r="BG1591" s="31"/>
      <c r="BH1591" s="31"/>
      <c r="BI1591" s="31"/>
      <c r="BJ1591" s="31"/>
      <c r="BK1591" s="31"/>
      <c r="BL1591" s="31"/>
      <c r="BM1591" s="31"/>
      <c r="BN1591" s="31"/>
      <c r="BO1591" s="31"/>
      <c r="BP1591" s="31"/>
      <c r="BQ1591" s="31"/>
      <c r="BR1591" s="31"/>
      <c r="BS1591" s="31"/>
      <c r="BT1591" s="31"/>
      <c r="BU1591" s="31"/>
      <c r="BV1591" s="31"/>
      <c r="BW1591" s="31"/>
      <c r="BX1591" s="31"/>
      <c r="BY1591" s="31"/>
      <c r="BZ1591" s="31"/>
      <c r="CA1591" s="31"/>
      <c r="CB1591" s="31"/>
      <c r="CC1591" s="31"/>
      <c r="CD1591" s="31"/>
      <c r="CE1591" s="31"/>
      <c r="CF1591" s="31"/>
      <c r="CG1591" s="31"/>
      <c r="CH1591" s="31"/>
      <c r="CI1591" s="31"/>
      <c r="CJ1591" s="31"/>
      <c r="CK1591" s="31"/>
      <c r="CL1591" s="31"/>
      <c r="CM1591" s="31"/>
      <c r="CN1591" s="31"/>
      <c r="CO1591" s="31"/>
      <c r="CP1591" s="31"/>
      <c r="CQ1591" s="31"/>
    </row>
    <row r="1592" spans="2:95" s="33" customFormat="1">
      <c r="B1592" s="63"/>
      <c r="C1592" s="31"/>
      <c r="D1592" s="31"/>
      <c r="E1592" s="31"/>
      <c r="F1592" s="31"/>
      <c r="G1592" s="34"/>
      <c r="H1592" s="34"/>
      <c r="I1592" s="34"/>
      <c r="J1592" s="34"/>
      <c r="K1592" s="31"/>
      <c r="L1592" s="31"/>
      <c r="M1592" s="31"/>
      <c r="N1592" s="31"/>
      <c r="O1592" s="31"/>
      <c r="P1592" s="34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4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4"/>
      <c r="AU1592" s="31"/>
      <c r="AV1592" s="31"/>
      <c r="AW1592" s="31"/>
      <c r="AX1592" s="31"/>
      <c r="AY1592" s="31"/>
      <c r="AZ1592" s="31"/>
      <c r="BA1592" s="31"/>
      <c r="BB1592" s="31"/>
      <c r="BC1592" s="34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  <c r="BN1592" s="31"/>
      <c r="BO1592" s="31"/>
      <c r="BP1592" s="31"/>
      <c r="BQ1592" s="31"/>
      <c r="BR1592" s="31"/>
      <c r="BS1592" s="31"/>
      <c r="BT1592" s="31"/>
      <c r="BU1592" s="31"/>
      <c r="BV1592" s="31"/>
      <c r="BW1592" s="31"/>
      <c r="BX1592" s="31"/>
      <c r="BY1592" s="31"/>
      <c r="BZ1592" s="31"/>
      <c r="CA1592" s="31"/>
      <c r="CB1592" s="31"/>
      <c r="CC1592" s="31"/>
      <c r="CD1592" s="31"/>
      <c r="CE1592" s="31"/>
      <c r="CF1592" s="31"/>
      <c r="CG1592" s="31"/>
      <c r="CH1592" s="31"/>
      <c r="CI1592" s="31"/>
      <c r="CJ1592" s="31"/>
      <c r="CK1592" s="31"/>
      <c r="CL1592" s="31"/>
      <c r="CM1592" s="31"/>
      <c r="CN1592" s="31"/>
      <c r="CO1592" s="31"/>
      <c r="CP1592" s="31"/>
      <c r="CQ1592" s="31"/>
    </row>
    <row r="1593" spans="2:95" s="33" customFormat="1">
      <c r="B1593" s="63"/>
      <c r="C1593" s="31"/>
      <c r="D1593" s="31"/>
      <c r="E1593" s="31"/>
      <c r="F1593" s="31"/>
      <c r="G1593" s="34"/>
      <c r="H1593" s="34"/>
      <c r="I1593" s="34"/>
      <c r="J1593" s="34"/>
      <c r="K1593" s="31"/>
      <c r="L1593" s="31"/>
      <c r="M1593" s="31"/>
      <c r="N1593" s="31"/>
      <c r="O1593" s="31"/>
      <c r="P1593" s="34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4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4"/>
      <c r="AU1593" s="31"/>
      <c r="AV1593" s="31"/>
      <c r="AW1593" s="31"/>
      <c r="AX1593" s="31"/>
      <c r="AY1593" s="31"/>
      <c r="AZ1593" s="31"/>
      <c r="BA1593" s="31"/>
      <c r="BB1593" s="31"/>
      <c r="BC1593" s="34"/>
      <c r="BD1593" s="31"/>
      <c r="BE1593" s="31"/>
      <c r="BF1593" s="31"/>
      <c r="BG1593" s="31"/>
      <c r="BH1593" s="31"/>
      <c r="BI1593" s="31"/>
      <c r="BJ1593" s="31"/>
      <c r="BK1593" s="31"/>
      <c r="BL1593" s="31"/>
      <c r="BM1593" s="31"/>
      <c r="BN1593" s="31"/>
      <c r="BO1593" s="31"/>
      <c r="BP1593" s="31"/>
      <c r="BQ1593" s="31"/>
      <c r="BR1593" s="31"/>
      <c r="BS1593" s="31"/>
      <c r="BT1593" s="31"/>
      <c r="BU1593" s="31"/>
      <c r="BV1593" s="31"/>
      <c r="BW1593" s="31"/>
      <c r="BX1593" s="31"/>
      <c r="BY1593" s="31"/>
      <c r="BZ1593" s="31"/>
      <c r="CA1593" s="31"/>
      <c r="CB1593" s="31"/>
      <c r="CC1593" s="31"/>
      <c r="CD1593" s="31"/>
      <c r="CE1593" s="31"/>
      <c r="CF1593" s="31"/>
      <c r="CG1593" s="31"/>
      <c r="CH1593" s="31"/>
      <c r="CI1593" s="31"/>
      <c r="CJ1593" s="31"/>
      <c r="CK1593" s="31"/>
      <c r="CL1593" s="31"/>
      <c r="CM1593" s="31"/>
      <c r="CN1593" s="31"/>
      <c r="CO1593" s="31"/>
      <c r="CP1593" s="31"/>
      <c r="CQ1593" s="31"/>
    </row>
    <row r="1594" spans="2:95" s="33" customFormat="1">
      <c r="B1594" s="63"/>
      <c r="C1594" s="31"/>
      <c r="D1594" s="31"/>
      <c r="E1594" s="31"/>
      <c r="F1594" s="31"/>
      <c r="G1594" s="34"/>
      <c r="H1594" s="34"/>
      <c r="I1594" s="34"/>
      <c r="J1594" s="34"/>
      <c r="K1594" s="31"/>
      <c r="L1594" s="31"/>
      <c r="M1594" s="31"/>
      <c r="N1594" s="31"/>
      <c r="O1594" s="31"/>
      <c r="P1594" s="34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4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4"/>
      <c r="AU1594" s="31"/>
      <c r="AV1594" s="31"/>
      <c r="AW1594" s="31"/>
      <c r="AX1594" s="31"/>
      <c r="AY1594" s="31"/>
      <c r="AZ1594" s="31"/>
      <c r="BA1594" s="31"/>
      <c r="BB1594" s="31"/>
      <c r="BC1594" s="34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  <c r="BN1594" s="31"/>
      <c r="BO1594" s="31"/>
      <c r="BP1594" s="31"/>
      <c r="BQ1594" s="31"/>
      <c r="BR1594" s="31"/>
      <c r="BS1594" s="31"/>
      <c r="BT1594" s="31"/>
      <c r="BU1594" s="31"/>
      <c r="BV1594" s="31"/>
      <c r="BW1594" s="31"/>
      <c r="BX1594" s="31"/>
      <c r="BY1594" s="31"/>
      <c r="BZ1594" s="31"/>
      <c r="CA1594" s="31"/>
      <c r="CB1594" s="31"/>
      <c r="CC1594" s="31"/>
      <c r="CD1594" s="31"/>
      <c r="CE1594" s="31"/>
      <c r="CF1594" s="31"/>
      <c r="CG1594" s="31"/>
      <c r="CH1594" s="31"/>
      <c r="CI1594" s="31"/>
      <c r="CJ1594" s="31"/>
      <c r="CK1594" s="31"/>
      <c r="CL1594" s="31"/>
      <c r="CM1594" s="31"/>
      <c r="CN1594" s="31"/>
      <c r="CO1594" s="31"/>
      <c r="CP1594" s="31"/>
      <c r="CQ1594" s="31"/>
    </row>
    <row r="1595" spans="2:95" s="33" customFormat="1">
      <c r="B1595" s="63"/>
      <c r="C1595" s="31"/>
      <c r="D1595" s="31"/>
      <c r="E1595" s="31"/>
      <c r="F1595" s="31"/>
      <c r="G1595" s="34"/>
      <c r="H1595" s="34"/>
      <c r="I1595" s="34"/>
      <c r="J1595" s="34"/>
      <c r="K1595" s="31"/>
      <c r="L1595" s="31"/>
      <c r="M1595" s="31"/>
      <c r="N1595" s="31"/>
      <c r="O1595" s="31"/>
      <c r="P1595" s="34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4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4"/>
      <c r="AU1595" s="31"/>
      <c r="AV1595" s="31"/>
      <c r="AW1595" s="31"/>
      <c r="AX1595" s="31"/>
      <c r="AY1595" s="31"/>
      <c r="AZ1595" s="31"/>
      <c r="BA1595" s="31"/>
      <c r="BB1595" s="31"/>
      <c r="BC1595" s="34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1"/>
      <c r="CK1595" s="31"/>
      <c r="CL1595" s="31"/>
      <c r="CM1595" s="31"/>
      <c r="CN1595" s="31"/>
      <c r="CO1595" s="31"/>
      <c r="CP1595" s="31"/>
      <c r="CQ1595" s="31"/>
    </row>
    <row r="1596" spans="2:95" s="33" customFormat="1">
      <c r="B1596" s="63"/>
      <c r="C1596" s="31"/>
      <c r="D1596" s="31"/>
      <c r="E1596" s="31"/>
      <c r="F1596" s="31"/>
      <c r="G1596" s="34"/>
      <c r="H1596" s="34"/>
      <c r="I1596" s="34"/>
      <c r="J1596" s="34"/>
      <c r="K1596" s="31"/>
      <c r="L1596" s="31"/>
      <c r="M1596" s="31"/>
      <c r="N1596" s="31"/>
      <c r="O1596" s="31"/>
      <c r="P1596" s="34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4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4"/>
      <c r="AU1596" s="31"/>
      <c r="AV1596" s="31"/>
      <c r="AW1596" s="31"/>
      <c r="AX1596" s="31"/>
      <c r="AY1596" s="31"/>
      <c r="AZ1596" s="31"/>
      <c r="BA1596" s="31"/>
      <c r="BB1596" s="31"/>
      <c r="BC1596" s="34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  <c r="BN1596" s="31"/>
      <c r="BO1596" s="31"/>
      <c r="BP1596" s="31"/>
      <c r="BQ1596" s="31"/>
      <c r="BR1596" s="31"/>
      <c r="BS1596" s="31"/>
      <c r="BT1596" s="31"/>
      <c r="BU1596" s="31"/>
      <c r="BV1596" s="31"/>
      <c r="BW1596" s="31"/>
      <c r="BX1596" s="31"/>
      <c r="BY1596" s="31"/>
      <c r="BZ1596" s="31"/>
      <c r="CA1596" s="31"/>
      <c r="CB1596" s="31"/>
      <c r="CC1596" s="31"/>
      <c r="CD1596" s="31"/>
      <c r="CE1596" s="31"/>
      <c r="CF1596" s="31"/>
      <c r="CG1596" s="31"/>
      <c r="CH1596" s="31"/>
      <c r="CI1596" s="31"/>
      <c r="CJ1596" s="31"/>
      <c r="CK1596" s="31"/>
      <c r="CL1596" s="31"/>
      <c r="CM1596" s="31"/>
      <c r="CN1596" s="31"/>
      <c r="CO1596" s="31"/>
      <c r="CP1596" s="31"/>
      <c r="CQ1596" s="31"/>
    </row>
    <row r="1597" spans="2:95" s="33" customFormat="1">
      <c r="B1597" s="63"/>
      <c r="C1597" s="31"/>
      <c r="D1597" s="31"/>
      <c r="E1597" s="31"/>
      <c r="F1597" s="31"/>
      <c r="G1597" s="34"/>
      <c r="H1597" s="34"/>
      <c r="I1597" s="34"/>
      <c r="J1597" s="34"/>
      <c r="K1597" s="31"/>
      <c r="L1597" s="31"/>
      <c r="M1597" s="31"/>
      <c r="N1597" s="31"/>
      <c r="O1597" s="31"/>
      <c r="P1597" s="34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4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4"/>
      <c r="AU1597" s="31"/>
      <c r="AV1597" s="31"/>
      <c r="AW1597" s="31"/>
      <c r="AX1597" s="31"/>
      <c r="AY1597" s="31"/>
      <c r="AZ1597" s="31"/>
      <c r="BA1597" s="31"/>
      <c r="BB1597" s="31"/>
      <c r="BC1597" s="34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1"/>
      <c r="CK1597" s="31"/>
      <c r="CL1597" s="31"/>
      <c r="CM1597" s="31"/>
      <c r="CN1597" s="31"/>
      <c r="CO1597" s="31"/>
      <c r="CP1597" s="31"/>
      <c r="CQ1597" s="31"/>
    </row>
    <row r="1598" spans="2:95" s="33" customFormat="1">
      <c r="B1598" s="63"/>
      <c r="C1598" s="31"/>
      <c r="D1598" s="31"/>
      <c r="E1598" s="31"/>
      <c r="F1598" s="31"/>
      <c r="G1598" s="34"/>
      <c r="H1598" s="34"/>
      <c r="I1598" s="34"/>
      <c r="J1598" s="34"/>
      <c r="K1598" s="31"/>
      <c r="L1598" s="31"/>
      <c r="M1598" s="31"/>
      <c r="N1598" s="31"/>
      <c r="O1598" s="31"/>
      <c r="P1598" s="34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4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4"/>
      <c r="AU1598" s="31"/>
      <c r="AV1598" s="31"/>
      <c r="AW1598" s="31"/>
      <c r="AX1598" s="31"/>
      <c r="AY1598" s="31"/>
      <c r="AZ1598" s="31"/>
      <c r="BA1598" s="31"/>
      <c r="BB1598" s="31"/>
      <c r="BC1598" s="34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1"/>
      <c r="CK1598" s="31"/>
      <c r="CL1598" s="31"/>
      <c r="CM1598" s="31"/>
      <c r="CN1598" s="31"/>
      <c r="CO1598" s="31"/>
      <c r="CP1598" s="31"/>
      <c r="CQ1598" s="31"/>
    </row>
    <row r="1599" spans="2:95" s="33" customFormat="1">
      <c r="B1599" s="63"/>
      <c r="C1599" s="31"/>
      <c r="D1599" s="31"/>
      <c r="E1599" s="31"/>
      <c r="F1599" s="31"/>
      <c r="G1599" s="34"/>
      <c r="H1599" s="34"/>
      <c r="I1599" s="34"/>
      <c r="J1599" s="34"/>
      <c r="K1599" s="31"/>
      <c r="L1599" s="31"/>
      <c r="M1599" s="31"/>
      <c r="N1599" s="31"/>
      <c r="O1599" s="31"/>
      <c r="P1599" s="34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4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4"/>
      <c r="AU1599" s="31"/>
      <c r="AV1599" s="31"/>
      <c r="AW1599" s="31"/>
      <c r="AX1599" s="31"/>
      <c r="AY1599" s="31"/>
      <c r="AZ1599" s="31"/>
      <c r="BA1599" s="31"/>
      <c r="BB1599" s="31"/>
      <c r="BC1599" s="34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1"/>
      <c r="CK1599" s="31"/>
      <c r="CL1599" s="31"/>
      <c r="CM1599" s="31"/>
      <c r="CN1599" s="31"/>
      <c r="CO1599" s="31"/>
      <c r="CP1599" s="31"/>
      <c r="CQ1599" s="31"/>
    </row>
    <row r="1600" spans="2:95" s="33" customFormat="1">
      <c r="B1600" s="63"/>
      <c r="C1600" s="31"/>
      <c r="D1600" s="31"/>
      <c r="E1600" s="31"/>
      <c r="F1600" s="31"/>
      <c r="G1600" s="34"/>
      <c r="H1600" s="34"/>
      <c r="I1600" s="34"/>
      <c r="J1600" s="34"/>
      <c r="K1600" s="31"/>
      <c r="L1600" s="31"/>
      <c r="M1600" s="31"/>
      <c r="N1600" s="31"/>
      <c r="O1600" s="31"/>
      <c r="P1600" s="34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4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4"/>
      <c r="AU1600" s="31"/>
      <c r="AV1600" s="31"/>
      <c r="AW1600" s="31"/>
      <c r="AX1600" s="31"/>
      <c r="AY1600" s="31"/>
      <c r="AZ1600" s="31"/>
      <c r="BA1600" s="31"/>
      <c r="BB1600" s="31"/>
      <c r="BC1600" s="34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1"/>
      <c r="BO1600" s="31"/>
      <c r="BP1600" s="31"/>
      <c r="BQ1600" s="31"/>
      <c r="BR1600" s="31"/>
      <c r="BS1600" s="31"/>
      <c r="BT1600" s="31"/>
      <c r="BU1600" s="31"/>
      <c r="BV1600" s="31"/>
      <c r="BW1600" s="31"/>
      <c r="BX1600" s="31"/>
      <c r="BY1600" s="31"/>
      <c r="BZ1600" s="31"/>
      <c r="CA1600" s="31"/>
      <c r="CB1600" s="31"/>
      <c r="CC1600" s="31"/>
      <c r="CD1600" s="31"/>
      <c r="CE1600" s="31"/>
      <c r="CF1600" s="31"/>
      <c r="CG1600" s="31"/>
      <c r="CH1600" s="31"/>
      <c r="CI1600" s="31"/>
      <c r="CJ1600" s="31"/>
      <c r="CK1600" s="31"/>
      <c r="CL1600" s="31"/>
      <c r="CM1600" s="31"/>
      <c r="CN1600" s="31"/>
      <c r="CO1600" s="31"/>
      <c r="CP1600" s="31"/>
      <c r="CQ1600" s="31"/>
    </row>
    <row r="1601" spans="2:95" s="33" customFormat="1">
      <c r="B1601" s="63"/>
      <c r="C1601" s="31"/>
      <c r="D1601" s="31"/>
      <c r="E1601" s="31"/>
      <c r="F1601" s="31"/>
      <c r="G1601" s="34"/>
      <c r="H1601" s="34"/>
      <c r="I1601" s="34"/>
      <c r="J1601" s="34"/>
      <c r="K1601" s="31"/>
      <c r="L1601" s="31"/>
      <c r="M1601" s="31"/>
      <c r="N1601" s="31"/>
      <c r="O1601" s="31"/>
      <c r="P1601" s="34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4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4"/>
      <c r="AU1601" s="31"/>
      <c r="AV1601" s="31"/>
      <c r="AW1601" s="31"/>
      <c r="AX1601" s="31"/>
      <c r="AY1601" s="31"/>
      <c r="AZ1601" s="31"/>
      <c r="BA1601" s="31"/>
      <c r="BB1601" s="31"/>
      <c r="BC1601" s="34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  <c r="BN1601" s="31"/>
      <c r="BO1601" s="31"/>
      <c r="BP1601" s="31"/>
      <c r="BQ1601" s="31"/>
      <c r="BR1601" s="31"/>
      <c r="BS1601" s="31"/>
      <c r="BT1601" s="31"/>
      <c r="BU1601" s="31"/>
      <c r="BV1601" s="31"/>
      <c r="BW1601" s="31"/>
      <c r="BX1601" s="31"/>
      <c r="BY1601" s="31"/>
      <c r="BZ1601" s="31"/>
      <c r="CA1601" s="31"/>
      <c r="CB1601" s="31"/>
      <c r="CC1601" s="31"/>
      <c r="CD1601" s="31"/>
      <c r="CE1601" s="31"/>
      <c r="CF1601" s="31"/>
      <c r="CG1601" s="31"/>
      <c r="CH1601" s="31"/>
      <c r="CI1601" s="31"/>
      <c r="CJ1601" s="31"/>
      <c r="CK1601" s="31"/>
      <c r="CL1601" s="31"/>
      <c r="CM1601" s="31"/>
      <c r="CN1601" s="31"/>
      <c r="CO1601" s="31"/>
      <c r="CP1601" s="31"/>
      <c r="CQ1601" s="31"/>
    </row>
    <row r="1602" spans="2:95" s="33" customFormat="1">
      <c r="B1602" s="63"/>
      <c r="C1602" s="31"/>
      <c r="D1602" s="31"/>
      <c r="E1602" s="31"/>
      <c r="F1602" s="31"/>
      <c r="G1602" s="34"/>
      <c r="H1602" s="34"/>
      <c r="I1602" s="34"/>
      <c r="J1602" s="34"/>
      <c r="K1602" s="31"/>
      <c r="L1602" s="31"/>
      <c r="M1602" s="31"/>
      <c r="N1602" s="31"/>
      <c r="O1602" s="31"/>
      <c r="P1602" s="34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4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4"/>
      <c r="AU1602" s="31"/>
      <c r="AV1602" s="31"/>
      <c r="AW1602" s="31"/>
      <c r="AX1602" s="31"/>
      <c r="AY1602" s="31"/>
      <c r="AZ1602" s="31"/>
      <c r="BA1602" s="31"/>
      <c r="BB1602" s="31"/>
      <c r="BC1602" s="34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1"/>
      <c r="CK1602" s="31"/>
      <c r="CL1602" s="31"/>
      <c r="CM1602" s="31"/>
      <c r="CN1602" s="31"/>
      <c r="CO1602" s="31"/>
      <c r="CP1602" s="31"/>
      <c r="CQ1602" s="31"/>
    </row>
    <row r="1603" spans="2:95" s="33" customFormat="1">
      <c r="B1603" s="63"/>
      <c r="C1603" s="31"/>
      <c r="D1603" s="31"/>
      <c r="E1603" s="31"/>
      <c r="F1603" s="31"/>
      <c r="G1603" s="34"/>
      <c r="H1603" s="34"/>
      <c r="I1603" s="34"/>
      <c r="J1603" s="34"/>
      <c r="K1603" s="31"/>
      <c r="L1603" s="31"/>
      <c r="M1603" s="31"/>
      <c r="N1603" s="31"/>
      <c r="O1603" s="31"/>
      <c r="P1603" s="34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4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4"/>
      <c r="AU1603" s="31"/>
      <c r="AV1603" s="31"/>
      <c r="AW1603" s="31"/>
      <c r="AX1603" s="31"/>
      <c r="AY1603" s="31"/>
      <c r="AZ1603" s="31"/>
      <c r="BA1603" s="31"/>
      <c r="BB1603" s="31"/>
      <c r="BC1603" s="34"/>
      <c r="BD1603" s="31"/>
      <c r="BE1603" s="31"/>
      <c r="BF1603" s="31"/>
      <c r="BG1603" s="31"/>
      <c r="BH1603" s="31"/>
      <c r="BI1603" s="31"/>
      <c r="BJ1603" s="31"/>
      <c r="BK1603" s="31"/>
      <c r="BL1603" s="31"/>
      <c r="BM1603" s="31"/>
      <c r="BN1603" s="31"/>
      <c r="BO1603" s="31"/>
      <c r="BP1603" s="31"/>
      <c r="BQ1603" s="31"/>
      <c r="BR1603" s="31"/>
      <c r="BS1603" s="31"/>
      <c r="BT1603" s="31"/>
      <c r="BU1603" s="31"/>
      <c r="BV1603" s="31"/>
      <c r="BW1603" s="31"/>
      <c r="BX1603" s="31"/>
      <c r="BY1603" s="31"/>
      <c r="BZ1603" s="31"/>
      <c r="CA1603" s="31"/>
      <c r="CB1603" s="31"/>
      <c r="CC1603" s="31"/>
      <c r="CD1603" s="31"/>
      <c r="CE1603" s="31"/>
      <c r="CF1603" s="31"/>
      <c r="CG1603" s="31"/>
      <c r="CH1603" s="31"/>
      <c r="CI1603" s="31"/>
      <c r="CJ1603" s="31"/>
      <c r="CK1603" s="31"/>
      <c r="CL1603" s="31"/>
      <c r="CM1603" s="31"/>
      <c r="CN1603" s="31"/>
      <c r="CO1603" s="31"/>
      <c r="CP1603" s="31"/>
      <c r="CQ1603" s="31"/>
    </row>
    <row r="1604" spans="2:95" s="33" customFormat="1">
      <c r="B1604" s="63"/>
      <c r="C1604" s="31"/>
      <c r="D1604" s="31"/>
      <c r="E1604" s="31"/>
      <c r="F1604" s="31"/>
      <c r="G1604" s="34"/>
      <c r="H1604" s="34"/>
      <c r="I1604" s="34"/>
      <c r="J1604" s="34"/>
      <c r="K1604" s="31"/>
      <c r="L1604" s="31"/>
      <c r="M1604" s="31"/>
      <c r="N1604" s="31"/>
      <c r="O1604" s="31"/>
      <c r="P1604" s="34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4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4"/>
      <c r="AU1604" s="31"/>
      <c r="AV1604" s="31"/>
      <c r="AW1604" s="31"/>
      <c r="AX1604" s="31"/>
      <c r="AY1604" s="31"/>
      <c r="AZ1604" s="31"/>
      <c r="BA1604" s="31"/>
      <c r="BB1604" s="31"/>
      <c r="BC1604" s="34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  <c r="BN1604" s="31"/>
      <c r="BO1604" s="31"/>
      <c r="BP1604" s="31"/>
      <c r="BQ1604" s="31"/>
      <c r="BR1604" s="31"/>
      <c r="BS1604" s="31"/>
      <c r="BT1604" s="31"/>
      <c r="BU1604" s="31"/>
      <c r="BV1604" s="31"/>
      <c r="BW1604" s="31"/>
      <c r="BX1604" s="31"/>
      <c r="BY1604" s="31"/>
      <c r="BZ1604" s="31"/>
      <c r="CA1604" s="31"/>
      <c r="CB1604" s="31"/>
      <c r="CC1604" s="31"/>
      <c r="CD1604" s="31"/>
      <c r="CE1604" s="31"/>
      <c r="CF1604" s="31"/>
      <c r="CG1604" s="31"/>
      <c r="CH1604" s="31"/>
      <c r="CI1604" s="31"/>
      <c r="CJ1604" s="31"/>
      <c r="CK1604" s="31"/>
      <c r="CL1604" s="31"/>
      <c r="CM1604" s="31"/>
      <c r="CN1604" s="31"/>
      <c r="CO1604" s="31"/>
      <c r="CP1604" s="31"/>
      <c r="CQ1604" s="31"/>
    </row>
    <row r="1605" spans="2:95" s="33" customFormat="1">
      <c r="B1605" s="63"/>
      <c r="C1605" s="31"/>
      <c r="D1605" s="31"/>
      <c r="E1605" s="31"/>
      <c r="F1605" s="31"/>
      <c r="G1605" s="34"/>
      <c r="H1605" s="34"/>
      <c r="I1605" s="34"/>
      <c r="J1605" s="34"/>
      <c r="K1605" s="31"/>
      <c r="L1605" s="31"/>
      <c r="M1605" s="31"/>
      <c r="N1605" s="31"/>
      <c r="O1605" s="31"/>
      <c r="P1605" s="34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4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4"/>
      <c r="AU1605" s="31"/>
      <c r="AV1605" s="31"/>
      <c r="AW1605" s="31"/>
      <c r="AX1605" s="31"/>
      <c r="AY1605" s="31"/>
      <c r="AZ1605" s="31"/>
      <c r="BA1605" s="31"/>
      <c r="BB1605" s="31"/>
      <c r="BC1605" s="34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1"/>
      <c r="CK1605" s="31"/>
      <c r="CL1605" s="31"/>
      <c r="CM1605" s="31"/>
      <c r="CN1605" s="31"/>
      <c r="CO1605" s="31"/>
      <c r="CP1605" s="31"/>
      <c r="CQ1605" s="31"/>
    </row>
    <row r="1606" spans="2:95" s="33" customFormat="1">
      <c r="B1606" s="63"/>
      <c r="C1606" s="31"/>
      <c r="D1606" s="31"/>
      <c r="E1606" s="31"/>
      <c r="F1606" s="31"/>
      <c r="G1606" s="34"/>
      <c r="H1606" s="34"/>
      <c r="I1606" s="34"/>
      <c r="J1606" s="34"/>
      <c r="K1606" s="31"/>
      <c r="L1606" s="31"/>
      <c r="M1606" s="31"/>
      <c r="N1606" s="31"/>
      <c r="O1606" s="31"/>
      <c r="P1606" s="34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4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4"/>
      <c r="AU1606" s="31"/>
      <c r="AV1606" s="31"/>
      <c r="AW1606" s="31"/>
      <c r="AX1606" s="31"/>
      <c r="AY1606" s="31"/>
      <c r="AZ1606" s="31"/>
      <c r="BA1606" s="31"/>
      <c r="BB1606" s="31"/>
      <c r="BC1606" s="34"/>
      <c r="BD1606" s="31"/>
      <c r="BE1606" s="31"/>
      <c r="BF1606" s="31"/>
      <c r="BG1606" s="31"/>
      <c r="BH1606" s="31"/>
      <c r="BI1606" s="31"/>
      <c r="BJ1606" s="31"/>
      <c r="BK1606" s="31"/>
      <c r="BL1606" s="31"/>
      <c r="BM1606" s="31"/>
      <c r="BN1606" s="31"/>
      <c r="BO1606" s="31"/>
      <c r="BP1606" s="31"/>
      <c r="BQ1606" s="31"/>
      <c r="BR1606" s="31"/>
      <c r="BS1606" s="31"/>
      <c r="BT1606" s="31"/>
      <c r="BU1606" s="31"/>
      <c r="BV1606" s="31"/>
      <c r="BW1606" s="31"/>
      <c r="BX1606" s="31"/>
      <c r="BY1606" s="31"/>
      <c r="BZ1606" s="31"/>
      <c r="CA1606" s="31"/>
      <c r="CB1606" s="31"/>
      <c r="CC1606" s="31"/>
      <c r="CD1606" s="31"/>
      <c r="CE1606" s="31"/>
      <c r="CF1606" s="31"/>
      <c r="CG1606" s="31"/>
      <c r="CH1606" s="31"/>
      <c r="CI1606" s="31"/>
      <c r="CJ1606" s="31"/>
      <c r="CK1606" s="31"/>
      <c r="CL1606" s="31"/>
      <c r="CM1606" s="31"/>
      <c r="CN1606" s="31"/>
      <c r="CO1606" s="31"/>
      <c r="CP1606" s="31"/>
      <c r="CQ1606" s="31"/>
    </row>
    <row r="1607" spans="2:95" s="33" customFormat="1">
      <c r="B1607" s="63"/>
      <c r="C1607" s="31"/>
      <c r="D1607" s="31"/>
      <c r="E1607" s="31"/>
      <c r="F1607" s="31"/>
      <c r="G1607" s="34"/>
      <c r="H1607" s="34"/>
      <c r="I1607" s="34"/>
      <c r="J1607" s="34"/>
      <c r="K1607" s="31"/>
      <c r="L1607" s="31"/>
      <c r="M1607" s="31"/>
      <c r="N1607" s="31"/>
      <c r="O1607" s="31"/>
      <c r="P1607" s="34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4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4"/>
      <c r="AU1607" s="31"/>
      <c r="AV1607" s="31"/>
      <c r="AW1607" s="31"/>
      <c r="AX1607" s="31"/>
      <c r="AY1607" s="31"/>
      <c r="AZ1607" s="31"/>
      <c r="BA1607" s="31"/>
      <c r="BB1607" s="31"/>
      <c r="BC1607" s="34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1"/>
      <c r="CK1607" s="31"/>
      <c r="CL1607" s="31"/>
      <c r="CM1607" s="31"/>
      <c r="CN1607" s="31"/>
      <c r="CO1607" s="31"/>
      <c r="CP1607" s="31"/>
      <c r="CQ1607" s="31"/>
    </row>
    <row r="1608" spans="2:95" s="33" customFormat="1">
      <c r="B1608" s="63"/>
      <c r="C1608" s="31"/>
      <c r="D1608" s="31"/>
      <c r="E1608" s="31"/>
      <c r="F1608" s="31"/>
      <c r="G1608" s="34"/>
      <c r="H1608" s="34"/>
      <c r="I1608" s="34"/>
      <c r="J1608" s="34"/>
      <c r="K1608" s="31"/>
      <c r="L1608" s="31"/>
      <c r="M1608" s="31"/>
      <c r="N1608" s="31"/>
      <c r="O1608" s="31"/>
      <c r="P1608" s="34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4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4"/>
      <c r="AU1608" s="31"/>
      <c r="AV1608" s="31"/>
      <c r="AW1608" s="31"/>
      <c r="AX1608" s="31"/>
      <c r="AY1608" s="31"/>
      <c r="AZ1608" s="31"/>
      <c r="BA1608" s="31"/>
      <c r="BB1608" s="31"/>
      <c r="BC1608" s="34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  <c r="BN1608" s="31"/>
      <c r="BO1608" s="31"/>
      <c r="BP1608" s="31"/>
      <c r="BQ1608" s="31"/>
      <c r="BR1608" s="31"/>
      <c r="BS1608" s="31"/>
      <c r="BT1608" s="31"/>
      <c r="BU1608" s="31"/>
      <c r="BV1608" s="31"/>
      <c r="BW1608" s="31"/>
      <c r="BX1608" s="31"/>
      <c r="BY1608" s="31"/>
      <c r="BZ1608" s="31"/>
      <c r="CA1608" s="31"/>
      <c r="CB1608" s="31"/>
      <c r="CC1608" s="31"/>
      <c r="CD1608" s="31"/>
      <c r="CE1608" s="31"/>
      <c r="CF1608" s="31"/>
      <c r="CG1608" s="31"/>
      <c r="CH1608" s="31"/>
      <c r="CI1608" s="31"/>
      <c r="CJ1608" s="31"/>
      <c r="CK1608" s="31"/>
      <c r="CL1608" s="31"/>
      <c r="CM1608" s="31"/>
      <c r="CN1608" s="31"/>
      <c r="CO1608" s="31"/>
      <c r="CP1608" s="31"/>
      <c r="CQ1608" s="31"/>
    </row>
    <row r="1609" spans="2:95" s="33" customFormat="1">
      <c r="B1609" s="63"/>
      <c r="C1609" s="31"/>
      <c r="D1609" s="31"/>
      <c r="E1609" s="31"/>
      <c r="F1609" s="31"/>
      <c r="G1609" s="34"/>
      <c r="H1609" s="34"/>
      <c r="I1609" s="34"/>
      <c r="J1609" s="34"/>
      <c r="K1609" s="31"/>
      <c r="L1609" s="31"/>
      <c r="M1609" s="31"/>
      <c r="N1609" s="31"/>
      <c r="O1609" s="31"/>
      <c r="P1609" s="34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4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4"/>
      <c r="AU1609" s="31"/>
      <c r="AV1609" s="31"/>
      <c r="AW1609" s="31"/>
      <c r="AX1609" s="31"/>
      <c r="AY1609" s="31"/>
      <c r="AZ1609" s="31"/>
      <c r="BA1609" s="31"/>
      <c r="BB1609" s="31"/>
      <c r="BC1609" s="34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1"/>
      <c r="BO1609" s="31"/>
      <c r="BP1609" s="31"/>
      <c r="BQ1609" s="31"/>
      <c r="BR1609" s="31"/>
      <c r="BS1609" s="31"/>
      <c r="BT1609" s="31"/>
      <c r="BU1609" s="31"/>
      <c r="BV1609" s="31"/>
      <c r="BW1609" s="31"/>
      <c r="BX1609" s="31"/>
      <c r="BY1609" s="31"/>
      <c r="BZ1609" s="31"/>
      <c r="CA1609" s="31"/>
      <c r="CB1609" s="31"/>
      <c r="CC1609" s="31"/>
      <c r="CD1609" s="31"/>
      <c r="CE1609" s="31"/>
      <c r="CF1609" s="31"/>
      <c r="CG1609" s="31"/>
      <c r="CH1609" s="31"/>
      <c r="CI1609" s="31"/>
      <c r="CJ1609" s="31"/>
      <c r="CK1609" s="31"/>
      <c r="CL1609" s="31"/>
      <c r="CM1609" s="31"/>
      <c r="CN1609" s="31"/>
      <c r="CO1609" s="31"/>
      <c r="CP1609" s="31"/>
      <c r="CQ1609" s="31"/>
    </row>
    <row r="1610" spans="2:95" s="33" customFormat="1">
      <c r="B1610" s="63"/>
      <c r="C1610" s="31"/>
      <c r="D1610" s="31"/>
      <c r="E1610" s="31"/>
      <c r="F1610" s="31"/>
      <c r="G1610" s="34"/>
      <c r="H1610" s="34"/>
      <c r="I1610" s="34"/>
      <c r="J1610" s="34"/>
      <c r="K1610" s="31"/>
      <c r="L1610" s="31"/>
      <c r="M1610" s="31"/>
      <c r="N1610" s="31"/>
      <c r="O1610" s="31"/>
      <c r="P1610" s="34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4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4"/>
      <c r="AU1610" s="31"/>
      <c r="AV1610" s="31"/>
      <c r="AW1610" s="31"/>
      <c r="AX1610" s="31"/>
      <c r="AY1610" s="31"/>
      <c r="AZ1610" s="31"/>
      <c r="BA1610" s="31"/>
      <c r="BB1610" s="31"/>
      <c r="BC1610" s="34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1"/>
      <c r="CK1610" s="31"/>
      <c r="CL1610" s="31"/>
      <c r="CM1610" s="31"/>
      <c r="CN1610" s="31"/>
      <c r="CO1610" s="31"/>
      <c r="CP1610" s="31"/>
      <c r="CQ1610" s="31"/>
    </row>
    <row r="1611" spans="2:95" s="33" customFormat="1">
      <c r="B1611" s="63"/>
      <c r="C1611" s="31"/>
      <c r="D1611" s="31"/>
      <c r="E1611" s="31"/>
      <c r="F1611" s="31"/>
      <c r="G1611" s="34"/>
      <c r="H1611" s="34"/>
      <c r="I1611" s="34"/>
      <c r="J1611" s="34"/>
      <c r="K1611" s="31"/>
      <c r="L1611" s="31"/>
      <c r="M1611" s="31"/>
      <c r="N1611" s="31"/>
      <c r="O1611" s="31"/>
      <c r="P1611" s="34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4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4"/>
      <c r="AU1611" s="31"/>
      <c r="AV1611" s="31"/>
      <c r="AW1611" s="31"/>
      <c r="AX1611" s="31"/>
      <c r="AY1611" s="31"/>
      <c r="AZ1611" s="31"/>
      <c r="BA1611" s="31"/>
      <c r="BB1611" s="31"/>
      <c r="BC1611" s="34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  <c r="BN1611" s="31"/>
      <c r="BO1611" s="31"/>
      <c r="BP1611" s="31"/>
      <c r="BQ1611" s="31"/>
      <c r="BR1611" s="31"/>
      <c r="BS1611" s="31"/>
      <c r="BT1611" s="31"/>
      <c r="BU1611" s="31"/>
      <c r="BV1611" s="31"/>
      <c r="BW1611" s="31"/>
      <c r="BX1611" s="31"/>
      <c r="BY1611" s="31"/>
      <c r="BZ1611" s="31"/>
      <c r="CA1611" s="31"/>
      <c r="CB1611" s="31"/>
      <c r="CC1611" s="31"/>
      <c r="CD1611" s="31"/>
      <c r="CE1611" s="31"/>
      <c r="CF1611" s="31"/>
      <c r="CG1611" s="31"/>
      <c r="CH1611" s="31"/>
      <c r="CI1611" s="31"/>
      <c r="CJ1611" s="31"/>
      <c r="CK1611" s="31"/>
      <c r="CL1611" s="31"/>
      <c r="CM1611" s="31"/>
      <c r="CN1611" s="31"/>
      <c r="CO1611" s="31"/>
      <c r="CP1611" s="31"/>
      <c r="CQ1611" s="31"/>
    </row>
    <row r="1612" spans="2:95" s="33" customFormat="1">
      <c r="B1612" s="63"/>
      <c r="C1612" s="31"/>
      <c r="D1612" s="31"/>
      <c r="E1612" s="31"/>
      <c r="F1612" s="31"/>
      <c r="G1612" s="34"/>
      <c r="H1612" s="34"/>
      <c r="I1612" s="34"/>
      <c r="J1612" s="34"/>
      <c r="K1612" s="31"/>
      <c r="L1612" s="31"/>
      <c r="M1612" s="31"/>
      <c r="N1612" s="31"/>
      <c r="O1612" s="31"/>
      <c r="P1612" s="34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4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4"/>
      <c r="AU1612" s="31"/>
      <c r="AV1612" s="31"/>
      <c r="AW1612" s="31"/>
      <c r="AX1612" s="31"/>
      <c r="AY1612" s="31"/>
      <c r="AZ1612" s="31"/>
      <c r="BA1612" s="31"/>
      <c r="BB1612" s="31"/>
      <c r="BC1612" s="34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1"/>
      <c r="CK1612" s="31"/>
      <c r="CL1612" s="31"/>
      <c r="CM1612" s="31"/>
      <c r="CN1612" s="31"/>
      <c r="CO1612" s="31"/>
      <c r="CP1612" s="31"/>
      <c r="CQ1612" s="31"/>
    </row>
    <row r="1613" spans="2:95" s="33" customFormat="1">
      <c r="B1613" s="63"/>
      <c r="C1613" s="31"/>
      <c r="D1613" s="31"/>
      <c r="E1613" s="31"/>
      <c r="F1613" s="31"/>
      <c r="G1613" s="34"/>
      <c r="H1613" s="34"/>
      <c r="I1613" s="34"/>
      <c r="J1613" s="34"/>
      <c r="K1613" s="31"/>
      <c r="L1613" s="31"/>
      <c r="M1613" s="31"/>
      <c r="N1613" s="31"/>
      <c r="O1613" s="31"/>
      <c r="P1613" s="34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4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4"/>
      <c r="AU1613" s="31"/>
      <c r="AV1613" s="31"/>
      <c r="AW1613" s="31"/>
      <c r="AX1613" s="31"/>
      <c r="AY1613" s="31"/>
      <c r="AZ1613" s="31"/>
      <c r="BA1613" s="31"/>
      <c r="BB1613" s="31"/>
      <c r="BC1613" s="34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1"/>
      <c r="CK1613" s="31"/>
      <c r="CL1613" s="31"/>
      <c r="CM1613" s="31"/>
      <c r="CN1613" s="31"/>
      <c r="CO1613" s="31"/>
      <c r="CP1613" s="31"/>
      <c r="CQ1613" s="31"/>
    </row>
    <row r="1614" spans="2:95" s="33" customFormat="1">
      <c r="B1614" s="63"/>
      <c r="C1614" s="31"/>
      <c r="D1614" s="31"/>
      <c r="E1614" s="31"/>
      <c r="F1614" s="31"/>
      <c r="G1614" s="34"/>
      <c r="H1614" s="34"/>
      <c r="I1614" s="34"/>
      <c r="J1614" s="34"/>
      <c r="K1614" s="31"/>
      <c r="L1614" s="31"/>
      <c r="M1614" s="31"/>
      <c r="N1614" s="31"/>
      <c r="O1614" s="31"/>
      <c r="P1614" s="34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4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4"/>
      <c r="AU1614" s="31"/>
      <c r="AV1614" s="31"/>
      <c r="AW1614" s="31"/>
      <c r="AX1614" s="31"/>
      <c r="AY1614" s="31"/>
      <c r="AZ1614" s="31"/>
      <c r="BA1614" s="31"/>
      <c r="BB1614" s="31"/>
      <c r="BC1614" s="34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1"/>
      <c r="CK1614" s="31"/>
      <c r="CL1614" s="31"/>
      <c r="CM1614" s="31"/>
      <c r="CN1614" s="31"/>
      <c r="CO1614" s="31"/>
      <c r="CP1614" s="31"/>
      <c r="CQ1614" s="31"/>
    </row>
    <row r="1615" spans="2:95" s="33" customFormat="1">
      <c r="B1615" s="63"/>
      <c r="C1615" s="31"/>
      <c r="D1615" s="31"/>
      <c r="E1615" s="31"/>
      <c r="F1615" s="31"/>
      <c r="G1615" s="34"/>
      <c r="H1615" s="34"/>
      <c r="I1615" s="34"/>
      <c r="J1615" s="34"/>
      <c r="K1615" s="31"/>
      <c r="L1615" s="31"/>
      <c r="M1615" s="31"/>
      <c r="N1615" s="31"/>
      <c r="O1615" s="31"/>
      <c r="P1615" s="34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4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4"/>
      <c r="AU1615" s="31"/>
      <c r="AV1615" s="31"/>
      <c r="AW1615" s="31"/>
      <c r="AX1615" s="31"/>
      <c r="AY1615" s="31"/>
      <c r="AZ1615" s="31"/>
      <c r="BA1615" s="31"/>
      <c r="BB1615" s="31"/>
      <c r="BC1615" s="34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1"/>
      <c r="CK1615" s="31"/>
      <c r="CL1615" s="31"/>
      <c r="CM1615" s="31"/>
      <c r="CN1615" s="31"/>
      <c r="CO1615" s="31"/>
      <c r="CP1615" s="31"/>
      <c r="CQ1615" s="31"/>
    </row>
    <row r="1616" spans="2:95" s="33" customFormat="1">
      <c r="B1616" s="63"/>
      <c r="C1616" s="31"/>
      <c r="D1616" s="31"/>
      <c r="E1616" s="31"/>
      <c r="F1616" s="31"/>
      <c r="G1616" s="34"/>
      <c r="H1616" s="34"/>
      <c r="I1616" s="34"/>
      <c r="J1616" s="34"/>
      <c r="K1616" s="31"/>
      <c r="L1616" s="31"/>
      <c r="M1616" s="31"/>
      <c r="N1616" s="31"/>
      <c r="O1616" s="31"/>
      <c r="P1616" s="34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4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4"/>
      <c r="AU1616" s="31"/>
      <c r="AV1616" s="31"/>
      <c r="AW1616" s="31"/>
      <c r="AX1616" s="31"/>
      <c r="AY1616" s="31"/>
      <c r="AZ1616" s="31"/>
      <c r="BA1616" s="31"/>
      <c r="BB1616" s="31"/>
      <c r="BC1616" s="34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  <c r="BN1616" s="31"/>
      <c r="BO1616" s="31"/>
      <c r="BP1616" s="31"/>
      <c r="BQ1616" s="31"/>
      <c r="BR1616" s="31"/>
      <c r="BS1616" s="31"/>
      <c r="BT1616" s="31"/>
      <c r="BU1616" s="31"/>
      <c r="BV1616" s="31"/>
      <c r="BW1616" s="31"/>
      <c r="BX1616" s="31"/>
      <c r="BY1616" s="31"/>
      <c r="BZ1616" s="31"/>
      <c r="CA1616" s="31"/>
      <c r="CB1616" s="31"/>
      <c r="CC1616" s="31"/>
      <c r="CD1616" s="31"/>
      <c r="CE1616" s="31"/>
      <c r="CF1616" s="31"/>
      <c r="CG1616" s="31"/>
      <c r="CH1616" s="31"/>
      <c r="CI1616" s="31"/>
      <c r="CJ1616" s="31"/>
      <c r="CK1616" s="31"/>
      <c r="CL1616" s="31"/>
      <c r="CM1616" s="31"/>
      <c r="CN1616" s="31"/>
      <c r="CO1616" s="31"/>
      <c r="CP1616" s="31"/>
      <c r="CQ1616" s="31"/>
    </row>
    <row r="1617" spans="2:95" s="33" customFormat="1">
      <c r="B1617" s="63"/>
      <c r="C1617" s="31"/>
      <c r="D1617" s="31"/>
      <c r="E1617" s="31"/>
      <c r="F1617" s="31"/>
      <c r="G1617" s="34"/>
      <c r="H1617" s="34"/>
      <c r="I1617" s="34"/>
      <c r="J1617" s="34"/>
      <c r="K1617" s="31"/>
      <c r="L1617" s="31"/>
      <c r="M1617" s="31"/>
      <c r="N1617" s="31"/>
      <c r="O1617" s="31"/>
      <c r="P1617" s="34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4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4"/>
      <c r="AU1617" s="31"/>
      <c r="AV1617" s="31"/>
      <c r="AW1617" s="31"/>
      <c r="AX1617" s="31"/>
      <c r="AY1617" s="31"/>
      <c r="AZ1617" s="31"/>
      <c r="BA1617" s="31"/>
      <c r="BB1617" s="31"/>
      <c r="BC1617" s="34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  <c r="BN1617" s="31"/>
      <c r="BO1617" s="31"/>
      <c r="BP1617" s="31"/>
      <c r="BQ1617" s="31"/>
      <c r="BR1617" s="31"/>
      <c r="BS1617" s="31"/>
      <c r="BT1617" s="31"/>
      <c r="BU1617" s="31"/>
      <c r="BV1617" s="31"/>
      <c r="BW1617" s="31"/>
      <c r="BX1617" s="31"/>
      <c r="BY1617" s="31"/>
      <c r="BZ1617" s="31"/>
      <c r="CA1617" s="31"/>
      <c r="CB1617" s="31"/>
      <c r="CC1617" s="31"/>
      <c r="CD1617" s="31"/>
      <c r="CE1617" s="31"/>
      <c r="CF1617" s="31"/>
      <c r="CG1617" s="31"/>
      <c r="CH1617" s="31"/>
      <c r="CI1617" s="31"/>
      <c r="CJ1617" s="31"/>
      <c r="CK1617" s="31"/>
      <c r="CL1617" s="31"/>
      <c r="CM1617" s="31"/>
      <c r="CN1617" s="31"/>
      <c r="CO1617" s="31"/>
      <c r="CP1617" s="31"/>
      <c r="CQ1617" s="31"/>
    </row>
    <row r="1618" spans="2:95" s="33" customFormat="1">
      <c r="B1618" s="63"/>
      <c r="C1618" s="31"/>
      <c r="D1618" s="31"/>
      <c r="E1618" s="31"/>
      <c r="F1618" s="31"/>
      <c r="G1618" s="34"/>
      <c r="H1618" s="34"/>
      <c r="I1618" s="34"/>
      <c r="J1618" s="34"/>
      <c r="K1618" s="31"/>
      <c r="L1618" s="31"/>
      <c r="M1618" s="31"/>
      <c r="N1618" s="31"/>
      <c r="O1618" s="31"/>
      <c r="P1618" s="34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4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4"/>
      <c r="AU1618" s="31"/>
      <c r="AV1618" s="31"/>
      <c r="AW1618" s="31"/>
      <c r="AX1618" s="31"/>
      <c r="AY1618" s="31"/>
      <c r="AZ1618" s="31"/>
      <c r="BA1618" s="31"/>
      <c r="BB1618" s="31"/>
      <c r="BC1618" s="34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1"/>
      <c r="CK1618" s="31"/>
      <c r="CL1618" s="31"/>
      <c r="CM1618" s="31"/>
      <c r="CN1618" s="31"/>
      <c r="CO1618" s="31"/>
      <c r="CP1618" s="31"/>
      <c r="CQ1618" s="31"/>
    </row>
    <row r="1619" spans="2:95" s="33" customFormat="1">
      <c r="B1619" s="63"/>
      <c r="C1619" s="31"/>
      <c r="D1619" s="31"/>
      <c r="E1619" s="31"/>
      <c r="F1619" s="31"/>
      <c r="G1619" s="34"/>
      <c r="H1619" s="34"/>
      <c r="I1619" s="34"/>
      <c r="J1619" s="34"/>
      <c r="K1619" s="31"/>
      <c r="L1619" s="31"/>
      <c r="M1619" s="31"/>
      <c r="N1619" s="31"/>
      <c r="O1619" s="31"/>
      <c r="P1619" s="34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4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4"/>
      <c r="AU1619" s="31"/>
      <c r="AV1619" s="31"/>
      <c r="AW1619" s="31"/>
      <c r="AX1619" s="31"/>
      <c r="AY1619" s="31"/>
      <c r="AZ1619" s="31"/>
      <c r="BA1619" s="31"/>
      <c r="BB1619" s="31"/>
      <c r="BC1619" s="34"/>
      <c r="BD1619" s="31"/>
      <c r="BE1619" s="31"/>
      <c r="BF1619" s="31"/>
      <c r="BG1619" s="31"/>
      <c r="BH1619" s="31"/>
      <c r="BI1619" s="31"/>
      <c r="BJ1619" s="31"/>
      <c r="BK1619" s="31"/>
      <c r="BL1619" s="31"/>
      <c r="BM1619" s="31"/>
      <c r="BN1619" s="31"/>
      <c r="BO1619" s="31"/>
      <c r="BP1619" s="31"/>
      <c r="BQ1619" s="31"/>
      <c r="BR1619" s="31"/>
      <c r="BS1619" s="31"/>
      <c r="BT1619" s="31"/>
      <c r="BU1619" s="31"/>
      <c r="BV1619" s="31"/>
      <c r="BW1619" s="31"/>
      <c r="BX1619" s="31"/>
      <c r="BY1619" s="31"/>
      <c r="BZ1619" s="31"/>
      <c r="CA1619" s="31"/>
      <c r="CB1619" s="31"/>
      <c r="CC1619" s="31"/>
      <c r="CD1619" s="31"/>
      <c r="CE1619" s="31"/>
      <c r="CF1619" s="31"/>
      <c r="CG1619" s="31"/>
      <c r="CH1619" s="31"/>
      <c r="CI1619" s="31"/>
      <c r="CJ1619" s="31"/>
      <c r="CK1619" s="31"/>
      <c r="CL1619" s="31"/>
      <c r="CM1619" s="31"/>
      <c r="CN1619" s="31"/>
      <c r="CO1619" s="31"/>
      <c r="CP1619" s="31"/>
      <c r="CQ1619" s="31"/>
    </row>
    <row r="1620" spans="2:95" s="33" customFormat="1">
      <c r="B1620" s="63"/>
      <c r="C1620" s="31"/>
      <c r="D1620" s="31"/>
      <c r="E1620" s="31"/>
      <c r="F1620" s="31"/>
      <c r="G1620" s="34"/>
      <c r="H1620" s="34"/>
      <c r="I1620" s="34"/>
      <c r="J1620" s="34"/>
      <c r="K1620" s="31"/>
      <c r="L1620" s="31"/>
      <c r="M1620" s="31"/>
      <c r="N1620" s="31"/>
      <c r="O1620" s="31"/>
      <c r="P1620" s="34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4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4"/>
      <c r="AU1620" s="31"/>
      <c r="AV1620" s="31"/>
      <c r="AW1620" s="31"/>
      <c r="AX1620" s="31"/>
      <c r="AY1620" s="31"/>
      <c r="AZ1620" s="31"/>
      <c r="BA1620" s="31"/>
      <c r="BB1620" s="31"/>
      <c r="BC1620" s="34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  <c r="BN1620" s="31"/>
      <c r="BO1620" s="31"/>
      <c r="BP1620" s="31"/>
      <c r="BQ1620" s="31"/>
      <c r="BR1620" s="31"/>
      <c r="BS1620" s="31"/>
      <c r="BT1620" s="31"/>
      <c r="BU1620" s="31"/>
      <c r="BV1620" s="31"/>
      <c r="BW1620" s="31"/>
      <c r="BX1620" s="31"/>
      <c r="BY1620" s="31"/>
      <c r="BZ1620" s="31"/>
      <c r="CA1620" s="31"/>
      <c r="CB1620" s="31"/>
      <c r="CC1620" s="31"/>
      <c r="CD1620" s="31"/>
      <c r="CE1620" s="31"/>
      <c r="CF1620" s="31"/>
      <c r="CG1620" s="31"/>
      <c r="CH1620" s="31"/>
      <c r="CI1620" s="31"/>
      <c r="CJ1620" s="31"/>
      <c r="CK1620" s="31"/>
      <c r="CL1620" s="31"/>
      <c r="CM1620" s="31"/>
      <c r="CN1620" s="31"/>
      <c r="CO1620" s="31"/>
      <c r="CP1620" s="31"/>
      <c r="CQ1620" s="31"/>
    </row>
    <row r="1621" spans="2:95" s="33" customFormat="1">
      <c r="B1621" s="63"/>
      <c r="C1621" s="31"/>
      <c r="D1621" s="31"/>
      <c r="E1621" s="31"/>
      <c r="F1621" s="31"/>
      <c r="G1621" s="34"/>
      <c r="H1621" s="34"/>
      <c r="I1621" s="34"/>
      <c r="J1621" s="34"/>
      <c r="K1621" s="31"/>
      <c r="L1621" s="31"/>
      <c r="M1621" s="31"/>
      <c r="N1621" s="31"/>
      <c r="O1621" s="31"/>
      <c r="P1621" s="34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4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4"/>
      <c r="AU1621" s="31"/>
      <c r="AV1621" s="31"/>
      <c r="AW1621" s="31"/>
      <c r="AX1621" s="31"/>
      <c r="AY1621" s="31"/>
      <c r="AZ1621" s="31"/>
      <c r="BA1621" s="31"/>
      <c r="BB1621" s="31"/>
      <c r="BC1621" s="34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  <c r="BN1621" s="31"/>
      <c r="BO1621" s="31"/>
      <c r="BP1621" s="31"/>
      <c r="BQ1621" s="31"/>
      <c r="BR1621" s="31"/>
      <c r="BS1621" s="31"/>
      <c r="BT1621" s="31"/>
      <c r="BU1621" s="31"/>
      <c r="BV1621" s="31"/>
      <c r="BW1621" s="31"/>
      <c r="BX1621" s="31"/>
      <c r="BY1621" s="31"/>
      <c r="BZ1621" s="31"/>
      <c r="CA1621" s="31"/>
      <c r="CB1621" s="31"/>
      <c r="CC1621" s="31"/>
      <c r="CD1621" s="31"/>
      <c r="CE1621" s="31"/>
      <c r="CF1621" s="31"/>
      <c r="CG1621" s="31"/>
      <c r="CH1621" s="31"/>
      <c r="CI1621" s="31"/>
      <c r="CJ1621" s="31"/>
      <c r="CK1621" s="31"/>
      <c r="CL1621" s="31"/>
      <c r="CM1621" s="31"/>
      <c r="CN1621" s="31"/>
      <c r="CO1621" s="31"/>
      <c r="CP1621" s="31"/>
      <c r="CQ1621" s="31"/>
    </row>
    <row r="1622" spans="2:95" s="33" customFormat="1">
      <c r="B1622" s="63"/>
      <c r="C1622" s="31"/>
      <c r="D1622" s="31"/>
      <c r="E1622" s="31"/>
      <c r="F1622" s="31"/>
      <c r="G1622" s="34"/>
      <c r="H1622" s="34"/>
      <c r="I1622" s="34"/>
      <c r="J1622" s="34"/>
      <c r="K1622" s="31"/>
      <c r="L1622" s="31"/>
      <c r="M1622" s="31"/>
      <c r="N1622" s="31"/>
      <c r="O1622" s="31"/>
      <c r="P1622" s="34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4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4"/>
      <c r="AU1622" s="31"/>
      <c r="AV1622" s="31"/>
      <c r="AW1622" s="31"/>
      <c r="AX1622" s="31"/>
      <c r="AY1622" s="31"/>
      <c r="AZ1622" s="31"/>
      <c r="BA1622" s="31"/>
      <c r="BB1622" s="31"/>
      <c r="BC1622" s="34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  <c r="BN1622" s="31"/>
      <c r="BO1622" s="31"/>
      <c r="BP1622" s="31"/>
      <c r="BQ1622" s="31"/>
      <c r="BR1622" s="31"/>
      <c r="BS1622" s="31"/>
      <c r="BT1622" s="31"/>
      <c r="BU1622" s="31"/>
      <c r="BV1622" s="31"/>
      <c r="BW1622" s="31"/>
      <c r="BX1622" s="31"/>
      <c r="BY1622" s="31"/>
      <c r="BZ1622" s="31"/>
      <c r="CA1622" s="31"/>
      <c r="CB1622" s="31"/>
      <c r="CC1622" s="31"/>
      <c r="CD1622" s="31"/>
      <c r="CE1622" s="31"/>
      <c r="CF1622" s="31"/>
      <c r="CG1622" s="31"/>
      <c r="CH1622" s="31"/>
      <c r="CI1622" s="31"/>
      <c r="CJ1622" s="31"/>
      <c r="CK1622" s="31"/>
      <c r="CL1622" s="31"/>
      <c r="CM1622" s="31"/>
      <c r="CN1622" s="31"/>
      <c r="CO1622" s="31"/>
      <c r="CP1622" s="31"/>
      <c r="CQ1622" s="31"/>
    </row>
    <row r="1623" spans="2:95" s="33" customFormat="1">
      <c r="B1623" s="63"/>
      <c r="C1623" s="31"/>
      <c r="D1623" s="31"/>
      <c r="E1623" s="31"/>
      <c r="F1623" s="31"/>
      <c r="G1623" s="34"/>
      <c r="H1623" s="34"/>
      <c r="I1623" s="34"/>
      <c r="J1623" s="34"/>
      <c r="K1623" s="31"/>
      <c r="L1623" s="31"/>
      <c r="M1623" s="31"/>
      <c r="N1623" s="31"/>
      <c r="O1623" s="31"/>
      <c r="P1623" s="34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4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4"/>
      <c r="AU1623" s="31"/>
      <c r="AV1623" s="31"/>
      <c r="AW1623" s="31"/>
      <c r="AX1623" s="31"/>
      <c r="AY1623" s="31"/>
      <c r="AZ1623" s="31"/>
      <c r="BA1623" s="31"/>
      <c r="BB1623" s="31"/>
      <c r="BC1623" s="34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1"/>
      <c r="CK1623" s="31"/>
      <c r="CL1623" s="31"/>
      <c r="CM1623" s="31"/>
      <c r="CN1623" s="31"/>
      <c r="CO1623" s="31"/>
      <c r="CP1623" s="31"/>
      <c r="CQ1623" s="31"/>
    </row>
    <row r="1624" spans="2:95" s="33" customFormat="1">
      <c r="B1624" s="63"/>
      <c r="C1624" s="31"/>
      <c r="D1624" s="31"/>
      <c r="E1624" s="31"/>
      <c r="F1624" s="31"/>
      <c r="G1624" s="34"/>
      <c r="H1624" s="34"/>
      <c r="I1624" s="34"/>
      <c r="J1624" s="34"/>
      <c r="K1624" s="31"/>
      <c r="L1624" s="31"/>
      <c r="M1624" s="31"/>
      <c r="N1624" s="31"/>
      <c r="O1624" s="31"/>
      <c r="P1624" s="34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4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4"/>
      <c r="AU1624" s="31"/>
      <c r="AV1624" s="31"/>
      <c r="AW1624" s="31"/>
      <c r="AX1624" s="31"/>
      <c r="AY1624" s="31"/>
      <c r="AZ1624" s="31"/>
      <c r="BA1624" s="31"/>
      <c r="BB1624" s="31"/>
      <c r="BC1624" s="34"/>
      <c r="BD1624" s="31"/>
      <c r="BE1624" s="31"/>
      <c r="BF1624" s="31"/>
      <c r="BG1624" s="31"/>
      <c r="BH1624" s="31"/>
      <c r="BI1624" s="31"/>
      <c r="BJ1624" s="31"/>
      <c r="BK1624" s="31"/>
      <c r="BL1624" s="31"/>
      <c r="BM1624" s="31"/>
      <c r="BN1624" s="31"/>
      <c r="BO1624" s="31"/>
      <c r="BP1624" s="31"/>
      <c r="BQ1624" s="31"/>
      <c r="BR1624" s="31"/>
      <c r="BS1624" s="31"/>
      <c r="BT1624" s="31"/>
      <c r="BU1624" s="31"/>
      <c r="BV1624" s="31"/>
      <c r="BW1624" s="31"/>
      <c r="BX1624" s="31"/>
      <c r="BY1624" s="31"/>
      <c r="BZ1624" s="31"/>
      <c r="CA1624" s="31"/>
      <c r="CB1624" s="31"/>
      <c r="CC1624" s="31"/>
      <c r="CD1624" s="31"/>
      <c r="CE1624" s="31"/>
      <c r="CF1624" s="31"/>
      <c r="CG1624" s="31"/>
      <c r="CH1624" s="31"/>
      <c r="CI1624" s="31"/>
      <c r="CJ1624" s="31"/>
      <c r="CK1624" s="31"/>
      <c r="CL1624" s="31"/>
      <c r="CM1624" s="31"/>
      <c r="CN1624" s="31"/>
      <c r="CO1624" s="31"/>
      <c r="CP1624" s="31"/>
      <c r="CQ1624" s="31"/>
    </row>
    <row r="1625" spans="2:95" s="33" customFormat="1">
      <c r="B1625" s="63"/>
      <c r="C1625" s="31"/>
      <c r="D1625" s="31"/>
      <c r="E1625" s="31"/>
      <c r="F1625" s="31"/>
      <c r="G1625" s="34"/>
      <c r="H1625" s="34"/>
      <c r="I1625" s="34"/>
      <c r="J1625" s="34"/>
      <c r="K1625" s="31"/>
      <c r="L1625" s="31"/>
      <c r="M1625" s="31"/>
      <c r="N1625" s="31"/>
      <c r="O1625" s="31"/>
      <c r="P1625" s="34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4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4"/>
      <c r="AU1625" s="31"/>
      <c r="AV1625" s="31"/>
      <c r="AW1625" s="31"/>
      <c r="AX1625" s="31"/>
      <c r="AY1625" s="31"/>
      <c r="AZ1625" s="31"/>
      <c r="BA1625" s="31"/>
      <c r="BB1625" s="31"/>
      <c r="BC1625" s="34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  <c r="BN1625" s="31"/>
      <c r="BO1625" s="31"/>
      <c r="BP1625" s="31"/>
      <c r="BQ1625" s="31"/>
      <c r="BR1625" s="31"/>
      <c r="BS1625" s="31"/>
      <c r="BT1625" s="31"/>
      <c r="BU1625" s="31"/>
      <c r="BV1625" s="31"/>
      <c r="BW1625" s="31"/>
      <c r="BX1625" s="31"/>
      <c r="BY1625" s="31"/>
      <c r="BZ1625" s="31"/>
      <c r="CA1625" s="31"/>
      <c r="CB1625" s="31"/>
      <c r="CC1625" s="31"/>
      <c r="CD1625" s="31"/>
      <c r="CE1625" s="31"/>
      <c r="CF1625" s="31"/>
      <c r="CG1625" s="31"/>
      <c r="CH1625" s="31"/>
      <c r="CI1625" s="31"/>
      <c r="CJ1625" s="31"/>
      <c r="CK1625" s="31"/>
      <c r="CL1625" s="31"/>
      <c r="CM1625" s="31"/>
      <c r="CN1625" s="31"/>
      <c r="CO1625" s="31"/>
      <c r="CP1625" s="31"/>
      <c r="CQ1625" s="31"/>
    </row>
    <row r="1626" spans="2:95" s="33" customFormat="1">
      <c r="B1626" s="63"/>
      <c r="C1626" s="31"/>
      <c r="D1626" s="31"/>
      <c r="E1626" s="31"/>
      <c r="F1626" s="31"/>
      <c r="G1626" s="34"/>
      <c r="H1626" s="34"/>
      <c r="I1626" s="34"/>
      <c r="J1626" s="34"/>
      <c r="K1626" s="31"/>
      <c r="L1626" s="31"/>
      <c r="M1626" s="31"/>
      <c r="N1626" s="31"/>
      <c r="O1626" s="31"/>
      <c r="P1626" s="34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4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4"/>
      <c r="AU1626" s="31"/>
      <c r="AV1626" s="31"/>
      <c r="AW1626" s="31"/>
      <c r="AX1626" s="31"/>
      <c r="AY1626" s="31"/>
      <c r="AZ1626" s="31"/>
      <c r="BA1626" s="31"/>
      <c r="BB1626" s="31"/>
      <c r="BC1626" s="34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1"/>
      <c r="CK1626" s="31"/>
      <c r="CL1626" s="31"/>
      <c r="CM1626" s="31"/>
      <c r="CN1626" s="31"/>
      <c r="CO1626" s="31"/>
      <c r="CP1626" s="31"/>
      <c r="CQ1626" s="31"/>
    </row>
    <row r="1627" spans="2:95" s="33" customFormat="1">
      <c r="B1627" s="63"/>
      <c r="C1627" s="31"/>
      <c r="D1627" s="31"/>
      <c r="E1627" s="31"/>
      <c r="F1627" s="31"/>
      <c r="G1627" s="34"/>
      <c r="H1627" s="34"/>
      <c r="I1627" s="34"/>
      <c r="J1627" s="34"/>
      <c r="K1627" s="31"/>
      <c r="L1627" s="31"/>
      <c r="M1627" s="31"/>
      <c r="N1627" s="31"/>
      <c r="O1627" s="31"/>
      <c r="P1627" s="34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4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4"/>
      <c r="AU1627" s="31"/>
      <c r="AV1627" s="31"/>
      <c r="AW1627" s="31"/>
      <c r="AX1627" s="31"/>
      <c r="AY1627" s="31"/>
      <c r="AZ1627" s="31"/>
      <c r="BA1627" s="31"/>
      <c r="BB1627" s="31"/>
      <c r="BC1627" s="34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  <c r="BN1627" s="31"/>
      <c r="BO1627" s="31"/>
      <c r="BP1627" s="31"/>
      <c r="BQ1627" s="31"/>
      <c r="BR1627" s="31"/>
      <c r="BS1627" s="31"/>
      <c r="BT1627" s="31"/>
      <c r="BU1627" s="31"/>
      <c r="BV1627" s="31"/>
      <c r="BW1627" s="31"/>
      <c r="BX1627" s="31"/>
      <c r="BY1627" s="31"/>
      <c r="BZ1627" s="31"/>
      <c r="CA1627" s="31"/>
      <c r="CB1627" s="31"/>
      <c r="CC1627" s="31"/>
      <c r="CD1627" s="31"/>
      <c r="CE1627" s="31"/>
      <c r="CF1627" s="31"/>
      <c r="CG1627" s="31"/>
      <c r="CH1627" s="31"/>
      <c r="CI1627" s="31"/>
      <c r="CJ1627" s="31"/>
      <c r="CK1627" s="31"/>
      <c r="CL1627" s="31"/>
      <c r="CM1627" s="31"/>
      <c r="CN1627" s="31"/>
      <c r="CO1627" s="31"/>
      <c r="CP1627" s="31"/>
      <c r="CQ1627" s="31"/>
    </row>
    <row r="1628" spans="2:95" s="33" customFormat="1">
      <c r="B1628" s="63"/>
      <c r="C1628" s="31"/>
      <c r="D1628" s="31"/>
      <c r="E1628" s="31"/>
      <c r="F1628" s="31"/>
      <c r="G1628" s="34"/>
      <c r="H1628" s="34"/>
      <c r="I1628" s="34"/>
      <c r="J1628" s="34"/>
      <c r="K1628" s="31"/>
      <c r="L1628" s="31"/>
      <c r="M1628" s="31"/>
      <c r="N1628" s="31"/>
      <c r="O1628" s="31"/>
      <c r="P1628" s="34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4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4"/>
      <c r="AU1628" s="31"/>
      <c r="AV1628" s="31"/>
      <c r="AW1628" s="31"/>
      <c r="AX1628" s="31"/>
      <c r="AY1628" s="31"/>
      <c r="AZ1628" s="31"/>
      <c r="BA1628" s="31"/>
      <c r="BB1628" s="31"/>
      <c r="BC1628" s="34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  <c r="BN1628" s="31"/>
      <c r="BO1628" s="31"/>
      <c r="BP1628" s="31"/>
      <c r="BQ1628" s="31"/>
      <c r="BR1628" s="31"/>
      <c r="BS1628" s="31"/>
      <c r="BT1628" s="31"/>
      <c r="BU1628" s="31"/>
      <c r="BV1628" s="31"/>
      <c r="BW1628" s="31"/>
      <c r="BX1628" s="31"/>
      <c r="BY1628" s="31"/>
      <c r="BZ1628" s="31"/>
      <c r="CA1628" s="31"/>
      <c r="CB1628" s="31"/>
      <c r="CC1628" s="31"/>
      <c r="CD1628" s="31"/>
      <c r="CE1628" s="31"/>
      <c r="CF1628" s="31"/>
      <c r="CG1628" s="31"/>
      <c r="CH1628" s="31"/>
      <c r="CI1628" s="31"/>
      <c r="CJ1628" s="31"/>
      <c r="CK1628" s="31"/>
      <c r="CL1628" s="31"/>
      <c r="CM1628" s="31"/>
      <c r="CN1628" s="31"/>
      <c r="CO1628" s="31"/>
      <c r="CP1628" s="31"/>
      <c r="CQ1628" s="31"/>
    </row>
    <row r="1629" spans="2:95" s="33" customFormat="1">
      <c r="B1629" s="63"/>
      <c r="C1629" s="31"/>
      <c r="D1629" s="31"/>
      <c r="E1629" s="31"/>
      <c r="F1629" s="31"/>
      <c r="G1629" s="34"/>
      <c r="H1629" s="34"/>
      <c r="I1629" s="34"/>
      <c r="J1629" s="34"/>
      <c r="K1629" s="31"/>
      <c r="L1629" s="31"/>
      <c r="M1629" s="31"/>
      <c r="N1629" s="31"/>
      <c r="O1629" s="31"/>
      <c r="P1629" s="34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4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4"/>
      <c r="AU1629" s="31"/>
      <c r="AV1629" s="31"/>
      <c r="AW1629" s="31"/>
      <c r="AX1629" s="31"/>
      <c r="AY1629" s="31"/>
      <c r="AZ1629" s="31"/>
      <c r="BA1629" s="31"/>
      <c r="BB1629" s="31"/>
      <c r="BC1629" s="34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1"/>
      <c r="CK1629" s="31"/>
      <c r="CL1629" s="31"/>
      <c r="CM1629" s="31"/>
      <c r="CN1629" s="31"/>
      <c r="CO1629" s="31"/>
      <c r="CP1629" s="31"/>
      <c r="CQ1629" s="31"/>
    </row>
    <row r="1630" spans="2:95" s="33" customFormat="1">
      <c r="B1630" s="63"/>
      <c r="C1630" s="31"/>
      <c r="D1630" s="31"/>
      <c r="E1630" s="31"/>
      <c r="F1630" s="31"/>
      <c r="G1630" s="34"/>
      <c r="H1630" s="34"/>
      <c r="I1630" s="34"/>
      <c r="J1630" s="34"/>
      <c r="K1630" s="31"/>
      <c r="L1630" s="31"/>
      <c r="M1630" s="31"/>
      <c r="N1630" s="31"/>
      <c r="O1630" s="31"/>
      <c r="P1630" s="34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4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4"/>
      <c r="AU1630" s="31"/>
      <c r="AV1630" s="31"/>
      <c r="AW1630" s="31"/>
      <c r="AX1630" s="31"/>
      <c r="AY1630" s="31"/>
      <c r="AZ1630" s="31"/>
      <c r="BA1630" s="31"/>
      <c r="BB1630" s="31"/>
      <c r="BC1630" s="34"/>
      <c r="BD1630" s="31"/>
      <c r="BE1630" s="31"/>
      <c r="BF1630" s="31"/>
      <c r="BG1630" s="31"/>
      <c r="BH1630" s="31"/>
      <c r="BI1630" s="31"/>
      <c r="BJ1630" s="31"/>
      <c r="BK1630" s="31"/>
      <c r="BL1630" s="31"/>
      <c r="BM1630" s="31"/>
      <c r="BN1630" s="31"/>
      <c r="BO1630" s="31"/>
      <c r="BP1630" s="31"/>
      <c r="BQ1630" s="31"/>
      <c r="BR1630" s="31"/>
      <c r="BS1630" s="31"/>
      <c r="BT1630" s="31"/>
      <c r="BU1630" s="31"/>
      <c r="BV1630" s="31"/>
      <c r="BW1630" s="31"/>
      <c r="BX1630" s="31"/>
      <c r="BY1630" s="31"/>
      <c r="BZ1630" s="31"/>
      <c r="CA1630" s="31"/>
      <c r="CB1630" s="31"/>
      <c r="CC1630" s="31"/>
      <c r="CD1630" s="31"/>
      <c r="CE1630" s="31"/>
      <c r="CF1630" s="31"/>
      <c r="CG1630" s="31"/>
      <c r="CH1630" s="31"/>
      <c r="CI1630" s="31"/>
      <c r="CJ1630" s="31"/>
      <c r="CK1630" s="31"/>
      <c r="CL1630" s="31"/>
      <c r="CM1630" s="31"/>
      <c r="CN1630" s="31"/>
      <c r="CO1630" s="31"/>
      <c r="CP1630" s="31"/>
      <c r="CQ1630" s="31"/>
    </row>
    <row r="1631" spans="2:95" s="33" customFormat="1">
      <c r="B1631" s="63"/>
      <c r="C1631" s="31"/>
      <c r="D1631" s="31"/>
      <c r="E1631" s="31"/>
      <c r="F1631" s="31"/>
      <c r="G1631" s="34"/>
      <c r="H1631" s="34"/>
      <c r="I1631" s="34"/>
      <c r="J1631" s="34"/>
      <c r="K1631" s="31"/>
      <c r="L1631" s="31"/>
      <c r="M1631" s="31"/>
      <c r="N1631" s="31"/>
      <c r="O1631" s="31"/>
      <c r="P1631" s="34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4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4"/>
      <c r="AU1631" s="31"/>
      <c r="AV1631" s="31"/>
      <c r="AW1631" s="31"/>
      <c r="AX1631" s="31"/>
      <c r="AY1631" s="31"/>
      <c r="AZ1631" s="31"/>
      <c r="BA1631" s="31"/>
      <c r="BB1631" s="31"/>
      <c r="BC1631" s="34"/>
      <c r="BD1631" s="31"/>
      <c r="BE1631" s="31"/>
      <c r="BF1631" s="31"/>
      <c r="BG1631" s="31"/>
      <c r="BH1631" s="31"/>
      <c r="BI1631" s="31"/>
      <c r="BJ1631" s="31"/>
      <c r="BK1631" s="31"/>
      <c r="BL1631" s="31"/>
      <c r="BM1631" s="31"/>
      <c r="BN1631" s="31"/>
      <c r="BO1631" s="31"/>
      <c r="BP1631" s="31"/>
      <c r="BQ1631" s="31"/>
      <c r="BR1631" s="31"/>
      <c r="BS1631" s="31"/>
      <c r="BT1631" s="31"/>
      <c r="BU1631" s="31"/>
      <c r="BV1631" s="31"/>
      <c r="BW1631" s="31"/>
      <c r="BX1631" s="31"/>
      <c r="BY1631" s="31"/>
      <c r="BZ1631" s="31"/>
      <c r="CA1631" s="31"/>
      <c r="CB1631" s="31"/>
      <c r="CC1631" s="31"/>
      <c r="CD1631" s="31"/>
      <c r="CE1631" s="31"/>
      <c r="CF1631" s="31"/>
      <c r="CG1631" s="31"/>
      <c r="CH1631" s="31"/>
      <c r="CI1631" s="31"/>
      <c r="CJ1631" s="31"/>
      <c r="CK1631" s="31"/>
      <c r="CL1631" s="31"/>
      <c r="CM1631" s="31"/>
      <c r="CN1631" s="31"/>
      <c r="CO1631" s="31"/>
      <c r="CP1631" s="31"/>
      <c r="CQ1631" s="31"/>
    </row>
    <row r="1632" spans="2:95" s="33" customFormat="1">
      <c r="B1632" s="63"/>
      <c r="C1632" s="31"/>
      <c r="D1632" s="31"/>
      <c r="E1632" s="31"/>
      <c r="F1632" s="31"/>
      <c r="G1632" s="34"/>
      <c r="H1632" s="34"/>
      <c r="I1632" s="34"/>
      <c r="J1632" s="34"/>
      <c r="K1632" s="31"/>
      <c r="L1632" s="31"/>
      <c r="M1632" s="31"/>
      <c r="N1632" s="31"/>
      <c r="O1632" s="31"/>
      <c r="P1632" s="34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4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4"/>
      <c r="AU1632" s="31"/>
      <c r="AV1632" s="31"/>
      <c r="AW1632" s="31"/>
      <c r="AX1632" s="31"/>
      <c r="AY1632" s="31"/>
      <c r="AZ1632" s="31"/>
      <c r="BA1632" s="31"/>
      <c r="BB1632" s="31"/>
      <c r="BC1632" s="34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  <c r="BN1632" s="31"/>
      <c r="BO1632" s="31"/>
      <c r="BP1632" s="31"/>
      <c r="BQ1632" s="31"/>
      <c r="BR1632" s="31"/>
      <c r="BS1632" s="31"/>
      <c r="BT1632" s="31"/>
      <c r="BU1632" s="31"/>
      <c r="BV1632" s="31"/>
      <c r="BW1632" s="31"/>
      <c r="BX1632" s="31"/>
      <c r="BY1632" s="31"/>
      <c r="BZ1632" s="31"/>
      <c r="CA1632" s="31"/>
      <c r="CB1632" s="31"/>
      <c r="CC1632" s="31"/>
      <c r="CD1632" s="31"/>
      <c r="CE1632" s="31"/>
      <c r="CF1632" s="31"/>
      <c r="CG1632" s="31"/>
      <c r="CH1632" s="31"/>
      <c r="CI1632" s="31"/>
      <c r="CJ1632" s="31"/>
      <c r="CK1632" s="31"/>
      <c r="CL1632" s="31"/>
      <c r="CM1632" s="31"/>
      <c r="CN1632" s="31"/>
      <c r="CO1632" s="31"/>
      <c r="CP1632" s="31"/>
      <c r="CQ1632" s="31"/>
    </row>
    <row r="1633" spans="2:95" s="33" customFormat="1">
      <c r="B1633" s="63"/>
      <c r="C1633" s="31"/>
      <c r="D1633" s="31"/>
      <c r="E1633" s="31"/>
      <c r="F1633" s="31"/>
      <c r="G1633" s="34"/>
      <c r="H1633" s="34"/>
      <c r="I1633" s="34"/>
      <c r="J1633" s="34"/>
      <c r="K1633" s="31"/>
      <c r="L1633" s="31"/>
      <c r="M1633" s="31"/>
      <c r="N1633" s="31"/>
      <c r="O1633" s="31"/>
      <c r="P1633" s="34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4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4"/>
      <c r="AU1633" s="31"/>
      <c r="AV1633" s="31"/>
      <c r="AW1633" s="31"/>
      <c r="AX1633" s="31"/>
      <c r="AY1633" s="31"/>
      <c r="AZ1633" s="31"/>
      <c r="BA1633" s="31"/>
      <c r="BB1633" s="31"/>
      <c r="BC1633" s="34"/>
      <c r="BD1633" s="31"/>
      <c r="BE1633" s="31"/>
      <c r="BF1633" s="31"/>
      <c r="BG1633" s="31"/>
      <c r="BH1633" s="31"/>
      <c r="BI1633" s="31"/>
      <c r="BJ1633" s="31"/>
      <c r="BK1633" s="31"/>
      <c r="BL1633" s="31"/>
      <c r="BM1633" s="31"/>
      <c r="BN1633" s="31"/>
      <c r="BO1633" s="31"/>
      <c r="BP1633" s="31"/>
      <c r="BQ1633" s="31"/>
      <c r="BR1633" s="31"/>
      <c r="BS1633" s="31"/>
      <c r="BT1633" s="31"/>
      <c r="BU1633" s="31"/>
      <c r="BV1633" s="31"/>
      <c r="BW1633" s="31"/>
      <c r="BX1633" s="31"/>
      <c r="BY1633" s="31"/>
      <c r="BZ1633" s="31"/>
      <c r="CA1633" s="31"/>
      <c r="CB1633" s="31"/>
      <c r="CC1633" s="31"/>
      <c r="CD1633" s="31"/>
      <c r="CE1633" s="31"/>
      <c r="CF1633" s="31"/>
      <c r="CG1633" s="31"/>
      <c r="CH1633" s="31"/>
      <c r="CI1633" s="31"/>
      <c r="CJ1633" s="31"/>
      <c r="CK1633" s="31"/>
      <c r="CL1633" s="31"/>
      <c r="CM1633" s="31"/>
      <c r="CN1633" s="31"/>
      <c r="CO1633" s="31"/>
      <c r="CP1633" s="31"/>
      <c r="CQ1633" s="31"/>
    </row>
    <row r="1634" spans="2:95" s="33" customFormat="1">
      <c r="B1634" s="63"/>
      <c r="C1634" s="31"/>
      <c r="D1634" s="31"/>
      <c r="E1634" s="31"/>
      <c r="F1634" s="31"/>
      <c r="G1634" s="34"/>
      <c r="H1634" s="34"/>
      <c r="I1634" s="34"/>
      <c r="J1634" s="34"/>
      <c r="K1634" s="31"/>
      <c r="L1634" s="31"/>
      <c r="M1634" s="31"/>
      <c r="N1634" s="31"/>
      <c r="O1634" s="31"/>
      <c r="P1634" s="34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4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4"/>
      <c r="AU1634" s="31"/>
      <c r="AV1634" s="31"/>
      <c r="AW1634" s="31"/>
      <c r="AX1634" s="31"/>
      <c r="AY1634" s="31"/>
      <c r="AZ1634" s="31"/>
      <c r="BA1634" s="31"/>
      <c r="BB1634" s="31"/>
      <c r="BC1634" s="34"/>
      <c r="BD1634" s="31"/>
      <c r="BE1634" s="31"/>
      <c r="BF1634" s="31"/>
      <c r="BG1634" s="31"/>
      <c r="BH1634" s="31"/>
      <c r="BI1634" s="31"/>
      <c r="BJ1634" s="31"/>
      <c r="BK1634" s="31"/>
      <c r="BL1634" s="31"/>
      <c r="BM1634" s="31"/>
      <c r="BN1634" s="31"/>
      <c r="BO1634" s="31"/>
      <c r="BP1634" s="31"/>
      <c r="BQ1634" s="31"/>
      <c r="BR1634" s="31"/>
      <c r="BS1634" s="31"/>
      <c r="BT1634" s="31"/>
      <c r="BU1634" s="31"/>
      <c r="BV1634" s="31"/>
      <c r="BW1634" s="31"/>
      <c r="BX1634" s="31"/>
      <c r="BY1634" s="31"/>
      <c r="BZ1634" s="31"/>
      <c r="CA1634" s="31"/>
      <c r="CB1634" s="31"/>
      <c r="CC1634" s="31"/>
      <c r="CD1634" s="31"/>
      <c r="CE1634" s="31"/>
      <c r="CF1634" s="31"/>
      <c r="CG1634" s="31"/>
      <c r="CH1634" s="31"/>
      <c r="CI1634" s="31"/>
      <c r="CJ1634" s="31"/>
      <c r="CK1634" s="31"/>
      <c r="CL1634" s="31"/>
      <c r="CM1634" s="31"/>
      <c r="CN1634" s="31"/>
      <c r="CO1634" s="31"/>
      <c r="CP1634" s="31"/>
      <c r="CQ1634" s="31"/>
    </row>
    <row r="1635" spans="2:95" s="33" customFormat="1">
      <c r="B1635" s="63"/>
      <c r="C1635" s="31"/>
      <c r="D1635" s="31"/>
      <c r="E1635" s="31"/>
      <c r="F1635" s="31"/>
      <c r="G1635" s="34"/>
      <c r="H1635" s="34"/>
      <c r="I1635" s="34"/>
      <c r="J1635" s="34"/>
      <c r="K1635" s="31"/>
      <c r="L1635" s="31"/>
      <c r="M1635" s="31"/>
      <c r="N1635" s="31"/>
      <c r="O1635" s="31"/>
      <c r="P1635" s="34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4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4"/>
      <c r="AU1635" s="31"/>
      <c r="AV1635" s="31"/>
      <c r="AW1635" s="31"/>
      <c r="AX1635" s="31"/>
      <c r="AY1635" s="31"/>
      <c r="AZ1635" s="31"/>
      <c r="BA1635" s="31"/>
      <c r="BB1635" s="31"/>
      <c r="BC1635" s="34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  <c r="BN1635" s="31"/>
      <c r="BO1635" s="31"/>
      <c r="BP1635" s="31"/>
      <c r="BQ1635" s="31"/>
      <c r="BR1635" s="31"/>
      <c r="BS1635" s="31"/>
      <c r="BT1635" s="31"/>
      <c r="BU1635" s="31"/>
      <c r="BV1635" s="31"/>
      <c r="BW1635" s="31"/>
      <c r="BX1635" s="31"/>
      <c r="BY1635" s="31"/>
      <c r="BZ1635" s="31"/>
      <c r="CA1635" s="31"/>
      <c r="CB1635" s="31"/>
      <c r="CC1635" s="31"/>
      <c r="CD1635" s="31"/>
      <c r="CE1635" s="31"/>
      <c r="CF1635" s="31"/>
      <c r="CG1635" s="31"/>
      <c r="CH1635" s="31"/>
      <c r="CI1635" s="31"/>
      <c r="CJ1635" s="31"/>
      <c r="CK1635" s="31"/>
      <c r="CL1635" s="31"/>
      <c r="CM1635" s="31"/>
      <c r="CN1635" s="31"/>
      <c r="CO1635" s="31"/>
      <c r="CP1635" s="31"/>
      <c r="CQ1635" s="31"/>
    </row>
    <row r="1636" spans="2:95" s="33" customFormat="1">
      <c r="B1636" s="63"/>
      <c r="C1636" s="31"/>
      <c r="D1636" s="31"/>
      <c r="E1636" s="31"/>
      <c r="F1636" s="31"/>
      <c r="G1636" s="34"/>
      <c r="H1636" s="34"/>
      <c r="I1636" s="34"/>
      <c r="J1636" s="34"/>
      <c r="K1636" s="31"/>
      <c r="L1636" s="31"/>
      <c r="M1636" s="31"/>
      <c r="N1636" s="31"/>
      <c r="O1636" s="31"/>
      <c r="P1636" s="34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4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4"/>
      <c r="AU1636" s="31"/>
      <c r="AV1636" s="31"/>
      <c r="AW1636" s="31"/>
      <c r="AX1636" s="31"/>
      <c r="AY1636" s="31"/>
      <c r="AZ1636" s="31"/>
      <c r="BA1636" s="31"/>
      <c r="BB1636" s="31"/>
      <c r="BC1636" s="34"/>
      <c r="BD1636" s="31"/>
      <c r="BE1636" s="31"/>
      <c r="BF1636" s="31"/>
      <c r="BG1636" s="31"/>
      <c r="BH1636" s="31"/>
      <c r="BI1636" s="31"/>
      <c r="BJ1636" s="31"/>
      <c r="BK1636" s="31"/>
      <c r="BL1636" s="31"/>
      <c r="BM1636" s="31"/>
      <c r="BN1636" s="31"/>
      <c r="BO1636" s="31"/>
      <c r="BP1636" s="31"/>
      <c r="BQ1636" s="31"/>
      <c r="BR1636" s="31"/>
      <c r="BS1636" s="31"/>
      <c r="BT1636" s="31"/>
      <c r="BU1636" s="31"/>
      <c r="BV1636" s="31"/>
      <c r="BW1636" s="31"/>
      <c r="BX1636" s="31"/>
      <c r="BY1636" s="31"/>
      <c r="BZ1636" s="31"/>
      <c r="CA1636" s="31"/>
      <c r="CB1636" s="31"/>
      <c r="CC1636" s="31"/>
      <c r="CD1636" s="31"/>
      <c r="CE1636" s="31"/>
      <c r="CF1636" s="31"/>
      <c r="CG1636" s="31"/>
      <c r="CH1636" s="31"/>
      <c r="CI1636" s="31"/>
      <c r="CJ1636" s="31"/>
      <c r="CK1636" s="31"/>
      <c r="CL1636" s="31"/>
      <c r="CM1636" s="31"/>
      <c r="CN1636" s="31"/>
      <c r="CO1636" s="31"/>
      <c r="CP1636" s="31"/>
      <c r="CQ1636" s="31"/>
    </row>
    <row r="1637" spans="2:95" s="33" customFormat="1">
      <c r="B1637" s="63"/>
      <c r="C1637" s="31"/>
      <c r="D1637" s="31"/>
      <c r="E1637" s="31"/>
      <c r="F1637" s="31"/>
      <c r="G1637" s="34"/>
      <c r="H1637" s="34"/>
      <c r="I1637" s="34"/>
      <c r="J1637" s="34"/>
      <c r="K1637" s="31"/>
      <c r="L1637" s="31"/>
      <c r="M1637" s="31"/>
      <c r="N1637" s="31"/>
      <c r="O1637" s="31"/>
      <c r="P1637" s="34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4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4"/>
      <c r="AU1637" s="31"/>
      <c r="AV1637" s="31"/>
      <c r="AW1637" s="31"/>
      <c r="AX1637" s="31"/>
      <c r="AY1637" s="31"/>
      <c r="AZ1637" s="31"/>
      <c r="BA1637" s="31"/>
      <c r="BB1637" s="31"/>
      <c r="BC1637" s="34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  <c r="BN1637" s="31"/>
      <c r="BO1637" s="31"/>
      <c r="BP1637" s="31"/>
      <c r="BQ1637" s="31"/>
      <c r="BR1637" s="31"/>
      <c r="BS1637" s="31"/>
      <c r="BT1637" s="31"/>
      <c r="BU1637" s="31"/>
      <c r="BV1637" s="31"/>
      <c r="BW1637" s="31"/>
      <c r="BX1637" s="31"/>
      <c r="BY1637" s="31"/>
      <c r="BZ1637" s="31"/>
      <c r="CA1637" s="31"/>
      <c r="CB1637" s="31"/>
      <c r="CC1637" s="31"/>
      <c r="CD1637" s="31"/>
      <c r="CE1637" s="31"/>
      <c r="CF1637" s="31"/>
      <c r="CG1637" s="31"/>
      <c r="CH1637" s="31"/>
      <c r="CI1637" s="31"/>
      <c r="CJ1637" s="31"/>
      <c r="CK1637" s="31"/>
      <c r="CL1637" s="31"/>
      <c r="CM1637" s="31"/>
      <c r="CN1637" s="31"/>
      <c r="CO1637" s="31"/>
      <c r="CP1637" s="31"/>
      <c r="CQ1637" s="31"/>
    </row>
    <row r="1638" spans="2:95" s="33" customFormat="1">
      <c r="B1638" s="63"/>
      <c r="C1638" s="31"/>
      <c r="D1638" s="31"/>
      <c r="E1638" s="31"/>
      <c r="F1638" s="31"/>
      <c r="G1638" s="34"/>
      <c r="H1638" s="34"/>
      <c r="I1638" s="34"/>
      <c r="J1638" s="34"/>
      <c r="K1638" s="31"/>
      <c r="L1638" s="31"/>
      <c r="M1638" s="31"/>
      <c r="N1638" s="31"/>
      <c r="O1638" s="31"/>
      <c r="P1638" s="34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4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4"/>
      <c r="AU1638" s="31"/>
      <c r="AV1638" s="31"/>
      <c r="AW1638" s="31"/>
      <c r="AX1638" s="31"/>
      <c r="AY1638" s="31"/>
      <c r="AZ1638" s="31"/>
      <c r="BA1638" s="31"/>
      <c r="BB1638" s="31"/>
      <c r="BC1638" s="34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1"/>
      <c r="CK1638" s="31"/>
      <c r="CL1638" s="31"/>
      <c r="CM1638" s="31"/>
      <c r="CN1638" s="31"/>
      <c r="CO1638" s="31"/>
      <c r="CP1638" s="31"/>
      <c r="CQ1638" s="31"/>
    </row>
    <row r="1639" spans="2:95" s="33" customFormat="1">
      <c r="B1639" s="63"/>
      <c r="C1639" s="31"/>
      <c r="D1639" s="31"/>
      <c r="E1639" s="31"/>
      <c r="F1639" s="31"/>
      <c r="G1639" s="34"/>
      <c r="H1639" s="34"/>
      <c r="I1639" s="34"/>
      <c r="J1639" s="34"/>
      <c r="K1639" s="31"/>
      <c r="L1639" s="31"/>
      <c r="M1639" s="31"/>
      <c r="N1639" s="31"/>
      <c r="O1639" s="31"/>
      <c r="P1639" s="34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4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4"/>
      <c r="AU1639" s="31"/>
      <c r="AV1639" s="31"/>
      <c r="AW1639" s="31"/>
      <c r="AX1639" s="31"/>
      <c r="AY1639" s="31"/>
      <c r="AZ1639" s="31"/>
      <c r="BA1639" s="31"/>
      <c r="BB1639" s="31"/>
      <c r="BC1639" s="34"/>
      <c r="BD1639" s="31"/>
      <c r="BE1639" s="31"/>
      <c r="BF1639" s="31"/>
      <c r="BG1639" s="31"/>
      <c r="BH1639" s="31"/>
      <c r="BI1639" s="31"/>
      <c r="BJ1639" s="31"/>
      <c r="BK1639" s="31"/>
      <c r="BL1639" s="31"/>
      <c r="BM1639" s="31"/>
      <c r="BN1639" s="31"/>
      <c r="BO1639" s="31"/>
      <c r="BP1639" s="31"/>
      <c r="BQ1639" s="31"/>
      <c r="BR1639" s="31"/>
      <c r="BS1639" s="31"/>
      <c r="BT1639" s="31"/>
      <c r="BU1639" s="31"/>
      <c r="BV1639" s="31"/>
      <c r="BW1639" s="31"/>
      <c r="BX1639" s="31"/>
      <c r="BY1639" s="31"/>
      <c r="BZ1639" s="31"/>
      <c r="CA1639" s="31"/>
      <c r="CB1639" s="31"/>
      <c r="CC1639" s="31"/>
      <c r="CD1639" s="31"/>
      <c r="CE1639" s="31"/>
      <c r="CF1639" s="31"/>
      <c r="CG1639" s="31"/>
      <c r="CH1639" s="31"/>
      <c r="CI1639" s="31"/>
      <c r="CJ1639" s="31"/>
      <c r="CK1639" s="31"/>
      <c r="CL1639" s="31"/>
      <c r="CM1639" s="31"/>
      <c r="CN1639" s="31"/>
      <c r="CO1639" s="31"/>
      <c r="CP1639" s="31"/>
      <c r="CQ1639" s="31"/>
    </row>
    <row r="1640" spans="2:95" s="33" customFormat="1">
      <c r="B1640" s="63"/>
      <c r="C1640" s="31"/>
      <c r="D1640" s="31"/>
      <c r="E1640" s="31"/>
      <c r="F1640" s="31"/>
      <c r="G1640" s="34"/>
      <c r="H1640" s="34"/>
      <c r="I1640" s="34"/>
      <c r="J1640" s="34"/>
      <c r="K1640" s="31"/>
      <c r="L1640" s="31"/>
      <c r="M1640" s="31"/>
      <c r="N1640" s="31"/>
      <c r="O1640" s="31"/>
      <c r="P1640" s="34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4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4"/>
      <c r="AU1640" s="31"/>
      <c r="AV1640" s="31"/>
      <c r="AW1640" s="31"/>
      <c r="AX1640" s="31"/>
      <c r="AY1640" s="31"/>
      <c r="AZ1640" s="31"/>
      <c r="BA1640" s="31"/>
      <c r="BB1640" s="31"/>
      <c r="BC1640" s="34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  <c r="BN1640" s="31"/>
      <c r="BO1640" s="31"/>
      <c r="BP1640" s="31"/>
      <c r="BQ1640" s="31"/>
      <c r="BR1640" s="31"/>
      <c r="BS1640" s="31"/>
      <c r="BT1640" s="31"/>
      <c r="BU1640" s="31"/>
      <c r="BV1640" s="31"/>
      <c r="BW1640" s="31"/>
      <c r="BX1640" s="31"/>
      <c r="BY1640" s="31"/>
      <c r="BZ1640" s="31"/>
      <c r="CA1640" s="31"/>
      <c r="CB1640" s="31"/>
      <c r="CC1640" s="31"/>
      <c r="CD1640" s="31"/>
      <c r="CE1640" s="31"/>
      <c r="CF1640" s="31"/>
      <c r="CG1640" s="31"/>
      <c r="CH1640" s="31"/>
      <c r="CI1640" s="31"/>
      <c r="CJ1640" s="31"/>
      <c r="CK1640" s="31"/>
      <c r="CL1640" s="31"/>
      <c r="CM1640" s="31"/>
      <c r="CN1640" s="31"/>
      <c r="CO1640" s="31"/>
      <c r="CP1640" s="31"/>
      <c r="CQ1640" s="31"/>
    </row>
    <row r="1641" spans="2:95" s="33" customFormat="1">
      <c r="B1641" s="63"/>
      <c r="C1641" s="31"/>
      <c r="D1641" s="31"/>
      <c r="E1641" s="31"/>
      <c r="F1641" s="31"/>
      <c r="G1641" s="34"/>
      <c r="H1641" s="34"/>
      <c r="I1641" s="34"/>
      <c r="J1641" s="34"/>
      <c r="K1641" s="31"/>
      <c r="L1641" s="31"/>
      <c r="M1641" s="31"/>
      <c r="N1641" s="31"/>
      <c r="O1641" s="31"/>
      <c r="P1641" s="34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4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4"/>
      <c r="AU1641" s="31"/>
      <c r="AV1641" s="31"/>
      <c r="AW1641" s="31"/>
      <c r="AX1641" s="31"/>
      <c r="AY1641" s="31"/>
      <c r="AZ1641" s="31"/>
      <c r="BA1641" s="31"/>
      <c r="BB1641" s="31"/>
      <c r="BC1641" s="34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1"/>
      <c r="CK1641" s="31"/>
      <c r="CL1641" s="31"/>
      <c r="CM1641" s="31"/>
      <c r="CN1641" s="31"/>
      <c r="CO1641" s="31"/>
      <c r="CP1641" s="31"/>
      <c r="CQ1641" s="31"/>
    </row>
    <row r="1642" spans="2:95" s="33" customFormat="1">
      <c r="B1642" s="63"/>
      <c r="C1642" s="31"/>
      <c r="D1642" s="31"/>
      <c r="E1642" s="31"/>
      <c r="F1642" s="31"/>
      <c r="G1642" s="34"/>
      <c r="H1642" s="34"/>
      <c r="I1642" s="34"/>
      <c r="J1642" s="34"/>
      <c r="K1642" s="31"/>
      <c r="L1642" s="31"/>
      <c r="M1642" s="31"/>
      <c r="N1642" s="31"/>
      <c r="O1642" s="31"/>
      <c r="P1642" s="34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4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4"/>
      <c r="AU1642" s="31"/>
      <c r="AV1642" s="31"/>
      <c r="AW1642" s="31"/>
      <c r="AX1642" s="31"/>
      <c r="AY1642" s="31"/>
      <c r="AZ1642" s="31"/>
      <c r="BA1642" s="31"/>
      <c r="BB1642" s="31"/>
      <c r="BC1642" s="34"/>
      <c r="BD1642" s="31"/>
      <c r="BE1642" s="31"/>
      <c r="BF1642" s="31"/>
      <c r="BG1642" s="31"/>
      <c r="BH1642" s="31"/>
      <c r="BI1642" s="31"/>
      <c r="BJ1642" s="31"/>
      <c r="BK1642" s="31"/>
      <c r="BL1642" s="31"/>
      <c r="BM1642" s="31"/>
      <c r="BN1642" s="31"/>
      <c r="BO1642" s="31"/>
      <c r="BP1642" s="31"/>
      <c r="BQ1642" s="31"/>
      <c r="BR1642" s="31"/>
      <c r="BS1642" s="31"/>
      <c r="BT1642" s="31"/>
      <c r="BU1642" s="31"/>
      <c r="BV1642" s="31"/>
      <c r="BW1642" s="31"/>
      <c r="BX1642" s="31"/>
      <c r="BY1642" s="31"/>
      <c r="BZ1642" s="31"/>
      <c r="CA1642" s="31"/>
      <c r="CB1642" s="31"/>
      <c r="CC1642" s="31"/>
      <c r="CD1642" s="31"/>
      <c r="CE1642" s="31"/>
      <c r="CF1642" s="31"/>
      <c r="CG1642" s="31"/>
      <c r="CH1642" s="31"/>
      <c r="CI1642" s="31"/>
      <c r="CJ1642" s="31"/>
      <c r="CK1642" s="31"/>
      <c r="CL1642" s="31"/>
      <c r="CM1642" s="31"/>
      <c r="CN1642" s="31"/>
      <c r="CO1642" s="31"/>
      <c r="CP1642" s="31"/>
      <c r="CQ1642" s="31"/>
    </row>
    <row r="1643" spans="2:95" s="33" customFormat="1">
      <c r="B1643" s="63"/>
      <c r="C1643" s="31"/>
      <c r="D1643" s="31"/>
      <c r="E1643" s="31"/>
      <c r="F1643" s="31"/>
      <c r="G1643" s="34"/>
      <c r="H1643" s="34"/>
      <c r="I1643" s="34"/>
      <c r="J1643" s="34"/>
      <c r="K1643" s="31"/>
      <c r="L1643" s="31"/>
      <c r="M1643" s="31"/>
      <c r="N1643" s="31"/>
      <c r="O1643" s="31"/>
      <c r="P1643" s="34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4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4"/>
      <c r="AU1643" s="31"/>
      <c r="AV1643" s="31"/>
      <c r="AW1643" s="31"/>
      <c r="AX1643" s="31"/>
      <c r="AY1643" s="31"/>
      <c r="AZ1643" s="31"/>
      <c r="BA1643" s="31"/>
      <c r="BB1643" s="31"/>
      <c r="BC1643" s="34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  <c r="BN1643" s="31"/>
      <c r="BO1643" s="31"/>
      <c r="BP1643" s="31"/>
      <c r="BQ1643" s="31"/>
      <c r="BR1643" s="31"/>
      <c r="BS1643" s="31"/>
      <c r="BT1643" s="31"/>
      <c r="BU1643" s="31"/>
      <c r="BV1643" s="31"/>
      <c r="BW1643" s="31"/>
      <c r="BX1643" s="31"/>
      <c r="BY1643" s="31"/>
      <c r="BZ1643" s="31"/>
      <c r="CA1643" s="31"/>
      <c r="CB1643" s="31"/>
      <c r="CC1643" s="31"/>
      <c r="CD1643" s="31"/>
      <c r="CE1643" s="31"/>
      <c r="CF1643" s="31"/>
      <c r="CG1643" s="31"/>
      <c r="CH1643" s="31"/>
      <c r="CI1643" s="31"/>
      <c r="CJ1643" s="31"/>
      <c r="CK1643" s="31"/>
      <c r="CL1643" s="31"/>
      <c r="CM1643" s="31"/>
      <c r="CN1643" s="31"/>
      <c r="CO1643" s="31"/>
      <c r="CP1643" s="31"/>
      <c r="CQ1643" s="31"/>
    </row>
    <row r="1644" spans="2:95" s="33" customFormat="1">
      <c r="B1644" s="63"/>
      <c r="C1644" s="31"/>
      <c r="D1644" s="31"/>
      <c r="E1644" s="31"/>
      <c r="F1644" s="31"/>
      <c r="G1644" s="34"/>
      <c r="H1644" s="34"/>
      <c r="I1644" s="34"/>
      <c r="J1644" s="34"/>
      <c r="K1644" s="31"/>
      <c r="L1644" s="31"/>
      <c r="M1644" s="31"/>
      <c r="N1644" s="31"/>
      <c r="O1644" s="31"/>
      <c r="P1644" s="34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4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4"/>
      <c r="AU1644" s="31"/>
      <c r="AV1644" s="31"/>
      <c r="AW1644" s="31"/>
      <c r="AX1644" s="31"/>
      <c r="AY1644" s="31"/>
      <c r="AZ1644" s="31"/>
      <c r="BA1644" s="31"/>
      <c r="BB1644" s="31"/>
      <c r="BC1644" s="34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</row>
    <row r="1645" spans="2:95" s="33" customFormat="1">
      <c r="B1645" s="63"/>
      <c r="C1645" s="31"/>
      <c r="D1645" s="31"/>
      <c r="E1645" s="31"/>
      <c r="F1645" s="31"/>
      <c r="G1645" s="34"/>
      <c r="H1645" s="34"/>
      <c r="I1645" s="34"/>
      <c r="J1645" s="34"/>
      <c r="K1645" s="31"/>
      <c r="L1645" s="31"/>
      <c r="M1645" s="31"/>
      <c r="N1645" s="31"/>
      <c r="O1645" s="31"/>
      <c r="P1645" s="34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4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4"/>
      <c r="AU1645" s="31"/>
      <c r="AV1645" s="31"/>
      <c r="AW1645" s="31"/>
      <c r="AX1645" s="31"/>
      <c r="AY1645" s="31"/>
      <c r="AZ1645" s="31"/>
      <c r="BA1645" s="31"/>
      <c r="BB1645" s="31"/>
      <c r="BC1645" s="34"/>
      <c r="BD1645" s="31"/>
      <c r="BE1645" s="31"/>
      <c r="BF1645" s="31"/>
      <c r="BG1645" s="31"/>
      <c r="BH1645" s="31"/>
      <c r="BI1645" s="31"/>
      <c r="BJ1645" s="31"/>
      <c r="BK1645" s="31"/>
      <c r="BL1645" s="31"/>
      <c r="BM1645" s="31"/>
      <c r="BN1645" s="31"/>
      <c r="BO1645" s="31"/>
      <c r="BP1645" s="31"/>
      <c r="BQ1645" s="31"/>
      <c r="BR1645" s="31"/>
      <c r="BS1645" s="31"/>
      <c r="BT1645" s="31"/>
      <c r="BU1645" s="31"/>
      <c r="BV1645" s="31"/>
      <c r="BW1645" s="31"/>
      <c r="BX1645" s="31"/>
      <c r="BY1645" s="31"/>
      <c r="BZ1645" s="31"/>
      <c r="CA1645" s="31"/>
      <c r="CB1645" s="31"/>
      <c r="CC1645" s="31"/>
      <c r="CD1645" s="31"/>
      <c r="CE1645" s="31"/>
      <c r="CF1645" s="31"/>
      <c r="CG1645" s="31"/>
      <c r="CH1645" s="31"/>
      <c r="CI1645" s="31"/>
      <c r="CJ1645" s="31"/>
      <c r="CK1645" s="31"/>
      <c r="CL1645" s="31"/>
      <c r="CM1645" s="31"/>
      <c r="CN1645" s="31"/>
      <c r="CO1645" s="31"/>
      <c r="CP1645" s="31"/>
      <c r="CQ1645" s="31"/>
    </row>
    <row r="1646" spans="2:95" s="33" customFormat="1">
      <c r="B1646" s="63"/>
      <c r="C1646" s="31"/>
      <c r="D1646" s="31"/>
      <c r="E1646" s="31"/>
      <c r="F1646" s="31"/>
      <c r="G1646" s="34"/>
      <c r="H1646" s="34"/>
      <c r="I1646" s="34"/>
      <c r="J1646" s="34"/>
      <c r="K1646" s="31"/>
      <c r="L1646" s="31"/>
      <c r="M1646" s="31"/>
      <c r="N1646" s="31"/>
      <c r="O1646" s="31"/>
      <c r="P1646" s="34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4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4"/>
      <c r="AU1646" s="31"/>
      <c r="AV1646" s="31"/>
      <c r="AW1646" s="31"/>
      <c r="AX1646" s="31"/>
      <c r="AY1646" s="31"/>
      <c r="AZ1646" s="31"/>
      <c r="BA1646" s="31"/>
      <c r="BB1646" s="31"/>
      <c r="BC1646" s="34"/>
      <c r="BD1646" s="31"/>
      <c r="BE1646" s="31"/>
      <c r="BF1646" s="31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1"/>
      <c r="CK1646" s="31"/>
      <c r="CL1646" s="31"/>
      <c r="CM1646" s="31"/>
      <c r="CN1646" s="31"/>
      <c r="CO1646" s="31"/>
      <c r="CP1646" s="31"/>
      <c r="CQ1646" s="31"/>
    </row>
    <row r="1647" spans="2:95" s="33" customFormat="1">
      <c r="B1647" s="63"/>
      <c r="C1647" s="31"/>
      <c r="D1647" s="31"/>
      <c r="E1647" s="31"/>
      <c r="F1647" s="31"/>
      <c r="G1647" s="34"/>
      <c r="H1647" s="34"/>
      <c r="I1647" s="34"/>
      <c r="J1647" s="34"/>
      <c r="K1647" s="31"/>
      <c r="L1647" s="31"/>
      <c r="M1647" s="31"/>
      <c r="N1647" s="31"/>
      <c r="O1647" s="31"/>
      <c r="P1647" s="34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4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4"/>
      <c r="AU1647" s="31"/>
      <c r="AV1647" s="31"/>
      <c r="AW1647" s="31"/>
      <c r="AX1647" s="31"/>
      <c r="AY1647" s="31"/>
      <c r="AZ1647" s="31"/>
      <c r="BA1647" s="31"/>
      <c r="BB1647" s="31"/>
      <c r="BC1647" s="34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  <c r="BN1647" s="31"/>
      <c r="BO1647" s="31"/>
      <c r="BP1647" s="31"/>
      <c r="BQ1647" s="31"/>
      <c r="BR1647" s="31"/>
      <c r="BS1647" s="31"/>
      <c r="BT1647" s="31"/>
      <c r="BU1647" s="31"/>
      <c r="BV1647" s="31"/>
      <c r="BW1647" s="31"/>
      <c r="BX1647" s="31"/>
      <c r="BY1647" s="31"/>
      <c r="BZ1647" s="31"/>
      <c r="CA1647" s="31"/>
      <c r="CB1647" s="31"/>
      <c r="CC1647" s="31"/>
      <c r="CD1647" s="31"/>
      <c r="CE1647" s="31"/>
      <c r="CF1647" s="31"/>
      <c r="CG1647" s="31"/>
      <c r="CH1647" s="31"/>
      <c r="CI1647" s="31"/>
      <c r="CJ1647" s="31"/>
      <c r="CK1647" s="31"/>
      <c r="CL1647" s="31"/>
      <c r="CM1647" s="31"/>
      <c r="CN1647" s="31"/>
      <c r="CO1647" s="31"/>
      <c r="CP1647" s="31"/>
      <c r="CQ1647" s="31"/>
    </row>
    <row r="1648" spans="2:95" s="33" customFormat="1">
      <c r="B1648" s="63"/>
      <c r="C1648" s="31"/>
      <c r="D1648" s="31"/>
      <c r="E1648" s="31"/>
      <c r="F1648" s="31"/>
      <c r="G1648" s="34"/>
      <c r="H1648" s="34"/>
      <c r="I1648" s="34"/>
      <c r="J1648" s="34"/>
      <c r="K1648" s="31"/>
      <c r="L1648" s="31"/>
      <c r="M1648" s="31"/>
      <c r="N1648" s="31"/>
      <c r="O1648" s="31"/>
      <c r="P1648" s="34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4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4"/>
      <c r="AU1648" s="31"/>
      <c r="AV1648" s="31"/>
      <c r="AW1648" s="31"/>
      <c r="AX1648" s="31"/>
      <c r="AY1648" s="31"/>
      <c r="AZ1648" s="31"/>
      <c r="BA1648" s="31"/>
      <c r="BB1648" s="31"/>
      <c r="BC1648" s="34"/>
      <c r="BD1648" s="31"/>
      <c r="BE1648" s="31"/>
      <c r="BF1648" s="31"/>
      <c r="BG1648" s="31"/>
      <c r="BH1648" s="31"/>
      <c r="BI1648" s="31"/>
      <c r="BJ1648" s="31"/>
      <c r="BK1648" s="31"/>
      <c r="BL1648" s="31"/>
      <c r="BM1648" s="31"/>
      <c r="BN1648" s="31"/>
      <c r="BO1648" s="31"/>
      <c r="BP1648" s="31"/>
      <c r="BQ1648" s="31"/>
      <c r="BR1648" s="31"/>
      <c r="BS1648" s="31"/>
      <c r="BT1648" s="31"/>
      <c r="BU1648" s="31"/>
      <c r="BV1648" s="31"/>
      <c r="BW1648" s="31"/>
      <c r="BX1648" s="31"/>
      <c r="BY1648" s="31"/>
      <c r="BZ1648" s="31"/>
      <c r="CA1648" s="31"/>
      <c r="CB1648" s="31"/>
      <c r="CC1648" s="31"/>
      <c r="CD1648" s="31"/>
      <c r="CE1648" s="31"/>
      <c r="CF1648" s="31"/>
      <c r="CG1648" s="31"/>
      <c r="CH1648" s="31"/>
      <c r="CI1648" s="31"/>
      <c r="CJ1648" s="31"/>
      <c r="CK1648" s="31"/>
      <c r="CL1648" s="31"/>
      <c r="CM1648" s="31"/>
      <c r="CN1648" s="31"/>
      <c r="CO1648" s="31"/>
      <c r="CP1648" s="31"/>
      <c r="CQ1648" s="31"/>
    </row>
    <row r="1649" spans="2:95" s="33" customFormat="1">
      <c r="B1649" s="63"/>
      <c r="C1649" s="31"/>
      <c r="D1649" s="31"/>
      <c r="E1649" s="31"/>
      <c r="F1649" s="31"/>
      <c r="G1649" s="34"/>
      <c r="H1649" s="34"/>
      <c r="I1649" s="34"/>
      <c r="J1649" s="34"/>
      <c r="K1649" s="31"/>
      <c r="L1649" s="31"/>
      <c r="M1649" s="31"/>
      <c r="N1649" s="31"/>
      <c r="O1649" s="31"/>
      <c r="P1649" s="34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4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4"/>
      <c r="AU1649" s="31"/>
      <c r="AV1649" s="31"/>
      <c r="AW1649" s="31"/>
      <c r="AX1649" s="31"/>
      <c r="AY1649" s="31"/>
      <c r="AZ1649" s="31"/>
      <c r="BA1649" s="31"/>
      <c r="BB1649" s="31"/>
      <c r="BC1649" s="34"/>
      <c r="BD1649" s="31"/>
      <c r="BE1649" s="31"/>
      <c r="BF1649" s="31"/>
      <c r="BG1649" s="31"/>
      <c r="BH1649" s="31"/>
      <c r="BI1649" s="31"/>
      <c r="BJ1649" s="31"/>
      <c r="BK1649" s="31"/>
      <c r="BL1649" s="31"/>
      <c r="BM1649" s="31"/>
      <c r="BN1649" s="31"/>
      <c r="BO1649" s="31"/>
      <c r="BP1649" s="31"/>
      <c r="BQ1649" s="31"/>
      <c r="BR1649" s="31"/>
      <c r="BS1649" s="31"/>
      <c r="BT1649" s="31"/>
      <c r="BU1649" s="31"/>
      <c r="BV1649" s="31"/>
      <c r="BW1649" s="31"/>
      <c r="BX1649" s="31"/>
      <c r="BY1649" s="31"/>
      <c r="BZ1649" s="31"/>
      <c r="CA1649" s="31"/>
      <c r="CB1649" s="31"/>
      <c r="CC1649" s="31"/>
      <c r="CD1649" s="31"/>
      <c r="CE1649" s="31"/>
      <c r="CF1649" s="31"/>
      <c r="CG1649" s="31"/>
      <c r="CH1649" s="31"/>
      <c r="CI1649" s="31"/>
      <c r="CJ1649" s="31"/>
      <c r="CK1649" s="31"/>
      <c r="CL1649" s="31"/>
      <c r="CM1649" s="31"/>
      <c r="CN1649" s="31"/>
      <c r="CO1649" s="31"/>
      <c r="CP1649" s="31"/>
      <c r="CQ1649" s="31"/>
    </row>
    <row r="1650" spans="2:95" s="33" customFormat="1">
      <c r="B1650" s="63"/>
      <c r="C1650" s="31"/>
      <c r="D1650" s="31"/>
      <c r="E1650" s="31"/>
      <c r="F1650" s="31"/>
      <c r="G1650" s="34"/>
      <c r="H1650" s="34"/>
      <c r="I1650" s="34"/>
      <c r="J1650" s="34"/>
      <c r="K1650" s="31"/>
      <c r="L1650" s="31"/>
      <c r="M1650" s="31"/>
      <c r="N1650" s="31"/>
      <c r="O1650" s="31"/>
      <c r="P1650" s="34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4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4"/>
      <c r="AU1650" s="31"/>
      <c r="AV1650" s="31"/>
      <c r="AW1650" s="31"/>
      <c r="AX1650" s="31"/>
      <c r="AY1650" s="31"/>
      <c r="AZ1650" s="31"/>
      <c r="BA1650" s="31"/>
      <c r="BB1650" s="31"/>
      <c r="BC1650" s="34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  <c r="BN1650" s="31"/>
      <c r="BO1650" s="31"/>
      <c r="BP1650" s="31"/>
      <c r="BQ1650" s="31"/>
      <c r="BR1650" s="31"/>
      <c r="BS1650" s="31"/>
      <c r="BT1650" s="31"/>
      <c r="BU1650" s="31"/>
      <c r="BV1650" s="31"/>
      <c r="BW1650" s="31"/>
      <c r="BX1650" s="31"/>
      <c r="BY1650" s="31"/>
      <c r="BZ1650" s="31"/>
      <c r="CA1650" s="31"/>
      <c r="CB1650" s="31"/>
      <c r="CC1650" s="31"/>
      <c r="CD1650" s="31"/>
      <c r="CE1650" s="31"/>
      <c r="CF1650" s="31"/>
      <c r="CG1650" s="31"/>
      <c r="CH1650" s="31"/>
      <c r="CI1650" s="31"/>
      <c r="CJ1650" s="31"/>
      <c r="CK1650" s="31"/>
      <c r="CL1650" s="31"/>
      <c r="CM1650" s="31"/>
      <c r="CN1650" s="31"/>
      <c r="CO1650" s="31"/>
      <c r="CP1650" s="31"/>
      <c r="CQ1650" s="31"/>
    </row>
    <row r="1651" spans="2:95" s="33" customFormat="1">
      <c r="B1651" s="63"/>
      <c r="C1651" s="31"/>
      <c r="D1651" s="31"/>
      <c r="E1651" s="31"/>
      <c r="F1651" s="31"/>
      <c r="G1651" s="34"/>
      <c r="H1651" s="34"/>
      <c r="I1651" s="34"/>
      <c r="J1651" s="34"/>
      <c r="K1651" s="31"/>
      <c r="L1651" s="31"/>
      <c r="M1651" s="31"/>
      <c r="N1651" s="31"/>
      <c r="O1651" s="31"/>
      <c r="P1651" s="34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4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4"/>
      <c r="AU1651" s="31"/>
      <c r="AV1651" s="31"/>
      <c r="AW1651" s="31"/>
      <c r="AX1651" s="31"/>
      <c r="AY1651" s="31"/>
      <c r="AZ1651" s="31"/>
      <c r="BA1651" s="31"/>
      <c r="BB1651" s="31"/>
      <c r="BC1651" s="34"/>
      <c r="BD1651" s="31"/>
      <c r="BE1651" s="31"/>
      <c r="BF1651" s="31"/>
      <c r="BG1651" s="31"/>
      <c r="BH1651" s="31"/>
      <c r="BI1651" s="31"/>
      <c r="BJ1651" s="31"/>
      <c r="BK1651" s="31"/>
      <c r="BL1651" s="31"/>
      <c r="BM1651" s="31"/>
      <c r="BN1651" s="31"/>
      <c r="BO1651" s="31"/>
      <c r="BP1651" s="31"/>
      <c r="BQ1651" s="31"/>
      <c r="BR1651" s="31"/>
      <c r="BS1651" s="31"/>
      <c r="BT1651" s="31"/>
      <c r="BU1651" s="31"/>
      <c r="BV1651" s="31"/>
      <c r="BW1651" s="31"/>
      <c r="BX1651" s="31"/>
      <c r="BY1651" s="31"/>
      <c r="BZ1651" s="31"/>
      <c r="CA1651" s="31"/>
      <c r="CB1651" s="31"/>
      <c r="CC1651" s="31"/>
      <c r="CD1651" s="31"/>
      <c r="CE1651" s="31"/>
      <c r="CF1651" s="31"/>
      <c r="CG1651" s="31"/>
      <c r="CH1651" s="31"/>
      <c r="CI1651" s="31"/>
      <c r="CJ1651" s="31"/>
      <c r="CK1651" s="31"/>
      <c r="CL1651" s="31"/>
      <c r="CM1651" s="31"/>
      <c r="CN1651" s="31"/>
      <c r="CO1651" s="31"/>
      <c r="CP1651" s="31"/>
      <c r="CQ1651" s="31"/>
    </row>
    <row r="1652" spans="2:95" s="33" customFormat="1">
      <c r="B1652" s="63"/>
      <c r="C1652" s="31"/>
      <c r="D1652" s="31"/>
      <c r="E1652" s="31"/>
      <c r="F1652" s="31"/>
      <c r="G1652" s="34"/>
      <c r="H1652" s="34"/>
      <c r="I1652" s="34"/>
      <c r="J1652" s="34"/>
      <c r="K1652" s="31"/>
      <c r="L1652" s="31"/>
      <c r="M1652" s="31"/>
      <c r="N1652" s="31"/>
      <c r="O1652" s="31"/>
      <c r="P1652" s="34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4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4"/>
      <c r="AU1652" s="31"/>
      <c r="AV1652" s="31"/>
      <c r="AW1652" s="31"/>
      <c r="AX1652" s="31"/>
      <c r="AY1652" s="31"/>
      <c r="AZ1652" s="31"/>
      <c r="BA1652" s="31"/>
      <c r="BB1652" s="31"/>
      <c r="BC1652" s="34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  <c r="BN1652" s="31"/>
      <c r="BO1652" s="31"/>
      <c r="BP1652" s="31"/>
      <c r="BQ1652" s="31"/>
      <c r="BR1652" s="31"/>
      <c r="BS1652" s="31"/>
      <c r="BT1652" s="31"/>
      <c r="BU1652" s="31"/>
      <c r="BV1652" s="31"/>
      <c r="BW1652" s="31"/>
      <c r="BX1652" s="31"/>
      <c r="BY1652" s="31"/>
      <c r="BZ1652" s="31"/>
      <c r="CA1652" s="31"/>
      <c r="CB1652" s="31"/>
      <c r="CC1652" s="31"/>
      <c r="CD1652" s="31"/>
      <c r="CE1652" s="31"/>
      <c r="CF1652" s="31"/>
      <c r="CG1652" s="31"/>
      <c r="CH1652" s="31"/>
      <c r="CI1652" s="31"/>
      <c r="CJ1652" s="31"/>
      <c r="CK1652" s="31"/>
      <c r="CL1652" s="31"/>
      <c r="CM1652" s="31"/>
      <c r="CN1652" s="31"/>
      <c r="CO1652" s="31"/>
      <c r="CP1652" s="31"/>
      <c r="CQ1652" s="31"/>
    </row>
    <row r="1653" spans="2:95" s="33" customFormat="1">
      <c r="B1653" s="63"/>
      <c r="C1653" s="31"/>
      <c r="D1653" s="31"/>
      <c r="E1653" s="31"/>
      <c r="F1653" s="31"/>
      <c r="G1653" s="34"/>
      <c r="H1653" s="34"/>
      <c r="I1653" s="34"/>
      <c r="J1653" s="34"/>
      <c r="K1653" s="31"/>
      <c r="L1653" s="31"/>
      <c r="M1653" s="31"/>
      <c r="N1653" s="31"/>
      <c r="O1653" s="31"/>
      <c r="P1653" s="34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4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4"/>
      <c r="AU1653" s="31"/>
      <c r="AV1653" s="31"/>
      <c r="AW1653" s="31"/>
      <c r="AX1653" s="31"/>
      <c r="AY1653" s="31"/>
      <c r="AZ1653" s="31"/>
      <c r="BA1653" s="31"/>
      <c r="BB1653" s="31"/>
      <c r="BC1653" s="34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1"/>
      <c r="CK1653" s="31"/>
      <c r="CL1653" s="31"/>
      <c r="CM1653" s="31"/>
      <c r="CN1653" s="31"/>
      <c r="CO1653" s="31"/>
      <c r="CP1653" s="31"/>
      <c r="CQ1653" s="31"/>
    </row>
    <row r="1654" spans="2:95" s="33" customFormat="1">
      <c r="B1654" s="63"/>
      <c r="C1654" s="31"/>
      <c r="D1654" s="31"/>
      <c r="E1654" s="31"/>
      <c r="F1654" s="31"/>
      <c r="G1654" s="34"/>
      <c r="H1654" s="34"/>
      <c r="I1654" s="34"/>
      <c r="J1654" s="34"/>
      <c r="K1654" s="31"/>
      <c r="L1654" s="31"/>
      <c r="M1654" s="31"/>
      <c r="N1654" s="31"/>
      <c r="O1654" s="31"/>
      <c r="P1654" s="34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4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4"/>
      <c r="AU1654" s="31"/>
      <c r="AV1654" s="31"/>
      <c r="AW1654" s="31"/>
      <c r="AX1654" s="31"/>
      <c r="AY1654" s="31"/>
      <c r="AZ1654" s="31"/>
      <c r="BA1654" s="31"/>
      <c r="BB1654" s="31"/>
      <c r="BC1654" s="34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1"/>
      <c r="CK1654" s="31"/>
      <c r="CL1654" s="31"/>
      <c r="CM1654" s="31"/>
      <c r="CN1654" s="31"/>
      <c r="CO1654" s="31"/>
      <c r="CP1654" s="31"/>
      <c r="CQ1654" s="31"/>
    </row>
    <row r="1655" spans="2:95" s="33" customFormat="1">
      <c r="B1655" s="63"/>
      <c r="C1655" s="31"/>
      <c r="D1655" s="31"/>
      <c r="E1655" s="31"/>
      <c r="F1655" s="31"/>
      <c r="G1655" s="34"/>
      <c r="H1655" s="34"/>
      <c r="I1655" s="34"/>
      <c r="J1655" s="34"/>
      <c r="K1655" s="31"/>
      <c r="L1655" s="31"/>
      <c r="M1655" s="31"/>
      <c r="N1655" s="31"/>
      <c r="O1655" s="31"/>
      <c r="P1655" s="34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4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4"/>
      <c r="AU1655" s="31"/>
      <c r="AV1655" s="31"/>
      <c r="AW1655" s="31"/>
      <c r="AX1655" s="31"/>
      <c r="AY1655" s="31"/>
      <c r="AZ1655" s="31"/>
      <c r="BA1655" s="31"/>
      <c r="BB1655" s="31"/>
      <c r="BC1655" s="34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1"/>
      <c r="CK1655" s="31"/>
      <c r="CL1655" s="31"/>
      <c r="CM1655" s="31"/>
      <c r="CN1655" s="31"/>
      <c r="CO1655" s="31"/>
      <c r="CP1655" s="31"/>
      <c r="CQ1655" s="31"/>
    </row>
    <row r="1656" spans="2:95" s="33" customFormat="1">
      <c r="B1656" s="63"/>
      <c r="C1656" s="31"/>
      <c r="D1656" s="31"/>
      <c r="E1656" s="31"/>
      <c r="F1656" s="31"/>
      <c r="G1656" s="34"/>
      <c r="H1656" s="34"/>
      <c r="I1656" s="34"/>
      <c r="J1656" s="34"/>
      <c r="K1656" s="31"/>
      <c r="L1656" s="31"/>
      <c r="M1656" s="31"/>
      <c r="N1656" s="31"/>
      <c r="O1656" s="31"/>
      <c r="P1656" s="34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4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4"/>
      <c r="AU1656" s="31"/>
      <c r="AV1656" s="31"/>
      <c r="AW1656" s="31"/>
      <c r="AX1656" s="31"/>
      <c r="AY1656" s="31"/>
      <c r="AZ1656" s="31"/>
      <c r="BA1656" s="31"/>
      <c r="BB1656" s="31"/>
      <c r="BC1656" s="34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  <c r="BN1656" s="31"/>
      <c r="BO1656" s="31"/>
      <c r="BP1656" s="31"/>
      <c r="BQ1656" s="31"/>
      <c r="BR1656" s="31"/>
      <c r="BS1656" s="31"/>
      <c r="BT1656" s="31"/>
      <c r="BU1656" s="31"/>
      <c r="BV1656" s="31"/>
      <c r="BW1656" s="31"/>
      <c r="BX1656" s="31"/>
      <c r="BY1656" s="31"/>
      <c r="BZ1656" s="31"/>
      <c r="CA1656" s="31"/>
      <c r="CB1656" s="31"/>
      <c r="CC1656" s="31"/>
      <c r="CD1656" s="31"/>
      <c r="CE1656" s="31"/>
      <c r="CF1656" s="31"/>
      <c r="CG1656" s="31"/>
      <c r="CH1656" s="31"/>
      <c r="CI1656" s="31"/>
      <c r="CJ1656" s="31"/>
      <c r="CK1656" s="31"/>
      <c r="CL1656" s="31"/>
      <c r="CM1656" s="31"/>
      <c r="CN1656" s="31"/>
      <c r="CO1656" s="31"/>
      <c r="CP1656" s="31"/>
      <c r="CQ1656" s="31"/>
    </row>
    <row r="1657" spans="2:95" s="33" customFormat="1">
      <c r="B1657" s="63"/>
      <c r="C1657" s="31"/>
      <c r="D1657" s="31"/>
      <c r="E1657" s="31"/>
      <c r="F1657" s="31"/>
      <c r="G1657" s="34"/>
      <c r="H1657" s="34"/>
      <c r="I1657" s="34"/>
      <c r="J1657" s="34"/>
      <c r="K1657" s="31"/>
      <c r="L1657" s="31"/>
      <c r="M1657" s="31"/>
      <c r="N1657" s="31"/>
      <c r="O1657" s="31"/>
      <c r="P1657" s="34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4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4"/>
      <c r="AU1657" s="31"/>
      <c r="AV1657" s="31"/>
      <c r="AW1657" s="31"/>
      <c r="AX1657" s="31"/>
      <c r="AY1657" s="31"/>
      <c r="AZ1657" s="31"/>
      <c r="BA1657" s="31"/>
      <c r="BB1657" s="31"/>
      <c r="BC1657" s="34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  <c r="BN1657" s="31"/>
      <c r="BO1657" s="31"/>
      <c r="BP1657" s="31"/>
      <c r="BQ1657" s="31"/>
      <c r="BR1657" s="31"/>
      <c r="BS1657" s="31"/>
      <c r="BT1657" s="31"/>
      <c r="BU1657" s="31"/>
      <c r="BV1657" s="31"/>
      <c r="BW1657" s="31"/>
      <c r="BX1657" s="31"/>
      <c r="BY1657" s="31"/>
      <c r="BZ1657" s="31"/>
      <c r="CA1657" s="31"/>
      <c r="CB1657" s="31"/>
      <c r="CC1657" s="31"/>
      <c r="CD1657" s="31"/>
      <c r="CE1657" s="31"/>
      <c r="CF1657" s="31"/>
      <c r="CG1657" s="31"/>
      <c r="CH1657" s="31"/>
      <c r="CI1657" s="31"/>
      <c r="CJ1657" s="31"/>
      <c r="CK1657" s="31"/>
      <c r="CL1657" s="31"/>
      <c r="CM1657" s="31"/>
      <c r="CN1657" s="31"/>
      <c r="CO1657" s="31"/>
      <c r="CP1657" s="31"/>
      <c r="CQ1657" s="31"/>
    </row>
    <row r="1658" spans="2:95" s="33" customFormat="1">
      <c r="B1658" s="63"/>
      <c r="C1658" s="31"/>
      <c r="D1658" s="31"/>
      <c r="E1658" s="31"/>
      <c r="F1658" s="31"/>
      <c r="G1658" s="34"/>
      <c r="H1658" s="34"/>
      <c r="I1658" s="34"/>
      <c r="J1658" s="34"/>
      <c r="K1658" s="31"/>
      <c r="L1658" s="31"/>
      <c r="M1658" s="31"/>
      <c r="N1658" s="31"/>
      <c r="O1658" s="31"/>
      <c r="P1658" s="34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4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4"/>
      <c r="AU1658" s="31"/>
      <c r="AV1658" s="31"/>
      <c r="AW1658" s="31"/>
      <c r="AX1658" s="31"/>
      <c r="AY1658" s="31"/>
      <c r="AZ1658" s="31"/>
      <c r="BA1658" s="31"/>
      <c r="BB1658" s="31"/>
      <c r="BC1658" s="34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1"/>
      <c r="CK1658" s="31"/>
      <c r="CL1658" s="31"/>
      <c r="CM1658" s="31"/>
      <c r="CN1658" s="31"/>
      <c r="CO1658" s="31"/>
      <c r="CP1658" s="31"/>
      <c r="CQ1658" s="31"/>
    </row>
    <row r="1659" spans="2:95" s="33" customFormat="1">
      <c r="B1659" s="63"/>
      <c r="C1659" s="31"/>
      <c r="D1659" s="31"/>
      <c r="E1659" s="31"/>
      <c r="F1659" s="31"/>
      <c r="G1659" s="34"/>
      <c r="H1659" s="34"/>
      <c r="I1659" s="34"/>
      <c r="J1659" s="34"/>
      <c r="K1659" s="31"/>
      <c r="L1659" s="31"/>
      <c r="M1659" s="31"/>
      <c r="N1659" s="31"/>
      <c r="O1659" s="31"/>
      <c r="P1659" s="34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4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4"/>
      <c r="AU1659" s="31"/>
      <c r="AV1659" s="31"/>
      <c r="AW1659" s="31"/>
      <c r="AX1659" s="31"/>
      <c r="AY1659" s="31"/>
      <c r="AZ1659" s="31"/>
      <c r="BA1659" s="31"/>
      <c r="BB1659" s="31"/>
      <c r="BC1659" s="34"/>
      <c r="BD1659" s="31"/>
      <c r="BE1659" s="31"/>
      <c r="BF1659" s="31"/>
      <c r="BG1659" s="31"/>
      <c r="BH1659" s="31"/>
      <c r="BI1659" s="31"/>
      <c r="BJ1659" s="31"/>
      <c r="BK1659" s="31"/>
      <c r="BL1659" s="31"/>
      <c r="BM1659" s="31"/>
      <c r="BN1659" s="31"/>
      <c r="BO1659" s="31"/>
      <c r="BP1659" s="31"/>
      <c r="BQ1659" s="31"/>
      <c r="BR1659" s="31"/>
      <c r="BS1659" s="31"/>
      <c r="BT1659" s="31"/>
      <c r="BU1659" s="31"/>
      <c r="BV1659" s="31"/>
      <c r="BW1659" s="31"/>
      <c r="BX1659" s="31"/>
      <c r="BY1659" s="31"/>
      <c r="BZ1659" s="31"/>
      <c r="CA1659" s="31"/>
      <c r="CB1659" s="31"/>
      <c r="CC1659" s="31"/>
      <c r="CD1659" s="31"/>
      <c r="CE1659" s="31"/>
      <c r="CF1659" s="31"/>
      <c r="CG1659" s="31"/>
      <c r="CH1659" s="31"/>
      <c r="CI1659" s="31"/>
      <c r="CJ1659" s="31"/>
      <c r="CK1659" s="31"/>
      <c r="CL1659" s="31"/>
      <c r="CM1659" s="31"/>
      <c r="CN1659" s="31"/>
      <c r="CO1659" s="31"/>
      <c r="CP1659" s="31"/>
      <c r="CQ1659" s="31"/>
    </row>
    <row r="1660" spans="2:95" s="33" customFormat="1">
      <c r="B1660" s="63"/>
      <c r="C1660" s="31"/>
      <c r="D1660" s="31"/>
      <c r="E1660" s="31"/>
      <c r="F1660" s="31"/>
      <c r="G1660" s="34"/>
      <c r="H1660" s="34"/>
      <c r="I1660" s="34"/>
      <c r="J1660" s="34"/>
      <c r="K1660" s="31"/>
      <c r="L1660" s="31"/>
      <c r="M1660" s="31"/>
      <c r="N1660" s="31"/>
      <c r="O1660" s="31"/>
      <c r="P1660" s="34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4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4"/>
      <c r="AU1660" s="31"/>
      <c r="AV1660" s="31"/>
      <c r="AW1660" s="31"/>
      <c r="AX1660" s="31"/>
      <c r="AY1660" s="31"/>
      <c r="AZ1660" s="31"/>
      <c r="BA1660" s="31"/>
      <c r="BB1660" s="31"/>
      <c r="BC1660" s="34"/>
      <c r="BD1660" s="31"/>
      <c r="BE1660" s="31"/>
      <c r="BF1660" s="31"/>
      <c r="BG1660" s="31"/>
      <c r="BH1660" s="31"/>
      <c r="BI1660" s="31"/>
      <c r="BJ1660" s="31"/>
      <c r="BK1660" s="31"/>
      <c r="BL1660" s="31"/>
      <c r="BM1660" s="31"/>
      <c r="BN1660" s="31"/>
      <c r="BO1660" s="31"/>
      <c r="BP1660" s="31"/>
      <c r="BQ1660" s="31"/>
      <c r="BR1660" s="31"/>
      <c r="BS1660" s="31"/>
      <c r="BT1660" s="31"/>
      <c r="BU1660" s="31"/>
      <c r="BV1660" s="31"/>
      <c r="BW1660" s="31"/>
      <c r="BX1660" s="31"/>
      <c r="BY1660" s="31"/>
      <c r="BZ1660" s="31"/>
      <c r="CA1660" s="31"/>
      <c r="CB1660" s="31"/>
      <c r="CC1660" s="31"/>
      <c r="CD1660" s="31"/>
      <c r="CE1660" s="31"/>
      <c r="CF1660" s="31"/>
      <c r="CG1660" s="31"/>
      <c r="CH1660" s="31"/>
      <c r="CI1660" s="31"/>
      <c r="CJ1660" s="31"/>
      <c r="CK1660" s="31"/>
      <c r="CL1660" s="31"/>
      <c r="CM1660" s="31"/>
      <c r="CN1660" s="31"/>
      <c r="CO1660" s="31"/>
      <c r="CP1660" s="31"/>
      <c r="CQ1660" s="31"/>
    </row>
    <row r="1661" spans="2:95" s="33" customFormat="1">
      <c r="B1661" s="63"/>
      <c r="C1661" s="31"/>
      <c r="D1661" s="31"/>
      <c r="E1661" s="31"/>
      <c r="F1661" s="31"/>
      <c r="G1661" s="34"/>
      <c r="H1661" s="34"/>
      <c r="I1661" s="34"/>
      <c r="J1661" s="34"/>
      <c r="K1661" s="31"/>
      <c r="L1661" s="31"/>
      <c r="M1661" s="31"/>
      <c r="N1661" s="31"/>
      <c r="O1661" s="31"/>
      <c r="P1661" s="34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4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4"/>
      <c r="AU1661" s="31"/>
      <c r="AV1661" s="31"/>
      <c r="AW1661" s="31"/>
      <c r="AX1661" s="31"/>
      <c r="AY1661" s="31"/>
      <c r="AZ1661" s="31"/>
      <c r="BA1661" s="31"/>
      <c r="BB1661" s="31"/>
      <c r="BC1661" s="34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1"/>
      <c r="CK1661" s="31"/>
      <c r="CL1661" s="31"/>
      <c r="CM1661" s="31"/>
      <c r="CN1661" s="31"/>
      <c r="CO1661" s="31"/>
      <c r="CP1661" s="31"/>
      <c r="CQ1661" s="31"/>
    </row>
    <row r="1662" spans="2:95" s="33" customFormat="1">
      <c r="B1662" s="63"/>
      <c r="C1662" s="31"/>
      <c r="D1662" s="31"/>
      <c r="E1662" s="31"/>
      <c r="F1662" s="31"/>
      <c r="G1662" s="34"/>
      <c r="H1662" s="34"/>
      <c r="I1662" s="34"/>
      <c r="J1662" s="34"/>
      <c r="K1662" s="31"/>
      <c r="L1662" s="31"/>
      <c r="M1662" s="31"/>
      <c r="N1662" s="31"/>
      <c r="O1662" s="31"/>
      <c r="P1662" s="34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4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4"/>
      <c r="AU1662" s="31"/>
      <c r="AV1662" s="31"/>
      <c r="AW1662" s="31"/>
      <c r="AX1662" s="31"/>
      <c r="AY1662" s="31"/>
      <c r="AZ1662" s="31"/>
      <c r="BA1662" s="31"/>
      <c r="BB1662" s="31"/>
      <c r="BC1662" s="34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  <c r="BN1662" s="31"/>
      <c r="BO1662" s="31"/>
      <c r="BP1662" s="31"/>
      <c r="BQ1662" s="31"/>
      <c r="BR1662" s="31"/>
      <c r="BS1662" s="31"/>
      <c r="BT1662" s="31"/>
      <c r="BU1662" s="31"/>
      <c r="BV1662" s="31"/>
      <c r="BW1662" s="31"/>
      <c r="BX1662" s="31"/>
      <c r="BY1662" s="31"/>
      <c r="BZ1662" s="31"/>
      <c r="CA1662" s="31"/>
      <c r="CB1662" s="31"/>
      <c r="CC1662" s="31"/>
      <c r="CD1662" s="31"/>
      <c r="CE1662" s="31"/>
      <c r="CF1662" s="31"/>
      <c r="CG1662" s="31"/>
      <c r="CH1662" s="31"/>
      <c r="CI1662" s="31"/>
      <c r="CJ1662" s="31"/>
      <c r="CK1662" s="31"/>
      <c r="CL1662" s="31"/>
      <c r="CM1662" s="31"/>
      <c r="CN1662" s="31"/>
      <c r="CO1662" s="31"/>
      <c r="CP1662" s="31"/>
      <c r="CQ1662" s="31"/>
    </row>
    <row r="1663" spans="2:95" s="33" customFormat="1">
      <c r="B1663" s="63"/>
      <c r="C1663" s="31"/>
      <c r="D1663" s="31"/>
      <c r="E1663" s="31"/>
      <c r="F1663" s="31"/>
      <c r="G1663" s="34"/>
      <c r="H1663" s="34"/>
      <c r="I1663" s="34"/>
      <c r="J1663" s="34"/>
      <c r="K1663" s="31"/>
      <c r="L1663" s="31"/>
      <c r="M1663" s="31"/>
      <c r="N1663" s="31"/>
      <c r="O1663" s="31"/>
      <c r="P1663" s="34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4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4"/>
      <c r="AU1663" s="31"/>
      <c r="AV1663" s="31"/>
      <c r="AW1663" s="31"/>
      <c r="AX1663" s="31"/>
      <c r="AY1663" s="31"/>
      <c r="AZ1663" s="31"/>
      <c r="BA1663" s="31"/>
      <c r="BB1663" s="31"/>
      <c r="BC1663" s="34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  <c r="CC1663" s="31"/>
      <c r="CD1663" s="31"/>
      <c r="CE1663" s="31"/>
      <c r="CF1663" s="31"/>
      <c r="CG1663" s="31"/>
      <c r="CH1663" s="31"/>
      <c r="CI1663" s="31"/>
      <c r="CJ1663" s="31"/>
      <c r="CK1663" s="31"/>
      <c r="CL1663" s="31"/>
      <c r="CM1663" s="31"/>
      <c r="CN1663" s="31"/>
      <c r="CO1663" s="31"/>
      <c r="CP1663" s="31"/>
      <c r="CQ1663" s="31"/>
    </row>
    <row r="1664" spans="2:95" s="33" customFormat="1">
      <c r="B1664" s="63"/>
      <c r="C1664" s="31"/>
      <c r="D1664" s="31"/>
      <c r="E1664" s="31"/>
      <c r="F1664" s="31"/>
      <c r="G1664" s="34"/>
      <c r="H1664" s="34"/>
      <c r="I1664" s="34"/>
      <c r="J1664" s="34"/>
      <c r="K1664" s="31"/>
      <c r="L1664" s="31"/>
      <c r="M1664" s="31"/>
      <c r="N1664" s="31"/>
      <c r="O1664" s="31"/>
      <c r="P1664" s="34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4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4"/>
      <c r="AU1664" s="31"/>
      <c r="AV1664" s="31"/>
      <c r="AW1664" s="31"/>
      <c r="AX1664" s="31"/>
      <c r="AY1664" s="31"/>
      <c r="AZ1664" s="31"/>
      <c r="BA1664" s="31"/>
      <c r="BB1664" s="31"/>
      <c r="BC1664" s="34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1"/>
      <c r="CK1664" s="31"/>
      <c r="CL1664" s="31"/>
      <c r="CM1664" s="31"/>
      <c r="CN1664" s="31"/>
      <c r="CO1664" s="31"/>
      <c r="CP1664" s="31"/>
      <c r="CQ1664" s="31"/>
    </row>
    <row r="1665" spans="2:95" s="33" customFormat="1">
      <c r="B1665" s="63"/>
      <c r="C1665" s="31"/>
      <c r="D1665" s="31"/>
      <c r="E1665" s="31"/>
      <c r="F1665" s="31"/>
      <c r="G1665" s="34"/>
      <c r="H1665" s="34"/>
      <c r="I1665" s="34"/>
      <c r="J1665" s="34"/>
      <c r="K1665" s="31"/>
      <c r="L1665" s="31"/>
      <c r="M1665" s="31"/>
      <c r="N1665" s="31"/>
      <c r="O1665" s="31"/>
      <c r="P1665" s="34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4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4"/>
      <c r="AU1665" s="31"/>
      <c r="AV1665" s="31"/>
      <c r="AW1665" s="31"/>
      <c r="AX1665" s="31"/>
      <c r="AY1665" s="31"/>
      <c r="AZ1665" s="31"/>
      <c r="BA1665" s="31"/>
      <c r="BB1665" s="31"/>
      <c r="BC1665" s="34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  <c r="CE1665" s="31"/>
      <c r="CF1665" s="31"/>
      <c r="CG1665" s="31"/>
      <c r="CH1665" s="31"/>
      <c r="CI1665" s="31"/>
      <c r="CJ1665" s="31"/>
      <c r="CK1665" s="31"/>
      <c r="CL1665" s="31"/>
      <c r="CM1665" s="31"/>
      <c r="CN1665" s="31"/>
      <c r="CO1665" s="31"/>
      <c r="CP1665" s="31"/>
      <c r="CQ1665" s="31"/>
    </row>
    <row r="1666" spans="2:95" s="33" customFormat="1">
      <c r="B1666" s="63"/>
      <c r="C1666" s="31"/>
      <c r="D1666" s="31"/>
      <c r="E1666" s="31"/>
      <c r="F1666" s="31"/>
      <c r="G1666" s="34"/>
      <c r="H1666" s="34"/>
      <c r="I1666" s="34"/>
      <c r="J1666" s="34"/>
      <c r="K1666" s="31"/>
      <c r="L1666" s="31"/>
      <c r="M1666" s="31"/>
      <c r="N1666" s="31"/>
      <c r="O1666" s="31"/>
      <c r="P1666" s="34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4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4"/>
      <c r="AU1666" s="31"/>
      <c r="AV1666" s="31"/>
      <c r="AW1666" s="31"/>
      <c r="AX1666" s="31"/>
      <c r="AY1666" s="31"/>
      <c r="AZ1666" s="31"/>
      <c r="BA1666" s="31"/>
      <c r="BB1666" s="31"/>
      <c r="BC1666" s="34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1"/>
      <c r="CK1666" s="31"/>
      <c r="CL1666" s="31"/>
      <c r="CM1666" s="31"/>
      <c r="CN1666" s="31"/>
      <c r="CO1666" s="31"/>
      <c r="CP1666" s="31"/>
      <c r="CQ1666" s="31"/>
    </row>
    <row r="1667" spans="2:95" s="33" customFormat="1">
      <c r="B1667" s="63"/>
      <c r="C1667" s="31"/>
      <c r="D1667" s="31"/>
      <c r="E1667" s="31"/>
      <c r="F1667" s="31"/>
      <c r="G1667" s="34"/>
      <c r="H1667" s="34"/>
      <c r="I1667" s="34"/>
      <c r="J1667" s="34"/>
      <c r="K1667" s="31"/>
      <c r="L1667" s="31"/>
      <c r="M1667" s="31"/>
      <c r="N1667" s="31"/>
      <c r="O1667" s="31"/>
      <c r="P1667" s="34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4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4"/>
      <c r="AU1667" s="31"/>
      <c r="AV1667" s="31"/>
      <c r="AW1667" s="31"/>
      <c r="AX1667" s="31"/>
      <c r="AY1667" s="31"/>
      <c r="AZ1667" s="31"/>
      <c r="BA1667" s="31"/>
      <c r="BB1667" s="31"/>
      <c r="BC1667" s="34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  <c r="BN1667" s="31"/>
      <c r="BO1667" s="31"/>
      <c r="BP1667" s="31"/>
      <c r="BQ1667" s="31"/>
      <c r="BR1667" s="31"/>
      <c r="BS1667" s="31"/>
      <c r="BT1667" s="31"/>
      <c r="BU1667" s="31"/>
      <c r="BV1667" s="31"/>
      <c r="BW1667" s="31"/>
      <c r="BX1667" s="31"/>
      <c r="BY1667" s="31"/>
      <c r="BZ1667" s="31"/>
      <c r="CA1667" s="31"/>
      <c r="CB1667" s="31"/>
      <c r="CC1667" s="31"/>
      <c r="CD1667" s="31"/>
      <c r="CE1667" s="31"/>
      <c r="CF1667" s="31"/>
      <c r="CG1667" s="31"/>
      <c r="CH1667" s="31"/>
      <c r="CI1667" s="31"/>
      <c r="CJ1667" s="31"/>
      <c r="CK1667" s="31"/>
      <c r="CL1667" s="31"/>
      <c r="CM1667" s="31"/>
      <c r="CN1667" s="31"/>
      <c r="CO1667" s="31"/>
      <c r="CP1667" s="31"/>
      <c r="CQ1667" s="31"/>
    </row>
    <row r="1668" spans="2:95" s="33" customFormat="1">
      <c r="B1668" s="63"/>
      <c r="C1668" s="31"/>
      <c r="D1668" s="31"/>
      <c r="E1668" s="31"/>
      <c r="F1668" s="31"/>
      <c r="G1668" s="34"/>
      <c r="H1668" s="34"/>
      <c r="I1668" s="34"/>
      <c r="J1668" s="34"/>
      <c r="K1668" s="31"/>
      <c r="L1668" s="31"/>
      <c r="M1668" s="31"/>
      <c r="N1668" s="31"/>
      <c r="O1668" s="31"/>
      <c r="P1668" s="34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4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4"/>
      <c r="AU1668" s="31"/>
      <c r="AV1668" s="31"/>
      <c r="AW1668" s="31"/>
      <c r="AX1668" s="31"/>
      <c r="AY1668" s="31"/>
      <c r="AZ1668" s="31"/>
      <c r="BA1668" s="31"/>
      <c r="BB1668" s="31"/>
      <c r="BC1668" s="34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1"/>
      <c r="CK1668" s="31"/>
      <c r="CL1668" s="31"/>
      <c r="CM1668" s="31"/>
      <c r="CN1668" s="31"/>
      <c r="CO1668" s="31"/>
      <c r="CP1668" s="31"/>
      <c r="CQ1668" s="31"/>
    </row>
    <row r="1669" spans="2:95" s="33" customFormat="1">
      <c r="B1669" s="63"/>
      <c r="C1669" s="31"/>
      <c r="D1669" s="31"/>
      <c r="E1669" s="31"/>
      <c r="F1669" s="31"/>
      <c r="G1669" s="34"/>
      <c r="H1669" s="34"/>
      <c r="I1669" s="34"/>
      <c r="J1669" s="34"/>
      <c r="K1669" s="31"/>
      <c r="L1669" s="31"/>
      <c r="M1669" s="31"/>
      <c r="N1669" s="31"/>
      <c r="O1669" s="31"/>
      <c r="P1669" s="34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4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4"/>
      <c r="AU1669" s="31"/>
      <c r="AV1669" s="31"/>
      <c r="AW1669" s="31"/>
      <c r="AX1669" s="31"/>
      <c r="AY1669" s="31"/>
      <c r="AZ1669" s="31"/>
      <c r="BA1669" s="31"/>
      <c r="BB1669" s="31"/>
      <c r="BC1669" s="34"/>
      <c r="BD1669" s="31"/>
      <c r="BE1669" s="31"/>
      <c r="BF1669" s="31"/>
      <c r="BG1669" s="31"/>
      <c r="BH1669" s="31"/>
      <c r="BI1669" s="31"/>
      <c r="BJ1669" s="31"/>
      <c r="BK1669" s="31"/>
      <c r="BL1669" s="31"/>
      <c r="BM1669" s="31"/>
      <c r="BN1669" s="31"/>
      <c r="BO1669" s="31"/>
      <c r="BP1669" s="31"/>
      <c r="BQ1669" s="31"/>
      <c r="BR1669" s="31"/>
      <c r="BS1669" s="31"/>
      <c r="BT1669" s="31"/>
      <c r="BU1669" s="31"/>
      <c r="BV1669" s="31"/>
      <c r="BW1669" s="31"/>
      <c r="BX1669" s="31"/>
      <c r="BY1669" s="31"/>
      <c r="BZ1669" s="31"/>
      <c r="CA1669" s="31"/>
      <c r="CB1669" s="31"/>
      <c r="CC1669" s="31"/>
      <c r="CD1669" s="31"/>
      <c r="CE1669" s="31"/>
      <c r="CF1669" s="31"/>
      <c r="CG1669" s="31"/>
      <c r="CH1669" s="31"/>
      <c r="CI1669" s="31"/>
      <c r="CJ1669" s="31"/>
      <c r="CK1669" s="31"/>
      <c r="CL1669" s="31"/>
      <c r="CM1669" s="31"/>
      <c r="CN1669" s="31"/>
      <c r="CO1669" s="31"/>
      <c r="CP1669" s="31"/>
      <c r="CQ1669" s="31"/>
    </row>
    <row r="1670" spans="2:95" s="33" customFormat="1">
      <c r="B1670" s="63"/>
      <c r="C1670" s="31"/>
      <c r="D1670" s="31"/>
      <c r="E1670" s="31"/>
      <c r="F1670" s="31"/>
      <c r="G1670" s="34"/>
      <c r="H1670" s="34"/>
      <c r="I1670" s="34"/>
      <c r="J1670" s="34"/>
      <c r="K1670" s="31"/>
      <c r="L1670" s="31"/>
      <c r="M1670" s="31"/>
      <c r="N1670" s="31"/>
      <c r="O1670" s="31"/>
      <c r="P1670" s="34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4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4"/>
      <c r="AU1670" s="31"/>
      <c r="AV1670" s="31"/>
      <c r="AW1670" s="31"/>
      <c r="AX1670" s="31"/>
      <c r="AY1670" s="31"/>
      <c r="AZ1670" s="31"/>
      <c r="BA1670" s="31"/>
      <c r="BB1670" s="31"/>
      <c r="BC1670" s="34"/>
      <c r="BD1670" s="31"/>
      <c r="BE1670" s="31"/>
      <c r="BF1670" s="31"/>
      <c r="BG1670" s="31"/>
      <c r="BH1670" s="31"/>
      <c r="BI1670" s="31"/>
      <c r="BJ1670" s="31"/>
      <c r="BK1670" s="31"/>
      <c r="BL1670" s="31"/>
      <c r="BM1670" s="31"/>
      <c r="BN1670" s="31"/>
      <c r="BO1670" s="31"/>
      <c r="BP1670" s="31"/>
      <c r="BQ1670" s="31"/>
      <c r="BR1670" s="31"/>
      <c r="BS1670" s="31"/>
      <c r="BT1670" s="31"/>
      <c r="BU1670" s="31"/>
      <c r="BV1670" s="31"/>
      <c r="BW1670" s="31"/>
      <c r="BX1670" s="31"/>
      <c r="BY1670" s="31"/>
      <c r="BZ1670" s="31"/>
      <c r="CA1670" s="31"/>
      <c r="CB1670" s="31"/>
      <c r="CC1670" s="31"/>
      <c r="CD1670" s="31"/>
      <c r="CE1670" s="31"/>
      <c r="CF1670" s="31"/>
      <c r="CG1670" s="31"/>
      <c r="CH1670" s="31"/>
      <c r="CI1670" s="31"/>
      <c r="CJ1670" s="31"/>
      <c r="CK1670" s="31"/>
      <c r="CL1670" s="31"/>
      <c r="CM1670" s="31"/>
      <c r="CN1670" s="31"/>
      <c r="CO1670" s="31"/>
      <c r="CP1670" s="31"/>
      <c r="CQ1670" s="31"/>
    </row>
    <row r="1671" spans="2:95" s="33" customFormat="1">
      <c r="B1671" s="63"/>
      <c r="C1671" s="31"/>
      <c r="D1671" s="31"/>
      <c r="E1671" s="31"/>
      <c r="F1671" s="31"/>
      <c r="G1671" s="34"/>
      <c r="H1671" s="34"/>
      <c r="I1671" s="34"/>
      <c r="J1671" s="34"/>
      <c r="K1671" s="31"/>
      <c r="L1671" s="31"/>
      <c r="M1671" s="31"/>
      <c r="N1671" s="31"/>
      <c r="O1671" s="31"/>
      <c r="P1671" s="34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4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4"/>
      <c r="AU1671" s="31"/>
      <c r="AV1671" s="31"/>
      <c r="AW1671" s="31"/>
      <c r="AX1671" s="31"/>
      <c r="AY1671" s="31"/>
      <c r="AZ1671" s="31"/>
      <c r="BA1671" s="31"/>
      <c r="BB1671" s="31"/>
      <c r="BC1671" s="34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  <c r="BN1671" s="31"/>
      <c r="BO1671" s="31"/>
      <c r="BP1671" s="31"/>
      <c r="BQ1671" s="31"/>
      <c r="BR1671" s="31"/>
      <c r="BS1671" s="31"/>
      <c r="BT1671" s="31"/>
      <c r="BU1671" s="31"/>
      <c r="BV1671" s="31"/>
      <c r="BW1671" s="31"/>
      <c r="BX1671" s="31"/>
      <c r="BY1671" s="31"/>
      <c r="BZ1671" s="31"/>
      <c r="CA1671" s="31"/>
      <c r="CB1671" s="31"/>
      <c r="CC1671" s="31"/>
      <c r="CD1671" s="31"/>
      <c r="CE1671" s="31"/>
      <c r="CF1671" s="31"/>
      <c r="CG1671" s="31"/>
      <c r="CH1671" s="31"/>
      <c r="CI1671" s="31"/>
      <c r="CJ1671" s="31"/>
      <c r="CK1671" s="31"/>
      <c r="CL1671" s="31"/>
      <c r="CM1671" s="31"/>
      <c r="CN1671" s="31"/>
      <c r="CO1671" s="31"/>
      <c r="CP1671" s="31"/>
      <c r="CQ1671" s="31"/>
    </row>
    <row r="1672" spans="2:95" s="33" customFormat="1">
      <c r="B1672" s="63"/>
      <c r="C1672" s="31"/>
      <c r="D1672" s="31"/>
      <c r="E1672" s="31"/>
      <c r="F1672" s="31"/>
      <c r="G1672" s="34"/>
      <c r="H1672" s="34"/>
      <c r="I1672" s="34"/>
      <c r="J1672" s="34"/>
      <c r="K1672" s="31"/>
      <c r="L1672" s="31"/>
      <c r="M1672" s="31"/>
      <c r="N1672" s="31"/>
      <c r="O1672" s="31"/>
      <c r="P1672" s="34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4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4"/>
      <c r="AU1672" s="31"/>
      <c r="AV1672" s="31"/>
      <c r="AW1672" s="31"/>
      <c r="AX1672" s="31"/>
      <c r="AY1672" s="31"/>
      <c r="AZ1672" s="31"/>
      <c r="BA1672" s="31"/>
      <c r="BB1672" s="31"/>
      <c r="BC1672" s="34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  <c r="BN1672" s="31"/>
      <c r="BO1672" s="31"/>
      <c r="BP1672" s="31"/>
      <c r="BQ1672" s="31"/>
      <c r="BR1672" s="31"/>
      <c r="BS1672" s="31"/>
      <c r="BT1672" s="31"/>
      <c r="BU1672" s="31"/>
      <c r="BV1672" s="31"/>
      <c r="BW1672" s="31"/>
      <c r="BX1672" s="31"/>
      <c r="BY1672" s="31"/>
      <c r="BZ1672" s="31"/>
      <c r="CA1672" s="31"/>
      <c r="CB1672" s="31"/>
      <c r="CC1672" s="31"/>
      <c r="CD1672" s="31"/>
      <c r="CE1672" s="31"/>
      <c r="CF1672" s="31"/>
      <c r="CG1672" s="31"/>
      <c r="CH1672" s="31"/>
      <c r="CI1672" s="31"/>
      <c r="CJ1672" s="31"/>
      <c r="CK1672" s="31"/>
      <c r="CL1672" s="31"/>
      <c r="CM1672" s="31"/>
      <c r="CN1672" s="31"/>
      <c r="CO1672" s="31"/>
      <c r="CP1672" s="31"/>
      <c r="CQ1672" s="31"/>
    </row>
    <row r="1673" spans="2:95" s="33" customFormat="1">
      <c r="B1673" s="63"/>
      <c r="C1673" s="31"/>
      <c r="D1673" s="31"/>
      <c r="E1673" s="31"/>
      <c r="F1673" s="31"/>
      <c r="G1673" s="34"/>
      <c r="H1673" s="34"/>
      <c r="I1673" s="34"/>
      <c r="J1673" s="34"/>
      <c r="K1673" s="31"/>
      <c r="L1673" s="31"/>
      <c r="M1673" s="31"/>
      <c r="N1673" s="31"/>
      <c r="O1673" s="31"/>
      <c r="P1673" s="34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4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4"/>
      <c r="AU1673" s="31"/>
      <c r="AV1673" s="31"/>
      <c r="AW1673" s="31"/>
      <c r="AX1673" s="31"/>
      <c r="AY1673" s="31"/>
      <c r="AZ1673" s="31"/>
      <c r="BA1673" s="31"/>
      <c r="BB1673" s="31"/>
      <c r="BC1673" s="34"/>
      <c r="BD1673" s="31"/>
      <c r="BE1673" s="31"/>
      <c r="BF1673" s="31"/>
      <c r="BG1673" s="31"/>
      <c r="BH1673" s="31"/>
      <c r="BI1673" s="31"/>
      <c r="BJ1673" s="31"/>
      <c r="BK1673" s="31"/>
      <c r="BL1673" s="31"/>
      <c r="BM1673" s="31"/>
      <c r="BN1673" s="31"/>
      <c r="BO1673" s="31"/>
      <c r="BP1673" s="31"/>
      <c r="BQ1673" s="31"/>
      <c r="BR1673" s="31"/>
      <c r="BS1673" s="31"/>
      <c r="BT1673" s="31"/>
      <c r="BU1673" s="31"/>
      <c r="BV1673" s="31"/>
      <c r="BW1673" s="31"/>
      <c r="BX1673" s="31"/>
      <c r="BY1673" s="31"/>
      <c r="BZ1673" s="31"/>
      <c r="CA1673" s="31"/>
      <c r="CB1673" s="31"/>
      <c r="CC1673" s="31"/>
      <c r="CD1673" s="31"/>
      <c r="CE1673" s="31"/>
      <c r="CF1673" s="31"/>
      <c r="CG1673" s="31"/>
      <c r="CH1673" s="31"/>
      <c r="CI1673" s="31"/>
      <c r="CJ1673" s="31"/>
      <c r="CK1673" s="31"/>
      <c r="CL1673" s="31"/>
      <c r="CM1673" s="31"/>
      <c r="CN1673" s="31"/>
      <c r="CO1673" s="31"/>
      <c r="CP1673" s="31"/>
      <c r="CQ1673" s="31"/>
    </row>
    <row r="1674" spans="2:95" s="33" customFormat="1">
      <c r="B1674" s="63"/>
      <c r="C1674" s="31"/>
      <c r="D1674" s="31"/>
      <c r="E1674" s="31"/>
      <c r="F1674" s="31"/>
      <c r="G1674" s="34"/>
      <c r="H1674" s="34"/>
      <c r="I1674" s="34"/>
      <c r="J1674" s="34"/>
      <c r="K1674" s="31"/>
      <c r="L1674" s="31"/>
      <c r="M1674" s="31"/>
      <c r="N1674" s="31"/>
      <c r="O1674" s="31"/>
      <c r="P1674" s="34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4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4"/>
      <c r="AU1674" s="31"/>
      <c r="AV1674" s="31"/>
      <c r="AW1674" s="31"/>
      <c r="AX1674" s="31"/>
      <c r="AY1674" s="31"/>
      <c r="AZ1674" s="31"/>
      <c r="BA1674" s="31"/>
      <c r="BB1674" s="31"/>
      <c r="BC1674" s="34"/>
      <c r="BD1674" s="31"/>
      <c r="BE1674" s="31"/>
      <c r="BF1674" s="31"/>
      <c r="BG1674" s="31"/>
      <c r="BH1674" s="31"/>
      <c r="BI1674" s="31"/>
      <c r="BJ1674" s="31"/>
      <c r="BK1674" s="31"/>
      <c r="BL1674" s="31"/>
      <c r="BM1674" s="31"/>
      <c r="BN1674" s="31"/>
      <c r="BO1674" s="31"/>
      <c r="BP1674" s="31"/>
      <c r="BQ1674" s="31"/>
      <c r="BR1674" s="31"/>
      <c r="BS1674" s="31"/>
      <c r="BT1674" s="31"/>
      <c r="BU1674" s="31"/>
      <c r="BV1674" s="31"/>
      <c r="BW1674" s="31"/>
      <c r="BX1674" s="31"/>
      <c r="BY1674" s="31"/>
      <c r="BZ1674" s="31"/>
      <c r="CA1674" s="31"/>
      <c r="CB1674" s="31"/>
      <c r="CC1674" s="31"/>
      <c r="CD1674" s="31"/>
      <c r="CE1674" s="31"/>
      <c r="CF1674" s="31"/>
      <c r="CG1674" s="31"/>
      <c r="CH1674" s="31"/>
      <c r="CI1674" s="31"/>
      <c r="CJ1674" s="31"/>
      <c r="CK1674" s="31"/>
      <c r="CL1674" s="31"/>
      <c r="CM1674" s="31"/>
      <c r="CN1674" s="31"/>
      <c r="CO1674" s="31"/>
      <c r="CP1674" s="31"/>
      <c r="CQ1674" s="31"/>
    </row>
    <row r="1675" spans="2:95" s="33" customFormat="1">
      <c r="B1675" s="63"/>
      <c r="C1675" s="31"/>
      <c r="D1675" s="31"/>
      <c r="E1675" s="31"/>
      <c r="F1675" s="31"/>
      <c r="G1675" s="34"/>
      <c r="H1675" s="34"/>
      <c r="I1675" s="34"/>
      <c r="J1675" s="34"/>
      <c r="K1675" s="31"/>
      <c r="L1675" s="31"/>
      <c r="M1675" s="31"/>
      <c r="N1675" s="31"/>
      <c r="O1675" s="31"/>
      <c r="P1675" s="34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4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4"/>
      <c r="AU1675" s="31"/>
      <c r="AV1675" s="31"/>
      <c r="AW1675" s="31"/>
      <c r="AX1675" s="31"/>
      <c r="AY1675" s="31"/>
      <c r="AZ1675" s="31"/>
      <c r="BA1675" s="31"/>
      <c r="BB1675" s="31"/>
      <c r="BC1675" s="34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1"/>
      <c r="CK1675" s="31"/>
      <c r="CL1675" s="31"/>
      <c r="CM1675" s="31"/>
      <c r="CN1675" s="31"/>
      <c r="CO1675" s="31"/>
      <c r="CP1675" s="31"/>
      <c r="CQ1675" s="31"/>
    </row>
    <row r="1676" spans="2:95" s="33" customFormat="1">
      <c r="B1676" s="63"/>
      <c r="C1676" s="31"/>
      <c r="D1676" s="31"/>
      <c r="E1676" s="31"/>
      <c r="F1676" s="31"/>
      <c r="G1676" s="34"/>
      <c r="H1676" s="34"/>
      <c r="I1676" s="34"/>
      <c r="J1676" s="34"/>
      <c r="K1676" s="31"/>
      <c r="L1676" s="31"/>
      <c r="M1676" s="31"/>
      <c r="N1676" s="31"/>
      <c r="O1676" s="31"/>
      <c r="P1676" s="34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4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4"/>
      <c r="AU1676" s="31"/>
      <c r="AV1676" s="31"/>
      <c r="AW1676" s="31"/>
      <c r="AX1676" s="31"/>
      <c r="AY1676" s="31"/>
      <c r="AZ1676" s="31"/>
      <c r="BA1676" s="31"/>
      <c r="BB1676" s="31"/>
      <c r="BC1676" s="34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1"/>
      <c r="BO1676" s="31"/>
      <c r="BP1676" s="31"/>
      <c r="BQ1676" s="31"/>
      <c r="BR1676" s="31"/>
      <c r="BS1676" s="31"/>
      <c r="BT1676" s="31"/>
      <c r="BU1676" s="31"/>
      <c r="BV1676" s="31"/>
      <c r="BW1676" s="31"/>
      <c r="BX1676" s="31"/>
      <c r="BY1676" s="31"/>
      <c r="BZ1676" s="31"/>
      <c r="CA1676" s="31"/>
      <c r="CB1676" s="31"/>
      <c r="CC1676" s="31"/>
      <c r="CD1676" s="31"/>
      <c r="CE1676" s="31"/>
      <c r="CF1676" s="31"/>
      <c r="CG1676" s="31"/>
      <c r="CH1676" s="31"/>
      <c r="CI1676" s="31"/>
      <c r="CJ1676" s="31"/>
      <c r="CK1676" s="31"/>
      <c r="CL1676" s="31"/>
      <c r="CM1676" s="31"/>
      <c r="CN1676" s="31"/>
      <c r="CO1676" s="31"/>
      <c r="CP1676" s="31"/>
      <c r="CQ1676" s="31"/>
    </row>
    <row r="1677" spans="2:95" s="33" customFormat="1">
      <c r="B1677" s="63"/>
      <c r="C1677" s="31"/>
      <c r="D1677" s="31"/>
      <c r="E1677" s="31"/>
      <c r="F1677" s="31"/>
      <c r="G1677" s="34"/>
      <c r="H1677" s="34"/>
      <c r="I1677" s="34"/>
      <c r="J1677" s="34"/>
      <c r="K1677" s="31"/>
      <c r="L1677" s="31"/>
      <c r="M1677" s="31"/>
      <c r="N1677" s="31"/>
      <c r="O1677" s="31"/>
      <c r="P1677" s="34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4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4"/>
      <c r="AU1677" s="31"/>
      <c r="AV1677" s="31"/>
      <c r="AW1677" s="31"/>
      <c r="AX1677" s="31"/>
      <c r="AY1677" s="31"/>
      <c r="AZ1677" s="31"/>
      <c r="BA1677" s="31"/>
      <c r="BB1677" s="31"/>
      <c r="BC1677" s="34"/>
      <c r="BD1677" s="31"/>
      <c r="BE1677" s="31"/>
      <c r="BF1677" s="31"/>
      <c r="BG1677" s="31"/>
      <c r="BH1677" s="31"/>
      <c r="BI1677" s="31"/>
      <c r="BJ1677" s="31"/>
      <c r="BK1677" s="31"/>
      <c r="BL1677" s="31"/>
      <c r="BM1677" s="31"/>
      <c r="BN1677" s="31"/>
      <c r="BO1677" s="31"/>
      <c r="BP1677" s="31"/>
      <c r="BQ1677" s="31"/>
      <c r="BR1677" s="31"/>
      <c r="BS1677" s="31"/>
      <c r="BT1677" s="31"/>
      <c r="BU1677" s="31"/>
      <c r="BV1677" s="31"/>
      <c r="BW1677" s="31"/>
      <c r="BX1677" s="31"/>
      <c r="BY1677" s="31"/>
      <c r="BZ1677" s="31"/>
      <c r="CA1677" s="31"/>
      <c r="CB1677" s="31"/>
      <c r="CC1677" s="31"/>
      <c r="CD1677" s="31"/>
      <c r="CE1677" s="31"/>
      <c r="CF1677" s="31"/>
      <c r="CG1677" s="31"/>
      <c r="CH1677" s="31"/>
      <c r="CI1677" s="31"/>
      <c r="CJ1677" s="31"/>
      <c r="CK1677" s="31"/>
      <c r="CL1677" s="31"/>
      <c r="CM1677" s="31"/>
      <c r="CN1677" s="31"/>
      <c r="CO1677" s="31"/>
      <c r="CP1677" s="31"/>
      <c r="CQ1677" s="31"/>
    </row>
    <row r="1678" spans="2:95" s="33" customFormat="1">
      <c r="B1678" s="63"/>
      <c r="C1678" s="31"/>
      <c r="D1678" s="31"/>
      <c r="E1678" s="31"/>
      <c r="F1678" s="31"/>
      <c r="G1678" s="34"/>
      <c r="H1678" s="34"/>
      <c r="I1678" s="34"/>
      <c r="J1678" s="34"/>
      <c r="K1678" s="31"/>
      <c r="L1678" s="31"/>
      <c r="M1678" s="31"/>
      <c r="N1678" s="31"/>
      <c r="O1678" s="31"/>
      <c r="P1678" s="34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4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4"/>
      <c r="AU1678" s="31"/>
      <c r="AV1678" s="31"/>
      <c r="AW1678" s="31"/>
      <c r="AX1678" s="31"/>
      <c r="AY1678" s="31"/>
      <c r="AZ1678" s="31"/>
      <c r="BA1678" s="31"/>
      <c r="BB1678" s="31"/>
      <c r="BC1678" s="34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  <c r="BN1678" s="31"/>
      <c r="BO1678" s="31"/>
      <c r="BP1678" s="31"/>
      <c r="BQ1678" s="31"/>
      <c r="BR1678" s="31"/>
      <c r="BS1678" s="31"/>
      <c r="BT1678" s="31"/>
      <c r="BU1678" s="31"/>
      <c r="BV1678" s="31"/>
      <c r="BW1678" s="31"/>
      <c r="BX1678" s="31"/>
      <c r="BY1678" s="31"/>
      <c r="BZ1678" s="31"/>
      <c r="CA1678" s="31"/>
      <c r="CB1678" s="31"/>
      <c r="CC1678" s="31"/>
      <c r="CD1678" s="31"/>
      <c r="CE1678" s="31"/>
      <c r="CF1678" s="31"/>
      <c r="CG1678" s="31"/>
      <c r="CH1678" s="31"/>
      <c r="CI1678" s="31"/>
      <c r="CJ1678" s="31"/>
      <c r="CK1678" s="31"/>
      <c r="CL1678" s="31"/>
      <c r="CM1678" s="31"/>
      <c r="CN1678" s="31"/>
      <c r="CO1678" s="31"/>
      <c r="CP1678" s="31"/>
      <c r="CQ1678" s="31"/>
    </row>
    <row r="1679" spans="2:95" s="33" customFormat="1">
      <c r="B1679" s="63"/>
      <c r="C1679" s="31"/>
      <c r="D1679" s="31"/>
      <c r="E1679" s="31"/>
      <c r="F1679" s="31"/>
      <c r="G1679" s="34"/>
      <c r="H1679" s="34"/>
      <c r="I1679" s="34"/>
      <c r="J1679" s="34"/>
      <c r="K1679" s="31"/>
      <c r="L1679" s="31"/>
      <c r="M1679" s="31"/>
      <c r="N1679" s="31"/>
      <c r="O1679" s="31"/>
      <c r="P1679" s="34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4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4"/>
      <c r="AU1679" s="31"/>
      <c r="AV1679" s="31"/>
      <c r="AW1679" s="31"/>
      <c r="AX1679" s="31"/>
      <c r="AY1679" s="31"/>
      <c r="AZ1679" s="31"/>
      <c r="BA1679" s="31"/>
      <c r="BB1679" s="31"/>
      <c r="BC1679" s="34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  <c r="BN1679" s="31"/>
      <c r="BO1679" s="31"/>
      <c r="BP1679" s="31"/>
      <c r="BQ1679" s="31"/>
      <c r="BR1679" s="31"/>
      <c r="BS1679" s="31"/>
      <c r="BT1679" s="31"/>
      <c r="BU1679" s="31"/>
      <c r="BV1679" s="31"/>
      <c r="BW1679" s="31"/>
      <c r="BX1679" s="31"/>
      <c r="BY1679" s="31"/>
      <c r="BZ1679" s="31"/>
      <c r="CA1679" s="31"/>
      <c r="CB1679" s="31"/>
      <c r="CC1679" s="31"/>
      <c r="CD1679" s="31"/>
      <c r="CE1679" s="31"/>
      <c r="CF1679" s="31"/>
      <c r="CG1679" s="31"/>
      <c r="CH1679" s="31"/>
      <c r="CI1679" s="31"/>
      <c r="CJ1679" s="31"/>
      <c r="CK1679" s="31"/>
      <c r="CL1679" s="31"/>
      <c r="CM1679" s="31"/>
      <c r="CN1679" s="31"/>
      <c r="CO1679" s="31"/>
      <c r="CP1679" s="31"/>
      <c r="CQ1679" s="31"/>
    </row>
    <row r="1680" spans="2:95" s="33" customFormat="1">
      <c r="B1680" s="63"/>
      <c r="C1680" s="31"/>
      <c r="D1680" s="31"/>
      <c r="E1680" s="31"/>
      <c r="F1680" s="31"/>
      <c r="G1680" s="34"/>
      <c r="H1680" s="34"/>
      <c r="I1680" s="34"/>
      <c r="J1680" s="34"/>
      <c r="K1680" s="31"/>
      <c r="L1680" s="31"/>
      <c r="M1680" s="31"/>
      <c r="N1680" s="31"/>
      <c r="O1680" s="31"/>
      <c r="P1680" s="34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4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4"/>
      <c r="AU1680" s="31"/>
      <c r="AV1680" s="31"/>
      <c r="AW1680" s="31"/>
      <c r="AX1680" s="31"/>
      <c r="AY1680" s="31"/>
      <c r="AZ1680" s="31"/>
      <c r="BA1680" s="31"/>
      <c r="BB1680" s="31"/>
      <c r="BC1680" s="34"/>
      <c r="BD1680" s="31"/>
      <c r="BE1680" s="31"/>
      <c r="BF1680" s="31"/>
      <c r="BG1680" s="31"/>
      <c r="BH1680" s="31"/>
      <c r="BI1680" s="31"/>
      <c r="BJ1680" s="31"/>
      <c r="BK1680" s="31"/>
      <c r="BL1680" s="31"/>
      <c r="BM1680" s="31"/>
      <c r="BN1680" s="31"/>
      <c r="BO1680" s="31"/>
      <c r="BP1680" s="31"/>
      <c r="BQ1680" s="31"/>
      <c r="BR1680" s="31"/>
      <c r="BS1680" s="31"/>
      <c r="BT1680" s="31"/>
      <c r="BU1680" s="31"/>
      <c r="BV1680" s="31"/>
      <c r="BW1680" s="31"/>
      <c r="BX1680" s="31"/>
      <c r="BY1680" s="31"/>
      <c r="BZ1680" s="31"/>
      <c r="CA1680" s="31"/>
      <c r="CB1680" s="31"/>
      <c r="CC1680" s="31"/>
      <c r="CD1680" s="31"/>
      <c r="CE1680" s="31"/>
      <c r="CF1680" s="31"/>
      <c r="CG1680" s="31"/>
      <c r="CH1680" s="31"/>
      <c r="CI1680" s="31"/>
      <c r="CJ1680" s="31"/>
      <c r="CK1680" s="31"/>
      <c r="CL1680" s="31"/>
      <c r="CM1680" s="31"/>
      <c r="CN1680" s="31"/>
      <c r="CO1680" s="31"/>
      <c r="CP1680" s="31"/>
      <c r="CQ1680" s="31"/>
    </row>
    <row r="1681" spans="2:95" s="33" customFormat="1">
      <c r="B1681" s="63"/>
      <c r="C1681" s="31"/>
      <c r="D1681" s="31"/>
      <c r="E1681" s="31"/>
      <c r="F1681" s="31"/>
      <c r="G1681" s="34"/>
      <c r="H1681" s="34"/>
      <c r="I1681" s="34"/>
      <c r="J1681" s="34"/>
      <c r="K1681" s="31"/>
      <c r="L1681" s="31"/>
      <c r="M1681" s="31"/>
      <c r="N1681" s="31"/>
      <c r="O1681" s="31"/>
      <c r="P1681" s="34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4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4"/>
      <c r="AU1681" s="31"/>
      <c r="AV1681" s="31"/>
      <c r="AW1681" s="31"/>
      <c r="AX1681" s="31"/>
      <c r="AY1681" s="31"/>
      <c r="AZ1681" s="31"/>
      <c r="BA1681" s="31"/>
      <c r="BB1681" s="31"/>
      <c r="BC1681" s="34"/>
      <c r="BD1681" s="31"/>
      <c r="BE1681" s="31"/>
      <c r="BF1681" s="31"/>
      <c r="BG1681" s="31"/>
      <c r="BH1681" s="31"/>
      <c r="BI1681" s="31"/>
      <c r="BJ1681" s="31"/>
      <c r="BK1681" s="31"/>
      <c r="BL1681" s="31"/>
      <c r="BM1681" s="31"/>
      <c r="BN1681" s="31"/>
      <c r="BO1681" s="31"/>
      <c r="BP1681" s="31"/>
      <c r="BQ1681" s="31"/>
      <c r="BR1681" s="31"/>
      <c r="BS1681" s="31"/>
      <c r="BT1681" s="31"/>
      <c r="BU1681" s="31"/>
      <c r="BV1681" s="31"/>
      <c r="BW1681" s="31"/>
      <c r="BX1681" s="31"/>
      <c r="BY1681" s="31"/>
      <c r="BZ1681" s="31"/>
      <c r="CA1681" s="31"/>
      <c r="CB1681" s="31"/>
      <c r="CC1681" s="31"/>
      <c r="CD1681" s="31"/>
      <c r="CE1681" s="31"/>
      <c r="CF1681" s="31"/>
      <c r="CG1681" s="31"/>
      <c r="CH1681" s="31"/>
      <c r="CI1681" s="31"/>
      <c r="CJ1681" s="31"/>
      <c r="CK1681" s="31"/>
      <c r="CL1681" s="31"/>
      <c r="CM1681" s="31"/>
      <c r="CN1681" s="31"/>
      <c r="CO1681" s="31"/>
      <c r="CP1681" s="31"/>
      <c r="CQ1681" s="31"/>
    </row>
    <row r="1682" spans="2:95" s="33" customFormat="1">
      <c r="B1682" s="63"/>
      <c r="C1682" s="31"/>
      <c r="D1682" s="31"/>
      <c r="E1682" s="31"/>
      <c r="F1682" s="31"/>
      <c r="G1682" s="34"/>
      <c r="H1682" s="34"/>
      <c r="I1682" s="34"/>
      <c r="J1682" s="34"/>
      <c r="K1682" s="31"/>
      <c r="L1682" s="31"/>
      <c r="M1682" s="31"/>
      <c r="N1682" s="31"/>
      <c r="O1682" s="31"/>
      <c r="P1682" s="34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4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4"/>
      <c r="AU1682" s="31"/>
      <c r="AV1682" s="31"/>
      <c r="AW1682" s="31"/>
      <c r="AX1682" s="31"/>
      <c r="AY1682" s="31"/>
      <c r="AZ1682" s="31"/>
      <c r="BA1682" s="31"/>
      <c r="BB1682" s="31"/>
      <c r="BC1682" s="34"/>
      <c r="BD1682" s="31"/>
      <c r="BE1682" s="31"/>
      <c r="BF1682" s="31"/>
      <c r="BG1682" s="31"/>
      <c r="BH1682" s="31"/>
      <c r="BI1682" s="31"/>
      <c r="BJ1682" s="31"/>
      <c r="BK1682" s="31"/>
      <c r="BL1682" s="31"/>
      <c r="BM1682" s="31"/>
      <c r="BN1682" s="31"/>
      <c r="BO1682" s="31"/>
      <c r="BP1682" s="31"/>
      <c r="BQ1682" s="31"/>
      <c r="BR1682" s="31"/>
      <c r="BS1682" s="31"/>
      <c r="BT1682" s="31"/>
      <c r="BU1682" s="31"/>
      <c r="BV1682" s="31"/>
      <c r="BW1682" s="31"/>
      <c r="BX1682" s="31"/>
      <c r="BY1682" s="31"/>
      <c r="BZ1682" s="31"/>
      <c r="CA1682" s="31"/>
      <c r="CB1682" s="31"/>
      <c r="CC1682" s="31"/>
      <c r="CD1682" s="31"/>
      <c r="CE1682" s="31"/>
      <c r="CF1682" s="31"/>
      <c r="CG1682" s="31"/>
      <c r="CH1682" s="31"/>
      <c r="CI1682" s="31"/>
      <c r="CJ1682" s="31"/>
      <c r="CK1682" s="31"/>
      <c r="CL1682" s="31"/>
      <c r="CM1682" s="31"/>
      <c r="CN1682" s="31"/>
      <c r="CO1682" s="31"/>
      <c r="CP1682" s="31"/>
      <c r="CQ1682" s="31"/>
    </row>
    <row r="1683" spans="2:95" s="33" customFormat="1">
      <c r="B1683" s="63"/>
      <c r="C1683" s="31"/>
      <c r="D1683" s="31"/>
      <c r="E1683" s="31"/>
      <c r="F1683" s="31"/>
      <c r="G1683" s="34"/>
      <c r="H1683" s="34"/>
      <c r="I1683" s="34"/>
      <c r="J1683" s="34"/>
      <c r="K1683" s="31"/>
      <c r="L1683" s="31"/>
      <c r="M1683" s="31"/>
      <c r="N1683" s="31"/>
      <c r="O1683" s="31"/>
      <c r="P1683" s="34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4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4"/>
      <c r="AU1683" s="31"/>
      <c r="AV1683" s="31"/>
      <c r="AW1683" s="31"/>
      <c r="AX1683" s="31"/>
      <c r="AY1683" s="31"/>
      <c r="AZ1683" s="31"/>
      <c r="BA1683" s="31"/>
      <c r="BB1683" s="31"/>
      <c r="BC1683" s="34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1"/>
      <c r="CK1683" s="31"/>
      <c r="CL1683" s="31"/>
      <c r="CM1683" s="31"/>
      <c r="CN1683" s="31"/>
      <c r="CO1683" s="31"/>
      <c r="CP1683" s="31"/>
      <c r="CQ1683" s="31"/>
    </row>
    <row r="1684" spans="2:95" s="33" customFormat="1">
      <c r="B1684" s="63"/>
      <c r="C1684" s="31"/>
      <c r="D1684" s="31"/>
      <c r="E1684" s="31"/>
      <c r="F1684" s="31"/>
      <c r="G1684" s="34"/>
      <c r="H1684" s="34"/>
      <c r="I1684" s="34"/>
      <c r="J1684" s="34"/>
      <c r="K1684" s="31"/>
      <c r="L1684" s="31"/>
      <c r="M1684" s="31"/>
      <c r="N1684" s="31"/>
      <c r="O1684" s="31"/>
      <c r="P1684" s="34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4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4"/>
      <c r="AU1684" s="31"/>
      <c r="AV1684" s="31"/>
      <c r="AW1684" s="31"/>
      <c r="AX1684" s="31"/>
      <c r="AY1684" s="31"/>
      <c r="AZ1684" s="31"/>
      <c r="BA1684" s="31"/>
      <c r="BB1684" s="31"/>
      <c r="BC1684" s="34"/>
      <c r="BD1684" s="31"/>
      <c r="BE1684" s="31"/>
      <c r="BF1684" s="31"/>
      <c r="BG1684" s="31"/>
      <c r="BH1684" s="31"/>
      <c r="BI1684" s="31"/>
      <c r="BJ1684" s="31"/>
      <c r="BK1684" s="31"/>
      <c r="BL1684" s="31"/>
      <c r="BM1684" s="31"/>
      <c r="BN1684" s="31"/>
      <c r="BO1684" s="31"/>
      <c r="BP1684" s="31"/>
      <c r="BQ1684" s="31"/>
      <c r="BR1684" s="31"/>
      <c r="BS1684" s="31"/>
      <c r="BT1684" s="31"/>
      <c r="BU1684" s="31"/>
      <c r="BV1684" s="31"/>
      <c r="BW1684" s="31"/>
      <c r="BX1684" s="31"/>
      <c r="BY1684" s="31"/>
      <c r="BZ1684" s="31"/>
      <c r="CA1684" s="31"/>
      <c r="CB1684" s="31"/>
      <c r="CC1684" s="31"/>
      <c r="CD1684" s="31"/>
      <c r="CE1684" s="31"/>
      <c r="CF1684" s="31"/>
      <c r="CG1684" s="31"/>
      <c r="CH1684" s="31"/>
      <c r="CI1684" s="31"/>
      <c r="CJ1684" s="31"/>
      <c r="CK1684" s="31"/>
      <c r="CL1684" s="31"/>
      <c r="CM1684" s="31"/>
      <c r="CN1684" s="31"/>
      <c r="CO1684" s="31"/>
      <c r="CP1684" s="31"/>
      <c r="CQ1684" s="31"/>
    </row>
    <row r="1685" spans="2:95" s="33" customFormat="1">
      <c r="B1685" s="63"/>
      <c r="C1685" s="31"/>
      <c r="D1685" s="31"/>
      <c r="E1685" s="31"/>
      <c r="F1685" s="31"/>
      <c r="G1685" s="34"/>
      <c r="H1685" s="34"/>
      <c r="I1685" s="34"/>
      <c r="J1685" s="34"/>
      <c r="K1685" s="31"/>
      <c r="L1685" s="31"/>
      <c r="M1685" s="31"/>
      <c r="N1685" s="31"/>
      <c r="O1685" s="31"/>
      <c r="P1685" s="34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4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4"/>
      <c r="AU1685" s="31"/>
      <c r="AV1685" s="31"/>
      <c r="AW1685" s="31"/>
      <c r="AX1685" s="31"/>
      <c r="AY1685" s="31"/>
      <c r="AZ1685" s="31"/>
      <c r="BA1685" s="31"/>
      <c r="BB1685" s="31"/>
      <c r="BC1685" s="34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  <c r="BN1685" s="31"/>
      <c r="BO1685" s="31"/>
      <c r="BP1685" s="31"/>
      <c r="BQ1685" s="31"/>
      <c r="BR1685" s="31"/>
      <c r="BS1685" s="31"/>
      <c r="BT1685" s="31"/>
      <c r="BU1685" s="31"/>
      <c r="BV1685" s="31"/>
      <c r="BW1685" s="31"/>
      <c r="BX1685" s="31"/>
      <c r="BY1685" s="31"/>
      <c r="BZ1685" s="31"/>
      <c r="CA1685" s="31"/>
      <c r="CB1685" s="31"/>
      <c r="CC1685" s="31"/>
      <c r="CD1685" s="31"/>
      <c r="CE1685" s="31"/>
      <c r="CF1685" s="31"/>
      <c r="CG1685" s="31"/>
      <c r="CH1685" s="31"/>
      <c r="CI1685" s="31"/>
      <c r="CJ1685" s="31"/>
      <c r="CK1685" s="31"/>
      <c r="CL1685" s="31"/>
      <c r="CM1685" s="31"/>
      <c r="CN1685" s="31"/>
      <c r="CO1685" s="31"/>
      <c r="CP1685" s="31"/>
      <c r="CQ1685" s="31"/>
    </row>
    <row r="1686" spans="2:95" s="33" customFormat="1">
      <c r="B1686" s="63"/>
      <c r="C1686" s="31"/>
      <c r="D1686" s="31"/>
      <c r="E1686" s="31"/>
      <c r="F1686" s="31"/>
      <c r="G1686" s="34"/>
      <c r="H1686" s="34"/>
      <c r="I1686" s="34"/>
      <c r="J1686" s="34"/>
      <c r="K1686" s="31"/>
      <c r="L1686" s="31"/>
      <c r="M1686" s="31"/>
      <c r="N1686" s="31"/>
      <c r="O1686" s="31"/>
      <c r="P1686" s="34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4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4"/>
      <c r="AU1686" s="31"/>
      <c r="AV1686" s="31"/>
      <c r="AW1686" s="31"/>
      <c r="AX1686" s="31"/>
      <c r="AY1686" s="31"/>
      <c r="AZ1686" s="31"/>
      <c r="BA1686" s="31"/>
      <c r="BB1686" s="31"/>
      <c r="BC1686" s="34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1"/>
      <c r="BO1686" s="31"/>
      <c r="BP1686" s="31"/>
      <c r="BQ1686" s="31"/>
      <c r="BR1686" s="31"/>
      <c r="BS1686" s="31"/>
      <c r="BT1686" s="31"/>
      <c r="BU1686" s="31"/>
      <c r="BV1686" s="31"/>
      <c r="BW1686" s="31"/>
      <c r="BX1686" s="31"/>
      <c r="BY1686" s="31"/>
      <c r="BZ1686" s="31"/>
      <c r="CA1686" s="31"/>
      <c r="CB1686" s="31"/>
      <c r="CC1686" s="31"/>
      <c r="CD1686" s="31"/>
      <c r="CE1686" s="31"/>
      <c r="CF1686" s="31"/>
      <c r="CG1686" s="31"/>
      <c r="CH1686" s="31"/>
      <c r="CI1686" s="31"/>
      <c r="CJ1686" s="31"/>
      <c r="CK1686" s="31"/>
      <c r="CL1686" s="31"/>
      <c r="CM1686" s="31"/>
      <c r="CN1686" s="31"/>
      <c r="CO1686" s="31"/>
      <c r="CP1686" s="31"/>
      <c r="CQ1686" s="31"/>
    </row>
    <row r="1687" spans="2:95" s="33" customFormat="1">
      <c r="B1687" s="63"/>
      <c r="C1687" s="31"/>
      <c r="D1687" s="31"/>
      <c r="E1687" s="31"/>
      <c r="F1687" s="31"/>
      <c r="G1687" s="34"/>
      <c r="H1687" s="34"/>
      <c r="I1687" s="34"/>
      <c r="J1687" s="34"/>
      <c r="K1687" s="31"/>
      <c r="L1687" s="31"/>
      <c r="M1687" s="31"/>
      <c r="N1687" s="31"/>
      <c r="O1687" s="31"/>
      <c r="P1687" s="34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4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4"/>
      <c r="AU1687" s="31"/>
      <c r="AV1687" s="31"/>
      <c r="AW1687" s="31"/>
      <c r="AX1687" s="31"/>
      <c r="AY1687" s="31"/>
      <c r="AZ1687" s="31"/>
      <c r="BA1687" s="31"/>
      <c r="BB1687" s="31"/>
      <c r="BC1687" s="34"/>
      <c r="BD1687" s="31"/>
      <c r="BE1687" s="31"/>
      <c r="BF1687" s="31"/>
      <c r="BG1687" s="31"/>
      <c r="BH1687" s="31"/>
      <c r="BI1687" s="31"/>
      <c r="BJ1687" s="31"/>
      <c r="BK1687" s="31"/>
      <c r="BL1687" s="31"/>
      <c r="BM1687" s="31"/>
      <c r="BN1687" s="31"/>
      <c r="BO1687" s="31"/>
      <c r="BP1687" s="31"/>
      <c r="BQ1687" s="31"/>
      <c r="BR1687" s="31"/>
      <c r="BS1687" s="31"/>
      <c r="BT1687" s="31"/>
      <c r="BU1687" s="31"/>
      <c r="BV1687" s="31"/>
      <c r="BW1687" s="31"/>
      <c r="BX1687" s="31"/>
      <c r="BY1687" s="31"/>
      <c r="BZ1687" s="31"/>
      <c r="CA1687" s="31"/>
      <c r="CB1687" s="31"/>
      <c r="CC1687" s="31"/>
      <c r="CD1687" s="31"/>
      <c r="CE1687" s="31"/>
      <c r="CF1687" s="31"/>
      <c r="CG1687" s="31"/>
      <c r="CH1687" s="31"/>
      <c r="CI1687" s="31"/>
      <c r="CJ1687" s="31"/>
      <c r="CK1687" s="31"/>
      <c r="CL1687" s="31"/>
      <c r="CM1687" s="31"/>
      <c r="CN1687" s="31"/>
      <c r="CO1687" s="31"/>
      <c r="CP1687" s="31"/>
      <c r="CQ1687" s="31"/>
    </row>
    <row r="1688" spans="2:95" s="33" customFormat="1">
      <c r="B1688" s="63"/>
      <c r="C1688" s="31"/>
      <c r="D1688" s="31"/>
      <c r="E1688" s="31"/>
      <c r="F1688" s="31"/>
      <c r="G1688" s="34"/>
      <c r="H1688" s="34"/>
      <c r="I1688" s="34"/>
      <c r="J1688" s="34"/>
      <c r="K1688" s="31"/>
      <c r="L1688" s="31"/>
      <c r="M1688" s="31"/>
      <c r="N1688" s="31"/>
      <c r="O1688" s="31"/>
      <c r="P1688" s="34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4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4"/>
      <c r="AU1688" s="31"/>
      <c r="AV1688" s="31"/>
      <c r="AW1688" s="31"/>
      <c r="AX1688" s="31"/>
      <c r="AY1688" s="31"/>
      <c r="AZ1688" s="31"/>
      <c r="BA1688" s="31"/>
      <c r="BB1688" s="31"/>
      <c r="BC1688" s="34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1"/>
      <c r="CK1688" s="31"/>
      <c r="CL1688" s="31"/>
      <c r="CM1688" s="31"/>
      <c r="CN1688" s="31"/>
      <c r="CO1688" s="31"/>
      <c r="CP1688" s="31"/>
      <c r="CQ1688" s="31"/>
    </row>
    <row r="1689" spans="2:95" s="33" customFormat="1">
      <c r="B1689" s="63"/>
      <c r="C1689" s="31"/>
      <c r="D1689" s="31"/>
      <c r="E1689" s="31"/>
      <c r="F1689" s="31"/>
      <c r="G1689" s="34"/>
      <c r="H1689" s="34"/>
      <c r="I1689" s="34"/>
      <c r="J1689" s="34"/>
      <c r="K1689" s="31"/>
      <c r="L1689" s="31"/>
      <c r="M1689" s="31"/>
      <c r="N1689" s="31"/>
      <c r="O1689" s="31"/>
      <c r="P1689" s="34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4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4"/>
      <c r="AU1689" s="31"/>
      <c r="AV1689" s="31"/>
      <c r="AW1689" s="31"/>
      <c r="AX1689" s="31"/>
      <c r="AY1689" s="31"/>
      <c r="AZ1689" s="31"/>
      <c r="BA1689" s="31"/>
      <c r="BB1689" s="31"/>
      <c r="BC1689" s="34"/>
      <c r="BD1689" s="31"/>
      <c r="BE1689" s="31"/>
      <c r="BF1689" s="31"/>
      <c r="BG1689" s="31"/>
      <c r="BH1689" s="31"/>
      <c r="BI1689" s="31"/>
      <c r="BJ1689" s="31"/>
      <c r="BK1689" s="31"/>
      <c r="BL1689" s="31"/>
      <c r="BM1689" s="31"/>
      <c r="BN1689" s="31"/>
      <c r="BO1689" s="31"/>
      <c r="BP1689" s="31"/>
      <c r="BQ1689" s="31"/>
      <c r="BR1689" s="31"/>
      <c r="BS1689" s="31"/>
      <c r="BT1689" s="31"/>
      <c r="BU1689" s="31"/>
      <c r="BV1689" s="31"/>
      <c r="BW1689" s="31"/>
      <c r="BX1689" s="31"/>
      <c r="BY1689" s="31"/>
      <c r="BZ1689" s="31"/>
      <c r="CA1689" s="31"/>
      <c r="CB1689" s="31"/>
      <c r="CC1689" s="31"/>
      <c r="CD1689" s="31"/>
      <c r="CE1689" s="31"/>
      <c r="CF1689" s="31"/>
      <c r="CG1689" s="31"/>
      <c r="CH1689" s="31"/>
      <c r="CI1689" s="31"/>
      <c r="CJ1689" s="31"/>
      <c r="CK1689" s="31"/>
      <c r="CL1689" s="31"/>
      <c r="CM1689" s="31"/>
      <c r="CN1689" s="31"/>
      <c r="CO1689" s="31"/>
      <c r="CP1689" s="31"/>
      <c r="CQ1689" s="31"/>
    </row>
    <row r="1690" spans="2:95" s="33" customFormat="1">
      <c r="B1690" s="63"/>
      <c r="C1690" s="31"/>
      <c r="D1690" s="31"/>
      <c r="E1690" s="31"/>
      <c r="F1690" s="31"/>
      <c r="G1690" s="34"/>
      <c r="H1690" s="34"/>
      <c r="I1690" s="34"/>
      <c r="J1690" s="34"/>
      <c r="K1690" s="31"/>
      <c r="L1690" s="31"/>
      <c r="M1690" s="31"/>
      <c r="N1690" s="31"/>
      <c r="O1690" s="31"/>
      <c r="P1690" s="34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4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4"/>
      <c r="AU1690" s="31"/>
      <c r="AV1690" s="31"/>
      <c r="AW1690" s="31"/>
      <c r="AX1690" s="31"/>
      <c r="AY1690" s="31"/>
      <c r="AZ1690" s="31"/>
      <c r="BA1690" s="31"/>
      <c r="BB1690" s="31"/>
      <c r="BC1690" s="34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  <c r="BN1690" s="31"/>
      <c r="BO1690" s="31"/>
      <c r="BP1690" s="31"/>
      <c r="BQ1690" s="31"/>
      <c r="BR1690" s="31"/>
      <c r="BS1690" s="31"/>
      <c r="BT1690" s="31"/>
      <c r="BU1690" s="31"/>
      <c r="BV1690" s="31"/>
      <c r="BW1690" s="31"/>
      <c r="BX1690" s="31"/>
      <c r="BY1690" s="31"/>
      <c r="BZ1690" s="31"/>
      <c r="CA1690" s="31"/>
      <c r="CB1690" s="31"/>
      <c r="CC1690" s="31"/>
      <c r="CD1690" s="31"/>
      <c r="CE1690" s="31"/>
      <c r="CF1690" s="31"/>
      <c r="CG1690" s="31"/>
      <c r="CH1690" s="31"/>
      <c r="CI1690" s="31"/>
      <c r="CJ1690" s="31"/>
      <c r="CK1690" s="31"/>
      <c r="CL1690" s="31"/>
      <c r="CM1690" s="31"/>
      <c r="CN1690" s="31"/>
      <c r="CO1690" s="31"/>
      <c r="CP1690" s="31"/>
      <c r="CQ1690" s="31"/>
    </row>
    <row r="1691" spans="2:95" s="33" customFormat="1">
      <c r="B1691" s="63"/>
      <c r="C1691" s="31"/>
      <c r="D1691" s="31"/>
      <c r="E1691" s="31"/>
      <c r="F1691" s="31"/>
      <c r="G1691" s="34"/>
      <c r="H1691" s="34"/>
      <c r="I1691" s="34"/>
      <c r="J1691" s="34"/>
      <c r="K1691" s="31"/>
      <c r="L1691" s="31"/>
      <c r="M1691" s="31"/>
      <c r="N1691" s="31"/>
      <c r="O1691" s="31"/>
      <c r="P1691" s="34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4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4"/>
      <c r="AU1691" s="31"/>
      <c r="AV1691" s="31"/>
      <c r="AW1691" s="31"/>
      <c r="AX1691" s="31"/>
      <c r="AY1691" s="31"/>
      <c r="AZ1691" s="31"/>
      <c r="BA1691" s="31"/>
      <c r="BB1691" s="31"/>
      <c r="BC1691" s="34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  <c r="CO1691" s="31"/>
      <c r="CP1691" s="31"/>
      <c r="CQ1691" s="31"/>
    </row>
    <row r="1692" spans="2:95" s="33" customFormat="1">
      <c r="B1692" s="63"/>
      <c r="C1692" s="31"/>
      <c r="D1692" s="31"/>
      <c r="E1692" s="31"/>
      <c r="F1692" s="31"/>
      <c r="G1692" s="34"/>
      <c r="H1692" s="34"/>
      <c r="I1692" s="34"/>
      <c r="J1692" s="34"/>
      <c r="K1692" s="31"/>
      <c r="L1692" s="31"/>
      <c r="M1692" s="31"/>
      <c r="N1692" s="31"/>
      <c r="O1692" s="31"/>
      <c r="P1692" s="34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4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4"/>
      <c r="AU1692" s="31"/>
      <c r="AV1692" s="31"/>
      <c r="AW1692" s="31"/>
      <c r="AX1692" s="31"/>
      <c r="AY1692" s="31"/>
      <c r="AZ1692" s="31"/>
      <c r="BA1692" s="31"/>
      <c r="BB1692" s="31"/>
      <c r="BC1692" s="34"/>
      <c r="BD1692" s="31"/>
      <c r="BE1692" s="31"/>
      <c r="BF1692" s="31"/>
      <c r="BG1692" s="31"/>
      <c r="BH1692" s="31"/>
      <c r="BI1692" s="31"/>
      <c r="BJ1692" s="31"/>
      <c r="BK1692" s="31"/>
      <c r="BL1692" s="31"/>
      <c r="BM1692" s="31"/>
      <c r="BN1692" s="31"/>
      <c r="BO1692" s="31"/>
      <c r="BP1692" s="31"/>
      <c r="BQ1692" s="31"/>
      <c r="BR1692" s="31"/>
      <c r="BS1692" s="31"/>
      <c r="BT1692" s="31"/>
      <c r="BU1692" s="31"/>
      <c r="BV1692" s="31"/>
      <c r="BW1692" s="31"/>
      <c r="BX1692" s="31"/>
      <c r="BY1692" s="31"/>
      <c r="BZ1692" s="31"/>
      <c r="CA1692" s="31"/>
      <c r="CB1692" s="31"/>
      <c r="CC1692" s="31"/>
      <c r="CD1692" s="31"/>
      <c r="CE1692" s="31"/>
      <c r="CF1692" s="31"/>
      <c r="CG1692" s="31"/>
      <c r="CH1692" s="31"/>
      <c r="CI1692" s="31"/>
      <c r="CJ1692" s="31"/>
      <c r="CK1692" s="31"/>
      <c r="CL1692" s="31"/>
      <c r="CM1692" s="31"/>
      <c r="CN1692" s="31"/>
      <c r="CO1692" s="31"/>
      <c r="CP1692" s="31"/>
      <c r="CQ1692" s="31"/>
    </row>
    <row r="1693" spans="2:95" s="33" customFormat="1">
      <c r="B1693" s="63"/>
      <c r="C1693" s="31"/>
      <c r="D1693" s="31"/>
      <c r="E1693" s="31"/>
      <c r="F1693" s="31"/>
      <c r="G1693" s="34"/>
      <c r="H1693" s="34"/>
      <c r="I1693" s="34"/>
      <c r="J1693" s="34"/>
      <c r="K1693" s="31"/>
      <c r="L1693" s="31"/>
      <c r="M1693" s="31"/>
      <c r="N1693" s="31"/>
      <c r="O1693" s="31"/>
      <c r="P1693" s="34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4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4"/>
      <c r="AU1693" s="31"/>
      <c r="AV1693" s="31"/>
      <c r="AW1693" s="31"/>
      <c r="AX1693" s="31"/>
      <c r="AY1693" s="31"/>
      <c r="AZ1693" s="31"/>
      <c r="BA1693" s="31"/>
      <c r="BB1693" s="31"/>
      <c r="BC1693" s="34"/>
      <c r="BD1693" s="31"/>
      <c r="BE1693" s="31"/>
      <c r="BF1693" s="31"/>
      <c r="BG1693" s="31"/>
      <c r="BH1693" s="31"/>
      <c r="BI1693" s="31"/>
      <c r="BJ1693" s="31"/>
      <c r="BK1693" s="31"/>
      <c r="BL1693" s="31"/>
      <c r="BM1693" s="31"/>
      <c r="BN1693" s="31"/>
      <c r="BO1693" s="31"/>
      <c r="BP1693" s="31"/>
      <c r="BQ1693" s="31"/>
      <c r="BR1693" s="31"/>
      <c r="BS1693" s="31"/>
      <c r="BT1693" s="31"/>
      <c r="BU1693" s="31"/>
      <c r="BV1693" s="31"/>
      <c r="BW1693" s="31"/>
      <c r="BX1693" s="31"/>
      <c r="BY1693" s="31"/>
      <c r="BZ1693" s="31"/>
      <c r="CA1693" s="31"/>
      <c r="CB1693" s="31"/>
      <c r="CC1693" s="31"/>
      <c r="CD1693" s="31"/>
      <c r="CE1693" s="31"/>
      <c r="CF1693" s="31"/>
      <c r="CG1693" s="31"/>
      <c r="CH1693" s="31"/>
      <c r="CI1693" s="31"/>
      <c r="CJ1693" s="31"/>
      <c r="CK1693" s="31"/>
      <c r="CL1693" s="31"/>
      <c r="CM1693" s="31"/>
      <c r="CN1693" s="31"/>
      <c r="CO1693" s="31"/>
      <c r="CP1693" s="31"/>
      <c r="CQ1693" s="31"/>
    </row>
    <row r="1694" spans="2:95" s="33" customFormat="1">
      <c r="B1694" s="63"/>
      <c r="C1694" s="31"/>
      <c r="D1694" s="31"/>
      <c r="E1694" s="31"/>
      <c r="F1694" s="31"/>
      <c r="G1694" s="34"/>
      <c r="H1694" s="34"/>
      <c r="I1694" s="34"/>
      <c r="J1694" s="34"/>
      <c r="K1694" s="31"/>
      <c r="L1694" s="31"/>
      <c r="M1694" s="31"/>
      <c r="N1694" s="31"/>
      <c r="O1694" s="31"/>
      <c r="P1694" s="34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4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4"/>
      <c r="AU1694" s="31"/>
      <c r="AV1694" s="31"/>
      <c r="AW1694" s="31"/>
      <c r="AX1694" s="31"/>
      <c r="AY1694" s="31"/>
      <c r="AZ1694" s="31"/>
      <c r="BA1694" s="31"/>
      <c r="BB1694" s="31"/>
      <c r="BC1694" s="34"/>
      <c r="BD1694" s="31"/>
      <c r="BE1694" s="31"/>
      <c r="BF1694" s="31"/>
      <c r="BG1694" s="31"/>
      <c r="BH1694" s="31"/>
      <c r="BI1694" s="31"/>
      <c r="BJ1694" s="31"/>
      <c r="BK1694" s="31"/>
      <c r="BL1694" s="31"/>
      <c r="BM1694" s="31"/>
      <c r="BN1694" s="31"/>
      <c r="BO1694" s="31"/>
      <c r="BP1694" s="31"/>
      <c r="BQ1694" s="31"/>
      <c r="BR1694" s="31"/>
      <c r="BS1694" s="31"/>
      <c r="BT1694" s="31"/>
      <c r="BU1694" s="31"/>
      <c r="BV1694" s="31"/>
      <c r="BW1694" s="31"/>
      <c r="BX1694" s="31"/>
      <c r="BY1694" s="31"/>
      <c r="BZ1694" s="31"/>
      <c r="CA1694" s="31"/>
      <c r="CB1694" s="31"/>
      <c r="CC1694" s="31"/>
      <c r="CD1694" s="31"/>
      <c r="CE1694" s="31"/>
      <c r="CF1694" s="31"/>
      <c r="CG1694" s="31"/>
      <c r="CH1694" s="31"/>
      <c r="CI1694" s="31"/>
      <c r="CJ1694" s="31"/>
      <c r="CK1694" s="31"/>
      <c r="CL1694" s="31"/>
      <c r="CM1694" s="31"/>
      <c r="CN1694" s="31"/>
      <c r="CO1694" s="31"/>
      <c r="CP1694" s="31"/>
      <c r="CQ1694" s="31"/>
    </row>
    <row r="1695" spans="2:95" s="33" customFormat="1">
      <c r="B1695" s="63"/>
      <c r="C1695" s="31"/>
      <c r="D1695" s="31"/>
      <c r="E1695" s="31"/>
      <c r="F1695" s="31"/>
      <c r="G1695" s="34"/>
      <c r="H1695" s="34"/>
      <c r="I1695" s="34"/>
      <c r="J1695" s="34"/>
      <c r="K1695" s="31"/>
      <c r="L1695" s="31"/>
      <c r="M1695" s="31"/>
      <c r="N1695" s="31"/>
      <c r="O1695" s="31"/>
      <c r="P1695" s="34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4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4"/>
      <c r="AU1695" s="31"/>
      <c r="AV1695" s="31"/>
      <c r="AW1695" s="31"/>
      <c r="AX1695" s="31"/>
      <c r="AY1695" s="31"/>
      <c r="AZ1695" s="31"/>
      <c r="BA1695" s="31"/>
      <c r="BB1695" s="31"/>
      <c r="BC1695" s="34"/>
      <c r="BD1695" s="31"/>
      <c r="BE1695" s="31"/>
      <c r="BF1695" s="31"/>
      <c r="BG1695" s="31"/>
      <c r="BH1695" s="31"/>
      <c r="BI1695" s="31"/>
      <c r="BJ1695" s="31"/>
      <c r="BK1695" s="31"/>
      <c r="BL1695" s="31"/>
      <c r="BM1695" s="31"/>
      <c r="BN1695" s="31"/>
      <c r="BO1695" s="31"/>
      <c r="BP1695" s="31"/>
      <c r="BQ1695" s="31"/>
      <c r="BR1695" s="31"/>
      <c r="BS1695" s="31"/>
      <c r="BT1695" s="31"/>
      <c r="BU1695" s="31"/>
      <c r="BV1695" s="31"/>
      <c r="BW1695" s="31"/>
      <c r="BX1695" s="31"/>
      <c r="BY1695" s="31"/>
      <c r="BZ1695" s="31"/>
      <c r="CA1695" s="31"/>
      <c r="CB1695" s="31"/>
      <c r="CC1695" s="31"/>
      <c r="CD1695" s="31"/>
      <c r="CE1695" s="31"/>
      <c r="CF1695" s="31"/>
      <c r="CG1695" s="31"/>
      <c r="CH1695" s="31"/>
      <c r="CI1695" s="31"/>
      <c r="CJ1695" s="31"/>
      <c r="CK1695" s="31"/>
      <c r="CL1695" s="31"/>
      <c r="CM1695" s="31"/>
      <c r="CN1695" s="31"/>
      <c r="CO1695" s="31"/>
      <c r="CP1695" s="31"/>
      <c r="CQ1695" s="31"/>
    </row>
    <row r="1696" spans="2:95" s="33" customFormat="1">
      <c r="B1696" s="63"/>
      <c r="C1696" s="31"/>
      <c r="D1696" s="31"/>
      <c r="E1696" s="31"/>
      <c r="F1696" s="31"/>
      <c r="G1696" s="34"/>
      <c r="H1696" s="34"/>
      <c r="I1696" s="34"/>
      <c r="J1696" s="34"/>
      <c r="K1696" s="31"/>
      <c r="L1696" s="31"/>
      <c r="M1696" s="31"/>
      <c r="N1696" s="31"/>
      <c r="O1696" s="31"/>
      <c r="P1696" s="34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4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4"/>
      <c r="AU1696" s="31"/>
      <c r="AV1696" s="31"/>
      <c r="AW1696" s="31"/>
      <c r="AX1696" s="31"/>
      <c r="AY1696" s="31"/>
      <c r="AZ1696" s="31"/>
      <c r="BA1696" s="31"/>
      <c r="BB1696" s="31"/>
      <c r="BC1696" s="34"/>
      <c r="BD1696" s="31"/>
      <c r="BE1696" s="31"/>
      <c r="BF1696" s="31"/>
      <c r="BG1696" s="31"/>
      <c r="BH1696" s="31"/>
      <c r="BI1696" s="31"/>
      <c r="BJ1696" s="31"/>
      <c r="BK1696" s="31"/>
      <c r="BL1696" s="31"/>
      <c r="BM1696" s="31"/>
      <c r="BN1696" s="31"/>
      <c r="BO1696" s="31"/>
      <c r="BP1696" s="31"/>
      <c r="BQ1696" s="31"/>
      <c r="BR1696" s="31"/>
      <c r="BS1696" s="31"/>
      <c r="BT1696" s="31"/>
      <c r="BU1696" s="31"/>
      <c r="BV1696" s="31"/>
      <c r="BW1696" s="31"/>
      <c r="BX1696" s="31"/>
      <c r="BY1696" s="31"/>
      <c r="BZ1696" s="31"/>
      <c r="CA1696" s="31"/>
      <c r="CB1696" s="31"/>
      <c r="CC1696" s="31"/>
      <c r="CD1696" s="31"/>
      <c r="CE1696" s="31"/>
      <c r="CF1696" s="31"/>
      <c r="CG1696" s="31"/>
      <c r="CH1696" s="31"/>
      <c r="CI1696" s="31"/>
      <c r="CJ1696" s="31"/>
      <c r="CK1696" s="31"/>
      <c r="CL1696" s="31"/>
      <c r="CM1696" s="31"/>
      <c r="CN1696" s="31"/>
      <c r="CO1696" s="31"/>
      <c r="CP1696" s="31"/>
      <c r="CQ1696" s="31"/>
    </row>
    <row r="1697" spans="2:95" s="33" customFormat="1">
      <c r="B1697" s="63"/>
      <c r="C1697" s="31"/>
      <c r="D1697" s="31"/>
      <c r="E1697" s="31"/>
      <c r="F1697" s="31"/>
      <c r="G1697" s="34"/>
      <c r="H1697" s="34"/>
      <c r="I1697" s="34"/>
      <c r="J1697" s="34"/>
      <c r="K1697" s="31"/>
      <c r="L1697" s="31"/>
      <c r="M1697" s="31"/>
      <c r="N1697" s="31"/>
      <c r="O1697" s="31"/>
      <c r="P1697" s="34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4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4"/>
      <c r="AU1697" s="31"/>
      <c r="AV1697" s="31"/>
      <c r="AW1697" s="31"/>
      <c r="AX1697" s="31"/>
      <c r="AY1697" s="31"/>
      <c r="AZ1697" s="31"/>
      <c r="BA1697" s="31"/>
      <c r="BB1697" s="31"/>
      <c r="BC1697" s="34"/>
      <c r="BD1697" s="31"/>
      <c r="BE1697" s="31"/>
      <c r="BF1697" s="31"/>
      <c r="BG1697" s="31"/>
      <c r="BH1697" s="31"/>
      <c r="BI1697" s="31"/>
      <c r="BJ1697" s="31"/>
      <c r="BK1697" s="31"/>
      <c r="BL1697" s="31"/>
      <c r="BM1697" s="31"/>
      <c r="BN1697" s="31"/>
      <c r="BO1697" s="31"/>
      <c r="BP1697" s="31"/>
      <c r="BQ1697" s="31"/>
      <c r="BR1697" s="31"/>
      <c r="BS1697" s="31"/>
      <c r="BT1697" s="31"/>
      <c r="BU1697" s="31"/>
      <c r="BV1697" s="31"/>
      <c r="BW1697" s="31"/>
      <c r="BX1697" s="31"/>
      <c r="BY1697" s="31"/>
      <c r="BZ1697" s="31"/>
      <c r="CA1697" s="31"/>
      <c r="CB1697" s="31"/>
      <c r="CC1697" s="31"/>
      <c r="CD1697" s="31"/>
      <c r="CE1697" s="31"/>
      <c r="CF1697" s="31"/>
      <c r="CG1697" s="31"/>
      <c r="CH1697" s="31"/>
      <c r="CI1697" s="31"/>
      <c r="CJ1697" s="31"/>
      <c r="CK1697" s="31"/>
      <c r="CL1697" s="31"/>
      <c r="CM1697" s="31"/>
      <c r="CN1697" s="31"/>
      <c r="CO1697" s="31"/>
      <c r="CP1697" s="31"/>
      <c r="CQ1697" s="31"/>
    </row>
    <row r="1698" spans="2:95" s="33" customFormat="1">
      <c r="B1698" s="63"/>
      <c r="C1698" s="31"/>
      <c r="D1698" s="31"/>
      <c r="E1698" s="31"/>
      <c r="F1698" s="31"/>
      <c r="G1698" s="34"/>
      <c r="H1698" s="34"/>
      <c r="I1698" s="34"/>
      <c r="J1698" s="34"/>
      <c r="K1698" s="31"/>
      <c r="L1698" s="31"/>
      <c r="M1698" s="31"/>
      <c r="N1698" s="31"/>
      <c r="O1698" s="31"/>
      <c r="P1698" s="34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4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4"/>
      <c r="AU1698" s="31"/>
      <c r="AV1698" s="31"/>
      <c r="AW1698" s="31"/>
      <c r="AX1698" s="31"/>
      <c r="AY1698" s="31"/>
      <c r="AZ1698" s="31"/>
      <c r="BA1698" s="31"/>
      <c r="BB1698" s="31"/>
      <c r="BC1698" s="34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1"/>
      <c r="CK1698" s="31"/>
      <c r="CL1698" s="31"/>
      <c r="CM1698" s="31"/>
      <c r="CN1698" s="31"/>
      <c r="CO1698" s="31"/>
      <c r="CP1698" s="31"/>
      <c r="CQ1698" s="31"/>
    </row>
    <row r="1699" spans="2:95" s="33" customFormat="1">
      <c r="B1699" s="63"/>
      <c r="C1699" s="31"/>
      <c r="D1699" s="31"/>
      <c r="E1699" s="31"/>
      <c r="F1699" s="31"/>
      <c r="G1699" s="34"/>
      <c r="H1699" s="34"/>
      <c r="I1699" s="34"/>
      <c r="J1699" s="34"/>
      <c r="K1699" s="31"/>
      <c r="L1699" s="31"/>
      <c r="M1699" s="31"/>
      <c r="N1699" s="31"/>
      <c r="O1699" s="31"/>
      <c r="P1699" s="34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4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4"/>
      <c r="AU1699" s="31"/>
      <c r="AV1699" s="31"/>
      <c r="AW1699" s="31"/>
      <c r="AX1699" s="31"/>
      <c r="AY1699" s="31"/>
      <c r="AZ1699" s="31"/>
      <c r="BA1699" s="31"/>
      <c r="BB1699" s="31"/>
      <c r="BC1699" s="34"/>
      <c r="BD1699" s="31"/>
      <c r="BE1699" s="31"/>
      <c r="BF1699" s="31"/>
      <c r="BG1699" s="31"/>
      <c r="BH1699" s="31"/>
      <c r="BI1699" s="31"/>
      <c r="BJ1699" s="31"/>
      <c r="BK1699" s="31"/>
      <c r="BL1699" s="31"/>
      <c r="BM1699" s="31"/>
      <c r="BN1699" s="31"/>
      <c r="BO1699" s="31"/>
      <c r="BP1699" s="31"/>
      <c r="BQ1699" s="31"/>
      <c r="BR1699" s="31"/>
      <c r="BS1699" s="31"/>
      <c r="BT1699" s="31"/>
      <c r="BU1699" s="31"/>
      <c r="BV1699" s="31"/>
      <c r="BW1699" s="31"/>
      <c r="BX1699" s="31"/>
      <c r="BY1699" s="31"/>
      <c r="BZ1699" s="31"/>
      <c r="CA1699" s="31"/>
      <c r="CB1699" s="31"/>
      <c r="CC1699" s="31"/>
      <c r="CD1699" s="31"/>
      <c r="CE1699" s="31"/>
      <c r="CF1699" s="31"/>
      <c r="CG1699" s="31"/>
      <c r="CH1699" s="31"/>
      <c r="CI1699" s="31"/>
      <c r="CJ1699" s="31"/>
      <c r="CK1699" s="31"/>
      <c r="CL1699" s="31"/>
      <c r="CM1699" s="31"/>
      <c r="CN1699" s="31"/>
      <c r="CO1699" s="31"/>
      <c r="CP1699" s="31"/>
      <c r="CQ1699" s="31"/>
    </row>
    <row r="1700" spans="2:95" s="33" customFormat="1">
      <c r="B1700" s="63"/>
      <c r="C1700" s="31"/>
      <c r="D1700" s="31"/>
      <c r="E1700" s="31"/>
      <c r="F1700" s="31"/>
      <c r="G1700" s="34"/>
      <c r="H1700" s="34"/>
      <c r="I1700" s="34"/>
      <c r="J1700" s="34"/>
      <c r="K1700" s="31"/>
      <c r="L1700" s="31"/>
      <c r="M1700" s="31"/>
      <c r="N1700" s="31"/>
      <c r="O1700" s="31"/>
      <c r="P1700" s="34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4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4"/>
      <c r="AU1700" s="31"/>
      <c r="AV1700" s="31"/>
      <c r="AW1700" s="31"/>
      <c r="AX1700" s="31"/>
      <c r="AY1700" s="31"/>
      <c r="AZ1700" s="31"/>
      <c r="BA1700" s="31"/>
      <c r="BB1700" s="31"/>
      <c r="BC1700" s="34"/>
      <c r="BD1700" s="31"/>
      <c r="BE1700" s="31"/>
      <c r="BF1700" s="31"/>
      <c r="BG1700" s="31"/>
      <c r="BH1700" s="31"/>
      <c r="BI1700" s="31"/>
      <c r="BJ1700" s="31"/>
      <c r="BK1700" s="31"/>
      <c r="BL1700" s="31"/>
      <c r="BM1700" s="31"/>
      <c r="BN1700" s="31"/>
      <c r="BO1700" s="31"/>
      <c r="BP1700" s="31"/>
      <c r="BQ1700" s="31"/>
      <c r="BR1700" s="31"/>
      <c r="BS1700" s="31"/>
      <c r="BT1700" s="31"/>
      <c r="BU1700" s="31"/>
      <c r="BV1700" s="31"/>
      <c r="BW1700" s="31"/>
      <c r="BX1700" s="31"/>
      <c r="BY1700" s="31"/>
      <c r="BZ1700" s="31"/>
      <c r="CA1700" s="31"/>
      <c r="CB1700" s="31"/>
      <c r="CC1700" s="31"/>
      <c r="CD1700" s="31"/>
      <c r="CE1700" s="31"/>
      <c r="CF1700" s="31"/>
      <c r="CG1700" s="31"/>
      <c r="CH1700" s="31"/>
      <c r="CI1700" s="31"/>
      <c r="CJ1700" s="31"/>
      <c r="CK1700" s="31"/>
      <c r="CL1700" s="31"/>
      <c r="CM1700" s="31"/>
      <c r="CN1700" s="31"/>
      <c r="CO1700" s="31"/>
      <c r="CP1700" s="31"/>
      <c r="CQ1700" s="31"/>
    </row>
    <row r="1701" spans="2:95" s="33" customFormat="1">
      <c r="B1701" s="63"/>
      <c r="C1701" s="31"/>
      <c r="D1701" s="31"/>
      <c r="E1701" s="31"/>
      <c r="F1701" s="31"/>
      <c r="G1701" s="34"/>
      <c r="H1701" s="34"/>
      <c r="I1701" s="34"/>
      <c r="J1701" s="34"/>
      <c r="K1701" s="31"/>
      <c r="L1701" s="31"/>
      <c r="M1701" s="31"/>
      <c r="N1701" s="31"/>
      <c r="O1701" s="31"/>
      <c r="P1701" s="34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4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4"/>
      <c r="AU1701" s="31"/>
      <c r="AV1701" s="31"/>
      <c r="AW1701" s="31"/>
      <c r="AX1701" s="31"/>
      <c r="AY1701" s="31"/>
      <c r="AZ1701" s="31"/>
      <c r="BA1701" s="31"/>
      <c r="BB1701" s="31"/>
      <c r="BC1701" s="34"/>
      <c r="BD1701" s="31"/>
      <c r="BE1701" s="31"/>
      <c r="BF1701" s="31"/>
      <c r="BG1701" s="31"/>
      <c r="BH1701" s="31"/>
      <c r="BI1701" s="31"/>
      <c r="BJ1701" s="31"/>
      <c r="BK1701" s="31"/>
      <c r="BL1701" s="31"/>
      <c r="BM1701" s="31"/>
      <c r="BN1701" s="31"/>
      <c r="BO1701" s="31"/>
      <c r="BP1701" s="31"/>
      <c r="BQ1701" s="31"/>
      <c r="BR1701" s="31"/>
      <c r="BS1701" s="31"/>
      <c r="BT1701" s="31"/>
      <c r="BU1701" s="31"/>
      <c r="BV1701" s="31"/>
      <c r="BW1701" s="31"/>
      <c r="BX1701" s="31"/>
      <c r="BY1701" s="31"/>
      <c r="BZ1701" s="31"/>
      <c r="CA1701" s="31"/>
      <c r="CB1701" s="31"/>
      <c r="CC1701" s="31"/>
      <c r="CD1701" s="31"/>
      <c r="CE1701" s="31"/>
      <c r="CF1701" s="31"/>
      <c r="CG1701" s="31"/>
      <c r="CH1701" s="31"/>
      <c r="CI1701" s="31"/>
      <c r="CJ1701" s="31"/>
      <c r="CK1701" s="31"/>
      <c r="CL1701" s="31"/>
      <c r="CM1701" s="31"/>
      <c r="CN1701" s="31"/>
      <c r="CO1701" s="31"/>
      <c r="CP1701" s="31"/>
      <c r="CQ1701" s="31"/>
    </row>
    <row r="1702" spans="2:95" s="33" customFormat="1">
      <c r="B1702" s="63"/>
      <c r="C1702" s="31"/>
      <c r="D1702" s="31"/>
      <c r="E1702" s="31"/>
      <c r="F1702" s="31"/>
      <c r="G1702" s="34"/>
      <c r="H1702" s="34"/>
      <c r="I1702" s="34"/>
      <c r="J1702" s="34"/>
      <c r="K1702" s="31"/>
      <c r="L1702" s="31"/>
      <c r="M1702" s="31"/>
      <c r="N1702" s="31"/>
      <c r="O1702" s="31"/>
      <c r="P1702" s="34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4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4"/>
      <c r="AU1702" s="31"/>
      <c r="AV1702" s="31"/>
      <c r="AW1702" s="31"/>
      <c r="AX1702" s="31"/>
      <c r="AY1702" s="31"/>
      <c r="AZ1702" s="31"/>
      <c r="BA1702" s="31"/>
      <c r="BB1702" s="31"/>
      <c r="BC1702" s="34"/>
      <c r="BD1702" s="31"/>
      <c r="BE1702" s="31"/>
      <c r="BF1702" s="31"/>
      <c r="BG1702" s="31"/>
      <c r="BH1702" s="31"/>
      <c r="BI1702" s="31"/>
      <c r="BJ1702" s="31"/>
      <c r="BK1702" s="31"/>
      <c r="BL1702" s="31"/>
      <c r="BM1702" s="31"/>
      <c r="BN1702" s="31"/>
      <c r="BO1702" s="31"/>
      <c r="BP1702" s="31"/>
      <c r="BQ1702" s="31"/>
      <c r="BR1702" s="31"/>
      <c r="BS1702" s="31"/>
      <c r="BT1702" s="31"/>
      <c r="BU1702" s="31"/>
      <c r="BV1702" s="31"/>
      <c r="BW1702" s="31"/>
      <c r="BX1702" s="31"/>
      <c r="BY1702" s="31"/>
      <c r="BZ1702" s="31"/>
      <c r="CA1702" s="31"/>
      <c r="CB1702" s="31"/>
      <c r="CC1702" s="31"/>
      <c r="CD1702" s="31"/>
      <c r="CE1702" s="31"/>
      <c r="CF1702" s="31"/>
      <c r="CG1702" s="31"/>
      <c r="CH1702" s="31"/>
      <c r="CI1702" s="31"/>
      <c r="CJ1702" s="31"/>
      <c r="CK1702" s="31"/>
      <c r="CL1702" s="31"/>
      <c r="CM1702" s="31"/>
      <c r="CN1702" s="31"/>
      <c r="CO1702" s="31"/>
      <c r="CP1702" s="31"/>
      <c r="CQ1702" s="31"/>
    </row>
    <row r="1703" spans="2:95" s="33" customFormat="1">
      <c r="B1703" s="63"/>
      <c r="C1703" s="31"/>
      <c r="D1703" s="31"/>
      <c r="E1703" s="31"/>
      <c r="F1703" s="31"/>
      <c r="G1703" s="34"/>
      <c r="H1703" s="34"/>
      <c r="I1703" s="34"/>
      <c r="J1703" s="34"/>
      <c r="K1703" s="31"/>
      <c r="L1703" s="31"/>
      <c r="M1703" s="31"/>
      <c r="N1703" s="31"/>
      <c r="O1703" s="31"/>
      <c r="P1703" s="34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4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4"/>
      <c r="AU1703" s="31"/>
      <c r="AV1703" s="31"/>
      <c r="AW1703" s="31"/>
      <c r="AX1703" s="31"/>
      <c r="AY1703" s="31"/>
      <c r="AZ1703" s="31"/>
      <c r="BA1703" s="31"/>
      <c r="BB1703" s="31"/>
      <c r="BC1703" s="34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1"/>
      <c r="CK1703" s="31"/>
      <c r="CL1703" s="31"/>
      <c r="CM1703" s="31"/>
      <c r="CN1703" s="31"/>
      <c r="CO1703" s="31"/>
      <c r="CP1703" s="31"/>
      <c r="CQ1703" s="31"/>
    </row>
    <row r="1704" spans="2:95" s="33" customFormat="1">
      <c r="B1704" s="63"/>
      <c r="C1704" s="31"/>
      <c r="D1704" s="31"/>
      <c r="E1704" s="31"/>
      <c r="F1704" s="31"/>
      <c r="G1704" s="34"/>
      <c r="H1704" s="34"/>
      <c r="I1704" s="34"/>
      <c r="J1704" s="34"/>
      <c r="K1704" s="31"/>
      <c r="L1704" s="31"/>
      <c r="M1704" s="31"/>
      <c r="N1704" s="31"/>
      <c r="O1704" s="31"/>
      <c r="P1704" s="34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4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4"/>
      <c r="AU1704" s="31"/>
      <c r="AV1704" s="31"/>
      <c r="AW1704" s="31"/>
      <c r="AX1704" s="31"/>
      <c r="AY1704" s="31"/>
      <c r="AZ1704" s="31"/>
      <c r="BA1704" s="31"/>
      <c r="BB1704" s="31"/>
      <c r="BC1704" s="34"/>
      <c r="BD1704" s="31"/>
      <c r="BE1704" s="31"/>
      <c r="BF1704" s="31"/>
      <c r="BG1704" s="31"/>
      <c r="BH1704" s="31"/>
      <c r="BI1704" s="31"/>
      <c r="BJ1704" s="31"/>
      <c r="BK1704" s="31"/>
      <c r="BL1704" s="31"/>
      <c r="BM1704" s="31"/>
      <c r="BN1704" s="31"/>
      <c r="BO1704" s="31"/>
      <c r="BP1704" s="31"/>
      <c r="BQ1704" s="31"/>
      <c r="BR1704" s="31"/>
      <c r="BS1704" s="31"/>
      <c r="BT1704" s="31"/>
      <c r="BU1704" s="31"/>
      <c r="BV1704" s="31"/>
      <c r="BW1704" s="31"/>
      <c r="BX1704" s="31"/>
      <c r="BY1704" s="31"/>
      <c r="BZ1704" s="31"/>
      <c r="CA1704" s="31"/>
      <c r="CB1704" s="31"/>
      <c r="CC1704" s="31"/>
      <c r="CD1704" s="31"/>
      <c r="CE1704" s="31"/>
      <c r="CF1704" s="31"/>
      <c r="CG1704" s="31"/>
      <c r="CH1704" s="31"/>
      <c r="CI1704" s="31"/>
      <c r="CJ1704" s="31"/>
      <c r="CK1704" s="31"/>
      <c r="CL1704" s="31"/>
      <c r="CM1704" s="31"/>
      <c r="CN1704" s="31"/>
      <c r="CO1704" s="31"/>
      <c r="CP1704" s="31"/>
      <c r="CQ1704" s="31"/>
    </row>
    <row r="1705" spans="2:95" s="33" customFormat="1">
      <c r="B1705" s="63"/>
      <c r="C1705" s="31"/>
      <c r="D1705" s="31"/>
      <c r="E1705" s="31"/>
      <c r="F1705" s="31"/>
      <c r="G1705" s="34"/>
      <c r="H1705" s="34"/>
      <c r="I1705" s="34"/>
      <c r="J1705" s="34"/>
      <c r="K1705" s="31"/>
      <c r="L1705" s="31"/>
      <c r="M1705" s="31"/>
      <c r="N1705" s="31"/>
      <c r="O1705" s="31"/>
      <c r="P1705" s="34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4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4"/>
      <c r="AU1705" s="31"/>
      <c r="AV1705" s="31"/>
      <c r="AW1705" s="31"/>
      <c r="AX1705" s="31"/>
      <c r="AY1705" s="31"/>
      <c r="AZ1705" s="31"/>
      <c r="BA1705" s="31"/>
      <c r="BB1705" s="31"/>
      <c r="BC1705" s="34"/>
      <c r="BD1705" s="31"/>
      <c r="BE1705" s="31"/>
      <c r="BF1705" s="31"/>
      <c r="BG1705" s="31"/>
      <c r="BH1705" s="31"/>
      <c r="BI1705" s="31"/>
      <c r="BJ1705" s="31"/>
      <c r="BK1705" s="31"/>
      <c r="BL1705" s="31"/>
      <c r="BM1705" s="31"/>
      <c r="BN1705" s="31"/>
      <c r="BO1705" s="31"/>
      <c r="BP1705" s="31"/>
      <c r="BQ1705" s="31"/>
      <c r="BR1705" s="31"/>
      <c r="BS1705" s="31"/>
      <c r="BT1705" s="31"/>
      <c r="BU1705" s="31"/>
      <c r="BV1705" s="31"/>
      <c r="BW1705" s="31"/>
      <c r="BX1705" s="31"/>
      <c r="BY1705" s="31"/>
      <c r="BZ1705" s="31"/>
      <c r="CA1705" s="31"/>
      <c r="CB1705" s="31"/>
      <c r="CC1705" s="31"/>
      <c r="CD1705" s="31"/>
      <c r="CE1705" s="31"/>
      <c r="CF1705" s="31"/>
      <c r="CG1705" s="31"/>
      <c r="CH1705" s="31"/>
      <c r="CI1705" s="31"/>
      <c r="CJ1705" s="31"/>
      <c r="CK1705" s="31"/>
      <c r="CL1705" s="31"/>
      <c r="CM1705" s="31"/>
      <c r="CN1705" s="31"/>
      <c r="CO1705" s="31"/>
      <c r="CP1705" s="31"/>
      <c r="CQ1705" s="31"/>
    </row>
    <row r="1706" spans="2:95" s="33" customFormat="1">
      <c r="B1706" s="63"/>
      <c r="C1706" s="31"/>
      <c r="D1706" s="31"/>
      <c r="E1706" s="31"/>
      <c r="F1706" s="31"/>
      <c r="G1706" s="34"/>
      <c r="H1706" s="34"/>
      <c r="I1706" s="34"/>
      <c r="J1706" s="34"/>
      <c r="K1706" s="31"/>
      <c r="L1706" s="31"/>
      <c r="M1706" s="31"/>
      <c r="N1706" s="31"/>
      <c r="O1706" s="31"/>
      <c r="P1706" s="34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4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4"/>
      <c r="AU1706" s="31"/>
      <c r="AV1706" s="31"/>
      <c r="AW1706" s="31"/>
      <c r="AX1706" s="31"/>
      <c r="AY1706" s="31"/>
      <c r="AZ1706" s="31"/>
      <c r="BA1706" s="31"/>
      <c r="BB1706" s="31"/>
      <c r="BC1706" s="34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  <c r="BN1706" s="31"/>
      <c r="BO1706" s="31"/>
      <c r="BP1706" s="31"/>
      <c r="BQ1706" s="31"/>
      <c r="BR1706" s="31"/>
      <c r="BS1706" s="31"/>
      <c r="BT1706" s="31"/>
      <c r="BU1706" s="31"/>
      <c r="BV1706" s="31"/>
      <c r="BW1706" s="31"/>
      <c r="BX1706" s="31"/>
      <c r="BY1706" s="31"/>
      <c r="BZ1706" s="31"/>
      <c r="CA1706" s="31"/>
      <c r="CB1706" s="31"/>
      <c r="CC1706" s="31"/>
      <c r="CD1706" s="31"/>
      <c r="CE1706" s="31"/>
      <c r="CF1706" s="31"/>
      <c r="CG1706" s="31"/>
      <c r="CH1706" s="31"/>
      <c r="CI1706" s="31"/>
      <c r="CJ1706" s="31"/>
      <c r="CK1706" s="31"/>
      <c r="CL1706" s="31"/>
      <c r="CM1706" s="31"/>
      <c r="CN1706" s="31"/>
      <c r="CO1706" s="31"/>
      <c r="CP1706" s="31"/>
      <c r="CQ1706" s="31"/>
    </row>
    <row r="1707" spans="2:95" s="33" customFormat="1">
      <c r="B1707" s="63"/>
      <c r="C1707" s="31"/>
      <c r="D1707" s="31"/>
      <c r="E1707" s="31"/>
      <c r="F1707" s="31"/>
      <c r="G1707" s="34"/>
      <c r="H1707" s="34"/>
      <c r="I1707" s="34"/>
      <c r="J1707" s="34"/>
      <c r="K1707" s="31"/>
      <c r="L1707" s="31"/>
      <c r="M1707" s="31"/>
      <c r="N1707" s="31"/>
      <c r="O1707" s="31"/>
      <c r="P1707" s="34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4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4"/>
      <c r="AU1707" s="31"/>
      <c r="AV1707" s="31"/>
      <c r="AW1707" s="31"/>
      <c r="AX1707" s="31"/>
      <c r="AY1707" s="31"/>
      <c r="AZ1707" s="31"/>
      <c r="BA1707" s="31"/>
      <c r="BB1707" s="31"/>
      <c r="BC1707" s="34"/>
      <c r="BD1707" s="31"/>
      <c r="BE1707" s="31"/>
      <c r="BF1707" s="31"/>
      <c r="BG1707" s="31"/>
      <c r="BH1707" s="31"/>
      <c r="BI1707" s="31"/>
      <c r="BJ1707" s="31"/>
      <c r="BK1707" s="31"/>
      <c r="BL1707" s="31"/>
      <c r="BM1707" s="31"/>
      <c r="BN1707" s="31"/>
      <c r="BO1707" s="31"/>
      <c r="BP1707" s="31"/>
      <c r="BQ1707" s="31"/>
      <c r="BR1707" s="31"/>
      <c r="BS1707" s="31"/>
      <c r="BT1707" s="31"/>
      <c r="BU1707" s="31"/>
      <c r="BV1707" s="31"/>
      <c r="BW1707" s="31"/>
      <c r="BX1707" s="31"/>
      <c r="BY1707" s="31"/>
      <c r="BZ1707" s="31"/>
      <c r="CA1707" s="31"/>
      <c r="CB1707" s="31"/>
      <c r="CC1707" s="31"/>
      <c r="CD1707" s="31"/>
      <c r="CE1707" s="31"/>
      <c r="CF1707" s="31"/>
      <c r="CG1707" s="31"/>
      <c r="CH1707" s="31"/>
      <c r="CI1707" s="31"/>
      <c r="CJ1707" s="31"/>
      <c r="CK1707" s="31"/>
      <c r="CL1707" s="31"/>
      <c r="CM1707" s="31"/>
      <c r="CN1707" s="31"/>
      <c r="CO1707" s="31"/>
      <c r="CP1707" s="31"/>
      <c r="CQ1707" s="31"/>
    </row>
    <row r="1708" spans="2:95" s="33" customFormat="1">
      <c r="B1708" s="63"/>
      <c r="C1708" s="31"/>
      <c r="D1708" s="31"/>
      <c r="E1708" s="31"/>
      <c r="F1708" s="31"/>
      <c r="G1708" s="34"/>
      <c r="H1708" s="34"/>
      <c r="I1708" s="34"/>
      <c r="J1708" s="34"/>
      <c r="K1708" s="31"/>
      <c r="L1708" s="31"/>
      <c r="M1708" s="31"/>
      <c r="N1708" s="31"/>
      <c r="O1708" s="31"/>
      <c r="P1708" s="34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4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4"/>
      <c r="AU1708" s="31"/>
      <c r="AV1708" s="31"/>
      <c r="AW1708" s="31"/>
      <c r="AX1708" s="31"/>
      <c r="AY1708" s="31"/>
      <c r="AZ1708" s="31"/>
      <c r="BA1708" s="31"/>
      <c r="BB1708" s="31"/>
      <c r="BC1708" s="34"/>
      <c r="BD1708" s="31"/>
      <c r="BE1708" s="31"/>
      <c r="BF1708" s="31"/>
      <c r="BG1708" s="31"/>
      <c r="BH1708" s="31"/>
      <c r="BI1708" s="31"/>
      <c r="BJ1708" s="31"/>
      <c r="BK1708" s="31"/>
      <c r="BL1708" s="31"/>
      <c r="BM1708" s="31"/>
      <c r="BN1708" s="31"/>
      <c r="BO1708" s="31"/>
      <c r="BP1708" s="31"/>
      <c r="BQ1708" s="31"/>
      <c r="BR1708" s="31"/>
      <c r="BS1708" s="31"/>
      <c r="BT1708" s="31"/>
      <c r="BU1708" s="31"/>
      <c r="BV1708" s="31"/>
      <c r="BW1708" s="31"/>
      <c r="BX1708" s="31"/>
      <c r="BY1708" s="31"/>
      <c r="BZ1708" s="31"/>
      <c r="CA1708" s="31"/>
      <c r="CB1708" s="31"/>
      <c r="CC1708" s="31"/>
      <c r="CD1708" s="31"/>
      <c r="CE1708" s="31"/>
      <c r="CF1708" s="31"/>
      <c r="CG1708" s="31"/>
      <c r="CH1708" s="31"/>
      <c r="CI1708" s="31"/>
      <c r="CJ1708" s="31"/>
      <c r="CK1708" s="31"/>
      <c r="CL1708" s="31"/>
      <c r="CM1708" s="31"/>
      <c r="CN1708" s="31"/>
      <c r="CO1708" s="31"/>
      <c r="CP1708" s="31"/>
      <c r="CQ1708" s="31"/>
    </row>
    <row r="1709" spans="2:95" s="33" customFormat="1">
      <c r="B1709" s="63"/>
      <c r="C1709" s="31"/>
      <c r="D1709" s="31"/>
      <c r="E1709" s="31"/>
      <c r="F1709" s="31"/>
      <c r="G1709" s="34"/>
      <c r="H1709" s="34"/>
      <c r="I1709" s="34"/>
      <c r="J1709" s="34"/>
      <c r="K1709" s="31"/>
      <c r="L1709" s="31"/>
      <c r="M1709" s="31"/>
      <c r="N1709" s="31"/>
      <c r="O1709" s="31"/>
      <c r="P1709" s="34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4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4"/>
      <c r="AU1709" s="31"/>
      <c r="AV1709" s="31"/>
      <c r="AW1709" s="31"/>
      <c r="AX1709" s="31"/>
      <c r="AY1709" s="31"/>
      <c r="AZ1709" s="31"/>
      <c r="BA1709" s="31"/>
      <c r="BB1709" s="31"/>
      <c r="BC1709" s="34"/>
      <c r="BD1709" s="31"/>
      <c r="BE1709" s="31"/>
      <c r="BF1709" s="31"/>
      <c r="BG1709" s="31"/>
      <c r="BH1709" s="31"/>
      <c r="BI1709" s="31"/>
      <c r="BJ1709" s="31"/>
      <c r="BK1709" s="31"/>
      <c r="BL1709" s="31"/>
      <c r="BM1709" s="31"/>
      <c r="BN1709" s="31"/>
      <c r="BO1709" s="31"/>
      <c r="BP1709" s="31"/>
      <c r="BQ1709" s="31"/>
      <c r="BR1709" s="31"/>
      <c r="BS1709" s="31"/>
      <c r="BT1709" s="31"/>
      <c r="BU1709" s="31"/>
      <c r="BV1709" s="31"/>
      <c r="BW1709" s="31"/>
      <c r="BX1709" s="31"/>
      <c r="BY1709" s="31"/>
      <c r="BZ1709" s="31"/>
      <c r="CA1709" s="31"/>
      <c r="CB1709" s="31"/>
      <c r="CC1709" s="31"/>
      <c r="CD1709" s="31"/>
      <c r="CE1709" s="31"/>
      <c r="CF1709" s="31"/>
      <c r="CG1709" s="31"/>
      <c r="CH1709" s="31"/>
      <c r="CI1709" s="31"/>
      <c r="CJ1709" s="31"/>
      <c r="CK1709" s="31"/>
      <c r="CL1709" s="31"/>
      <c r="CM1709" s="31"/>
      <c r="CN1709" s="31"/>
      <c r="CO1709" s="31"/>
      <c r="CP1709" s="31"/>
      <c r="CQ1709" s="31"/>
    </row>
    <row r="1710" spans="2:95" s="33" customFormat="1">
      <c r="B1710" s="63"/>
      <c r="C1710" s="31"/>
      <c r="D1710" s="31"/>
      <c r="E1710" s="31"/>
      <c r="F1710" s="31"/>
      <c r="G1710" s="34"/>
      <c r="H1710" s="34"/>
      <c r="I1710" s="34"/>
      <c r="J1710" s="34"/>
      <c r="K1710" s="31"/>
      <c r="L1710" s="31"/>
      <c r="M1710" s="31"/>
      <c r="N1710" s="31"/>
      <c r="O1710" s="31"/>
      <c r="P1710" s="34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4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4"/>
      <c r="AU1710" s="31"/>
      <c r="AV1710" s="31"/>
      <c r="AW1710" s="31"/>
      <c r="AX1710" s="31"/>
      <c r="AY1710" s="31"/>
      <c r="AZ1710" s="31"/>
      <c r="BA1710" s="31"/>
      <c r="BB1710" s="31"/>
      <c r="BC1710" s="34"/>
      <c r="BD1710" s="31"/>
      <c r="BE1710" s="31"/>
      <c r="BF1710" s="31"/>
      <c r="BG1710" s="31"/>
      <c r="BH1710" s="31"/>
      <c r="BI1710" s="31"/>
      <c r="BJ1710" s="31"/>
      <c r="BK1710" s="31"/>
      <c r="BL1710" s="31"/>
      <c r="BM1710" s="31"/>
      <c r="BN1710" s="31"/>
      <c r="BO1710" s="31"/>
      <c r="BP1710" s="31"/>
      <c r="BQ1710" s="31"/>
      <c r="BR1710" s="31"/>
      <c r="BS1710" s="31"/>
      <c r="BT1710" s="31"/>
      <c r="BU1710" s="31"/>
      <c r="BV1710" s="31"/>
      <c r="BW1710" s="31"/>
      <c r="BX1710" s="31"/>
      <c r="BY1710" s="31"/>
      <c r="BZ1710" s="31"/>
      <c r="CA1710" s="31"/>
      <c r="CB1710" s="31"/>
      <c r="CC1710" s="31"/>
      <c r="CD1710" s="31"/>
      <c r="CE1710" s="31"/>
      <c r="CF1710" s="31"/>
      <c r="CG1710" s="31"/>
      <c r="CH1710" s="31"/>
      <c r="CI1710" s="31"/>
      <c r="CJ1710" s="31"/>
      <c r="CK1710" s="31"/>
      <c r="CL1710" s="31"/>
      <c r="CM1710" s="31"/>
      <c r="CN1710" s="31"/>
      <c r="CO1710" s="31"/>
      <c r="CP1710" s="31"/>
      <c r="CQ1710" s="31"/>
    </row>
    <row r="1711" spans="2:95" s="33" customFormat="1">
      <c r="B1711" s="63"/>
      <c r="C1711" s="31"/>
      <c r="D1711" s="31"/>
      <c r="E1711" s="31"/>
      <c r="F1711" s="31"/>
      <c r="G1711" s="34"/>
      <c r="H1711" s="34"/>
      <c r="I1711" s="34"/>
      <c r="J1711" s="34"/>
      <c r="K1711" s="31"/>
      <c r="L1711" s="31"/>
      <c r="M1711" s="31"/>
      <c r="N1711" s="31"/>
      <c r="O1711" s="31"/>
      <c r="P1711" s="34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4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4"/>
      <c r="AU1711" s="31"/>
      <c r="AV1711" s="31"/>
      <c r="AW1711" s="31"/>
      <c r="AX1711" s="31"/>
      <c r="AY1711" s="31"/>
      <c r="AZ1711" s="31"/>
      <c r="BA1711" s="31"/>
      <c r="BB1711" s="31"/>
      <c r="BC1711" s="34"/>
      <c r="BD1711" s="31"/>
      <c r="BE1711" s="31"/>
      <c r="BF1711" s="31"/>
      <c r="BG1711" s="31"/>
      <c r="BH1711" s="31"/>
      <c r="BI1711" s="31"/>
      <c r="BJ1711" s="31"/>
      <c r="BK1711" s="31"/>
      <c r="BL1711" s="31"/>
      <c r="BM1711" s="31"/>
      <c r="BN1711" s="31"/>
      <c r="BO1711" s="31"/>
      <c r="BP1711" s="31"/>
      <c r="BQ1711" s="31"/>
      <c r="BR1711" s="31"/>
      <c r="BS1711" s="31"/>
      <c r="BT1711" s="31"/>
      <c r="BU1711" s="31"/>
      <c r="BV1711" s="31"/>
      <c r="BW1711" s="31"/>
      <c r="BX1711" s="31"/>
      <c r="BY1711" s="31"/>
      <c r="BZ1711" s="31"/>
      <c r="CA1711" s="31"/>
      <c r="CB1711" s="31"/>
      <c r="CC1711" s="31"/>
      <c r="CD1711" s="31"/>
      <c r="CE1711" s="31"/>
      <c r="CF1711" s="31"/>
      <c r="CG1711" s="31"/>
      <c r="CH1711" s="31"/>
      <c r="CI1711" s="31"/>
      <c r="CJ1711" s="31"/>
      <c r="CK1711" s="31"/>
      <c r="CL1711" s="31"/>
      <c r="CM1711" s="31"/>
      <c r="CN1711" s="31"/>
      <c r="CO1711" s="31"/>
      <c r="CP1711" s="31"/>
      <c r="CQ1711" s="31"/>
    </row>
    <row r="1712" spans="2:95" s="33" customFormat="1">
      <c r="B1712" s="63"/>
      <c r="C1712" s="31"/>
      <c r="D1712" s="31"/>
      <c r="E1712" s="31"/>
      <c r="F1712" s="31"/>
      <c r="G1712" s="34"/>
      <c r="H1712" s="34"/>
      <c r="I1712" s="34"/>
      <c r="J1712" s="34"/>
      <c r="K1712" s="31"/>
      <c r="L1712" s="31"/>
      <c r="M1712" s="31"/>
      <c r="N1712" s="31"/>
      <c r="O1712" s="31"/>
      <c r="P1712" s="34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4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4"/>
      <c r="AU1712" s="31"/>
      <c r="AV1712" s="31"/>
      <c r="AW1712" s="31"/>
      <c r="AX1712" s="31"/>
      <c r="AY1712" s="31"/>
      <c r="AZ1712" s="31"/>
      <c r="BA1712" s="31"/>
      <c r="BB1712" s="31"/>
      <c r="BC1712" s="34"/>
      <c r="BD1712" s="31"/>
      <c r="BE1712" s="31"/>
      <c r="BF1712" s="31"/>
      <c r="BG1712" s="31"/>
      <c r="BH1712" s="31"/>
      <c r="BI1712" s="31"/>
      <c r="BJ1712" s="31"/>
      <c r="BK1712" s="31"/>
      <c r="BL1712" s="31"/>
      <c r="BM1712" s="31"/>
      <c r="BN1712" s="31"/>
      <c r="BO1712" s="31"/>
      <c r="BP1712" s="31"/>
      <c r="BQ1712" s="31"/>
      <c r="BR1712" s="31"/>
      <c r="BS1712" s="31"/>
      <c r="BT1712" s="31"/>
      <c r="BU1712" s="31"/>
      <c r="BV1712" s="31"/>
      <c r="BW1712" s="31"/>
      <c r="BX1712" s="31"/>
      <c r="BY1712" s="31"/>
      <c r="BZ1712" s="31"/>
      <c r="CA1712" s="31"/>
      <c r="CB1712" s="31"/>
      <c r="CC1712" s="31"/>
      <c r="CD1712" s="31"/>
      <c r="CE1712" s="31"/>
      <c r="CF1712" s="31"/>
      <c r="CG1712" s="31"/>
      <c r="CH1712" s="31"/>
      <c r="CI1712" s="31"/>
      <c r="CJ1712" s="31"/>
      <c r="CK1712" s="31"/>
      <c r="CL1712" s="31"/>
      <c r="CM1712" s="31"/>
      <c r="CN1712" s="31"/>
      <c r="CO1712" s="31"/>
      <c r="CP1712" s="31"/>
      <c r="CQ1712" s="31"/>
    </row>
    <row r="1713" spans="2:95" s="33" customFormat="1">
      <c r="B1713" s="63"/>
      <c r="C1713" s="31"/>
      <c r="D1713" s="31"/>
      <c r="E1713" s="31"/>
      <c r="F1713" s="31"/>
      <c r="G1713" s="34"/>
      <c r="H1713" s="34"/>
      <c r="I1713" s="34"/>
      <c r="J1713" s="34"/>
      <c r="K1713" s="31"/>
      <c r="L1713" s="31"/>
      <c r="M1713" s="31"/>
      <c r="N1713" s="31"/>
      <c r="O1713" s="31"/>
      <c r="P1713" s="34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4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4"/>
      <c r="AU1713" s="31"/>
      <c r="AV1713" s="31"/>
      <c r="AW1713" s="31"/>
      <c r="AX1713" s="31"/>
      <c r="AY1713" s="31"/>
      <c r="AZ1713" s="31"/>
      <c r="BA1713" s="31"/>
      <c r="BB1713" s="31"/>
      <c r="BC1713" s="34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  <c r="BN1713" s="31"/>
      <c r="BO1713" s="31"/>
      <c r="BP1713" s="31"/>
      <c r="BQ1713" s="31"/>
      <c r="BR1713" s="31"/>
      <c r="BS1713" s="31"/>
      <c r="BT1713" s="31"/>
      <c r="BU1713" s="31"/>
      <c r="BV1713" s="31"/>
      <c r="BW1713" s="31"/>
      <c r="BX1713" s="31"/>
      <c r="BY1713" s="31"/>
      <c r="BZ1713" s="31"/>
      <c r="CA1713" s="31"/>
      <c r="CB1713" s="31"/>
      <c r="CC1713" s="31"/>
      <c r="CD1713" s="31"/>
      <c r="CE1713" s="31"/>
      <c r="CF1713" s="31"/>
      <c r="CG1713" s="31"/>
      <c r="CH1713" s="31"/>
      <c r="CI1713" s="31"/>
      <c r="CJ1713" s="31"/>
      <c r="CK1713" s="31"/>
      <c r="CL1713" s="31"/>
      <c r="CM1713" s="31"/>
      <c r="CN1713" s="31"/>
      <c r="CO1713" s="31"/>
      <c r="CP1713" s="31"/>
      <c r="CQ1713" s="31"/>
    </row>
    <row r="1714" spans="2:95" s="33" customFormat="1">
      <c r="B1714" s="63"/>
      <c r="C1714" s="31"/>
      <c r="D1714" s="31"/>
      <c r="E1714" s="31"/>
      <c r="F1714" s="31"/>
      <c r="G1714" s="34"/>
      <c r="H1714" s="34"/>
      <c r="I1714" s="34"/>
      <c r="J1714" s="34"/>
      <c r="K1714" s="31"/>
      <c r="L1714" s="31"/>
      <c r="M1714" s="31"/>
      <c r="N1714" s="31"/>
      <c r="O1714" s="31"/>
      <c r="P1714" s="34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4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4"/>
      <c r="AU1714" s="31"/>
      <c r="AV1714" s="31"/>
      <c r="AW1714" s="31"/>
      <c r="AX1714" s="31"/>
      <c r="AY1714" s="31"/>
      <c r="AZ1714" s="31"/>
      <c r="BA1714" s="31"/>
      <c r="BB1714" s="31"/>
      <c r="BC1714" s="34"/>
      <c r="BD1714" s="31"/>
      <c r="BE1714" s="31"/>
      <c r="BF1714" s="31"/>
      <c r="BG1714" s="31"/>
      <c r="BH1714" s="31"/>
      <c r="BI1714" s="31"/>
      <c r="BJ1714" s="31"/>
      <c r="BK1714" s="31"/>
      <c r="BL1714" s="31"/>
      <c r="BM1714" s="31"/>
      <c r="BN1714" s="31"/>
      <c r="BO1714" s="31"/>
      <c r="BP1714" s="31"/>
      <c r="BQ1714" s="31"/>
      <c r="BR1714" s="31"/>
      <c r="BS1714" s="31"/>
      <c r="BT1714" s="31"/>
      <c r="BU1714" s="31"/>
      <c r="BV1714" s="31"/>
      <c r="BW1714" s="31"/>
      <c r="BX1714" s="31"/>
      <c r="BY1714" s="31"/>
      <c r="BZ1714" s="31"/>
      <c r="CA1714" s="31"/>
      <c r="CB1714" s="31"/>
      <c r="CC1714" s="31"/>
      <c r="CD1714" s="31"/>
      <c r="CE1714" s="31"/>
      <c r="CF1714" s="31"/>
      <c r="CG1714" s="31"/>
      <c r="CH1714" s="31"/>
      <c r="CI1714" s="31"/>
      <c r="CJ1714" s="31"/>
      <c r="CK1714" s="31"/>
      <c r="CL1714" s="31"/>
      <c r="CM1714" s="31"/>
      <c r="CN1714" s="31"/>
      <c r="CO1714" s="31"/>
      <c r="CP1714" s="31"/>
      <c r="CQ1714" s="31"/>
    </row>
    <row r="1715" spans="2:95" s="33" customFormat="1">
      <c r="B1715" s="63"/>
      <c r="C1715" s="31"/>
      <c r="D1715" s="31"/>
      <c r="E1715" s="31"/>
      <c r="F1715" s="31"/>
      <c r="G1715" s="34"/>
      <c r="H1715" s="34"/>
      <c r="I1715" s="34"/>
      <c r="J1715" s="34"/>
      <c r="K1715" s="31"/>
      <c r="L1715" s="31"/>
      <c r="M1715" s="31"/>
      <c r="N1715" s="31"/>
      <c r="O1715" s="31"/>
      <c r="P1715" s="34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4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4"/>
      <c r="AU1715" s="31"/>
      <c r="AV1715" s="31"/>
      <c r="AW1715" s="31"/>
      <c r="AX1715" s="31"/>
      <c r="AY1715" s="31"/>
      <c r="AZ1715" s="31"/>
      <c r="BA1715" s="31"/>
      <c r="BB1715" s="31"/>
      <c r="BC1715" s="34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  <c r="BN1715" s="31"/>
      <c r="BO1715" s="31"/>
      <c r="BP1715" s="31"/>
      <c r="BQ1715" s="31"/>
      <c r="BR1715" s="31"/>
      <c r="BS1715" s="31"/>
      <c r="BT1715" s="31"/>
      <c r="BU1715" s="31"/>
      <c r="BV1715" s="31"/>
      <c r="BW1715" s="31"/>
      <c r="BX1715" s="31"/>
      <c r="BY1715" s="31"/>
      <c r="BZ1715" s="31"/>
      <c r="CA1715" s="31"/>
      <c r="CB1715" s="31"/>
      <c r="CC1715" s="31"/>
      <c r="CD1715" s="31"/>
      <c r="CE1715" s="31"/>
      <c r="CF1715" s="31"/>
      <c r="CG1715" s="31"/>
      <c r="CH1715" s="31"/>
      <c r="CI1715" s="31"/>
      <c r="CJ1715" s="31"/>
      <c r="CK1715" s="31"/>
      <c r="CL1715" s="31"/>
      <c r="CM1715" s="31"/>
      <c r="CN1715" s="31"/>
      <c r="CO1715" s="31"/>
      <c r="CP1715" s="31"/>
      <c r="CQ1715" s="31"/>
    </row>
    <row r="1716" spans="2:95" s="33" customFormat="1">
      <c r="B1716" s="63"/>
      <c r="C1716" s="31"/>
      <c r="D1716" s="31"/>
      <c r="E1716" s="31"/>
      <c r="F1716" s="31"/>
      <c r="G1716" s="34"/>
      <c r="H1716" s="34"/>
      <c r="I1716" s="34"/>
      <c r="J1716" s="34"/>
      <c r="K1716" s="31"/>
      <c r="L1716" s="31"/>
      <c r="M1716" s="31"/>
      <c r="N1716" s="31"/>
      <c r="O1716" s="31"/>
      <c r="P1716" s="34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4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4"/>
      <c r="AU1716" s="31"/>
      <c r="AV1716" s="31"/>
      <c r="AW1716" s="31"/>
      <c r="AX1716" s="31"/>
      <c r="AY1716" s="31"/>
      <c r="AZ1716" s="31"/>
      <c r="BA1716" s="31"/>
      <c r="BB1716" s="31"/>
      <c r="BC1716" s="34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  <c r="BN1716" s="31"/>
      <c r="BO1716" s="31"/>
      <c r="BP1716" s="31"/>
      <c r="BQ1716" s="31"/>
      <c r="BR1716" s="31"/>
      <c r="BS1716" s="31"/>
      <c r="BT1716" s="31"/>
      <c r="BU1716" s="31"/>
      <c r="BV1716" s="31"/>
      <c r="BW1716" s="31"/>
      <c r="BX1716" s="31"/>
      <c r="BY1716" s="31"/>
      <c r="BZ1716" s="31"/>
      <c r="CA1716" s="31"/>
      <c r="CB1716" s="31"/>
      <c r="CC1716" s="31"/>
      <c r="CD1716" s="31"/>
      <c r="CE1716" s="31"/>
      <c r="CF1716" s="31"/>
      <c r="CG1716" s="31"/>
      <c r="CH1716" s="31"/>
      <c r="CI1716" s="31"/>
      <c r="CJ1716" s="31"/>
      <c r="CK1716" s="31"/>
      <c r="CL1716" s="31"/>
      <c r="CM1716" s="31"/>
      <c r="CN1716" s="31"/>
      <c r="CO1716" s="31"/>
      <c r="CP1716" s="31"/>
      <c r="CQ1716" s="31"/>
    </row>
    <row r="1717" spans="2:95" s="33" customFormat="1">
      <c r="B1717" s="63"/>
      <c r="C1717" s="31"/>
      <c r="D1717" s="31"/>
      <c r="E1717" s="31"/>
      <c r="F1717" s="31"/>
      <c r="G1717" s="34"/>
      <c r="H1717" s="34"/>
      <c r="I1717" s="34"/>
      <c r="J1717" s="34"/>
      <c r="K1717" s="31"/>
      <c r="L1717" s="31"/>
      <c r="M1717" s="31"/>
      <c r="N1717" s="31"/>
      <c r="O1717" s="31"/>
      <c r="P1717" s="34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4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4"/>
      <c r="AU1717" s="31"/>
      <c r="AV1717" s="31"/>
      <c r="AW1717" s="31"/>
      <c r="AX1717" s="31"/>
      <c r="AY1717" s="31"/>
      <c r="AZ1717" s="31"/>
      <c r="BA1717" s="31"/>
      <c r="BB1717" s="31"/>
      <c r="BC1717" s="34"/>
      <c r="BD1717" s="31"/>
      <c r="BE1717" s="31"/>
      <c r="BF1717" s="31"/>
      <c r="BG1717" s="31"/>
      <c r="BH1717" s="31"/>
      <c r="BI1717" s="31"/>
      <c r="BJ1717" s="31"/>
      <c r="BK1717" s="31"/>
      <c r="BL1717" s="31"/>
      <c r="BM1717" s="31"/>
      <c r="BN1717" s="31"/>
      <c r="BO1717" s="31"/>
      <c r="BP1717" s="31"/>
      <c r="BQ1717" s="31"/>
      <c r="BR1717" s="31"/>
      <c r="BS1717" s="31"/>
      <c r="BT1717" s="31"/>
      <c r="BU1717" s="31"/>
      <c r="BV1717" s="31"/>
      <c r="BW1717" s="31"/>
      <c r="BX1717" s="31"/>
      <c r="BY1717" s="31"/>
      <c r="BZ1717" s="31"/>
      <c r="CA1717" s="31"/>
      <c r="CB1717" s="31"/>
      <c r="CC1717" s="31"/>
      <c r="CD1717" s="31"/>
      <c r="CE1717" s="31"/>
      <c r="CF1717" s="31"/>
      <c r="CG1717" s="31"/>
      <c r="CH1717" s="31"/>
      <c r="CI1717" s="31"/>
      <c r="CJ1717" s="31"/>
      <c r="CK1717" s="31"/>
      <c r="CL1717" s="31"/>
      <c r="CM1717" s="31"/>
      <c r="CN1717" s="31"/>
      <c r="CO1717" s="31"/>
      <c r="CP1717" s="31"/>
      <c r="CQ1717" s="31"/>
    </row>
    <row r="1718" spans="2:95" s="33" customFormat="1">
      <c r="B1718" s="63"/>
      <c r="C1718" s="31"/>
      <c r="D1718" s="31"/>
      <c r="E1718" s="31"/>
      <c r="F1718" s="31"/>
      <c r="G1718" s="34"/>
      <c r="H1718" s="34"/>
      <c r="I1718" s="34"/>
      <c r="J1718" s="34"/>
      <c r="K1718" s="31"/>
      <c r="L1718" s="31"/>
      <c r="M1718" s="31"/>
      <c r="N1718" s="31"/>
      <c r="O1718" s="31"/>
      <c r="P1718" s="34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4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4"/>
      <c r="AU1718" s="31"/>
      <c r="AV1718" s="31"/>
      <c r="AW1718" s="31"/>
      <c r="AX1718" s="31"/>
      <c r="AY1718" s="31"/>
      <c r="AZ1718" s="31"/>
      <c r="BA1718" s="31"/>
      <c r="BB1718" s="31"/>
      <c r="BC1718" s="34"/>
      <c r="BD1718" s="31"/>
      <c r="BE1718" s="31"/>
      <c r="BF1718" s="31"/>
      <c r="BG1718" s="31"/>
      <c r="BH1718" s="31"/>
      <c r="BI1718" s="31"/>
      <c r="BJ1718" s="31"/>
      <c r="BK1718" s="31"/>
      <c r="BL1718" s="31"/>
      <c r="BM1718" s="31"/>
      <c r="BN1718" s="31"/>
      <c r="BO1718" s="31"/>
      <c r="BP1718" s="31"/>
      <c r="BQ1718" s="31"/>
      <c r="BR1718" s="31"/>
      <c r="BS1718" s="31"/>
      <c r="BT1718" s="31"/>
      <c r="BU1718" s="31"/>
      <c r="BV1718" s="31"/>
      <c r="BW1718" s="31"/>
      <c r="BX1718" s="31"/>
      <c r="BY1718" s="31"/>
      <c r="BZ1718" s="31"/>
      <c r="CA1718" s="31"/>
      <c r="CB1718" s="31"/>
      <c r="CC1718" s="31"/>
      <c r="CD1718" s="31"/>
      <c r="CE1718" s="31"/>
      <c r="CF1718" s="31"/>
      <c r="CG1718" s="31"/>
      <c r="CH1718" s="31"/>
      <c r="CI1718" s="31"/>
      <c r="CJ1718" s="31"/>
      <c r="CK1718" s="31"/>
      <c r="CL1718" s="31"/>
      <c r="CM1718" s="31"/>
      <c r="CN1718" s="31"/>
      <c r="CO1718" s="31"/>
      <c r="CP1718" s="31"/>
      <c r="CQ1718" s="31"/>
    </row>
    <row r="1719" spans="2:95" s="33" customFormat="1">
      <c r="B1719" s="63"/>
      <c r="C1719" s="31"/>
      <c r="D1719" s="31"/>
      <c r="E1719" s="31"/>
      <c r="F1719" s="31"/>
      <c r="G1719" s="34"/>
      <c r="H1719" s="34"/>
      <c r="I1719" s="34"/>
      <c r="J1719" s="34"/>
      <c r="K1719" s="31"/>
      <c r="L1719" s="31"/>
      <c r="M1719" s="31"/>
      <c r="N1719" s="31"/>
      <c r="O1719" s="31"/>
      <c r="P1719" s="34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4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4"/>
      <c r="AU1719" s="31"/>
      <c r="AV1719" s="31"/>
      <c r="AW1719" s="31"/>
      <c r="AX1719" s="31"/>
      <c r="AY1719" s="31"/>
      <c r="AZ1719" s="31"/>
      <c r="BA1719" s="31"/>
      <c r="BB1719" s="31"/>
      <c r="BC1719" s="34"/>
      <c r="BD1719" s="31"/>
      <c r="BE1719" s="31"/>
      <c r="BF1719" s="31"/>
      <c r="BG1719" s="31"/>
      <c r="BH1719" s="31"/>
      <c r="BI1719" s="31"/>
      <c r="BJ1719" s="31"/>
      <c r="BK1719" s="31"/>
      <c r="BL1719" s="31"/>
      <c r="BM1719" s="31"/>
      <c r="BN1719" s="31"/>
      <c r="BO1719" s="31"/>
      <c r="BP1719" s="31"/>
      <c r="BQ1719" s="31"/>
      <c r="BR1719" s="31"/>
      <c r="BS1719" s="31"/>
      <c r="BT1719" s="31"/>
      <c r="BU1719" s="31"/>
      <c r="BV1719" s="31"/>
      <c r="BW1719" s="31"/>
      <c r="BX1719" s="31"/>
      <c r="BY1719" s="31"/>
      <c r="BZ1719" s="31"/>
      <c r="CA1719" s="31"/>
      <c r="CB1719" s="31"/>
      <c r="CC1719" s="31"/>
      <c r="CD1719" s="31"/>
      <c r="CE1719" s="31"/>
      <c r="CF1719" s="31"/>
      <c r="CG1719" s="31"/>
      <c r="CH1719" s="31"/>
      <c r="CI1719" s="31"/>
      <c r="CJ1719" s="31"/>
      <c r="CK1719" s="31"/>
      <c r="CL1719" s="31"/>
      <c r="CM1719" s="31"/>
      <c r="CN1719" s="31"/>
      <c r="CO1719" s="31"/>
      <c r="CP1719" s="31"/>
      <c r="CQ1719" s="31"/>
    </row>
    <row r="1720" spans="2:95" s="33" customFormat="1">
      <c r="B1720" s="63"/>
      <c r="C1720" s="31"/>
      <c r="D1720" s="31"/>
      <c r="E1720" s="31"/>
      <c r="F1720" s="31"/>
      <c r="G1720" s="34"/>
      <c r="H1720" s="34"/>
      <c r="I1720" s="34"/>
      <c r="J1720" s="34"/>
      <c r="K1720" s="31"/>
      <c r="L1720" s="31"/>
      <c r="M1720" s="31"/>
      <c r="N1720" s="31"/>
      <c r="O1720" s="31"/>
      <c r="P1720" s="34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4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4"/>
      <c r="AU1720" s="31"/>
      <c r="AV1720" s="31"/>
      <c r="AW1720" s="31"/>
      <c r="AX1720" s="31"/>
      <c r="AY1720" s="31"/>
      <c r="AZ1720" s="31"/>
      <c r="BA1720" s="31"/>
      <c r="BB1720" s="31"/>
      <c r="BC1720" s="34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  <c r="BN1720" s="31"/>
      <c r="BO1720" s="31"/>
      <c r="BP1720" s="31"/>
      <c r="BQ1720" s="31"/>
      <c r="BR1720" s="31"/>
      <c r="BS1720" s="31"/>
      <c r="BT1720" s="31"/>
      <c r="BU1720" s="31"/>
      <c r="BV1720" s="31"/>
      <c r="BW1720" s="31"/>
      <c r="BX1720" s="31"/>
      <c r="BY1720" s="31"/>
      <c r="BZ1720" s="31"/>
      <c r="CA1720" s="31"/>
      <c r="CB1720" s="31"/>
      <c r="CC1720" s="31"/>
      <c r="CD1720" s="31"/>
      <c r="CE1720" s="31"/>
      <c r="CF1720" s="31"/>
      <c r="CG1720" s="31"/>
      <c r="CH1720" s="31"/>
      <c r="CI1720" s="31"/>
      <c r="CJ1720" s="31"/>
      <c r="CK1720" s="31"/>
      <c r="CL1720" s="31"/>
      <c r="CM1720" s="31"/>
      <c r="CN1720" s="31"/>
      <c r="CO1720" s="31"/>
      <c r="CP1720" s="31"/>
      <c r="CQ1720" s="31"/>
    </row>
    <row r="1721" spans="2:95" s="33" customFormat="1">
      <c r="B1721" s="63"/>
      <c r="C1721" s="31"/>
      <c r="D1721" s="31"/>
      <c r="E1721" s="31"/>
      <c r="F1721" s="31"/>
      <c r="G1721" s="34"/>
      <c r="H1721" s="34"/>
      <c r="I1721" s="34"/>
      <c r="J1721" s="34"/>
      <c r="K1721" s="31"/>
      <c r="L1721" s="31"/>
      <c r="M1721" s="31"/>
      <c r="N1721" s="31"/>
      <c r="O1721" s="31"/>
      <c r="P1721" s="34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4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4"/>
      <c r="AU1721" s="31"/>
      <c r="AV1721" s="31"/>
      <c r="AW1721" s="31"/>
      <c r="AX1721" s="31"/>
      <c r="AY1721" s="31"/>
      <c r="AZ1721" s="31"/>
      <c r="BA1721" s="31"/>
      <c r="BB1721" s="31"/>
      <c r="BC1721" s="34"/>
      <c r="BD1721" s="31"/>
      <c r="BE1721" s="31"/>
      <c r="BF1721" s="31"/>
      <c r="BG1721" s="31"/>
      <c r="BH1721" s="31"/>
      <c r="BI1721" s="31"/>
      <c r="BJ1721" s="31"/>
      <c r="BK1721" s="31"/>
      <c r="BL1721" s="31"/>
      <c r="BM1721" s="31"/>
      <c r="BN1721" s="31"/>
      <c r="BO1721" s="31"/>
      <c r="BP1721" s="31"/>
      <c r="BQ1721" s="31"/>
      <c r="BR1721" s="31"/>
      <c r="BS1721" s="31"/>
      <c r="BT1721" s="31"/>
      <c r="BU1721" s="31"/>
      <c r="BV1721" s="31"/>
      <c r="BW1721" s="31"/>
      <c r="BX1721" s="31"/>
      <c r="BY1721" s="31"/>
      <c r="BZ1721" s="31"/>
      <c r="CA1721" s="31"/>
      <c r="CB1721" s="31"/>
      <c r="CC1721" s="31"/>
      <c r="CD1721" s="31"/>
      <c r="CE1721" s="31"/>
      <c r="CF1721" s="31"/>
      <c r="CG1721" s="31"/>
      <c r="CH1721" s="31"/>
      <c r="CI1721" s="31"/>
      <c r="CJ1721" s="31"/>
      <c r="CK1721" s="31"/>
      <c r="CL1721" s="31"/>
      <c r="CM1721" s="31"/>
      <c r="CN1721" s="31"/>
      <c r="CO1721" s="31"/>
      <c r="CP1721" s="31"/>
      <c r="CQ1721" s="31"/>
    </row>
    <row r="1722" spans="2:95" s="33" customFormat="1">
      <c r="B1722" s="63"/>
      <c r="C1722" s="31"/>
      <c r="D1722" s="31"/>
      <c r="E1722" s="31"/>
      <c r="F1722" s="31"/>
      <c r="G1722" s="34"/>
      <c r="H1722" s="34"/>
      <c r="I1722" s="34"/>
      <c r="J1722" s="34"/>
      <c r="K1722" s="31"/>
      <c r="L1722" s="31"/>
      <c r="M1722" s="31"/>
      <c r="N1722" s="31"/>
      <c r="O1722" s="31"/>
      <c r="P1722" s="34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4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4"/>
      <c r="AU1722" s="31"/>
      <c r="AV1722" s="31"/>
      <c r="AW1722" s="31"/>
      <c r="AX1722" s="31"/>
      <c r="AY1722" s="31"/>
      <c r="AZ1722" s="31"/>
      <c r="BA1722" s="31"/>
      <c r="BB1722" s="31"/>
      <c r="BC1722" s="34"/>
      <c r="BD1722" s="31"/>
      <c r="BE1722" s="31"/>
      <c r="BF1722" s="31"/>
      <c r="BG1722" s="31"/>
      <c r="BH1722" s="31"/>
      <c r="BI1722" s="31"/>
      <c r="BJ1722" s="31"/>
      <c r="BK1722" s="31"/>
      <c r="BL1722" s="31"/>
      <c r="BM1722" s="31"/>
      <c r="BN1722" s="31"/>
      <c r="BO1722" s="31"/>
      <c r="BP1722" s="31"/>
      <c r="BQ1722" s="31"/>
      <c r="BR1722" s="31"/>
      <c r="BS1722" s="31"/>
      <c r="BT1722" s="31"/>
      <c r="BU1722" s="31"/>
      <c r="BV1722" s="31"/>
      <c r="BW1722" s="31"/>
      <c r="BX1722" s="31"/>
      <c r="BY1722" s="31"/>
      <c r="BZ1722" s="31"/>
      <c r="CA1722" s="31"/>
      <c r="CB1722" s="31"/>
      <c r="CC1722" s="31"/>
      <c r="CD1722" s="31"/>
      <c r="CE1722" s="31"/>
      <c r="CF1722" s="31"/>
      <c r="CG1722" s="31"/>
      <c r="CH1722" s="31"/>
      <c r="CI1722" s="31"/>
      <c r="CJ1722" s="31"/>
      <c r="CK1722" s="31"/>
      <c r="CL1722" s="31"/>
      <c r="CM1722" s="31"/>
      <c r="CN1722" s="31"/>
      <c r="CO1722" s="31"/>
      <c r="CP1722" s="31"/>
      <c r="CQ1722" s="31"/>
    </row>
    <row r="1723" spans="2:95" s="33" customFormat="1">
      <c r="B1723" s="63"/>
      <c r="C1723" s="31"/>
      <c r="D1723" s="31"/>
      <c r="E1723" s="31"/>
      <c r="F1723" s="31"/>
      <c r="G1723" s="34"/>
      <c r="H1723" s="34"/>
      <c r="I1723" s="34"/>
      <c r="J1723" s="34"/>
      <c r="K1723" s="31"/>
      <c r="L1723" s="31"/>
      <c r="M1723" s="31"/>
      <c r="N1723" s="31"/>
      <c r="O1723" s="31"/>
      <c r="P1723" s="34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4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4"/>
      <c r="AU1723" s="31"/>
      <c r="AV1723" s="31"/>
      <c r="AW1723" s="31"/>
      <c r="AX1723" s="31"/>
      <c r="AY1723" s="31"/>
      <c r="AZ1723" s="31"/>
      <c r="BA1723" s="31"/>
      <c r="BB1723" s="31"/>
      <c r="BC1723" s="34"/>
      <c r="BD1723" s="31"/>
      <c r="BE1723" s="31"/>
      <c r="BF1723" s="31"/>
      <c r="BG1723" s="31"/>
      <c r="BH1723" s="31"/>
      <c r="BI1723" s="31"/>
      <c r="BJ1723" s="31"/>
      <c r="BK1723" s="31"/>
      <c r="BL1723" s="31"/>
      <c r="BM1723" s="31"/>
      <c r="BN1723" s="31"/>
      <c r="BO1723" s="31"/>
      <c r="BP1723" s="31"/>
      <c r="BQ1723" s="31"/>
      <c r="BR1723" s="31"/>
      <c r="BS1723" s="31"/>
      <c r="BT1723" s="31"/>
      <c r="BU1723" s="31"/>
      <c r="BV1723" s="31"/>
      <c r="BW1723" s="31"/>
      <c r="BX1723" s="31"/>
      <c r="BY1723" s="31"/>
      <c r="BZ1723" s="31"/>
      <c r="CA1723" s="31"/>
      <c r="CB1723" s="31"/>
      <c r="CC1723" s="31"/>
      <c r="CD1723" s="31"/>
      <c r="CE1723" s="31"/>
      <c r="CF1723" s="31"/>
      <c r="CG1723" s="31"/>
      <c r="CH1723" s="31"/>
      <c r="CI1723" s="31"/>
      <c r="CJ1723" s="31"/>
      <c r="CK1723" s="31"/>
      <c r="CL1723" s="31"/>
      <c r="CM1723" s="31"/>
      <c r="CN1723" s="31"/>
      <c r="CO1723" s="31"/>
      <c r="CP1723" s="31"/>
      <c r="CQ1723" s="31"/>
    </row>
    <row r="1724" spans="2:95" s="33" customFormat="1">
      <c r="B1724" s="63"/>
      <c r="C1724" s="31"/>
      <c r="D1724" s="31"/>
      <c r="E1724" s="31"/>
      <c r="F1724" s="31"/>
      <c r="G1724" s="34"/>
      <c r="H1724" s="34"/>
      <c r="I1724" s="34"/>
      <c r="J1724" s="34"/>
      <c r="K1724" s="31"/>
      <c r="L1724" s="31"/>
      <c r="M1724" s="31"/>
      <c r="N1724" s="31"/>
      <c r="O1724" s="31"/>
      <c r="P1724" s="34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4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4"/>
      <c r="AU1724" s="31"/>
      <c r="AV1724" s="31"/>
      <c r="AW1724" s="31"/>
      <c r="AX1724" s="31"/>
      <c r="AY1724" s="31"/>
      <c r="AZ1724" s="31"/>
      <c r="BA1724" s="31"/>
      <c r="BB1724" s="31"/>
      <c r="BC1724" s="34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  <c r="BN1724" s="31"/>
      <c r="BO1724" s="31"/>
      <c r="BP1724" s="31"/>
      <c r="BQ1724" s="31"/>
      <c r="BR1724" s="31"/>
      <c r="BS1724" s="31"/>
      <c r="BT1724" s="31"/>
      <c r="BU1724" s="31"/>
      <c r="BV1724" s="31"/>
      <c r="BW1724" s="31"/>
      <c r="BX1724" s="31"/>
      <c r="BY1724" s="31"/>
      <c r="BZ1724" s="31"/>
      <c r="CA1724" s="31"/>
      <c r="CB1724" s="31"/>
      <c r="CC1724" s="31"/>
      <c r="CD1724" s="31"/>
      <c r="CE1724" s="31"/>
      <c r="CF1724" s="31"/>
      <c r="CG1724" s="31"/>
      <c r="CH1724" s="31"/>
      <c r="CI1724" s="31"/>
      <c r="CJ1724" s="31"/>
      <c r="CK1724" s="31"/>
      <c r="CL1724" s="31"/>
      <c r="CM1724" s="31"/>
      <c r="CN1724" s="31"/>
      <c r="CO1724" s="31"/>
      <c r="CP1724" s="31"/>
      <c r="CQ1724" s="31"/>
    </row>
    <row r="1725" spans="2:95" s="33" customFormat="1">
      <c r="B1725" s="63"/>
      <c r="C1725" s="31"/>
      <c r="D1725" s="31"/>
      <c r="E1725" s="31"/>
      <c r="F1725" s="31"/>
      <c r="G1725" s="34"/>
      <c r="H1725" s="34"/>
      <c r="I1725" s="34"/>
      <c r="J1725" s="34"/>
      <c r="K1725" s="31"/>
      <c r="L1725" s="31"/>
      <c r="M1725" s="31"/>
      <c r="N1725" s="31"/>
      <c r="O1725" s="31"/>
      <c r="P1725" s="34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4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4"/>
      <c r="AU1725" s="31"/>
      <c r="AV1725" s="31"/>
      <c r="AW1725" s="31"/>
      <c r="AX1725" s="31"/>
      <c r="AY1725" s="31"/>
      <c r="AZ1725" s="31"/>
      <c r="BA1725" s="31"/>
      <c r="BB1725" s="31"/>
      <c r="BC1725" s="34"/>
      <c r="BD1725" s="31"/>
      <c r="BE1725" s="31"/>
      <c r="BF1725" s="31"/>
      <c r="BG1725" s="31"/>
      <c r="BH1725" s="31"/>
      <c r="BI1725" s="31"/>
      <c r="BJ1725" s="31"/>
      <c r="BK1725" s="31"/>
      <c r="BL1725" s="31"/>
      <c r="BM1725" s="31"/>
      <c r="BN1725" s="31"/>
      <c r="BO1725" s="31"/>
      <c r="BP1725" s="31"/>
      <c r="BQ1725" s="31"/>
      <c r="BR1725" s="31"/>
      <c r="BS1725" s="31"/>
      <c r="BT1725" s="31"/>
      <c r="BU1725" s="31"/>
      <c r="BV1725" s="31"/>
      <c r="BW1725" s="31"/>
      <c r="BX1725" s="31"/>
      <c r="BY1725" s="31"/>
      <c r="BZ1725" s="31"/>
      <c r="CA1725" s="31"/>
      <c r="CB1725" s="31"/>
      <c r="CC1725" s="31"/>
      <c r="CD1725" s="31"/>
      <c r="CE1725" s="31"/>
      <c r="CF1725" s="31"/>
      <c r="CG1725" s="31"/>
      <c r="CH1725" s="31"/>
      <c r="CI1725" s="31"/>
      <c r="CJ1725" s="31"/>
      <c r="CK1725" s="31"/>
      <c r="CL1725" s="31"/>
      <c r="CM1725" s="31"/>
      <c r="CN1725" s="31"/>
      <c r="CO1725" s="31"/>
      <c r="CP1725" s="31"/>
      <c r="CQ1725" s="31"/>
    </row>
    <row r="1726" spans="2:95" s="33" customFormat="1">
      <c r="B1726" s="63"/>
      <c r="C1726" s="31"/>
      <c r="D1726" s="31"/>
      <c r="E1726" s="31"/>
      <c r="F1726" s="31"/>
      <c r="G1726" s="34"/>
      <c r="H1726" s="34"/>
      <c r="I1726" s="34"/>
      <c r="J1726" s="34"/>
      <c r="K1726" s="31"/>
      <c r="L1726" s="31"/>
      <c r="M1726" s="31"/>
      <c r="N1726" s="31"/>
      <c r="O1726" s="31"/>
      <c r="P1726" s="34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4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4"/>
      <c r="AU1726" s="31"/>
      <c r="AV1726" s="31"/>
      <c r="AW1726" s="31"/>
      <c r="AX1726" s="31"/>
      <c r="AY1726" s="31"/>
      <c r="AZ1726" s="31"/>
      <c r="BA1726" s="31"/>
      <c r="BB1726" s="31"/>
      <c r="BC1726" s="34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  <c r="BN1726" s="31"/>
      <c r="BO1726" s="31"/>
      <c r="BP1726" s="31"/>
      <c r="BQ1726" s="31"/>
      <c r="BR1726" s="31"/>
      <c r="BS1726" s="31"/>
      <c r="BT1726" s="31"/>
      <c r="BU1726" s="31"/>
      <c r="BV1726" s="31"/>
      <c r="BW1726" s="31"/>
      <c r="BX1726" s="31"/>
      <c r="BY1726" s="31"/>
      <c r="BZ1726" s="31"/>
      <c r="CA1726" s="31"/>
      <c r="CB1726" s="31"/>
      <c r="CC1726" s="31"/>
      <c r="CD1726" s="31"/>
      <c r="CE1726" s="31"/>
      <c r="CF1726" s="31"/>
      <c r="CG1726" s="31"/>
      <c r="CH1726" s="31"/>
      <c r="CI1726" s="31"/>
      <c r="CJ1726" s="31"/>
      <c r="CK1726" s="31"/>
      <c r="CL1726" s="31"/>
      <c r="CM1726" s="31"/>
      <c r="CN1726" s="31"/>
      <c r="CO1726" s="31"/>
      <c r="CP1726" s="31"/>
      <c r="CQ1726" s="31"/>
    </row>
    <row r="1727" spans="2:95" s="33" customFormat="1">
      <c r="B1727" s="63"/>
      <c r="C1727" s="31"/>
      <c r="D1727" s="31"/>
      <c r="E1727" s="31"/>
      <c r="F1727" s="31"/>
      <c r="G1727" s="34"/>
      <c r="H1727" s="34"/>
      <c r="I1727" s="34"/>
      <c r="J1727" s="34"/>
      <c r="K1727" s="31"/>
      <c r="L1727" s="31"/>
      <c r="M1727" s="31"/>
      <c r="N1727" s="31"/>
      <c r="O1727" s="31"/>
      <c r="P1727" s="34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4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4"/>
      <c r="AU1727" s="31"/>
      <c r="AV1727" s="31"/>
      <c r="AW1727" s="31"/>
      <c r="AX1727" s="31"/>
      <c r="AY1727" s="31"/>
      <c r="AZ1727" s="31"/>
      <c r="BA1727" s="31"/>
      <c r="BB1727" s="31"/>
      <c r="BC1727" s="34"/>
      <c r="BD1727" s="31"/>
      <c r="BE1727" s="31"/>
      <c r="BF1727" s="31"/>
      <c r="BG1727" s="31"/>
      <c r="BH1727" s="31"/>
      <c r="BI1727" s="31"/>
      <c r="BJ1727" s="31"/>
      <c r="BK1727" s="31"/>
      <c r="BL1727" s="31"/>
      <c r="BM1727" s="31"/>
      <c r="BN1727" s="31"/>
      <c r="BO1727" s="31"/>
      <c r="BP1727" s="31"/>
      <c r="BQ1727" s="31"/>
      <c r="BR1727" s="31"/>
      <c r="BS1727" s="31"/>
      <c r="BT1727" s="31"/>
      <c r="BU1727" s="31"/>
      <c r="BV1727" s="31"/>
      <c r="BW1727" s="31"/>
      <c r="BX1727" s="31"/>
      <c r="BY1727" s="31"/>
      <c r="BZ1727" s="31"/>
      <c r="CA1727" s="31"/>
      <c r="CB1727" s="31"/>
      <c r="CC1727" s="31"/>
      <c r="CD1727" s="31"/>
      <c r="CE1727" s="31"/>
      <c r="CF1727" s="31"/>
      <c r="CG1727" s="31"/>
      <c r="CH1727" s="31"/>
      <c r="CI1727" s="31"/>
      <c r="CJ1727" s="31"/>
      <c r="CK1727" s="31"/>
      <c r="CL1727" s="31"/>
      <c r="CM1727" s="31"/>
      <c r="CN1727" s="31"/>
      <c r="CO1727" s="31"/>
      <c r="CP1727" s="31"/>
      <c r="CQ1727" s="31"/>
    </row>
    <row r="1728" spans="2:95" s="33" customFormat="1">
      <c r="B1728" s="63"/>
      <c r="C1728" s="31"/>
      <c r="D1728" s="31"/>
      <c r="E1728" s="31"/>
      <c r="F1728" s="31"/>
      <c r="G1728" s="34"/>
      <c r="H1728" s="34"/>
      <c r="I1728" s="34"/>
      <c r="J1728" s="34"/>
      <c r="K1728" s="31"/>
      <c r="L1728" s="31"/>
      <c r="M1728" s="31"/>
      <c r="N1728" s="31"/>
      <c r="O1728" s="31"/>
      <c r="P1728" s="34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4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4"/>
      <c r="AU1728" s="31"/>
      <c r="AV1728" s="31"/>
      <c r="AW1728" s="31"/>
      <c r="AX1728" s="31"/>
      <c r="AY1728" s="31"/>
      <c r="AZ1728" s="31"/>
      <c r="BA1728" s="31"/>
      <c r="BB1728" s="31"/>
      <c r="BC1728" s="34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  <c r="CE1728" s="31"/>
      <c r="CF1728" s="31"/>
      <c r="CG1728" s="31"/>
      <c r="CH1728" s="31"/>
      <c r="CI1728" s="31"/>
      <c r="CJ1728" s="31"/>
      <c r="CK1728" s="31"/>
      <c r="CL1728" s="31"/>
      <c r="CM1728" s="31"/>
      <c r="CN1728" s="31"/>
      <c r="CO1728" s="31"/>
      <c r="CP1728" s="31"/>
      <c r="CQ1728" s="31"/>
    </row>
    <row r="1729" spans="2:95" s="33" customFormat="1">
      <c r="B1729" s="63"/>
      <c r="C1729" s="31"/>
      <c r="D1729" s="31"/>
      <c r="E1729" s="31"/>
      <c r="F1729" s="31"/>
      <c r="G1729" s="34"/>
      <c r="H1729" s="34"/>
      <c r="I1729" s="34"/>
      <c r="J1729" s="34"/>
      <c r="K1729" s="31"/>
      <c r="L1729" s="31"/>
      <c r="M1729" s="31"/>
      <c r="N1729" s="31"/>
      <c r="O1729" s="31"/>
      <c r="P1729" s="34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4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4"/>
      <c r="AU1729" s="31"/>
      <c r="AV1729" s="31"/>
      <c r="AW1729" s="31"/>
      <c r="AX1729" s="31"/>
      <c r="AY1729" s="31"/>
      <c r="AZ1729" s="31"/>
      <c r="BA1729" s="31"/>
      <c r="BB1729" s="31"/>
      <c r="BC1729" s="34"/>
      <c r="BD1729" s="31"/>
      <c r="BE1729" s="31"/>
      <c r="BF1729" s="31"/>
      <c r="BG1729" s="31"/>
      <c r="BH1729" s="31"/>
      <c r="BI1729" s="31"/>
      <c r="BJ1729" s="31"/>
      <c r="BK1729" s="31"/>
      <c r="BL1729" s="31"/>
      <c r="BM1729" s="31"/>
      <c r="BN1729" s="31"/>
      <c r="BO1729" s="31"/>
      <c r="BP1729" s="31"/>
      <c r="BQ1729" s="31"/>
      <c r="BR1729" s="31"/>
      <c r="BS1729" s="31"/>
      <c r="BT1729" s="31"/>
      <c r="BU1729" s="31"/>
      <c r="BV1729" s="31"/>
      <c r="BW1729" s="31"/>
      <c r="BX1729" s="31"/>
      <c r="BY1729" s="31"/>
      <c r="BZ1729" s="31"/>
      <c r="CA1729" s="31"/>
      <c r="CB1729" s="31"/>
      <c r="CC1729" s="31"/>
      <c r="CD1729" s="31"/>
      <c r="CE1729" s="31"/>
      <c r="CF1729" s="31"/>
      <c r="CG1729" s="31"/>
      <c r="CH1729" s="31"/>
      <c r="CI1729" s="31"/>
      <c r="CJ1729" s="31"/>
      <c r="CK1729" s="31"/>
      <c r="CL1729" s="31"/>
      <c r="CM1729" s="31"/>
      <c r="CN1729" s="31"/>
      <c r="CO1729" s="31"/>
      <c r="CP1729" s="31"/>
      <c r="CQ1729" s="31"/>
    </row>
    <row r="1730" spans="2:95" s="33" customFormat="1">
      <c r="B1730" s="63"/>
      <c r="C1730" s="31"/>
      <c r="D1730" s="31"/>
      <c r="E1730" s="31"/>
      <c r="F1730" s="31"/>
      <c r="G1730" s="34"/>
      <c r="H1730" s="34"/>
      <c r="I1730" s="34"/>
      <c r="J1730" s="34"/>
      <c r="K1730" s="31"/>
      <c r="L1730" s="31"/>
      <c r="M1730" s="31"/>
      <c r="N1730" s="31"/>
      <c r="O1730" s="31"/>
      <c r="P1730" s="34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4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4"/>
      <c r="AU1730" s="31"/>
      <c r="AV1730" s="31"/>
      <c r="AW1730" s="31"/>
      <c r="AX1730" s="31"/>
      <c r="AY1730" s="31"/>
      <c r="AZ1730" s="31"/>
      <c r="BA1730" s="31"/>
      <c r="BB1730" s="31"/>
      <c r="BC1730" s="34"/>
      <c r="BD1730" s="31"/>
      <c r="BE1730" s="31"/>
      <c r="BF1730" s="31"/>
      <c r="BG1730" s="31"/>
      <c r="BH1730" s="31"/>
      <c r="BI1730" s="31"/>
      <c r="BJ1730" s="31"/>
      <c r="BK1730" s="31"/>
      <c r="BL1730" s="31"/>
      <c r="BM1730" s="31"/>
      <c r="BN1730" s="31"/>
      <c r="BO1730" s="31"/>
      <c r="BP1730" s="31"/>
      <c r="BQ1730" s="31"/>
      <c r="BR1730" s="31"/>
      <c r="BS1730" s="31"/>
      <c r="BT1730" s="31"/>
      <c r="BU1730" s="31"/>
      <c r="BV1730" s="31"/>
      <c r="BW1730" s="31"/>
      <c r="BX1730" s="31"/>
      <c r="BY1730" s="31"/>
      <c r="BZ1730" s="31"/>
      <c r="CA1730" s="31"/>
      <c r="CB1730" s="31"/>
      <c r="CC1730" s="31"/>
      <c r="CD1730" s="31"/>
      <c r="CE1730" s="31"/>
      <c r="CF1730" s="31"/>
      <c r="CG1730" s="31"/>
      <c r="CH1730" s="31"/>
      <c r="CI1730" s="31"/>
      <c r="CJ1730" s="31"/>
      <c r="CK1730" s="31"/>
      <c r="CL1730" s="31"/>
      <c r="CM1730" s="31"/>
      <c r="CN1730" s="31"/>
      <c r="CO1730" s="31"/>
      <c r="CP1730" s="31"/>
      <c r="CQ1730" s="31"/>
    </row>
    <row r="1731" spans="2:95" s="33" customFormat="1">
      <c r="B1731" s="63"/>
      <c r="C1731" s="31"/>
      <c r="D1731" s="31"/>
      <c r="E1731" s="31"/>
      <c r="F1731" s="31"/>
      <c r="G1731" s="34"/>
      <c r="H1731" s="34"/>
      <c r="I1731" s="34"/>
      <c r="J1731" s="34"/>
      <c r="K1731" s="31"/>
      <c r="L1731" s="31"/>
      <c r="M1731" s="31"/>
      <c r="N1731" s="31"/>
      <c r="O1731" s="31"/>
      <c r="P1731" s="34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4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4"/>
      <c r="AU1731" s="31"/>
      <c r="AV1731" s="31"/>
      <c r="AW1731" s="31"/>
      <c r="AX1731" s="31"/>
      <c r="AY1731" s="31"/>
      <c r="AZ1731" s="31"/>
      <c r="BA1731" s="31"/>
      <c r="BB1731" s="31"/>
      <c r="BC1731" s="34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  <c r="BN1731" s="31"/>
      <c r="BO1731" s="31"/>
      <c r="BP1731" s="31"/>
      <c r="BQ1731" s="31"/>
      <c r="BR1731" s="31"/>
      <c r="BS1731" s="31"/>
      <c r="BT1731" s="31"/>
      <c r="BU1731" s="31"/>
      <c r="BV1731" s="31"/>
      <c r="BW1731" s="31"/>
      <c r="BX1731" s="31"/>
      <c r="BY1731" s="31"/>
      <c r="BZ1731" s="31"/>
      <c r="CA1731" s="31"/>
      <c r="CB1731" s="31"/>
      <c r="CC1731" s="31"/>
      <c r="CD1731" s="31"/>
      <c r="CE1731" s="31"/>
      <c r="CF1731" s="31"/>
      <c r="CG1731" s="31"/>
      <c r="CH1731" s="31"/>
      <c r="CI1731" s="31"/>
      <c r="CJ1731" s="31"/>
      <c r="CK1731" s="31"/>
      <c r="CL1731" s="31"/>
      <c r="CM1731" s="31"/>
      <c r="CN1731" s="31"/>
      <c r="CO1731" s="31"/>
      <c r="CP1731" s="31"/>
      <c r="CQ1731" s="31"/>
    </row>
    <row r="1732" spans="2:95" s="33" customFormat="1">
      <c r="B1732" s="63"/>
      <c r="C1732" s="31"/>
      <c r="D1732" s="31"/>
      <c r="E1732" s="31"/>
      <c r="F1732" s="31"/>
      <c r="G1732" s="34"/>
      <c r="H1732" s="34"/>
      <c r="I1732" s="34"/>
      <c r="J1732" s="34"/>
      <c r="K1732" s="31"/>
      <c r="L1732" s="31"/>
      <c r="M1732" s="31"/>
      <c r="N1732" s="31"/>
      <c r="O1732" s="31"/>
      <c r="P1732" s="34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4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4"/>
      <c r="AU1732" s="31"/>
      <c r="AV1732" s="31"/>
      <c r="AW1732" s="31"/>
      <c r="AX1732" s="31"/>
      <c r="AY1732" s="31"/>
      <c r="AZ1732" s="31"/>
      <c r="BA1732" s="31"/>
      <c r="BB1732" s="31"/>
      <c r="BC1732" s="34"/>
      <c r="BD1732" s="31"/>
      <c r="BE1732" s="31"/>
      <c r="BF1732" s="31"/>
      <c r="BG1732" s="31"/>
      <c r="BH1732" s="31"/>
      <c r="BI1732" s="31"/>
      <c r="BJ1732" s="31"/>
      <c r="BK1732" s="31"/>
      <c r="BL1732" s="31"/>
      <c r="BM1732" s="31"/>
      <c r="BN1732" s="31"/>
      <c r="BO1732" s="31"/>
      <c r="BP1732" s="31"/>
      <c r="BQ1732" s="31"/>
      <c r="BR1732" s="31"/>
      <c r="BS1732" s="31"/>
      <c r="BT1732" s="31"/>
      <c r="BU1732" s="31"/>
      <c r="BV1732" s="31"/>
      <c r="BW1732" s="31"/>
      <c r="BX1732" s="31"/>
      <c r="BY1732" s="31"/>
      <c r="BZ1732" s="31"/>
      <c r="CA1732" s="31"/>
      <c r="CB1732" s="31"/>
      <c r="CC1732" s="31"/>
      <c r="CD1732" s="31"/>
      <c r="CE1732" s="31"/>
      <c r="CF1732" s="31"/>
      <c r="CG1732" s="31"/>
      <c r="CH1732" s="31"/>
      <c r="CI1732" s="31"/>
      <c r="CJ1732" s="31"/>
      <c r="CK1732" s="31"/>
      <c r="CL1732" s="31"/>
      <c r="CM1732" s="31"/>
      <c r="CN1732" s="31"/>
      <c r="CO1732" s="31"/>
      <c r="CP1732" s="31"/>
      <c r="CQ1732" s="31"/>
    </row>
    <row r="1733" spans="2:95" s="33" customFormat="1">
      <c r="B1733" s="63"/>
      <c r="C1733" s="31"/>
      <c r="D1733" s="31"/>
      <c r="E1733" s="31"/>
      <c r="F1733" s="31"/>
      <c r="G1733" s="34"/>
      <c r="H1733" s="34"/>
      <c r="I1733" s="34"/>
      <c r="J1733" s="34"/>
      <c r="K1733" s="31"/>
      <c r="L1733" s="31"/>
      <c r="M1733" s="31"/>
      <c r="N1733" s="31"/>
      <c r="O1733" s="31"/>
      <c r="P1733" s="34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4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4"/>
      <c r="AU1733" s="31"/>
      <c r="AV1733" s="31"/>
      <c r="AW1733" s="31"/>
      <c r="AX1733" s="31"/>
      <c r="AY1733" s="31"/>
      <c r="AZ1733" s="31"/>
      <c r="BA1733" s="31"/>
      <c r="BB1733" s="31"/>
      <c r="BC1733" s="34"/>
      <c r="BD1733" s="31"/>
      <c r="BE1733" s="31"/>
      <c r="BF1733" s="31"/>
      <c r="BG1733" s="31"/>
      <c r="BH1733" s="31"/>
      <c r="BI1733" s="31"/>
      <c r="BJ1733" s="31"/>
      <c r="BK1733" s="31"/>
      <c r="BL1733" s="31"/>
      <c r="BM1733" s="31"/>
      <c r="BN1733" s="31"/>
      <c r="BO1733" s="31"/>
      <c r="BP1733" s="31"/>
      <c r="BQ1733" s="31"/>
      <c r="BR1733" s="31"/>
      <c r="BS1733" s="31"/>
      <c r="BT1733" s="31"/>
      <c r="BU1733" s="31"/>
      <c r="BV1733" s="31"/>
      <c r="BW1733" s="31"/>
      <c r="BX1733" s="31"/>
      <c r="BY1733" s="31"/>
      <c r="BZ1733" s="31"/>
      <c r="CA1733" s="31"/>
      <c r="CB1733" s="31"/>
      <c r="CC1733" s="31"/>
      <c r="CD1733" s="31"/>
      <c r="CE1733" s="31"/>
      <c r="CF1733" s="31"/>
      <c r="CG1733" s="31"/>
      <c r="CH1733" s="31"/>
      <c r="CI1733" s="31"/>
      <c r="CJ1733" s="31"/>
      <c r="CK1733" s="31"/>
      <c r="CL1733" s="31"/>
      <c r="CM1733" s="31"/>
      <c r="CN1733" s="31"/>
      <c r="CO1733" s="31"/>
      <c r="CP1733" s="31"/>
      <c r="CQ1733" s="31"/>
    </row>
    <row r="1734" spans="2:95" s="33" customFormat="1">
      <c r="B1734" s="63"/>
      <c r="C1734" s="31"/>
      <c r="D1734" s="31"/>
      <c r="E1734" s="31"/>
      <c r="F1734" s="31"/>
      <c r="G1734" s="34"/>
      <c r="H1734" s="34"/>
      <c r="I1734" s="34"/>
      <c r="J1734" s="34"/>
      <c r="K1734" s="31"/>
      <c r="L1734" s="31"/>
      <c r="M1734" s="31"/>
      <c r="N1734" s="31"/>
      <c r="O1734" s="31"/>
      <c r="P1734" s="34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4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4"/>
      <c r="AU1734" s="31"/>
      <c r="AV1734" s="31"/>
      <c r="AW1734" s="31"/>
      <c r="AX1734" s="31"/>
      <c r="AY1734" s="31"/>
      <c r="AZ1734" s="31"/>
      <c r="BA1734" s="31"/>
      <c r="BB1734" s="31"/>
      <c r="BC1734" s="34"/>
      <c r="BD1734" s="31"/>
      <c r="BE1734" s="31"/>
      <c r="BF1734" s="31"/>
      <c r="BG1734" s="31"/>
      <c r="BH1734" s="31"/>
      <c r="BI1734" s="31"/>
      <c r="BJ1734" s="31"/>
      <c r="BK1734" s="31"/>
      <c r="BL1734" s="31"/>
      <c r="BM1734" s="31"/>
      <c r="BN1734" s="31"/>
      <c r="BO1734" s="31"/>
      <c r="BP1734" s="31"/>
      <c r="BQ1734" s="31"/>
      <c r="BR1734" s="31"/>
      <c r="BS1734" s="31"/>
      <c r="BT1734" s="31"/>
      <c r="BU1734" s="31"/>
      <c r="BV1734" s="31"/>
      <c r="BW1734" s="31"/>
      <c r="BX1734" s="31"/>
      <c r="BY1734" s="31"/>
      <c r="BZ1734" s="31"/>
      <c r="CA1734" s="31"/>
      <c r="CB1734" s="31"/>
      <c r="CC1734" s="31"/>
      <c r="CD1734" s="31"/>
      <c r="CE1734" s="31"/>
      <c r="CF1734" s="31"/>
      <c r="CG1734" s="31"/>
      <c r="CH1734" s="31"/>
      <c r="CI1734" s="31"/>
      <c r="CJ1734" s="31"/>
      <c r="CK1734" s="31"/>
      <c r="CL1734" s="31"/>
      <c r="CM1734" s="31"/>
      <c r="CN1734" s="31"/>
      <c r="CO1734" s="31"/>
      <c r="CP1734" s="31"/>
      <c r="CQ1734" s="31"/>
    </row>
    <row r="1735" spans="2:95" s="33" customFormat="1">
      <c r="B1735" s="63"/>
      <c r="C1735" s="31"/>
      <c r="D1735" s="31"/>
      <c r="E1735" s="31"/>
      <c r="F1735" s="31"/>
      <c r="G1735" s="34"/>
      <c r="H1735" s="34"/>
      <c r="I1735" s="34"/>
      <c r="J1735" s="34"/>
      <c r="K1735" s="31"/>
      <c r="L1735" s="31"/>
      <c r="M1735" s="31"/>
      <c r="N1735" s="31"/>
      <c r="O1735" s="31"/>
      <c r="P1735" s="34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4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4"/>
      <c r="AU1735" s="31"/>
      <c r="AV1735" s="31"/>
      <c r="AW1735" s="31"/>
      <c r="AX1735" s="31"/>
      <c r="AY1735" s="31"/>
      <c r="AZ1735" s="31"/>
      <c r="BA1735" s="31"/>
      <c r="BB1735" s="31"/>
      <c r="BC1735" s="34"/>
      <c r="BD1735" s="31"/>
      <c r="BE1735" s="31"/>
      <c r="BF1735" s="31"/>
      <c r="BG1735" s="31"/>
      <c r="BH1735" s="31"/>
      <c r="BI1735" s="31"/>
      <c r="BJ1735" s="31"/>
      <c r="BK1735" s="31"/>
      <c r="BL1735" s="31"/>
      <c r="BM1735" s="31"/>
      <c r="BN1735" s="31"/>
      <c r="BO1735" s="31"/>
      <c r="BP1735" s="31"/>
      <c r="BQ1735" s="31"/>
      <c r="BR1735" s="31"/>
      <c r="BS1735" s="31"/>
      <c r="BT1735" s="31"/>
      <c r="BU1735" s="31"/>
      <c r="BV1735" s="31"/>
      <c r="BW1735" s="31"/>
      <c r="BX1735" s="31"/>
      <c r="BY1735" s="31"/>
      <c r="BZ1735" s="31"/>
      <c r="CA1735" s="31"/>
      <c r="CB1735" s="31"/>
      <c r="CC1735" s="31"/>
      <c r="CD1735" s="31"/>
      <c r="CE1735" s="31"/>
      <c r="CF1735" s="31"/>
      <c r="CG1735" s="31"/>
      <c r="CH1735" s="31"/>
      <c r="CI1735" s="31"/>
      <c r="CJ1735" s="31"/>
      <c r="CK1735" s="31"/>
      <c r="CL1735" s="31"/>
      <c r="CM1735" s="31"/>
      <c r="CN1735" s="31"/>
      <c r="CO1735" s="31"/>
      <c r="CP1735" s="31"/>
      <c r="CQ1735" s="31"/>
    </row>
    <row r="1736" spans="2:95" s="33" customFormat="1">
      <c r="B1736" s="63"/>
      <c r="C1736" s="31"/>
      <c r="D1736" s="31"/>
      <c r="E1736" s="31"/>
      <c r="F1736" s="31"/>
      <c r="G1736" s="34"/>
      <c r="H1736" s="34"/>
      <c r="I1736" s="34"/>
      <c r="J1736" s="34"/>
      <c r="K1736" s="31"/>
      <c r="L1736" s="31"/>
      <c r="M1736" s="31"/>
      <c r="N1736" s="31"/>
      <c r="O1736" s="31"/>
      <c r="P1736" s="34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4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4"/>
      <c r="AU1736" s="31"/>
      <c r="AV1736" s="31"/>
      <c r="AW1736" s="31"/>
      <c r="AX1736" s="31"/>
      <c r="AY1736" s="31"/>
      <c r="AZ1736" s="31"/>
      <c r="BA1736" s="31"/>
      <c r="BB1736" s="31"/>
      <c r="BC1736" s="34"/>
      <c r="BD1736" s="31"/>
      <c r="BE1736" s="31"/>
      <c r="BF1736" s="31"/>
      <c r="BG1736" s="31"/>
      <c r="BH1736" s="31"/>
      <c r="BI1736" s="31"/>
      <c r="BJ1736" s="31"/>
      <c r="BK1736" s="31"/>
      <c r="BL1736" s="31"/>
      <c r="BM1736" s="31"/>
      <c r="BN1736" s="31"/>
      <c r="BO1736" s="31"/>
      <c r="BP1736" s="31"/>
      <c r="BQ1736" s="31"/>
      <c r="BR1736" s="31"/>
      <c r="BS1736" s="31"/>
      <c r="BT1736" s="31"/>
      <c r="BU1736" s="31"/>
      <c r="BV1736" s="31"/>
      <c r="BW1736" s="31"/>
      <c r="BX1736" s="31"/>
      <c r="BY1736" s="31"/>
      <c r="BZ1736" s="31"/>
      <c r="CA1736" s="31"/>
      <c r="CB1736" s="31"/>
      <c r="CC1736" s="31"/>
      <c r="CD1736" s="31"/>
      <c r="CE1736" s="31"/>
      <c r="CF1736" s="31"/>
      <c r="CG1736" s="31"/>
      <c r="CH1736" s="31"/>
      <c r="CI1736" s="31"/>
      <c r="CJ1736" s="31"/>
      <c r="CK1736" s="31"/>
      <c r="CL1736" s="31"/>
      <c r="CM1736" s="31"/>
      <c r="CN1736" s="31"/>
      <c r="CO1736" s="31"/>
      <c r="CP1736" s="31"/>
      <c r="CQ1736" s="31"/>
    </row>
    <row r="1737" spans="2:95" s="33" customFormat="1">
      <c r="B1737" s="63"/>
      <c r="C1737" s="31"/>
      <c r="D1737" s="31"/>
      <c r="E1737" s="31"/>
      <c r="F1737" s="31"/>
      <c r="G1737" s="34"/>
      <c r="H1737" s="34"/>
      <c r="I1737" s="34"/>
      <c r="J1737" s="34"/>
      <c r="K1737" s="31"/>
      <c r="L1737" s="31"/>
      <c r="M1737" s="31"/>
      <c r="N1737" s="31"/>
      <c r="O1737" s="31"/>
      <c r="P1737" s="34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4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4"/>
      <c r="AU1737" s="31"/>
      <c r="AV1737" s="31"/>
      <c r="AW1737" s="31"/>
      <c r="AX1737" s="31"/>
      <c r="AY1737" s="31"/>
      <c r="AZ1737" s="31"/>
      <c r="BA1737" s="31"/>
      <c r="BB1737" s="31"/>
      <c r="BC1737" s="34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  <c r="BN1737" s="31"/>
      <c r="BO1737" s="31"/>
      <c r="BP1737" s="31"/>
      <c r="BQ1737" s="31"/>
      <c r="BR1737" s="31"/>
      <c r="BS1737" s="31"/>
      <c r="BT1737" s="31"/>
      <c r="BU1737" s="31"/>
      <c r="BV1737" s="31"/>
      <c r="BW1737" s="31"/>
      <c r="BX1737" s="31"/>
      <c r="BY1737" s="31"/>
      <c r="BZ1737" s="31"/>
      <c r="CA1737" s="31"/>
      <c r="CB1737" s="31"/>
      <c r="CC1737" s="31"/>
      <c r="CD1737" s="31"/>
      <c r="CE1737" s="31"/>
      <c r="CF1737" s="31"/>
      <c r="CG1737" s="31"/>
      <c r="CH1737" s="31"/>
      <c r="CI1737" s="31"/>
      <c r="CJ1737" s="31"/>
      <c r="CK1737" s="31"/>
      <c r="CL1737" s="31"/>
      <c r="CM1737" s="31"/>
      <c r="CN1737" s="31"/>
      <c r="CO1737" s="31"/>
      <c r="CP1737" s="31"/>
      <c r="CQ1737" s="31"/>
    </row>
    <row r="1738" spans="2:95" s="33" customFormat="1">
      <c r="B1738" s="63"/>
      <c r="C1738" s="31"/>
      <c r="D1738" s="31"/>
      <c r="E1738" s="31"/>
      <c r="F1738" s="31"/>
      <c r="G1738" s="34"/>
      <c r="H1738" s="34"/>
      <c r="I1738" s="34"/>
      <c r="J1738" s="34"/>
      <c r="K1738" s="31"/>
      <c r="L1738" s="31"/>
      <c r="M1738" s="31"/>
      <c r="N1738" s="31"/>
      <c r="O1738" s="31"/>
      <c r="P1738" s="34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4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4"/>
      <c r="AU1738" s="31"/>
      <c r="AV1738" s="31"/>
      <c r="AW1738" s="31"/>
      <c r="AX1738" s="31"/>
      <c r="AY1738" s="31"/>
      <c r="AZ1738" s="31"/>
      <c r="BA1738" s="31"/>
      <c r="BB1738" s="31"/>
      <c r="BC1738" s="34"/>
      <c r="BD1738" s="31"/>
      <c r="BE1738" s="31"/>
      <c r="BF1738" s="31"/>
      <c r="BG1738" s="31"/>
      <c r="BH1738" s="31"/>
      <c r="BI1738" s="31"/>
      <c r="BJ1738" s="31"/>
      <c r="BK1738" s="31"/>
      <c r="BL1738" s="31"/>
      <c r="BM1738" s="31"/>
      <c r="BN1738" s="31"/>
      <c r="BO1738" s="31"/>
      <c r="BP1738" s="31"/>
      <c r="BQ1738" s="31"/>
      <c r="BR1738" s="31"/>
      <c r="BS1738" s="31"/>
      <c r="BT1738" s="31"/>
      <c r="BU1738" s="31"/>
      <c r="BV1738" s="31"/>
      <c r="BW1738" s="31"/>
      <c r="BX1738" s="31"/>
      <c r="BY1738" s="31"/>
      <c r="BZ1738" s="31"/>
      <c r="CA1738" s="31"/>
      <c r="CB1738" s="31"/>
      <c r="CC1738" s="31"/>
      <c r="CD1738" s="31"/>
      <c r="CE1738" s="31"/>
      <c r="CF1738" s="31"/>
      <c r="CG1738" s="31"/>
      <c r="CH1738" s="31"/>
      <c r="CI1738" s="31"/>
      <c r="CJ1738" s="31"/>
      <c r="CK1738" s="31"/>
      <c r="CL1738" s="31"/>
      <c r="CM1738" s="31"/>
      <c r="CN1738" s="31"/>
      <c r="CO1738" s="31"/>
      <c r="CP1738" s="31"/>
      <c r="CQ1738" s="31"/>
    </row>
    <row r="1739" spans="2:95" s="33" customFormat="1">
      <c r="B1739" s="63"/>
      <c r="C1739" s="31"/>
      <c r="D1739" s="31"/>
      <c r="E1739" s="31"/>
      <c r="F1739" s="31"/>
      <c r="G1739" s="34"/>
      <c r="H1739" s="34"/>
      <c r="I1739" s="34"/>
      <c r="J1739" s="34"/>
      <c r="K1739" s="31"/>
      <c r="L1739" s="31"/>
      <c r="M1739" s="31"/>
      <c r="N1739" s="31"/>
      <c r="O1739" s="31"/>
      <c r="P1739" s="34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4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4"/>
      <c r="AU1739" s="31"/>
      <c r="AV1739" s="31"/>
      <c r="AW1739" s="31"/>
      <c r="AX1739" s="31"/>
      <c r="AY1739" s="31"/>
      <c r="AZ1739" s="31"/>
      <c r="BA1739" s="31"/>
      <c r="BB1739" s="31"/>
      <c r="BC1739" s="34"/>
      <c r="BD1739" s="31"/>
      <c r="BE1739" s="31"/>
      <c r="BF1739" s="31"/>
      <c r="BG1739" s="31"/>
      <c r="BH1739" s="31"/>
      <c r="BI1739" s="31"/>
      <c r="BJ1739" s="31"/>
      <c r="BK1739" s="31"/>
      <c r="BL1739" s="31"/>
      <c r="BM1739" s="31"/>
      <c r="BN1739" s="31"/>
      <c r="BO1739" s="31"/>
      <c r="BP1739" s="31"/>
      <c r="BQ1739" s="31"/>
      <c r="BR1739" s="31"/>
      <c r="BS1739" s="31"/>
      <c r="BT1739" s="31"/>
      <c r="BU1739" s="31"/>
      <c r="BV1739" s="31"/>
      <c r="BW1739" s="31"/>
      <c r="BX1739" s="31"/>
      <c r="BY1739" s="31"/>
      <c r="BZ1739" s="31"/>
      <c r="CA1739" s="31"/>
      <c r="CB1739" s="31"/>
      <c r="CC1739" s="31"/>
      <c r="CD1739" s="31"/>
      <c r="CE1739" s="31"/>
      <c r="CF1739" s="31"/>
      <c r="CG1739" s="31"/>
      <c r="CH1739" s="31"/>
      <c r="CI1739" s="31"/>
      <c r="CJ1739" s="31"/>
      <c r="CK1739" s="31"/>
      <c r="CL1739" s="31"/>
      <c r="CM1739" s="31"/>
      <c r="CN1739" s="31"/>
      <c r="CO1739" s="31"/>
      <c r="CP1739" s="31"/>
      <c r="CQ1739" s="31"/>
    </row>
    <row r="1740" spans="2:95" s="33" customFormat="1">
      <c r="B1740" s="63"/>
      <c r="C1740" s="31"/>
      <c r="D1740" s="31"/>
      <c r="E1740" s="31"/>
      <c r="F1740" s="31"/>
      <c r="G1740" s="34"/>
      <c r="H1740" s="34"/>
      <c r="I1740" s="34"/>
      <c r="J1740" s="34"/>
      <c r="K1740" s="31"/>
      <c r="L1740" s="31"/>
      <c r="M1740" s="31"/>
      <c r="N1740" s="31"/>
      <c r="O1740" s="31"/>
      <c r="P1740" s="34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4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4"/>
      <c r="AU1740" s="31"/>
      <c r="AV1740" s="31"/>
      <c r="AW1740" s="31"/>
      <c r="AX1740" s="31"/>
      <c r="AY1740" s="31"/>
      <c r="AZ1740" s="31"/>
      <c r="BA1740" s="31"/>
      <c r="BB1740" s="31"/>
      <c r="BC1740" s="34"/>
      <c r="BD1740" s="31"/>
      <c r="BE1740" s="31"/>
      <c r="BF1740" s="31"/>
      <c r="BG1740" s="31"/>
      <c r="BH1740" s="31"/>
      <c r="BI1740" s="31"/>
      <c r="BJ1740" s="31"/>
      <c r="BK1740" s="31"/>
      <c r="BL1740" s="31"/>
      <c r="BM1740" s="31"/>
      <c r="BN1740" s="31"/>
      <c r="BO1740" s="31"/>
      <c r="BP1740" s="31"/>
      <c r="BQ1740" s="31"/>
      <c r="BR1740" s="31"/>
      <c r="BS1740" s="31"/>
      <c r="BT1740" s="31"/>
      <c r="BU1740" s="31"/>
      <c r="BV1740" s="31"/>
      <c r="BW1740" s="31"/>
      <c r="BX1740" s="31"/>
      <c r="BY1740" s="31"/>
      <c r="BZ1740" s="31"/>
      <c r="CA1740" s="31"/>
      <c r="CB1740" s="31"/>
      <c r="CC1740" s="31"/>
      <c r="CD1740" s="31"/>
      <c r="CE1740" s="31"/>
      <c r="CF1740" s="31"/>
      <c r="CG1740" s="31"/>
      <c r="CH1740" s="31"/>
      <c r="CI1740" s="31"/>
      <c r="CJ1740" s="31"/>
      <c r="CK1740" s="31"/>
      <c r="CL1740" s="31"/>
      <c r="CM1740" s="31"/>
      <c r="CN1740" s="31"/>
      <c r="CO1740" s="31"/>
      <c r="CP1740" s="31"/>
      <c r="CQ1740" s="31"/>
    </row>
    <row r="1741" spans="2:95" s="33" customFormat="1">
      <c r="B1741" s="63"/>
      <c r="C1741" s="31"/>
      <c r="D1741" s="31"/>
      <c r="E1741" s="31"/>
      <c r="F1741" s="31"/>
      <c r="G1741" s="34"/>
      <c r="H1741" s="34"/>
      <c r="I1741" s="34"/>
      <c r="J1741" s="34"/>
      <c r="K1741" s="31"/>
      <c r="L1741" s="31"/>
      <c r="M1741" s="31"/>
      <c r="N1741" s="31"/>
      <c r="O1741" s="31"/>
      <c r="P1741" s="34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4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4"/>
      <c r="AU1741" s="31"/>
      <c r="AV1741" s="31"/>
      <c r="AW1741" s="31"/>
      <c r="AX1741" s="31"/>
      <c r="AY1741" s="31"/>
      <c r="AZ1741" s="31"/>
      <c r="BA1741" s="31"/>
      <c r="BB1741" s="31"/>
      <c r="BC1741" s="34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31"/>
      <c r="BV1741" s="31"/>
      <c r="BW1741" s="31"/>
      <c r="BX1741" s="31"/>
      <c r="BY1741" s="31"/>
      <c r="BZ1741" s="31"/>
      <c r="CA1741" s="31"/>
      <c r="CB1741" s="31"/>
      <c r="CC1741" s="31"/>
      <c r="CD1741" s="31"/>
      <c r="CE1741" s="31"/>
      <c r="CF1741" s="31"/>
      <c r="CG1741" s="31"/>
      <c r="CH1741" s="31"/>
      <c r="CI1741" s="31"/>
      <c r="CJ1741" s="31"/>
      <c r="CK1741" s="31"/>
      <c r="CL1741" s="31"/>
      <c r="CM1741" s="31"/>
      <c r="CN1741" s="31"/>
      <c r="CO1741" s="31"/>
      <c r="CP1741" s="31"/>
      <c r="CQ1741" s="31"/>
    </row>
    <row r="1742" spans="2:95" s="33" customFormat="1">
      <c r="B1742" s="63"/>
      <c r="C1742" s="31"/>
      <c r="D1742" s="31"/>
      <c r="E1742" s="31"/>
      <c r="F1742" s="31"/>
      <c r="G1742" s="34"/>
      <c r="H1742" s="34"/>
      <c r="I1742" s="34"/>
      <c r="J1742" s="34"/>
      <c r="K1742" s="31"/>
      <c r="L1742" s="31"/>
      <c r="M1742" s="31"/>
      <c r="N1742" s="31"/>
      <c r="O1742" s="31"/>
      <c r="P1742" s="34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4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4"/>
      <c r="AU1742" s="31"/>
      <c r="AV1742" s="31"/>
      <c r="AW1742" s="31"/>
      <c r="AX1742" s="31"/>
      <c r="AY1742" s="31"/>
      <c r="AZ1742" s="31"/>
      <c r="BA1742" s="31"/>
      <c r="BB1742" s="31"/>
      <c r="BC1742" s="34"/>
      <c r="BD1742" s="31"/>
      <c r="BE1742" s="31"/>
      <c r="BF1742" s="31"/>
      <c r="BG1742" s="31"/>
      <c r="BH1742" s="31"/>
      <c r="BI1742" s="31"/>
      <c r="BJ1742" s="31"/>
      <c r="BK1742" s="31"/>
      <c r="BL1742" s="31"/>
      <c r="BM1742" s="31"/>
      <c r="BN1742" s="31"/>
      <c r="BO1742" s="31"/>
      <c r="BP1742" s="31"/>
      <c r="BQ1742" s="31"/>
      <c r="BR1742" s="31"/>
      <c r="BS1742" s="31"/>
      <c r="BT1742" s="31"/>
      <c r="BU1742" s="31"/>
      <c r="BV1742" s="31"/>
      <c r="BW1742" s="31"/>
      <c r="BX1742" s="31"/>
      <c r="BY1742" s="31"/>
      <c r="BZ1742" s="31"/>
      <c r="CA1742" s="31"/>
      <c r="CB1742" s="31"/>
      <c r="CC1742" s="31"/>
      <c r="CD1742" s="31"/>
      <c r="CE1742" s="31"/>
      <c r="CF1742" s="31"/>
      <c r="CG1742" s="31"/>
      <c r="CH1742" s="31"/>
      <c r="CI1742" s="31"/>
      <c r="CJ1742" s="31"/>
      <c r="CK1742" s="31"/>
      <c r="CL1742" s="31"/>
      <c r="CM1742" s="31"/>
      <c r="CN1742" s="31"/>
      <c r="CO1742" s="31"/>
      <c r="CP1742" s="31"/>
      <c r="CQ1742" s="31"/>
    </row>
    <row r="1743" spans="2:95" s="33" customFormat="1">
      <c r="B1743" s="63"/>
      <c r="C1743" s="31"/>
      <c r="D1743" s="31"/>
      <c r="E1743" s="31"/>
      <c r="F1743" s="31"/>
      <c r="G1743" s="34"/>
      <c r="H1743" s="34"/>
      <c r="I1743" s="34"/>
      <c r="J1743" s="34"/>
      <c r="K1743" s="31"/>
      <c r="L1743" s="31"/>
      <c r="M1743" s="31"/>
      <c r="N1743" s="31"/>
      <c r="O1743" s="31"/>
      <c r="P1743" s="34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4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4"/>
      <c r="AU1743" s="31"/>
      <c r="AV1743" s="31"/>
      <c r="AW1743" s="31"/>
      <c r="AX1743" s="31"/>
      <c r="AY1743" s="31"/>
      <c r="AZ1743" s="31"/>
      <c r="BA1743" s="31"/>
      <c r="BB1743" s="31"/>
      <c r="BC1743" s="34"/>
      <c r="BD1743" s="31"/>
      <c r="BE1743" s="31"/>
      <c r="BF1743" s="31"/>
      <c r="BG1743" s="31"/>
      <c r="BH1743" s="31"/>
      <c r="BI1743" s="31"/>
      <c r="BJ1743" s="31"/>
      <c r="BK1743" s="31"/>
      <c r="BL1743" s="31"/>
      <c r="BM1743" s="31"/>
      <c r="BN1743" s="31"/>
      <c r="BO1743" s="31"/>
      <c r="BP1743" s="31"/>
      <c r="BQ1743" s="31"/>
      <c r="BR1743" s="31"/>
      <c r="BS1743" s="31"/>
      <c r="BT1743" s="31"/>
      <c r="BU1743" s="31"/>
      <c r="BV1743" s="31"/>
      <c r="BW1743" s="31"/>
      <c r="BX1743" s="31"/>
      <c r="BY1743" s="31"/>
      <c r="BZ1743" s="31"/>
      <c r="CA1743" s="31"/>
      <c r="CB1743" s="31"/>
      <c r="CC1743" s="31"/>
      <c r="CD1743" s="31"/>
      <c r="CE1743" s="31"/>
      <c r="CF1743" s="31"/>
      <c r="CG1743" s="31"/>
      <c r="CH1743" s="31"/>
      <c r="CI1743" s="31"/>
      <c r="CJ1743" s="31"/>
      <c r="CK1743" s="31"/>
      <c r="CL1743" s="31"/>
      <c r="CM1743" s="31"/>
      <c r="CN1743" s="31"/>
      <c r="CO1743" s="31"/>
      <c r="CP1743" s="31"/>
      <c r="CQ1743" s="31"/>
    </row>
    <row r="1744" spans="2:95" s="33" customFormat="1">
      <c r="B1744" s="63"/>
      <c r="C1744" s="31"/>
      <c r="D1744" s="31"/>
      <c r="E1744" s="31"/>
      <c r="F1744" s="31"/>
      <c r="G1744" s="34"/>
      <c r="H1744" s="34"/>
      <c r="I1744" s="34"/>
      <c r="J1744" s="34"/>
      <c r="K1744" s="31"/>
      <c r="L1744" s="31"/>
      <c r="M1744" s="31"/>
      <c r="N1744" s="31"/>
      <c r="O1744" s="31"/>
      <c r="P1744" s="34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4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4"/>
      <c r="AU1744" s="31"/>
      <c r="AV1744" s="31"/>
      <c r="AW1744" s="31"/>
      <c r="AX1744" s="31"/>
      <c r="AY1744" s="31"/>
      <c r="AZ1744" s="31"/>
      <c r="BA1744" s="31"/>
      <c r="BB1744" s="31"/>
      <c r="BC1744" s="34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1"/>
      <c r="CK1744" s="31"/>
      <c r="CL1744" s="31"/>
      <c r="CM1744" s="31"/>
      <c r="CN1744" s="31"/>
      <c r="CO1744" s="31"/>
      <c r="CP1744" s="31"/>
      <c r="CQ1744" s="31"/>
    </row>
    <row r="1745" spans="2:95" s="33" customFormat="1">
      <c r="B1745" s="63"/>
      <c r="C1745" s="31"/>
      <c r="D1745" s="31"/>
      <c r="E1745" s="31"/>
      <c r="F1745" s="31"/>
      <c r="G1745" s="34"/>
      <c r="H1745" s="34"/>
      <c r="I1745" s="34"/>
      <c r="J1745" s="34"/>
      <c r="K1745" s="31"/>
      <c r="L1745" s="31"/>
      <c r="M1745" s="31"/>
      <c r="N1745" s="31"/>
      <c r="O1745" s="31"/>
      <c r="P1745" s="34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4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4"/>
      <c r="AU1745" s="31"/>
      <c r="AV1745" s="31"/>
      <c r="AW1745" s="31"/>
      <c r="AX1745" s="31"/>
      <c r="AY1745" s="31"/>
      <c r="AZ1745" s="31"/>
      <c r="BA1745" s="31"/>
      <c r="BB1745" s="31"/>
      <c r="BC1745" s="34"/>
      <c r="BD1745" s="31"/>
      <c r="BE1745" s="31"/>
      <c r="BF1745" s="31"/>
      <c r="BG1745" s="31"/>
      <c r="BH1745" s="31"/>
      <c r="BI1745" s="31"/>
      <c r="BJ1745" s="31"/>
      <c r="BK1745" s="31"/>
      <c r="BL1745" s="31"/>
      <c r="BM1745" s="31"/>
      <c r="BN1745" s="31"/>
      <c r="BO1745" s="31"/>
      <c r="BP1745" s="31"/>
      <c r="BQ1745" s="31"/>
      <c r="BR1745" s="31"/>
      <c r="BS1745" s="31"/>
      <c r="BT1745" s="31"/>
      <c r="BU1745" s="31"/>
      <c r="BV1745" s="31"/>
      <c r="BW1745" s="31"/>
      <c r="BX1745" s="31"/>
      <c r="BY1745" s="31"/>
      <c r="BZ1745" s="31"/>
      <c r="CA1745" s="31"/>
      <c r="CB1745" s="31"/>
      <c r="CC1745" s="31"/>
      <c r="CD1745" s="31"/>
      <c r="CE1745" s="31"/>
      <c r="CF1745" s="31"/>
      <c r="CG1745" s="31"/>
      <c r="CH1745" s="31"/>
      <c r="CI1745" s="31"/>
      <c r="CJ1745" s="31"/>
      <c r="CK1745" s="31"/>
      <c r="CL1745" s="31"/>
      <c r="CM1745" s="31"/>
      <c r="CN1745" s="31"/>
      <c r="CO1745" s="31"/>
      <c r="CP1745" s="31"/>
      <c r="CQ1745" s="31"/>
    </row>
    <row r="1746" spans="2:95" s="33" customFormat="1">
      <c r="B1746" s="63"/>
      <c r="C1746" s="31"/>
      <c r="D1746" s="31"/>
      <c r="E1746" s="31"/>
      <c r="F1746" s="31"/>
      <c r="G1746" s="34"/>
      <c r="H1746" s="34"/>
      <c r="I1746" s="34"/>
      <c r="J1746" s="34"/>
      <c r="K1746" s="31"/>
      <c r="L1746" s="31"/>
      <c r="M1746" s="31"/>
      <c r="N1746" s="31"/>
      <c r="O1746" s="31"/>
      <c r="P1746" s="34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4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4"/>
      <c r="AU1746" s="31"/>
      <c r="AV1746" s="31"/>
      <c r="AW1746" s="31"/>
      <c r="AX1746" s="31"/>
      <c r="AY1746" s="31"/>
      <c r="AZ1746" s="31"/>
      <c r="BA1746" s="31"/>
      <c r="BB1746" s="31"/>
      <c r="BC1746" s="34"/>
      <c r="BD1746" s="31"/>
      <c r="BE1746" s="31"/>
      <c r="BF1746" s="31"/>
      <c r="BG1746" s="31"/>
      <c r="BH1746" s="31"/>
      <c r="BI1746" s="31"/>
      <c r="BJ1746" s="31"/>
      <c r="BK1746" s="31"/>
      <c r="BL1746" s="31"/>
      <c r="BM1746" s="31"/>
      <c r="BN1746" s="31"/>
      <c r="BO1746" s="31"/>
      <c r="BP1746" s="31"/>
      <c r="BQ1746" s="31"/>
      <c r="BR1746" s="31"/>
      <c r="BS1746" s="31"/>
      <c r="BT1746" s="31"/>
      <c r="BU1746" s="31"/>
      <c r="BV1746" s="31"/>
      <c r="BW1746" s="31"/>
      <c r="BX1746" s="31"/>
      <c r="BY1746" s="31"/>
      <c r="BZ1746" s="31"/>
      <c r="CA1746" s="31"/>
      <c r="CB1746" s="31"/>
      <c r="CC1746" s="31"/>
      <c r="CD1746" s="31"/>
      <c r="CE1746" s="31"/>
      <c r="CF1746" s="31"/>
      <c r="CG1746" s="31"/>
      <c r="CH1746" s="31"/>
      <c r="CI1746" s="31"/>
      <c r="CJ1746" s="31"/>
      <c r="CK1746" s="31"/>
      <c r="CL1746" s="31"/>
      <c r="CM1746" s="31"/>
      <c r="CN1746" s="31"/>
      <c r="CO1746" s="31"/>
      <c r="CP1746" s="31"/>
      <c r="CQ1746" s="31"/>
    </row>
    <row r="1747" spans="2:95" s="33" customFormat="1">
      <c r="B1747" s="63"/>
      <c r="C1747" s="31"/>
      <c r="D1747" s="31"/>
      <c r="E1747" s="31"/>
      <c r="F1747" s="31"/>
      <c r="G1747" s="34"/>
      <c r="H1747" s="34"/>
      <c r="I1747" s="34"/>
      <c r="J1747" s="34"/>
      <c r="K1747" s="31"/>
      <c r="L1747" s="31"/>
      <c r="M1747" s="31"/>
      <c r="N1747" s="31"/>
      <c r="O1747" s="31"/>
      <c r="P1747" s="34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4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4"/>
      <c r="AU1747" s="31"/>
      <c r="AV1747" s="31"/>
      <c r="AW1747" s="31"/>
      <c r="AX1747" s="31"/>
      <c r="AY1747" s="31"/>
      <c r="AZ1747" s="31"/>
      <c r="BA1747" s="31"/>
      <c r="BB1747" s="31"/>
      <c r="BC1747" s="34"/>
      <c r="BD1747" s="31"/>
      <c r="BE1747" s="31"/>
      <c r="BF1747" s="31"/>
      <c r="BG1747" s="31"/>
      <c r="BH1747" s="31"/>
      <c r="BI1747" s="31"/>
      <c r="BJ1747" s="31"/>
      <c r="BK1747" s="31"/>
      <c r="BL1747" s="31"/>
      <c r="BM1747" s="31"/>
      <c r="BN1747" s="31"/>
      <c r="BO1747" s="31"/>
      <c r="BP1747" s="31"/>
      <c r="BQ1747" s="31"/>
      <c r="BR1747" s="31"/>
      <c r="BS1747" s="31"/>
      <c r="BT1747" s="31"/>
      <c r="BU1747" s="31"/>
      <c r="BV1747" s="31"/>
      <c r="BW1747" s="31"/>
      <c r="BX1747" s="31"/>
      <c r="BY1747" s="31"/>
      <c r="BZ1747" s="31"/>
      <c r="CA1747" s="31"/>
      <c r="CB1747" s="31"/>
      <c r="CC1747" s="31"/>
      <c r="CD1747" s="31"/>
      <c r="CE1747" s="31"/>
      <c r="CF1747" s="31"/>
      <c r="CG1747" s="31"/>
      <c r="CH1747" s="31"/>
      <c r="CI1747" s="31"/>
      <c r="CJ1747" s="31"/>
      <c r="CK1747" s="31"/>
      <c r="CL1747" s="31"/>
      <c r="CM1747" s="31"/>
      <c r="CN1747" s="31"/>
      <c r="CO1747" s="31"/>
      <c r="CP1747" s="31"/>
      <c r="CQ1747" s="31"/>
    </row>
    <row r="1748" spans="2:95" s="33" customFormat="1">
      <c r="B1748" s="63"/>
      <c r="C1748" s="31"/>
      <c r="D1748" s="31"/>
      <c r="E1748" s="31"/>
      <c r="F1748" s="31"/>
      <c r="G1748" s="34"/>
      <c r="H1748" s="34"/>
      <c r="I1748" s="34"/>
      <c r="J1748" s="34"/>
      <c r="K1748" s="31"/>
      <c r="L1748" s="31"/>
      <c r="M1748" s="31"/>
      <c r="N1748" s="31"/>
      <c r="O1748" s="31"/>
      <c r="P1748" s="34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4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4"/>
      <c r="AU1748" s="31"/>
      <c r="AV1748" s="31"/>
      <c r="AW1748" s="31"/>
      <c r="AX1748" s="31"/>
      <c r="AY1748" s="31"/>
      <c r="AZ1748" s="31"/>
      <c r="BA1748" s="31"/>
      <c r="BB1748" s="31"/>
      <c r="BC1748" s="34"/>
      <c r="BD1748" s="31"/>
      <c r="BE1748" s="31"/>
      <c r="BF1748" s="31"/>
      <c r="BG1748" s="31"/>
      <c r="BH1748" s="31"/>
      <c r="BI1748" s="31"/>
      <c r="BJ1748" s="31"/>
      <c r="BK1748" s="31"/>
      <c r="BL1748" s="31"/>
      <c r="BM1748" s="31"/>
      <c r="BN1748" s="31"/>
      <c r="BO1748" s="31"/>
      <c r="BP1748" s="31"/>
      <c r="BQ1748" s="31"/>
      <c r="BR1748" s="31"/>
      <c r="BS1748" s="31"/>
      <c r="BT1748" s="31"/>
      <c r="BU1748" s="31"/>
      <c r="BV1748" s="31"/>
      <c r="BW1748" s="31"/>
      <c r="BX1748" s="31"/>
      <c r="BY1748" s="31"/>
      <c r="BZ1748" s="31"/>
      <c r="CA1748" s="31"/>
      <c r="CB1748" s="31"/>
      <c r="CC1748" s="31"/>
      <c r="CD1748" s="31"/>
      <c r="CE1748" s="31"/>
      <c r="CF1748" s="31"/>
      <c r="CG1748" s="31"/>
      <c r="CH1748" s="31"/>
      <c r="CI1748" s="31"/>
      <c r="CJ1748" s="31"/>
      <c r="CK1748" s="31"/>
      <c r="CL1748" s="31"/>
      <c r="CM1748" s="31"/>
      <c r="CN1748" s="31"/>
      <c r="CO1748" s="31"/>
      <c r="CP1748" s="31"/>
      <c r="CQ1748" s="31"/>
    </row>
    <row r="1749" spans="2:95" s="33" customFormat="1">
      <c r="B1749" s="63"/>
      <c r="C1749" s="31"/>
      <c r="D1749" s="31"/>
      <c r="E1749" s="31"/>
      <c r="F1749" s="31"/>
      <c r="G1749" s="34"/>
      <c r="H1749" s="34"/>
      <c r="I1749" s="34"/>
      <c r="J1749" s="34"/>
      <c r="K1749" s="31"/>
      <c r="L1749" s="31"/>
      <c r="M1749" s="31"/>
      <c r="N1749" s="31"/>
      <c r="O1749" s="31"/>
      <c r="P1749" s="34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4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4"/>
      <c r="AU1749" s="31"/>
      <c r="AV1749" s="31"/>
      <c r="AW1749" s="31"/>
      <c r="AX1749" s="31"/>
      <c r="AY1749" s="31"/>
      <c r="AZ1749" s="31"/>
      <c r="BA1749" s="31"/>
      <c r="BB1749" s="31"/>
      <c r="BC1749" s="34"/>
      <c r="BD1749" s="31"/>
      <c r="BE1749" s="31"/>
      <c r="BF1749" s="31"/>
      <c r="BG1749" s="31"/>
      <c r="BH1749" s="31"/>
      <c r="BI1749" s="31"/>
      <c r="BJ1749" s="31"/>
      <c r="BK1749" s="31"/>
      <c r="BL1749" s="31"/>
      <c r="BM1749" s="31"/>
      <c r="BN1749" s="31"/>
      <c r="BO1749" s="31"/>
      <c r="BP1749" s="31"/>
      <c r="BQ1749" s="31"/>
      <c r="BR1749" s="31"/>
      <c r="BS1749" s="31"/>
      <c r="BT1749" s="31"/>
      <c r="BU1749" s="31"/>
      <c r="BV1749" s="31"/>
      <c r="BW1749" s="31"/>
      <c r="BX1749" s="31"/>
      <c r="BY1749" s="31"/>
      <c r="BZ1749" s="31"/>
      <c r="CA1749" s="31"/>
      <c r="CB1749" s="31"/>
      <c r="CC1749" s="31"/>
      <c r="CD1749" s="31"/>
      <c r="CE1749" s="31"/>
      <c r="CF1749" s="31"/>
      <c r="CG1749" s="31"/>
      <c r="CH1749" s="31"/>
      <c r="CI1749" s="31"/>
      <c r="CJ1749" s="31"/>
      <c r="CK1749" s="31"/>
      <c r="CL1749" s="31"/>
      <c r="CM1749" s="31"/>
      <c r="CN1749" s="31"/>
      <c r="CO1749" s="31"/>
      <c r="CP1749" s="31"/>
      <c r="CQ1749" s="31"/>
    </row>
    <row r="1750" spans="2:95" s="33" customFormat="1">
      <c r="B1750" s="63"/>
      <c r="C1750" s="31"/>
      <c r="D1750" s="31"/>
      <c r="E1750" s="31"/>
      <c r="F1750" s="31"/>
      <c r="G1750" s="34"/>
      <c r="H1750" s="34"/>
      <c r="I1750" s="34"/>
      <c r="J1750" s="34"/>
      <c r="K1750" s="31"/>
      <c r="L1750" s="31"/>
      <c r="M1750" s="31"/>
      <c r="N1750" s="31"/>
      <c r="O1750" s="31"/>
      <c r="P1750" s="34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4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4"/>
      <c r="AU1750" s="31"/>
      <c r="AV1750" s="31"/>
      <c r="AW1750" s="31"/>
      <c r="AX1750" s="31"/>
      <c r="AY1750" s="31"/>
      <c r="AZ1750" s="31"/>
      <c r="BA1750" s="31"/>
      <c r="BB1750" s="31"/>
      <c r="BC1750" s="34"/>
      <c r="BD1750" s="31"/>
      <c r="BE1750" s="31"/>
      <c r="BF1750" s="31"/>
      <c r="BG1750" s="31"/>
      <c r="BH1750" s="31"/>
      <c r="BI1750" s="31"/>
      <c r="BJ1750" s="31"/>
      <c r="BK1750" s="31"/>
      <c r="BL1750" s="31"/>
      <c r="BM1750" s="31"/>
      <c r="BN1750" s="31"/>
      <c r="BO1750" s="31"/>
      <c r="BP1750" s="31"/>
      <c r="BQ1750" s="31"/>
      <c r="BR1750" s="31"/>
      <c r="BS1750" s="31"/>
      <c r="BT1750" s="31"/>
      <c r="BU1750" s="31"/>
      <c r="BV1750" s="31"/>
      <c r="BW1750" s="31"/>
      <c r="BX1750" s="31"/>
      <c r="BY1750" s="31"/>
      <c r="BZ1750" s="31"/>
      <c r="CA1750" s="31"/>
      <c r="CB1750" s="31"/>
      <c r="CC1750" s="31"/>
      <c r="CD1750" s="31"/>
      <c r="CE1750" s="31"/>
      <c r="CF1750" s="31"/>
      <c r="CG1750" s="31"/>
      <c r="CH1750" s="31"/>
      <c r="CI1750" s="31"/>
      <c r="CJ1750" s="31"/>
      <c r="CK1750" s="31"/>
      <c r="CL1750" s="31"/>
      <c r="CM1750" s="31"/>
      <c r="CN1750" s="31"/>
      <c r="CO1750" s="31"/>
      <c r="CP1750" s="31"/>
      <c r="CQ1750" s="31"/>
    </row>
    <row r="1751" spans="2:95" s="33" customFormat="1">
      <c r="B1751" s="63"/>
      <c r="C1751" s="31"/>
      <c r="D1751" s="31"/>
      <c r="E1751" s="31"/>
      <c r="F1751" s="31"/>
      <c r="G1751" s="34"/>
      <c r="H1751" s="34"/>
      <c r="I1751" s="34"/>
      <c r="J1751" s="34"/>
      <c r="K1751" s="31"/>
      <c r="L1751" s="31"/>
      <c r="M1751" s="31"/>
      <c r="N1751" s="31"/>
      <c r="O1751" s="31"/>
      <c r="P1751" s="34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4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4"/>
      <c r="AU1751" s="31"/>
      <c r="AV1751" s="31"/>
      <c r="AW1751" s="31"/>
      <c r="AX1751" s="31"/>
      <c r="AY1751" s="31"/>
      <c r="AZ1751" s="31"/>
      <c r="BA1751" s="31"/>
      <c r="BB1751" s="31"/>
      <c r="BC1751" s="34"/>
      <c r="BD1751" s="31"/>
      <c r="BE1751" s="31"/>
      <c r="BF1751" s="31"/>
      <c r="BG1751" s="31"/>
      <c r="BH1751" s="31"/>
      <c r="BI1751" s="31"/>
      <c r="BJ1751" s="31"/>
      <c r="BK1751" s="31"/>
      <c r="BL1751" s="31"/>
      <c r="BM1751" s="31"/>
      <c r="BN1751" s="31"/>
      <c r="BO1751" s="31"/>
      <c r="BP1751" s="31"/>
      <c r="BQ1751" s="31"/>
      <c r="BR1751" s="31"/>
      <c r="BS1751" s="31"/>
      <c r="BT1751" s="31"/>
      <c r="BU1751" s="31"/>
      <c r="BV1751" s="31"/>
      <c r="BW1751" s="31"/>
      <c r="BX1751" s="31"/>
      <c r="BY1751" s="31"/>
      <c r="BZ1751" s="31"/>
      <c r="CA1751" s="31"/>
      <c r="CB1751" s="31"/>
      <c r="CC1751" s="31"/>
      <c r="CD1751" s="31"/>
      <c r="CE1751" s="31"/>
      <c r="CF1751" s="31"/>
      <c r="CG1751" s="31"/>
      <c r="CH1751" s="31"/>
      <c r="CI1751" s="31"/>
      <c r="CJ1751" s="31"/>
      <c r="CK1751" s="31"/>
      <c r="CL1751" s="31"/>
      <c r="CM1751" s="31"/>
      <c r="CN1751" s="31"/>
      <c r="CO1751" s="31"/>
      <c r="CP1751" s="31"/>
      <c r="CQ1751" s="31"/>
    </row>
    <row r="1752" spans="2:95" s="33" customFormat="1">
      <c r="B1752" s="63"/>
      <c r="C1752" s="31"/>
      <c r="D1752" s="31"/>
      <c r="E1752" s="31"/>
      <c r="F1752" s="31"/>
      <c r="G1752" s="34"/>
      <c r="H1752" s="34"/>
      <c r="I1752" s="34"/>
      <c r="J1752" s="34"/>
      <c r="K1752" s="31"/>
      <c r="L1752" s="31"/>
      <c r="M1752" s="31"/>
      <c r="N1752" s="31"/>
      <c r="O1752" s="31"/>
      <c r="P1752" s="34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4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4"/>
      <c r="AU1752" s="31"/>
      <c r="AV1752" s="31"/>
      <c r="AW1752" s="31"/>
      <c r="AX1752" s="31"/>
      <c r="AY1752" s="31"/>
      <c r="AZ1752" s="31"/>
      <c r="BA1752" s="31"/>
      <c r="BB1752" s="31"/>
      <c r="BC1752" s="34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  <c r="BN1752" s="31"/>
      <c r="BO1752" s="31"/>
      <c r="BP1752" s="31"/>
      <c r="BQ1752" s="31"/>
      <c r="BR1752" s="31"/>
      <c r="BS1752" s="31"/>
      <c r="BT1752" s="31"/>
      <c r="BU1752" s="31"/>
      <c r="BV1752" s="31"/>
      <c r="BW1752" s="31"/>
      <c r="BX1752" s="31"/>
      <c r="BY1752" s="31"/>
      <c r="BZ1752" s="31"/>
      <c r="CA1752" s="31"/>
      <c r="CB1752" s="31"/>
      <c r="CC1752" s="31"/>
      <c r="CD1752" s="31"/>
      <c r="CE1752" s="31"/>
      <c r="CF1752" s="31"/>
      <c r="CG1752" s="31"/>
      <c r="CH1752" s="31"/>
      <c r="CI1752" s="31"/>
      <c r="CJ1752" s="31"/>
      <c r="CK1752" s="31"/>
      <c r="CL1752" s="31"/>
      <c r="CM1752" s="31"/>
      <c r="CN1752" s="31"/>
      <c r="CO1752" s="31"/>
      <c r="CP1752" s="31"/>
      <c r="CQ1752" s="31"/>
    </row>
    <row r="1753" spans="2:95" s="33" customFormat="1">
      <c r="B1753" s="63"/>
      <c r="C1753" s="31"/>
      <c r="D1753" s="31"/>
      <c r="E1753" s="31"/>
      <c r="F1753" s="31"/>
      <c r="G1753" s="34"/>
      <c r="H1753" s="34"/>
      <c r="I1753" s="34"/>
      <c r="J1753" s="34"/>
      <c r="K1753" s="31"/>
      <c r="L1753" s="31"/>
      <c r="M1753" s="31"/>
      <c r="N1753" s="31"/>
      <c r="O1753" s="31"/>
      <c r="P1753" s="34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4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4"/>
      <c r="AU1753" s="31"/>
      <c r="AV1753" s="31"/>
      <c r="AW1753" s="31"/>
      <c r="AX1753" s="31"/>
      <c r="AY1753" s="31"/>
      <c r="AZ1753" s="31"/>
      <c r="BA1753" s="31"/>
      <c r="BB1753" s="31"/>
      <c r="BC1753" s="34"/>
      <c r="BD1753" s="31"/>
      <c r="BE1753" s="31"/>
      <c r="BF1753" s="31"/>
      <c r="BG1753" s="31"/>
      <c r="BH1753" s="31"/>
      <c r="BI1753" s="31"/>
      <c r="BJ1753" s="31"/>
      <c r="BK1753" s="31"/>
      <c r="BL1753" s="31"/>
      <c r="BM1753" s="31"/>
      <c r="BN1753" s="31"/>
      <c r="BO1753" s="31"/>
      <c r="BP1753" s="31"/>
      <c r="BQ1753" s="31"/>
      <c r="BR1753" s="31"/>
      <c r="BS1753" s="31"/>
      <c r="BT1753" s="31"/>
      <c r="BU1753" s="31"/>
      <c r="BV1753" s="31"/>
      <c r="BW1753" s="31"/>
      <c r="BX1753" s="31"/>
      <c r="BY1753" s="31"/>
      <c r="BZ1753" s="31"/>
      <c r="CA1753" s="31"/>
      <c r="CB1753" s="31"/>
      <c r="CC1753" s="31"/>
      <c r="CD1753" s="31"/>
      <c r="CE1753" s="31"/>
      <c r="CF1753" s="31"/>
      <c r="CG1753" s="31"/>
      <c r="CH1753" s="31"/>
      <c r="CI1753" s="31"/>
      <c r="CJ1753" s="31"/>
      <c r="CK1753" s="31"/>
      <c r="CL1753" s="31"/>
      <c r="CM1753" s="31"/>
      <c r="CN1753" s="31"/>
      <c r="CO1753" s="31"/>
      <c r="CP1753" s="31"/>
      <c r="CQ1753" s="31"/>
    </row>
    <row r="1754" spans="2:95" s="33" customFormat="1">
      <c r="B1754" s="63"/>
      <c r="C1754" s="31"/>
      <c r="D1754" s="31"/>
      <c r="E1754" s="31"/>
      <c r="F1754" s="31"/>
      <c r="G1754" s="34"/>
      <c r="H1754" s="34"/>
      <c r="I1754" s="34"/>
      <c r="J1754" s="34"/>
      <c r="K1754" s="31"/>
      <c r="L1754" s="31"/>
      <c r="M1754" s="31"/>
      <c r="N1754" s="31"/>
      <c r="O1754" s="31"/>
      <c r="P1754" s="34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4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4"/>
      <c r="AU1754" s="31"/>
      <c r="AV1754" s="31"/>
      <c r="AW1754" s="31"/>
      <c r="AX1754" s="31"/>
      <c r="AY1754" s="31"/>
      <c r="AZ1754" s="31"/>
      <c r="BA1754" s="31"/>
      <c r="BB1754" s="31"/>
      <c r="BC1754" s="34"/>
      <c r="BD1754" s="31"/>
      <c r="BE1754" s="31"/>
      <c r="BF1754" s="31"/>
      <c r="BG1754" s="31"/>
      <c r="BH1754" s="31"/>
      <c r="BI1754" s="31"/>
      <c r="BJ1754" s="31"/>
      <c r="BK1754" s="31"/>
      <c r="BL1754" s="31"/>
      <c r="BM1754" s="31"/>
      <c r="BN1754" s="31"/>
      <c r="BO1754" s="31"/>
      <c r="BP1754" s="31"/>
      <c r="BQ1754" s="31"/>
      <c r="BR1754" s="31"/>
      <c r="BS1754" s="31"/>
      <c r="BT1754" s="31"/>
      <c r="BU1754" s="31"/>
      <c r="BV1754" s="31"/>
      <c r="BW1754" s="31"/>
      <c r="BX1754" s="31"/>
      <c r="BY1754" s="31"/>
      <c r="BZ1754" s="31"/>
      <c r="CA1754" s="31"/>
      <c r="CB1754" s="31"/>
      <c r="CC1754" s="31"/>
      <c r="CD1754" s="31"/>
      <c r="CE1754" s="31"/>
      <c r="CF1754" s="31"/>
      <c r="CG1754" s="31"/>
      <c r="CH1754" s="31"/>
      <c r="CI1754" s="31"/>
      <c r="CJ1754" s="31"/>
      <c r="CK1754" s="31"/>
      <c r="CL1754" s="31"/>
      <c r="CM1754" s="31"/>
      <c r="CN1754" s="31"/>
      <c r="CO1754" s="31"/>
      <c r="CP1754" s="31"/>
      <c r="CQ1754" s="31"/>
    </row>
    <row r="1755" spans="2:95" s="33" customFormat="1">
      <c r="B1755" s="63"/>
      <c r="C1755" s="31"/>
      <c r="D1755" s="31"/>
      <c r="E1755" s="31"/>
      <c r="F1755" s="31"/>
      <c r="G1755" s="34"/>
      <c r="H1755" s="34"/>
      <c r="I1755" s="34"/>
      <c r="J1755" s="34"/>
      <c r="K1755" s="31"/>
      <c r="L1755" s="31"/>
      <c r="M1755" s="31"/>
      <c r="N1755" s="31"/>
      <c r="O1755" s="31"/>
      <c r="P1755" s="34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4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4"/>
      <c r="AU1755" s="31"/>
      <c r="AV1755" s="31"/>
      <c r="AW1755" s="31"/>
      <c r="AX1755" s="31"/>
      <c r="AY1755" s="31"/>
      <c r="AZ1755" s="31"/>
      <c r="BA1755" s="31"/>
      <c r="BB1755" s="31"/>
      <c r="BC1755" s="34"/>
      <c r="BD1755" s="31"/>
      <c r="BE1755" s="31"/>
      <c r="BF1755" s="31"/>
      <c r="BG1755" s="31"/>
      <c r="BH1755" s="31"/>
      <c r="BI1755" s="31"/>
      <c r="BJ1755" s="31"/>
      <c r="BK1755" s="31"/>
      <c r="BL1755" s="31"/>
      <c r="BM1755" s="31"/>
      <c r="BN1755" s="31"/>
      <c r="BO1755" s="31"/>
      <c r="BP1755" s="31"/>
      <c r="BQ1755" s="31"/>
      <c r="BR1755" s="31"/>
      <c r="BS1755" s="31"/>
      <c r="BT1755" s="31"/>
      <c r="BU1755" s="31"/>
      <c r="BV1755" s="31"/>
      <c r="BW1755" s="31"/>
      <c r="BX1755" s="31"/>
      <c r="BY1755" s="31"/>
      <c r="BZ1755" s="31"/>
      <c r="CA1755" s="31"/>
      <c r="CB1755" s="31"/>
      <c r="CC1755" s="31"/>
      <c r="CD1755" s="31"/>
      <c r="CE1755" s="31"/>
      <c r="CF1755" s="31"/>
      <c r="CG1755" s="31"/>
      <c r="CH1755" s="31"/>
      <c r="CI1755" s="31"/>
      <c r="CJ1755" s="31"/>
      <c r="CK1755" s="31"/>
      <c r="CL1755" s="31"/>
      <c r="CM1755" s="31"/>
      <c r="CN1755" s="31"/>
      <c r="CO1755" s="31"/>
      <c r="CP1755" s="31"/>
      <c r="CQ1755" s="31"/>
    </row>
    <row r="1756" spans="2:95" s="33" customFormat="1">
      <c r="B1756" s="63"/>
      <c r="C1756" s="31"/>
      <c r="D1756" s="31"/>
      <c r="E1756" s="31"/>
      <c r="F1756" s="31"/>
      <c r="G1756" s="34"/>
      <c r="H1756" s="34"/>
      <c r="I1756" s="34"/>
      <c r="J1756" s="34"/>
      <c r="K1756" s="31"/>
      <c r="L1756" s="31"/>
      <c r="M1756" s="31"/>
      <c r="N1756" s="31"/>
      <c r="O1756" s="31"/>
      <c r="P1756" s="34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4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4"/>
      <c r="AU1756" s="31"/>
      <c r="AV1756" s="31"/>
      <c r="AW1756" s="31"/>
      <c r="AX1756" s="31"/>
      <c r="AY1756" s="31"/>
      <c r="AZ1756" s="31"/>
      <c r="BA1756" s="31"/>
      <c r="BB1756" s="31"/>
      <c r="BC1756" s="34"/>
      <c r="BD1756" s="31"/>
      <c r="BE1756" s="31"/>
      <c r="BF1756" s="31"/>
      <c r="BG1756" s="31"/>
      <c r="BH1756" s="31"/>
      <c r="BI1756" s="31"/>
      <c r="BJ1756" s="31"/>
      <c r="BK1756" s="31"/>
      <c r="BL1756" s="31"/>
      <c r="BM1756" s="31"/>
      <c r="BN1756" s="31"/>
      <c r="BO1756" s="31"/>
      <c r="BP1756" s="31"/>
      <c r="BQ1756" s="31"/>
      <c r="BR1756" s="31"/>
      <c r="BS1756" s="31"/>
      <c r="BT1756" s="31"/>
      <c r="BU1756" s="31"/>
      <c r="BV1756" s="31"/>
      <c r="BW1756" s="31"/>
      <c r="BX1756" s="31"/>
      <c r="BY1756" s="31"/>
      <c r="BZ1756" s="31"/>
      <c r="CA1756" s="31"/>
      <c r="CB1756" s="31"/>
      <c r="CC1756" s="31"/>
      <c r="CD1756" s="31"/>
      <c r="CE1756" s="31"/>
      <c r="CF1756" s="31"/>
      <c r="CG1756" s="31"/>
      <c r="CH1756" s="31"/>
      <c r="CI1756" s="31"/>
      <c r="CJ1756" s="31"/>
      <c r="CK1756" s="31"/>
      <c r="CL1756" s="31"/>
      <c r="CM1756" s="31"/>
      <c r="CN1756" s="31"/>
      <c r="CO1756" s="31"/>
      <c r="CP1756" s="31"/>
      <c r="CQ1756" s="31"/>
    </row>
    <row r="1757" spans="2:95" s="33" customFormat="1">
      <c r="B1757" s="63"/>
      <c r="C1757" s="31"/>
      <c r="D1757" s="31"/>
      <c r="E1757" s="31"/>
      <c r="F1757" s="31"/>
      <c r="G1757" s="34"/>
      <c r="H1757" s="34"/>
      <c r="I1757" s="34"/>
      <c r="J1757" s="34"/>
      <c r="K1757" s="31"/>
      <c r="L1757" s="31"/>
      <c r="M1757" s="31"/>
      <c r="N1757" s="31"/>
      <c r="O1757" s="31"/>
      <c r="P1757" s="34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4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4"/>
      <c r="AU1757" s="31"/>
      <c r="AV1757" s="31"/>
      <c r="AW1757" s="31"/>
      <c r="AX1757" s="31"/>
      <c r="AY1757" s="31"/>
      <c r="AZ1757" s="31"/>
      <c r="BA1757" s="31"/>
      <c r="BB1757" s="31"/>
      <c r="BC1757" s="34"/>
      <c r="BD1757" s="31"/>
      <c r="BE1757" s="31"/>
      <c r="BF1757" s="31"/>
      <c r="BG1757" s="31"/>
      <c r="BH1757" s="31"/>
      <c r="BI1757" s="31"/>
      <c r="BJ1757" s="31"/>
      <c r="BK1757" s="31"/>
      <c r="BL1757" s="31"/>
      <c r="BM1757" s="31"/>
      <c r="BN1757" s="31"/>
      <c r="BO1757" s="31"/>
      <c r="BP1757" s="31"/>
      <c r="BQ1757" s="31"/>
      <c r="BR1757" s="31"/>
      <c r="BS1757" s="31"/>
      <c r="BT1757" s="31"/>
      <c r="BU1757" s="31"/>
      <c r="BV1757" s="31"/>
      <c r="BW1757" s="31"/>
      <c r="BX1757" s="31"/>
      <c r="BY1757" s="31"/>
      <c r="BZ1757" s="31"/>
      <c r="CA1757" s="31"/>
      <c r="CB1757" s="31"/>
      <c r="CC1757" s="31"/>
      <c r="CD1757" s="31"/>
      <c r="CE1757" s="31"/>
      <c r="CF1757" s="31"/>
      <c r="CG1757" s="31"/>
      <c r="CH1757" s="31"/>
      <c r="CI1757" s="31"/>
      <c r="CJ1757" s="31"/>
      <c r="CK1757" s="31"/>
      <c r="CL1757" s="31"/>
      <c r="CM1757" s="31"/>
      <c r="CN1757" s="31"/>
      <c r="CO1757" s="31"/>
      <c r="CP1757" s="31"/>
      <c r="CQ1757" s="31"/>
    </row>
    <row r="1758" spans="2:95" s="33" customFormat="1">
      <c r="B1758" s="63"/>
      <c r="C1758" s="31"/>
      <c r="D1758" s="31"/>
      <c r="E1758" s="31"/>
      <c r="F1758" s="31"/>
      <c r="G1758" s="34"/>
      <c r="H1758" s="34"/>
      <c r="I1758" s="34"/>
      <c r="J1758" s="34"/>
      <c r="K1758" s="31"/>
      <c r="L1758" s="31"/>
      <c r="M1758" s="31"/>
      <c r="N1758" s="31"/>
      <c r="O1758" s="31"/>
      <c r="P1758" s="34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4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4"/>
      <c r="AU1758" s="31"/>
      <c r="AV1758" s="31"/>
      <c r="AW1758" s="31"/>
      <c r="AX1758" s="31"/>
      <c r="AY1758" s="31"/>
      <c r="AZ1758" s="31"/>
      <c r="BA1758" s="31"/>
      <c r="BB1758" s="31"/>
      <c r="BC1758" s="34"/>
      <c r="BD1758" s="31"/>
      <c r="BE1758" s="31"/>
      <c r="BF1758" s="31"/>
      <c r="BG1758" s="31"/>
      <c r="BH1758" s="31"/>
      <c r="BI1758" s="31"/>
      <c r="BJ1758" s="31"/>
      <c r="BK1758" s="31"/>
      <c r="BL1758" s="31"/>
      <c r="BM1758" s="31"/>
      <c r="BN1758" s="31"/>
      <c r="BO1758" s="31"/>
      <c r="BP1758" s="31"/>
      <c r="BQ1758" s="31"/>
      <c r="BR1758" s="31"/>
      <c r="BS1758" s="31"/>
      <c r="BT1758" s="31"/>
      <c r="BU1758" s="31"/>
      <c r="BV1758" s="31"/>
      <c r="BW1758" s="31"/>
      <c r="BX1758" s="31"/>
      <c r="BY1758" s="31"/>
      <c r="BZ1758" s="31"/>
      <c r="CA1758" s="31"/>
      <c r="CB1758" s="31"/>
      <c r="CC1758" s="31"/>
      <c r="CD1758" s="31"/>
      <c r="CE1758" s="31"/>
      <c r="CF1758" s="31"/>
      <c r="CG1758" s="31"/>
      <c r="CH1758" s="31"/>
      <c r="CI1758" s="31"/>
      <c r="CJ1758" s="31"/>
      <c r="CK1758" s="31"/>
      <c r="CL1758" s="31"/>
      <c r="CM1758" s="31"/>
      <c r="CN1758" s="31"/>
      <c r="CO1758" s="31"/>
      <c r="CP1758" s="31"/>
      <c r="CQ1758" s="31"/>
    </row>
    <row r="1759" spans="2:95" s="33" customFormat="1">
      <c r="B1759" s="63"/>
      <c r="C1759" s="31"/>
      <c r="D1759" s="31"/>
      <c r="E1759" s="31"/>
      <c r="F1759" s="31"/>
      <c r="G1759" s="34"/>
      <c r="H1759" s="34"/>
      <c r="I1759" s="34"/>
      <c r="J1759" s="34"/>
      <c r="K1759" s="31"/>
      <c r="L1759" s="31"/>
      <c r="M1759" s="31"/>
      <c r="N1759" s="31"/>
      <c r="O1759" s="31"/>
      <c r="P1759" s="34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4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4"/>
      <c r="AU1759" s="31"/>
      <c r="AV1759" s="31"/>
      <c r="AW1759" s="31"/>
      <c r="AX1759" s="31"/>
      <c r="AY1759" s="31"/>
      <c r="AZ1759" s="31"/>
      <c r="BA1759" s="31"/>
      <c r="BB1759" s="31"/>
      <c r="BC1759" s="34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  <c r="BN1759" s="31"/>
      <c r="BO1759" s="31"/>
      <c r="BP1759" s="31"/>
      <c r="BQ1759" s="31"/>
      <c r="BR1759" s="31"/>
      <c r="BS1759" s="31"/>
      <c r="BT1759" s="31"/>
      <c r="BU1759" s="31"/>
      <c r="BV1759" s="31"/>
      <c r="BW1759" s="31"/>
      <c r="BX1759" s="31"/>
      <c r="BY1759" s="31"/>
      <c r="BZ1759" s="31"/>
      <c r="CA1759" s="31"/>
      <c r="CB1759" s="31"/>
      <c r="CC1759" s="31"/>
      <c r="CD1759" s="31"/>
      <c r="CE1759" s="31"/>
      <c r="CF1759" s="31"/>
      <c r="CG1759" s="31"/>
      <c r="CH1759" s="31"/>
      <c r="CI1759" s="31"/>
      <c r="CJ1759" s="31"/>
      <c r="CK1759" s="31"/>
      <c r="CL1759" s="31"/>
      <c r="CM1759" s="31"/>
      <c r="CN1759" s="31"/>
      <c r="CO1759" s="31"/>
      <c r="CP1759" s="31"/>
      <c r="CQ1759" s="31"/>
    </row>
    <row r="1760" spans="2:95" s="33" customFormat="1">
      <c r="B1760" s="63"/>
      <c r="C1760" s="31"/>
      <c r="D1760" s="31"/>
      <c r="E1760" s="31"/>
      <c r="F1760" s="31"/>
      <c r="G1760" s="34"/>
      <c r="H1760" s="34"/>
      <c r="I1760" s="34"/>
      <c r="J1760" s="34"/>
      <c r="K1760" s="31"/>
      <c r="L1760" s="31"/>
      <c r="M1760" s="31"/>
      <c r="N1760" s="31"/>
      <c r="O1760" s="31"/>
      <c r="P1760" s="34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4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4"/>
      <c r="AU1760" s="31"/>
      <c r="AV1760" s="31"/>
      <c r="AW1760" s="31"/>
      <c r="AX1760" s="31"/>
      <c r="AY1760" s="31"/>
      <c r="AZ1760" s="31"/>
      <c r="BA1760" s="31"/>
      <c r="BB1760" s="31"/>
      <c r="BC1760" s="34"/>
      <c r="BD1760" s="31"/>
      <c r="BE1760" s="31"/>
      <c r="BF1760" s="31"/>
      <c r="BG1760" s="31"/>
      <c r="BH1760" s="31"/>
      <c r="BI1760" s="31"/>
      <c r="BJ1760" s="31"/>
      <c r="BK1760" s="31"/>
      <c r="BL1760" s="31"/>
      <c r="BM1760" s="31"/>
      <c r="BN1760" s="31"/>
      <c r="BO1760" s="31"/>
      <c r="BP1760" s="31"/>
      <c r="BQ1760" s="31"/>
      <c r="BR1760" s="31"/>
      <c r="BS1760" s="31"/>
      <c r="BT1760" s="31"/>
      <c r="BU1760" s="31"/>
      <c r="BV1760" s="31"/>
      <c r="BW1760" s="31"/>
      <c r="BX1760" s="31"/>
      <c r="BY1760" s="31"/>
      <c r="BZ1760" s="31"/>
      <c r="CA1760" s="31"/>
      <c r="CB1760" s="31"/>
      <c r="CC1760" s="31"/>
      <c r="CD1760" s="31"/>
      <c r="CE1760" s="31"/>
      <c r="CF1760" s="31"/>
      <c r="CG1760" s="31"/>
      <c r="CH1760" s="31"/>
      <c r="CI1760" s="31"/>
      <c r="CJ1760" s="31"/>
      <c r="CK1760" s="31"/>
      <c r="CL1760" s="31"/>
      <c r="CM1760" s="31"/>
      <c r="CN1760" s="31"/>
      <c r="CO1760" s="31"/>
      <c r="CP1760" s="31"/>
      <c r="CQ1760" s="31"/>
    </row>
    <row r="1761" spans="2:95" s="33" customFormat="1">
      <c r="B1761" s="63"/>
      <c r="C1761" s="31"/>
      <c r="D1761" s="31"/>
      <c r="E1761" s="31"/>
      <c r="F1761" s="31"/>
      <c r="G1761" s="34"/>
      <c r="H1761" s="34"/>
      <c r="I1761" s="34"/>
      <c r="J1761" s="34"/>
      <c r="K1761" s="31"/>
      <c r="L1761" s="31"/>
      <c r="M1761" s="31"/>
      <c r="N1761" s="31"/>
      <c r="O1761" s="31"/>
      <c r="P1761" s="34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4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4"/>
      <c r="AU1761" s="31"/>
      <c r="AV1761" s="31"/>
      <c r="AW1761" s="31"/>
      <c r="AX1761" s="31"/>
      <c r="AY1761" s="31"/>
      <c r="AZ1761" s="31"/>
      <c r="BA1761" s="31"/>
      <c r="BB1761" s="31"/>
      <c r="BC1761" s="34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  <c r="CC1761" s="31"/>
      <c r="CD1761" s="31"/>
      <c r="CE1761" s="31"/>
      <c r="CF1761" s="31"/>
      <c r="CG1761" s="31"/>
      <c r="CH1761" s="31"/>
      <c r="CI1761" s="31"/>
      <c r="CJ1761" s="31"/>
      <c r="CK1761" s="31"/>
      <c r="CL1761" s="31"/>
      <c r="CM1761" s="31"/>
      <c r="CN1761" s="31"/>
      <c r="CO1761" s="31"/>
      <c r="CP1761" s="31"/>
      <c r="CQ1761" s="31"/>
    </row>
    <row r="1762" spans="2:95" s="33" customFormat="1">
      <c r="B1762" s="63"/>
      <c r="C1762" s="31"/>
      <c r="D1762" s="31"/>
      <c r="E1762" s="31"/>
      <c r="F1762" s="31"/>
      <c r="G1762" s="34"/>
      <c r="H1762" s="34"/>
      <c r="I1762" s="34"/>
      <c r="J1762" s="34"/>
      <c r="K1762" s="31"/>
      <c r="L1762" s="31"/>
      <c r="M1762" s="31"/>
      <c r="N1762" s="31"/>
      <c r="O1762" s="31"/>
      <c r="P1762" s="34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4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4"/>
      <c r="AU1762" s="31"/>
      <c r="AV1762" s="31"/>
      <c r="AW1762" s="31"/>
      <c r="AX1762" s="31"/>
      <c r="AY1762" s="31"/>
      <c r="AZ1762" s="31"/>
      <c r="BA1762" s="31"/>
      <c r="BB1762" s="31"/>
      <c r="BC1762" s="34"/>
      <c r="BD1762" s="31"/>
      <c r="BE1762" s="31"/>
      <c r="BF1762" s="31"/>
      <c r="BG1762" s="31"/>
      <c r="BH1762" s="31"/>
      <c r="BI1762" s="31"/>
      <c r="BJ1762" s="31"/>
      <c r="BK1762" s="31"/>
      <c r="BL1762" s="31"/>
      <c r="BM1762" s="31"/>
      <c r="BN1762" s="31"/>
      <c r="BO1762" s="31"/>
      <c r="BP1762" s="31"/>
      <c r="BQ1762" s="31"/>
      <c r="BR1762" s="31"/>
      <c r="BS1762" s="31"/>
      <c r="BT1762" s="31"/>
      <c r="BU1762" s="31"/>
      <c r="BV1762" s="31"/>
      <c r="BW1762" s="31"/>
      <c r="BX1762" s="31"/>
      <c r="BY1762" s="31"/>
      <c r="BZ1762" s="31"/>
      <c r="CA1762" s="31"/>
      <c r="CB1762" s="31"/>
      <c r="CC1762" s="31"/>
      <c r="CD1762" s="31"/>
      <c r="CE1762" s="31"/>
      <c r="CF1762" s="31"/>
      <c r="CG1762" s="31"/>
      <c r="CH1762" s="31"/>
      <c r="CI1762" s="31"/>
      <c r="CJ1762" s="31"/>
      <c r="CK1762" s="31"/>
      <c r="CL1762" s="31"/>
      <c r="CM1762" s="31"/>
      <c r="CN1762" s="31"/>
      <c r="CO1762" s="31"/>
      <c r="CP1762" s="31"/>
      <c r="CQ1762" s="31"/>
    </row>
    <row r="1763" spans="2:95" s="33" customFormat="1">
      <c r="B1763" s="63"/>
      <c r="C1763" s="31"/>
      <c r="D1763" s="31"/>
      <c r="E1763" s="31"/>
      <c r="F1763" s="31"/>
      <c r="G1763" s="34"/>
      <c r="H1763" s="34"/>
      <c r="I1763" s="34"/>
      <c r="J1763" s="34"/>
      <c r="K1763" s="31"/>
      <c r="L1763" s="31"/>
      <c r="M1763" s="31"/>
      <c r="N1763" s="31"/>
      <c r="O1763" s="31"/>
      <c r="P1763" s="34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4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4"/>
      <c r="AU1763" s="31"/>
      <c r="AV1763" s="31"/>
      <c r="AW1763" s="31"/>
      <c r="AX1763" s="31"/>
      <c r="AY1763" s="31"/>
      <c r="AZ1763" s="31"/>
      <c r="BA1763" s="31"/>
      <c r="BB1763" s="31"/>
      <c r="BC1763" s="34"/>
      <c r="BD1763" s="31"/>
      <c r="BE1763" s="31"/>
      <c r="BF1763" s="31"/>
      <c r="BG1763" s="31"/>
      <c r="BH1763" s="31"/>
      <c r="BI1763" s="31"/>
      <c r="BJ1763" s="31"/>
      <c r="BK1763" s="31"/>
      <c r="BL1763" s="31"/>
      <c r="BM1763" s="31"/>
      <c r="BN1763" s="31"/>
      <c r="BO1763" s="31"/>
      <c r="BP1763" s="31"/>
      <c r="BQ1763" s="31"/>
      <c r="BR1763" s="31"/>
      <c r="BS1763" s="31"/>
      <c r="BT1763" s="31"/>
      <c r="BU1763" s="31"/>
      <c r="BV1763" s="31"/>
      <c r="BW1763" s="31"/>
      <c r="BX1763" s="31"/>
      <c r="BY1763" s="31"/>
      <c r="BZ1763" s="31"/>
      <c r="CA1763" s="31"/>
      <c r="CB1763" s="31"/>
      <c r="CC1763" s="31"/>
      <c r="CD1763" s="31"/>
      <c r="CE1763" s="31"/>
      <c r="CF1763" s="31"/>
      <c r="CG1763" s="31"/>
      <c r="CH1763" s="31"/>
      <c r="CI1763" s="31"/>
      <c r="CJ1763" s="31"/>
      <c r="CK1763" s="31"/>
      <c r="CL1763" s="31"/>
      <c r="CM1763" s="31"/>
      <c r="CN1763" s="31"/>
      <c r="CO1763" s="31"/>
      <c r="CP1763" s="31"/>
      <c r="CQ1763" s="31"/>
    </row>
    <row r="1764" spans="2:95" s="33" customFormat="1">
      <c r="B1764" s="63"/>
      <c r="C1764" s="31"/>
      <c r="D1764" s="31"/>
      <c r="E1764" s="31"/>
      <c r="F1764" s="31"/>
      <c r="G1764" s="34"/>
      <c r="H1764" s="34"/>
      <c r="I1764" s="34"/>
      <c r="J1764" s="34"/>
      <c r="K1764" s="31"/>
      <c r="L1764" s="31"/>
      <c r="M1764" s="31"/>
      <c r="N1764" s="31"/>
      <c r="O1764" s="31"/>
      <c r="P1764" s="34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4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4"/>
      <c r="AU1764" s="31"/>
      <c r="AV1764" s="31"/>
      <c r="AW1764" s="31"/>
      <c r="AX1764" s="31"/>
      <c r="AY1764" s="31"/>
      <c r="AZ1764" s="31"/>
      <c r="BA1764" s="31"/>
      <c r="BB1764" s="31"/>
      <c r="BC1764" s="34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  <c r="BN1764" s="31"/>
      <c r="BO1764" s="31"/>
      <c r="BP1764" s="31"/>
      <c r="BQ1764" s="31"/>
      <c r="BR1764" s="31"/>
      <c r="BS1764" s="31"/>
      <c r="BT1764" s="31"/>
      <c r="BU1764" s="31"/>
      <c r="BV1764" s="31"/>
      <c r="BW1764" s="31"/>
      <c r="BX1764" s="31"/>
      <c r="BY1764" s="31"/>
      <c r="BZ1764" s="31"/>
      <c r="CA1764" s="31"/>
      <c r="CB1764" s="31"/>
      <c r="CC1764" s="31"/>
      <c r="CD1764" s="31"/>
      <c r="CE1764" s="31"/>
      <c r="CF1764" s="31"/>
      <c r="CG1764" s="31"/>
      <c r="CH1764" s="31"/>
      <c r="CI1764" s="31"/>
      <c r="CJ1764" s="31"/>
      <c r="CK1764" s="31"/>
      <c r="CL1764" s="31"/>
      <c r="CM1764" s="31"/>
      <c r="CN1764" s="31"/>
      <c r="CO1764" s="31"/>
      <c r="CP1764" s="31"/>
      <c r="CQ1764" s="31"/>
    </row>
    <row r="1765" spans="2:95" s="33" customFormat="1">
      <c r="B1765" s="63"/>
      <c r="C1765" s="31"/>
      <c r="D1765" s="31"/>
      <c r="E1765" s="31"/>
      <c r="F1765" s="31"/>
      <c r="G1765" s="34"/>
      <c r="H1765" s="34"/>
      <c r="I1765" s="34"/>
      <c r="J1765" s="34"/>
      <c r="K1765" s="31"/>
      <c r="L1765" s="31"/>
      <c r="M1765" s="31"/>
      <c r="N1765" s="31"/>
      <c r="O1765" s="31"/>
      <c r="P1765" s="34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4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4"/>
      <c r="AU1765" s="31"/>
      <c r="AV1765" s="31"/>
      <c r="AW1765" s="31"/>
      <c r="AX1765" s="31"/>
      <c r="AY1765" s="31"/>
      <c r="AZ1765" s="31"/>
      <c r="BA1765" s="31"/>
      <c r="BB1765" s="31"/>
      <c r="BC1765" s="34"/>
      <c r="BD1765" s="31"/>
      <c r="BE1765" s="31"/>
      <c r="BF1765" s="31"/>
      <c r="BG1765" s="31"/>
      <c r="BH1765" s="31"/>
      <c r="BI1765" s="31"/>
      <c r="BJ1765" s="31"/>
      <c r="BK1765" s="31"/>
      <c r="BL1765" s="31"/>
      <c r="BM1765" s="31"/>
      <c r="BN1765" s="31"/>
      <c r="BO1765" s="31"/>
      <c r="BP1765" s="31"/>
      <c r="BQ1765" s="31"/>
      <c r="BR1765" s="31"/>
      <c r="BS1765" s="31"/>
      <c r="BT1765" s="31"/>
      <c r="BU1765" s="31"/>
      <c r="BV1765" s="31"/>
      <c r="BW1765" s="31"/>
      <c r="BX1765" s="31"/>
      <c r="BY1765" s="31"/>
      <c r="BZ1765" s="31"/>
      <c r="CA1765" s="31"/>
      <c r="CB1765" s="31"/>
      <c r="CC1765" s="31"/>
      <c r="CD1765" s="31"/>
      <c r="CE1765" s="31"/>
      <c r="CF1765" s="31"/>
      <c r="CG1765" s="31"/>
      <c r="CH1765" s="31"/>
      <c r="CI1765" s="31"/>
      <c r="CJ1765" s="31"/>
      <c r="CK1765" s="31"/>
      <c r="CL1765" s="31"/>
      <c r="CM1765" s="31"/>
      <c r="CN1765" s="31"/>
      <c r="CO1765" s="31"/>
      <c r="CP1765" s="31"/>
      <c r="CQ1765" s="31"/>
    </row>
    <row r="1766" spans="2:95" s="33" customFormat="1">
      <c r="B1766" s="63"/>
      <c r="C1766" s="31"/>
      <c r="D1766" s="31"/>
      <c r="E1766" s="31"/>
      <c r="F1766" s="31"/>
      <c r="G1766" s="34"/>
      <c r="H1766" s="34"/>
      <c r="I1766" s="34"/>
      <c r="J1766" s="34"/>
      <c r="K1766" s="31"/>
      <c r="L1766" s="31"/>
      <c r="M1766" s="31"/>
      <c r="N1766" s="31"/>
      <c r="O1766" s="31"/>
      <c r="P1766" s="34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4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4"/>
      <c r="AU1766" s="31"/>
      <c r="AV1766" s="31"/>
      <c r="AW1766" s="31"/>
      <c r="AX1766" s="31"/>
      <c r="AY1766" s="31"/>
      <c r="AZ1766" s="31"/>
      <c r="BA1766" s="31"/>
      <c r="BB1766" s="31"/>
      <c r="BC1766" s="34"/>
      <c r="BD1766" s="31"/>
      <c r="BE1766" s="31"/>
      <c r="BF1766" s="31"/>
      <c r="BG1766" s="31"/>
      <c r="BH1766" s="31"/>
      <c r="BI1766" s="31"/>
      <c r="BJ1766" s="31"/>
      <c r="BK1766" s="31"/>
      <c r="BL1766" s="31"/>
      <c r="BM1766" s="31"/>
      <c r="BN1766" s="31"/>
      <c r="BO1766" s="31"/>
      <c r="BP1766" s="31"/>
      <c r="BQ1766" s="31"/>
      <c r="BR1766" s="31"/>
      <c r="BS1766" s="31"/>
      <c r="BT1766" s="31"/>
      <c r="BU1766" s="31"/>
      <c r="BV1766" s="31"/>
      <c r="BW1766" s="31"/>
      <c r="BX1766" s="31"/>
      <c r="BY1766" s="31"/>
      <c r="BZ1766" s="31"/>
      <c r="CA1766" s="31"/>
      <c r="CB1766" s="31"/>
      <c r="CC1766" s="31"/>
      <c r="CD1766" s="31"/>
      <c r="CE1766" s="31"/>
      <c r="CF1766" s="31"/>
      <c r="CG1766" s="31"/>
      <c r="CH1766" s="31"/>
      <c r="CI1766" s="31"/>
      <c r="CJ1766" s="31"/>
      <c r="CK1766" s="31"/>
      <c r="CL1766" s="31"/>
      <c r="CM1766" s="31"/>
      <c r="CN1766" s="31"/>
      <c r="CO1766" s="31"/>
      <c r="CP1766" s="31"/>
      <c r="CQ1766" s="31"/>
    </row>
    <row r="1767" spans="2:95" s="33" customFormat="1">
      <c r="B1767" s="63"/>
      <c r="C1767" s="31"/>
      <c r="D1767" s="31"/>
      <c r="E1767" s="31"/>
      <c r="F1767" s="31"/>
      <c r="G1767" s="34"/>
      <c r="H1767" s="34"/>
      <c r="I1767" s="34"/>
      <c r="J1767" s="34"/>
      <c r="K1767" s="31"/>
      <c r="L1767" s="31"/>
      <c r="M1767" s="31"/>
      <c r="N1767" s="31"/>
      <c r="O1767" s="31"/>
      <c r="P1767" s="34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4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4"/>
      <c r="AU1767" s="31"/>
      <c r="AV1767" s="31"/>
      <c r="AW1767" s="31"/>
      <c r="AX1767" s="31"/>
      <c r="AY1767" s="31"/>
      <c r="AZ1767" s="31"/>
      <c r="BA1767" s="31"/>
      <c r="BB1767" s="31"/>
      <c r="BC1767" s="34"/>
      <c r="BD1767" s="31"/>
      <c r="BE1767" s="31"/>
      <c r="BF1767" s="31"/>
      <c r="BG1767" s="31"/>
      <c r="BH1767" s="31"/>
      <c r="BI1767" s="31"/>
      <c r="BJ1767" s="31"/>
      <c r="BK1767" s="31"/>
      <c r="BL1767" s="31"/>
      <c r="BM1767" s="31"/>
      <c r="BN1767" s="31"/>
      <c r="BO1767" s="31"/>
      <c r="BP1767" s="31"/>
      <c r="BQ1767" s="31"/>
      <c r="BR1767" s="31"/>
      <c r="BS1767" s="31"/>
      <c r="BT1767" s="31"/>
      <c r="BU1767" s="31"/>
      <c r="BV1767" s="31"/>
      <c r="BW1767" s="31"/>
      <c r="BX1767" s="31"/>
      <c r="BY1767" s="31"/>
      <c r="BZ1767" s="31"/>
      <c r="CA1767" s="31"/>
      <c r="CB1767" s="31"/>
      <c r="CC1767" s="31"/>
      <c r="CD1767" s="31"/>
      <c r="CE1767" s="31"/>
      <c r="CF1767" s="31"/>
      <c r="CG1767" s="31"/>
      <c r="CH1767" s="31"/>
      <c r="CI1767" s="31"/>
      <c r="CJ1767" s="31"/>
      <c r="CK1767" s="31"/>
      <c r="CL1767" s="31"/>
      <c r="CM1767" s="31"/>
      <c r="CN1767" s="31"/>
      <c r="CO1767" s="31"/>
      <c r="CP1767" s="31"/>
      <c r="CQ1767" s="31"/>
    </row>
    <row r="1768" spans="2:95" s="33" customFormat="1">
      <c r="B1768" s="63"/>
      <c r="C1768" s="31"/>
      <c r="D1768" s="31"/>
      <c r="E1768" s="31"/>
      <c r="F1768" s="31"/>
      <c r="G1768" s="34"/>
      <c r="H1768" s="34"/>
      <c r="I1768" s="34"/>
      <c r="J1768" s="34"/>
      <c r="K1768" s="31"/>
      <c r="L1768" s="31"/>
      <c r="M1768" s="31"/>
      <c r="N1768" s="31"/>
      <c r="O1768" s="31"/>
      <c r="P1768" s="34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4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4"/>
      <c r="AU1768" s="31"/>
      <c r="AV1768" s="31"/>
      <c r="AW1768" s="31"/>
      <c r="AX1768" s="31"/>
      <c r="AY1768" s="31"/>
      <c r="AZ1768" s="31"/>
      <c r="BA1768" s="31"/>
      <c r="BB1768" s="31"/>
      <c r="BC1768" s="34"/>
      <c r="BD1768" s="31"/>
      <c r="BE1768" s="31"/>
      <c r="BF1768" s="31"/>
      <c r="BG1768" s="31"/>
      <c r="BH1768" s="31"/>
      <c r="BI1768" s="31"/>
      <c r="BJ1768" s="31"/>
      <c r="BK1768" s="31"/>
      <c r="BL1768" s="31"/>
      <c r="BM1768" s="31"/>
      <c r="BN1768" s="31"/>
      <c r="BO1768" s="31"/>
      <c r="BP1768" s="31"/>
      <c r="BQ1768" s="31"/>
      <c r="BR1768" s="31"/>
      <c r="BS1768" s="31"/>
      <c r="BT1768" s="31"/>
      <c r="BU1768" s="31"/>
      <c r="BV1768" s="31"/>
      <c r="BW1768" s="31"/>
      <c r="BX1768" s="31"/>
      <c r="BY1768" s="31"/>
      <c r="BZ1768" s="31"/>
      <c r="CA1768" s="31"/>
      <c r="CB1768" s="31"/>
      <c r="CC1768" s="31"/>
      <c r="CD1768" s="31"/>
      <c r="CE1768" s="31"/>
      <c r="CF1768" s="31"/>
      <c r="CG1768" s="31"/>
      <c r="CH1768" s="31"/>
      <c r="CI1768" s="31"/>
      <c r="CJ1768" s="31"/>
      <c r="CK1768" s="31"/>
      <c r="CL1768" s="31"/>
      <c r="CM1768" s="31"/>
      <c r="CN1768" s="31"/>
      <c r="CO1768" s="31"/>
      <c r="CP1768" s="31"/>
      <c r="CQ1768" s="31"/>
    </row>
    <row r="1769" spans="2:95" s="33" customFormat="1">
      <c r="B1769" s="63"/>
      <c r="C1769" s="31"/>
      <c r="D1769" s="31"/>
      <c r="E1769" s="31"/>
      <c r="F1769" s="31"/>
      <c r="G1769" s="34"/>
      <c r="H1769" s="34"/>
      <c r="I1769" s="34"/>
      <c r="J1769" s="34"/>
      <c r="K1769" s="31"/>
      <c r="L1769" s="31"/>
      <c r="M1769" s="31"/>
      <c r="N1769" s="31"/>
      <c r="O1769" s="31"/>
      <c r="P1769" s="34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4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4"/>
      <c r="AU1769" s="31"/>
      <c r="AV1769" s="31"/>
      <c r="AW1769" s="31"/>
      <c r="AX1769" s="31"/>
      <c r="AY1769" s="31"/>
      <c r="AZ1769" s="31"/>
      <c r="BA1769" s="31"/>
      <c r="BB1769" s="31"/>
      <c r="BC1769" s="34"/>
      <c r="BD1769" s="31"/>
      <c r="BE1769" s="31"/>
      <c r="BF1769" s="31"/>
      <c r="BG1769" s="31"/>
      <c r="BH1769" s="31"/>
      <c r="BI1769" s="31"/>
      <c r="BJ1769" s="31"/>
      <c r="BK1769" s="31"/>
      <c r="BL1769" s="31"/>
      <c r="BM1769" s="31"/>
      <c r="BN1769" s="31"/>
      <c r="BO1769" s="31"/>
      <c r="BP1769" s="31"/>
      <c r="BQ1769" s="31"/>
      <c r="BR1769" s="31"/>
      <c r="BS1769" s="31"/>
      <c r="BT1769" s="31"/>
      <c r="BU1769" s="31"/>
      <c r="BV1769" s="31"/>
      <c r="BW1769" s="31"/>
      <c r="BX1769" s="31"/>
      <c r="BY1769" s="31"/>
      <c r="BZ1769" s="31"/>
      <c r="CA1769" s="31"/>
      <c r="CB1769" s="31"/>
      <c r="CC1769" s="31"/>
      <c r="CD1769" s="31"/>
      <c r="CE1769" s="31"/>
      <c r="CF1769" s="31"/>
      <c r="CG1769" s="31"/>
      <c r="CH1769" s="31"/>
      <c r="CI1769" s="31"/>
      <c r="CJ1769" s="31"/>
      <c r="CK1769" s="31"/>
      <c r="CL1769" s="31"/>
      <c r="CM1769" s="31"/>
      <c r="CN1769" s="31"/>
      <c r="CO1769" s="31"/>
      <c r="CP1769" s="31"/>
      <c r="CQ1769" s="31"/>
    </row>
    <row r="1770" spans="2:95" s="33" customFormat="1">
      <c r="B1770" s="63"/>
      <c r="C1770" s="31"/>
      <c r="D1770" s="31"/>
      <c r="E1770" s="31"/>
      <c r="F1770" s="31"/>
      <c r="G1770" s="34"/>
      <c r="H1770" s="34"/>
      <c r="I1770" s="34"/>
      <c r="J1770" s="34"/>
      <c r="K1770" s="31"/>
      <c r="L1770" s="31"/>
      <c r="M1770" s="31"/>
      <c r="N1770" s="31"/>
      <c r="O1770" s="31"/>
      <c r="P1770" s="34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4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4"/>
      <c r="AU1770" s="31"/>
      <c r="AV1770" s="31"/>
      <c r="AW1770" s="31"/>
      <c r="AX1770" s="31"/>
      <c r="AY1770" s="31"/>
      <c r="AZ1770" s="31"/>
      <c r="BA1770" s="31"/>
      <c r="BB1770" s="31"/>
      <c r="BC1770" s="34"/>
      <c r="BD1770" s="31"/>
      <c r="BE1770" s="31"/>
      <c r="BF1770" s="31"/>
      <c r="BG1770" s="31"/>
      <c r="BH1770" s="31"/>
      <c r="BI1770" s="31"/>
      <c r="BJ1770" s="31"/>
      <c r="BK1770" s="31"/>
      <c r="BL1770" s="31"/>
      <c r="BM1770" s="31"/>
      <c r="BN1770" s="31"/>
      <c r="BO1770" s="31"/>
      <c r="BP1770" s="31"/>
      <c r="BQ1770" s="31"/>
      <c r="BR1770" s="31"/>
      <c r="BS1770" s="31"/>
      <c r="BT1770" s="31"/>
      <c r="BU1770" s="31"/>
      <c r="BV1770" s="31"/>
      <c r="BW1770" s="31"/>
      <c r="BX1770" s="31"/>
      <c r="BY1770" s="31"/>
      <c r="BZ1770" s="31"/>
      <c r="CA1770" s="31"/>
      <c r="CB1770" s="31"/>
      <c r="CC1770" s="31"/>
      <c r="CD1770" s="31"/>
      <c r="CE1770" s="31"/>
      <c r="CF1770" s="31"/>
      <c r="CG1770" s="31"/>
      <c r="CH1770" s="31"/>
      <c r="CI1770" s="31"/>
      <c r="CJ1770" s="31"/>
      <c r="CK1770" s="31"/>
      <c r="CL1770" s="31"/>
      <c r="CM1770" s="31"/>
      <c r="CN1770" s="31"/>
      <c r="CO1770" s="31"/>
      <c r="CP1770" s="31"/>
      <c r="CQ1770" s="31"/>
    </row>
    <row r="1771" spans="2:95" s="33" customFormat="1">
      <c r="B1771" s="63"/>
      <c r="C1771" s="31"/>
      <c r="D1771" s="31"/>
      <c r="E1771" s="31"/>
      <c r="F1771" s="31"/>
      <c r="G1771" s="34"/>
      <c r="H1771" s="34"/>
      <c r="I1771" s="34"/>
      <c r="J1771" s="34"/>
      <c r="K1771" s="31"/>
      <c r="L1771" s="31"/>
      <c r="M1771" s="31"/>
      <c r="N1771" s="31"/>
      <c r="O1771" s="31"/>
      <c r="P1771" s="34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4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4"/>
      <c r="AU1771" s="31"/>
      <c r="AV1771" s="31"/>
      <c r="AW1771" s="31"/>
      <c r="AX1771" s="31"/>
      <c r="AY1771" s="31"/>
      <c r="AZ1771" s="31"/>
      <c r="BA1771" s="31"/>
      <c r="BB1771" s="31"/>
      <c r="BC1771" s="34"/>
      <c r="BD1771" s="31"/>
      <c r="BE1771" s="31"/>
      <c r="BF1771" s="31"/>
      <c r="BG1771" s="31"/>
      <c r="BH1771" s="31"/>
      <c r="BI1771" s="31"/>
      <c r="BJ1771" s="31"/>
      <c r="BK1771" s="31"/>
      <c r="BL1771" s="31"/>
      <c r="BM1771" s="31"/>
      <c r="BN1771" s="31"/>
      <c r="BO1771" s="31"/>
      <c r="BP1771" s="31"/>
      <c r="BQ1771" s="31"/>
      <c r="BR1771" s="31"/>
      <c r="BS1771" s="31"/>
      <c r="BT1771" s="31"/>
      <c r="BU1771" s="31"/>
      <c r="BV1771" s="31"/>
      <c r="BW1771" s="31"/>
      <c r="BX1771" s="31"/>
      <c r="BY1771" s="31"/>
      <c r="BZ1771" s="31"/>
      <c r="CA1771" s="31"/>
      <c r="CB1771" s="31"/>
      <c r="CC1771" s="31"/>
      <c r="CD1771" s="31"/>
      <c r="CE1771" s="31"/>
      <c r="CF1771" s="31"/>
      <c r="CG1771" s="31"/>
      <c r="CH1771" s="31"/>
      <c r="CI1771" s="31"/>
      <c r="CJ1771" s="31"/>
      <c r="CK1771" s="31"/>
      <c r="CL1771" s="31"/>
      <c r="CM1771" s="31"/>
      <c r="CN1771" s="31"/>
      <c r="CO1771" s="31"/>
      <c r="CP1771" s="31"/>
      <c r="CQ1771" s="31"/>
    </row>
    <row r="1772" spans="2:95" s="33" customFormat="1">
      <c r="B1772" s="63"/>
      <c r="C1772" s="31"/>
      <c r="D1772" s="31"/>
      <c r="E1772" s="31"/>
      <c r="F1772" s="31"/>
      <c r="G1772" s="34"/>
      <c r="H1772" s="34"/>
      <c r="I1772" s="34"/>
      <c r="J1772" s="34"/>
      <c r="K1772" s="31"/>
      <c r="L1772" s="31"/>
      <c r="M1772" s="31"/>
      <c r="N1772" s="31"/>
      <c r="O1772" s="31"/>
      <c r="P1772" s="34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4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4"/>
      <c r="AU1772" s="31"/>
      <c r="AV1772" s="31"/>
      <c r="AW1772" s="31"/>
      <c r="AX1772" s="31"/>
      <c r="AY1772" s="31"/>
      <c r="AZ1772" s="31"/>
      <c r="BA1772" s="31"/>
      <c r="BB1772" s="31"/>
      <c r="BC1772" s="34"/>
      <c r="BD1772" s="31"/>
      <c r="BE1772" s="31"/>
      <c r="BF1772" s="31"/>
      <c r="BG1772" s="31"/>
      <c r="BH1772" s="31"/>
      <c r="BI1772" s="31"/>
      <c r="BJ1772" s="31"/>
      <c r="BK1772" s="31"/>
      <c r="BL1772" s="31"/>
      <c r="BM1772" s="31"/>
      <c r="BN1772" s="31"/>
      <c r="BO1772" s="31"/>
      <c r="BP1772" s="31"/>
      <c r="BQ1772" s="31"/>
      <c r="BR1772" s="31"/>
      <c r="BS1772" s="31"/>
      <c r="BT1772" s="31"/>
      <c r="BU1772" s="31"/>
      <c r="BV1772" s="31"/>
      <c r="BW1772" s="31"/>
      <c r="BX1772" s="31"/>
      <c r="BY1772" s="31"/>
      <c r="BZ1772" s="31"/>
      <c r="CA1772" s="31"/>
      <c r="CB1772" s="31"/>
      <c r="CC1772" s="31"/>
      <c r="CD1772" s="31"/>
      <c r="CE1772" s="31"/>
      <c r="CF1772" s="31"/>
      <c r="CG1772" s="31"/>
      <c r="CH1772" s="31"/>
      <c r="CI1772" s="31"/>
      <c r="CJ1772" s="31"/>
      <c r="CK1772" s="31"/>
      <c r="CL1772" s="31"/>
      <c r="CM1772" s="31"/>
      <c r="CN1772" s="31"/>
      <c r="CO1772" s="31"/>
      <c r="CP1772" s="31"/>
      <c r="CQ1772" s="31"/>
    </row>
    <row r="1773" spans="2:95" s="33" customFormat="1">
      <c r="B1773" s="63"/>
      <c r="C1773" s="31"/>
      <c r="D1773" s="31"/>
      <c r="E1773" s="31"/>
      <c r="F1773" s="31"/>
      <c r="G1773" s="34"/>
      <c r="H1773" s="34"/>
      <c r="I1773" s="34"/>
      <c r="J1773" s="34"/>
      <c r="K1773" s="31"/>
      <c r="L1773" s="31"/>
      <c r="M1773" s="31"/>
      <c r="N1773" s="31"/>
      <c r="O1773" s="31"/>
      <c r="P1773" s="34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4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4"/>
      <c r="AU1773" s="31"/>
      <c r="AV1773" s="31"/>
      <c r="AW1773" s="31"/>
      <c r="AX1773" s="31"/>
      <c r="AY1773" s="31"/>
      <c r="AZ1773" s="31"/>
      <c r="BA1773" s="31"/>
      <c r="BB1773" s="31"/>
      <c r="BC1773" s="34"/>
      <c r="BD1773" s="31"/>
      <c r="BE1773" s="31"/>
      <c r="BF1773" s="31"/>
      <c r="BG1773" s="31"/>
      <c r="BH1773" s="31"/>
      <c r="BI1773" s="31"/>
      <c r="BJ1773" s="31"/>
      <c r="BK1773" s="31"/>
      <c r="BL1773" s="31"/>
      <c r="BM1773" s="31"/>
      <c r="BN1773" s="31"/>
      <c r="BO1773" s="31"/>
      <c r="BP1773" s="31"/>
      <c r="BQ1773" s="31"/>
      <c r="BR1773" s="31"/>
      <c r="BS1773" s="31"/>
      <c r="BT1773" s="31"/>
      <c r="BU1773" s="31"/>
      <c r="BV1773" s="31"/>
      <c r="BW1773" s="31"/>
      <c r="BX1773" s="31"/>
      <c r="BY1773" s="31"/>
      <c r="BZ1773" s="31"/>
      <c r="CA1773" s="31"/>
      <c r="CB1773" s="31"/>
      <c r="CC1773" s="31"/>
      <c r="CD1773" s="31"/>
      <c r="CE1773" s="31"/>
      <c r="CF1773" s="31"/>
      <c r="CG1773" s="31"/>
      <c r="CH1773" s="31"/>
      <c r="CI1773" s="31"/>
      <c r="CJ1773" s="31"/>
      <c r="CK1773" s="31"/>
      <c r="CL1773" s="31"/>
      <c r="CM1773" s="31"/>
      <c r="CN1773" s="31"/>
      <c r="CO1773" s="31"/>
      <c r="CP1773" s="31"/>
      <c r="CQ1773" s="31"/>
    </row>
    <row r="1774" spans="2:95" s="33" customFormat="1">
      <c r="B1774" s="63"/>
      <c r="C1774" s="31"/>
      <c r="D1774" s="31"/>
      <c r="E1774" s="31"/>
      <c r="F1774" s="31"/>
      <c r="G1774" s="34"/>
      <c r="H1774" s="34"/>
      <c r="I1774" s="34"/>
      <c r="J1774" s="34"/>
      <c r="K1774" s="31"/>
      <c r="L1774" s="31"/>
      <c r="M1774" s="31"/>
      <c r="N1774" s="31"/>
      <c r="O1774" s="31"/>
      <c r="P1774" s="34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4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4"/>
      <c r="AU1774" s="31"/>
      <c r="AV1774" s="31"/>
      <c r="AW1774" s="31"/>
      <c r="AX1774" s="31"/>
      <c r="AY1774" s="31"/>
      <c r="AZ1774" s="31"/>
      <c r="BA1774" s="31"/>
      <c r="BB1774" s="31"/>
      <c r="BC1774" s="34"/>
      <c r="BD1774" s="31"/>
      <c r="BE1774" s="31"/>
      <c r="BF1774" s="31"/>
      <c r="BG1774" s="31"/>
      <c r="BH1774" s="31"/>
      <c r="BI1774" s="31"/>
      <c r="BJ1774" s="31"/>
      <c r="BK1774" s="31"/>
      <c r="BL1774" s="31"/>
      <c r="BM1774" s="31"/>
      <c r="BN1774" s="31"/>
      <c r="BO1774" s="31"/>
      <c r="BP1774" s="31"/>
      <c r="BQ1774" s="31"/>
      <c r="BR1774" s="31"/>
      <c r="BS1774" s="31"/>
      <c r="BT1774" s="31"/>
      <c r="BU1774" s="31"/>
      <c r="BV1774" s="31"/>
      <c r="BW1774" s="31"/>
      <c r="BX1774" s="31"/>
      <c r="BY1774" s="31"/>
      <c r="BZ1774" s="31"/>
      <c r="CA1774" s="31"/>
      <c r="CB1774" s="31"/>
      <c r="CC1774" s="31"/>
      <c r="CD1774" s="31"/>
      <c r="CE1774" s="31"/>
      <c r="CF1774" s="31"/>
      <c r="CG1774" s="31"/>
      <c r="CH1774" s="31"/>
      <c r="CI1774" s="31"/>
      <c r="CJ1774" s="31"/>
      <c r="CK1774" s="31"/>
      <c r="CL1774" s="31"/>
      <c r="CM1774" s="31"/>
      <c r="CN1774" s="31"/>
      <c r="CO1774" s="31"/>
      <c r="CP1774" s="31"/>
      <c r="CQ1774" s="31"/>
    </row>
    <row r="1775" spans="2:95" s="33" customFormat="1">
      <c r="B1775" s="63"/>
      <c r="C1775" s="31"/>
      <c r="D1775" s="31"/>
      <c r="E1775" s="31"/>
      <c r="F1775" s="31"/>
      <c r="G1775" s="34"/>
      <c r="H1775" s="34"/>
      <c r="I1775" s="34"/>
      <c r="J1775" s="34"/>
      <c r="K1775" s="31"/>
      <c r="L1775" s="31"/>
      <c r="M1775" s="31"/>
      <c r="N1775" s="31"/>
      <c r="O1775" s="31"/>
      <c r="P1775" s="34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4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4"/>
      <c r="AU1775" s="31"/>
      <c r="AV1775" s="31"/>
      <c r="AW1775" s="31"/>
      <c r="AX1775" s="31"/>
      <c r="AY1775" s="31"/>
      <c r="AZ1775" s="31"/>
      <c r="BA1775" s="31"/>
      <c r="BB1775" s="31"/>
      <c r="BC1775" s="34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  <c r="BN1775" s="31"/>
      <c r="BO1775" s="31"/>
      <c r="BP1775" s="31"/>
      <c r="BQ1775" s="31"/>
      <c r="BR1775" s="31"/>
      <c r="BS1775" s="31"/>
      <c r="BT1775" s="31"/>
      <c r="BU1775" s="31"/>
      <c r="BV1775" s="31"/>
      <c r="BW1775" s="31"/>
      <c r="BX1775" s="31"/>
      <c r="BY1775" s="31"/>
      <c r="BZ1775" s="31"/>
      <c r="CA1775" s="31"/>
      <c r="CB1775" s="31"/>
      <c r="CC1775" s="31"/>
      <c r="CD1775" s="31"/>
      <c r="CE1775" s="31"/>
      <c r="CF1775" s="31"/>
      <c r="CG1775" s="31"/>
      <c r="CH1775" s="31"/>
      <c r="CI1775" s="31"/>
      <c r="CJ1775" s="31"/>
      <c r="CK1775" s="31"/>
      <c r="CL1775" s="31"/>
      <c r="CM1775" s="31"/>
      <c r="CN1775" s="31"/>
      <c r="CO1775" s="31"/>
      <c r="CP1775" s="31"/>
      <c r="CQ1775" s="31"/>
    </row>
    <row r="1776" spans="2:95" s="33" customFormat="1">
      <c r="B1776" s="63"/>
      <c r="C1776" s="31"/>
      <c r="D1776" s="31"/>
      <c r="E1776" s="31"/>
      <c r="F1776" s="31"/>
      <c r="G1776" s="34"/>
      <c r="H1776" s="34"/>
      <c r="I1776" s="34"/>
      <c r="J1776" s="34"/>
      <c r="K1776" s="31"/>
      <c r="L1776" s="31"/>
      <c r="M1776" s="31"/>
      <c r="N1776" s="31"/>
      <c r="O1776" s="31"/>
      <c r="P1776" s="34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4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4"/>
      <c r="AU1776" s="31"/>
      <c r="AV1776" s="31"/>
      <c r="AW1776" s="31"/>
      <c r="AX1776" s="31"/>
      <c r="AY1776" s="31"/>
      <c r="AZ1776" s="31"/>
      <c r="BA1776" s="31"/>
      <c r="BB1776" s="31"/>
      <c r="BC1776" s="34"/>
      <c r="BD1776" s="31"/>
      <c r="BE1776" s="31"/>
      <c r="BF1776" s="31"/>
      <c r="BG1776" s="31"/>
      <c r="BH1776" s="31"/>
      <c r="BI1776" s="31"/>
      <c r="BJ1776" s="31"/>
      <c r="BK1776" s="31"/>
      <c r="BL1776" s="31"/>
      <c r="BM1776" s="31"/>
      <c r="BN1776" s="31"/>
      <c r="BO1776" s="31"/>
      <c r="BP1776" s="31"/>
      <c r="BQ1776" s="31"/>
      <c r="BR1776" s="31"/>
      <c r="BS1776" s="31"/>
      <c r="BT1776" s="31"/>
      <c r="BU1776" s="31"/>
      <c r="BV1776" s="31"/>
      <c r="BW1776" s="31"/>
      <c r="BX1776" s="31"/>
      <c r="BY1776" s="31"/>
      <c r="BZ1776" s="31"/>
      <c r="CA1776" s="31"/>
      <c r="CB1776" s="31"/>
      <c r="CC1776" s="31"/>
      <c r="CD1776" s="31"/>
      <c r="CE1776" s="31"/>
      <c r="CF1776" s="31"/>
      <c r="CG1776" s="31"/>
      <c r="CH1776" s="31"/>
      <c r="CI1776" s="31"/>
      <c r="CJ1776" s="31"/>
      <c r="CK1776" s="31"/>
      <c r="CL1776" s="31"/>
      <c r="CM1776" s="31"/>
      <c r="CN1776" s="31"/>
      <c r="CO1776" s="31"/>
      <c r="CP1776" s="31"/>
      <c r="CQ1776" s="31"/>
    </row>
    <row r="1777" spans="2:95" s="33" customFormat="1">
      <c r="B1777" s="63"/>
      <c r="C1777" s="31"/>
      <c r="D1777" s="31"/>
      <c r="E1777" s="31"/>
      <c r="F1777" s="31"/>
      <c r="G1777" s="34"/>
      <c r="H1777" s="34"/>
      <c r="I1777" s="34"/>
      <c r="J1777" s="34"/>
      <c r="K1777" s="31"/>
      <c r="L1777" s="31"/>
      <c r="M1777" s="31"/>
      <c r="N1777" s="31"/>
      <c r="O1777" s="31"/>
      <c r="P1777" s="34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4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4"/>
      <c r="AU1777" s="31"/>
      <c r="AV1777" s="31"/>
      <c r="AW1777" s="31"/>
      <c r="AX1777" s="31"/>
      <c r="AY1777" s="31"/>
      <c r="AZ1777" s="31"/>
      <c r="BA1777" s="31"/>
      <c r="BB1777" s="31"/>
      <c r="BC1777" s="34"/>
      <c r="BD1777" s="31"/>
      <c r="BE1777" s="31"/>
      <c r="BF1777" s="31"/>
      <c r="BG1777" s="31"/>
      <c r="BH1777" s="31"/>
      <c r="BI1777" s="31"/>
      <c r="BJ1777" s="31"/>
      <c r="BK1777" s="31"/>
      <c r="BL1777" s="31"/>
      <c r="BM1777" s="31"/>
      <c r="BN1777" s="31"/>
      <c r="BO1777" s="31"/>
      <c r="BP1777" s="31"/>
      <c r="BQ1777" s="31"/>
      <c r="BR1777" s="31"/>
      <c r="BS1777" s="31"/>
      <c r="BT1777" s="31"/>
      <c r="BU1777" s="31"/>
      <c r="BV1777" s="31"/>
      <c r="BW1777" s="31"/>
      <c r="BX1777" s="31"/>
      <c r="BY1777" s="31"/>
      <c r="BZ1777" s="31"/>
      <c r="CA1777" s="31"/>
      <c r="CB1777" s="31"/>
      <c r="CC1777" s="31"/>
      <c r="CD1777" s="31"/>
      <c r="CE1777" s="31"/>
      <c r="CF1777" s="31"/>
      <c r="CG1777" s="31"/>
      <c r="CH1777" s="31"/>
      <c r="CI1777" s="31"/>
      <c r="CJ1777" s="31"/>
      <c r="CK1777" s="31"/>
      <c r="CL1777" s="31"/>
      <c r="CM1777" s="31"/>
      <c r="CN1777" s="31"/>
      <c r="CO1777" s="31"/>
      <c r="CP1777" s="31"/>
      <c r="CQ1777" s="31"/>
    </row>
    <row r="1778" spans="2:95" s="33" customFormat="1">
      <c r="B1778" s="63"/>
      <c r="C1778" s="31"/>
      <c r="D1778" s="31"/>
      <c r="E1778" s="31"/>
      <c r="F1778" s="31"/>
      <c r="G1778" s="34"/>
      <c r="H1778" s="34"/>
      <c r="I1778" s="34"/>
      <c r="J1778" s="34"/>
      <c r="K1778" s="31"/>
      <c r="L1778" s="31"/>
      <c r="M1778" s="31"/>
      <c r="N1778" s="31"/>
      <c r="O1778" s="31"/>
      <c r="P1778" s="34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4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4"/>
      <c r="AU1778" s="31"/>
      <c r="AV1778" s="31"/>
      <c r="AW1778" s="31"/>
      <c r="AX1778" s="31"/>
      <c r="AY1778" s="31"/>
      <c r="AZ1778" s="31"/>
      <c r="BA1778" s="31"/>
      <c r="BB1778" s="31"/>
      <c r="BC1778" s="34"/>
      <c r="BD1778" s="31"/>
      <c r="BE1778" s="31"/>
      <c r="BF1778" s="31"/>
      <c r="BG1778" s="31"/>
      <c r="BH1778" s="31"/>
      <c r="BI1778" s="31"/>
      <c r="BJ1778" s="31"/>
      <c r="BK1778" s="31"/>
      <c r="BL1778" s="31"/>
      <c r="BM1778" s="31"/>
      <c r="BN1778" s="31"/>
      <c r="BO1778" s="31"/>
      <c r="BP1778" s="31"/>
      <c r="BQ1778" s="31"/>
      <c r="BR1778" s="31"/>
      <c r="BS1778" s="31"/>
      <c r="BT1778" s="31"/>
      <c r="BU1778" s="31"/>
      <c r="BV1778" s="31"/>
      <c r="BW1778" s="31"/>
      <c r="BX1778" s="31"/>
      <c r="BY1778" s="31"/>
      <c r="BZ1778" s="31"/>
      <c r="CA1778" s="31"/>
      <c r="CB1778" s="31"/>
      <c r="CC1778" s="31"/>
      <c r="CD1778" s="31"/>
      <c r="CE1778" s="31"/>
      <c r="CF1778" s="31"/>
      <c r="CG1778" s="31"/>
      <c r="CH1778" s="31"/>
      <c r="CI1778" s="31"/>
      <c r="CJ1778" s="31"/>
      <c r="CK1778" s="31"/>
      <c r="CL1778" s="31"/>
      <c r="CM1778" s="31"/>
      <c r="CN1778" s="31"/>
      <c r="CO1778" s="31"/>
      <c r="CP1778" s="31"/>
      <c r="CQ1778" s="31"/>
    </row>
    <row r="1779" spans="2:95" s="33" customFormat="1">
      <c r="B1779" s="63"/>
      <c r="C1779" s="31"/>
      <c r="D1779" s="31"/>
      <c r="E1779" s="31"/>
      <c r="F1779" s="31"/>
      <c r="G1779" s="34"/>
      <c r="H1779" s="34"/>
      <c r="I1779" s="34"/>
      <c r="J1779" s="34"/>
      <c r="K1779" s="31"/>
      <c r="L1779" s="31"/>
      <c r="M1779" s="31"/>
      <c r="N1779" s="31"/>
      <c r="O1779" s="31"/>
      <c r="P1779" s="34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4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4"/>
      <c r="AU1779" s="31"/>
      <c r="AV1779" s="31"/>
      <c r="AW1779" s="31"/>
      <c r="AX1779" s="31"/>
      <c r="AY1779" s="31"/>
      <c r="AZ1779" s="31"/>
      <c r="BA1779" s="31"/>
      <c r="BB1779" s="31"/>
      <c r="BC1779" s="34"/>
      <c r="BD1779" s="31"/>
      <c r="BE1779" s="31"/>
      <c r="BF1779" s="31"/>
      <c r="BG1779" s="31"/>
      <c r="BH1779" s="31"/>
      <c r="BI1779" s="31"/>
      <c r="BJ1779" s="31"/>
      <c r="BK1779" s="31"/>
      <c r="BL1779" s="31"/>
      <c r="BM1779" s="31"/>
      <c r="BN1779" s="31"/>
      <c r="BO1779" s="31"/>
      <c r="BP1779" s="31"/>
      <c r="BQ1779" s="31"/>
      <c r="BR1779" s="31"/>
      <c r="BS1779" s="31"/>
      <c r="BT1779" s="31"/>
      <c r="BU1779" s="31"/>
      <c r="BV1779" s="31"/>
      <c r="BW1779" s="31"/>
      <c r="BX1779" s="31"/>
      <c r="BY1779" s="31"/>
      <c r="BZ1779" s="31"/>
      <c r="CA1779" s="31"/>
      <c r="CB1779" s="31"/>
      <c r="CC1779" s="31"/>
      <c r="CD1779" s="31"/>
      <c r="CE1779" s="31"/>
      <c r="CF1779" s="31"/>
      <c r="CG1779" s="31"/>
      <c r="CH1779" s="31"/>
      <c r="CI1779" s="31"/>
      <c r="CJ1779" s="31"/>
      <c r="CK1779" s="31"/>
      <c r="CL1779" s="31"/>
      <c r="CM1779" s="31"/>
      <c r="CN1779" s="31"/>
      <c r="CO1779" s="31"/>
      <c r="CP1779" s="31"/>
      <c r="CQ1779" s="31"/>
    </row>
    <row r="1780" spans="2:95" s="33" customFormat="1">
      <c r="B1780" s="63"/>
      <c r="C1780" s="31"/>
      <c r="D1780" s="31"/>
      <c r="E1780" s="31"/>
      <c r="F1780" s="31"/>
      <c r="G1780" s="34"/>
      <c r="H1780" s="34"/>
      <c r="I1780" s="34"/>
      <c r="J1780" s="34"/>
      <c r="K1780" s="31"/>
      <c r="L1780" s="31"/>
      <c r="M1780" s="31"/>
      <c r="N1780" s="31"/>
      <c r="O1780" s="31"/>
      <c r="P1780" s="34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4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4"/>
      <c r="AU1780" s="31"/>
      <c r="AV1780" s="31"/>
      <c r="AW1780" s="31"/>
      <c r="AX1780" s="31"/>
      <c r="AY1780" s="31"/>
      <c r="AZ1780" s="31"/>
      <c r="BA1780" s="31"/>
      <c r="BB1780" s="31"/>
      <c r="BC1780" s="34"/>
      <c r="BD1780" s="31"/>
      <c r="BE1780" s="31"/>
      <c r="BF1780" s="31"/>
      <c r="BG1780" s="31"/>
      <c r="BH1780" s="31"/>
      <c r="BI1780" s="31"/>
      <c r="BJ1780" s="31"/>
      <c r="BK1780" s="31"/>
      <c r="BL1780" s="31"/>
      <c r="BM1780" s="31"/>
      <c r="BN1780" s="31"/>
      <c r="BO1780" s="31"/>
      <c r="BP1780" s="31"/>
      <c r="BQ1780" s="31"/>
      <c r="BR1780" s="31"/>
      <c r="BS1780" s="31"/>
      <c r="BT1780" s="31"/>
      <c r="BU1780" s="31"/>
      <c r="BV1780" s="31"/>
      <c r="BW1780" s="31"/>
      <c r="BX1780" s="31"/>
      <c r="BY1780" s="31"/>
      <c r="BZ1780" s="31"/>
      <c r="CA1780" s="31"/>
      <c r="CB1780" s="31"/>
      <c r="CC1780" s="31"/>
      <c r="CD1780" s="31"/>
      <c r="CE1780" s="31"/>
      <c r="CF1780" s="31"/>
      <c r="CG1780" s="31"/>
      <c r="CH1780" s="31"/>
      <c r="CI1780" s="31"/>
      <c r="CJ1780" s="31"/>
      <c r="CK1780" s="31"/>
      <c r="CL1780" s="31"/>
      <c r="CM1780" s="31"/>
      <c r="CN1780" s="31"/>
      <c r="CO1780" s="31"/>
      <c r="CP1780" s="31"/>
      <c r="CQ1780" s="31"/>
    </row>
    <row r="1781" spans="2:95" s="33" customFormat="1">
      <c r="B1781" s="63"/>
      <c r="C1781" s="31"/>
      <c r="D1781" s="31"/>
      <c r="E1781" s="31"/>
      <c r="F1781" s="31"/>
      <c r="G1781" s="34"/>
      <c r="H1781" s="34"/>
      <c r="I1781" s="34"/>
      <c r="J1781" s="34"/>
      <c r="K1781" s="31"/>
      <c r="L1781" s="31"/>
      <c r="M1781" s="31"/>
      <c r="N1781" s="31"/>
      <c r="O1781" s="31"/>
      <c r="P1781" s="34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4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4"/>
      <c r="AU1781" s="31"/>
      <c r="AV1781" s="31"/>
      <c r="AW1781" s="31"/>
      <c r="AX1781" s="31"/>
      <c r="AY1781" s="31"/>
      <c r="AZ1781" s="31"/>
      <c r="BA1781" s="31"/>
      <c r="BB1781" s="31"/>
      <c r="BC1781" s="34"/>
      <c r="BD1781" s="31"/>
      <c r="BE1781" s="31"/>
      <c r="BF1781" s="31"/>
      <c r="BG1781" s="31"/>
      <c r="BH1781" s="31"/>
      <c r="BI1781" s="31"/>
      <c r="BJ1781" s="31"/>
      <c r="BK1781" s="31"/>
      <c r="BL1781" s="31"/>
      <c r="BM1781" s="31"/>
      <c r="BN1781" s="31"/>
      <c r="BO1781" s="31"/>
      <c r="BP1781" s="31"/>
      <c r="BQ1781" s="31"/>
      <c r="BR1781" s="31"/>
      <c r="BS1781" s="31"/>
      <c r="BT1781" s="31"/>
      <c r="BU1781" s="31"/>
      <c r="BV1781" s="31"/>
      <c r="BW1781" s="31"/>
      <c r="BX1781" s="31"/>
      <c r="BY1781" s="31"/>
      <c r="BZ1781" s="31"/>
      <c r="CA1781" s="31"/>
      <c r="CB1781" s="31"/>
      <c r="CC1781" s="31"/>
      <c r="CD1781" s="31"/>
      <c r="CE1781" s="31"/>
      <c r="CF1781" s="31"/>
      <c r="CG1781" s="31"/>
      <c r="CH1781" s="31"/>
      <c r="CI1781" s="31"/>
      <c r="CJ1781" s="31"/>
      <c r="CK1781" s="31"/>
      <c r="CL1781" s="31"/>
      <c r="CM1781" s="31"/>
      <c r="CN1781" s="31"/>
      <c r="CO1781" s="31"/>
      <c r="CP1781" s="31"/>
      <c r="CQ1781" s="31"/>
    </row>
    <row r="1782" spans="2:95" s="33" customFormat="1">
      <c r="B1782" s="63"/>
      <c r="C1782" s="31"/>
      <c r="D1782" s="31"/>
      <c r="E1782" s="31"/>
      <c r="F1782" s="31"/>
      <c r="G1782" s="34"/>
      <c r="H1782" s="34"/>
      <c r="I1782" s="34"/>
      <c r="J1782" s="34"/>
      <c r="K1782" s="31"/>
      <c r="L1782" s="31"/>
      <c r="M1782" s="31"/>
      <c r="N1782" s="31"/>
      <c r="O1782" s="31"/>
      <c r="P1782" s="34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4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4"/>
      <c r="AU1782" s="31"/>
      <c r="AV1782" s="31"/>
      <c r="AW1782" s="31"/>
      <c r="AX1782" s="31"/>
      <c r="AY1782" s="31"/>
      <c r="AZ1782" s="31"/>
      <c r="BA1782" s="31"/>
      <c r="BB1782" s="31"/>
      <c r="BC1782" s="34"/>
      <c r="BD1782" s="31"/>
      <c r="BE1782" s="31"/>
      <c r="BF1782" s="31"/>
      <c r="BG1782" s="31"/>
      <c r="BH1782" s="31"/>
      <c r="BI1782" s="31"/>
      <c r="BJ1782" s="31"/>
      <c r="BK1782" s="31"/>
      <c r="BL1782" s="31"/>
      <c r="BM1782" s="31"/>
      <c r="BN1782" s="31"/>
      <c r="BO1782" s="31"/>
      <c r="BP1782" s="31"/>
      <c r="BQ1782" s="31"/>
      <c r="BR1782" s="31"/>
      <c r="BS1782" s="31"/>
      <c r="BT1782" s="31"/>
      <c r="BU1782" s="31"/>
      <c r="BV1782" s="31"/>
      <c r="BW1782" s="31"/>
      <c r="BX1782" s="31"/>
      <c r="BY1782" s="31"/>
      <c r="BZ1782" s="31"/>
      <c r="CA1782" s="31"/>
      <c r="CB1782" s="31"/>
      <c r="CC1782" s="31"/>
      <c r="CD1782" s="31"/>
      <c r="CE1782" s="31"/>
      <c r="CF1782" s="31"/>
      <c r="CG1782" s="31"/>
      <c r="CH1782" s="31"/>
      <c r="CI1782" s="31"/>
      <c r="CJ1782" s="31"/>
      <c r="CK1782" s="31"/>
      <c r="CL1782" s="31"/>
      <c r="CM1782" s="31"/>
      <c r="CN1782" s="31"/>
      <c r="CO1782" s="31"/>
      <c r="CP1782" s="31"/>
      <c r="CQ1782" s="31"/>
    </row>
    <row r="1783" spans="2:95" s="33" customFormat="1">
      <c r="B1783" s="63"/>
      <c r="C1783" s="31"/>
      <c r="D1783" s="31"/>
      <c r="E1783" s="31"/>
      <c r="F1783" s="31"/>
      <c r="G1783" s="34"/>
      <c r="H1783" s="34"/>
      <c r="I1783" s="34"/>
      <c r="J1783" s="34"/>
      <c r="K1783" s="31"/>
      <c r="L1783" s="31"/>
      <c r="M1783" s="31"/>
      <c r="N1783" s="31"/>
      <c r="O1783" s="31"/>
      <c r="P1783" s="34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4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4"/>
      <c r="AU1783" s="31"/>
      <c r="AV1783" s="31"/>
      <c r="AW1783" s="31"/>
      <c r="AX1783" s="31"/>
      <c r="AY1783" s="31"/>
      <c r="AZ1783" s="31"/>
      <c r="BA1783" s="31"/>
      <c r="BB1783" s="31"/>
      <c r="BC1783" s="34"/>
      <c r="BD1783" s="31"/>
      <c r="BE1783" s="31"/>
      <c r="BF1783" s="31"/>
      <c r="BG1783" s="31"/>
      <c r="BH1783" s="31"/>
      <c r="BI1783" s="31"/>
      <c r="BJ1783" s="31"/>
      <c r="BK1783" s="31"/>
      <c r="BL1783" s="31"/>
      <c r="BM1783" s="31"/>
      <c r="BN1783" s="31"/>
      <c r="BO1783" s="31"/>
      <c r="BP1783" s="31"/>
      <c r="BQ1783" s="31"/>
      <c r="BR1783" s="31"/>
      <c r="BS1783" s="31"/>
      <c r="BT1783" s="31"/>
      <c r="BU1783" s="31"/>
      <c r="BV1783" s="31"/>
      <c r="BW1783" s="31"/>
      <c r="BX1783" s="31"/>
      <c r="BY1783" s="31"/>
      <c r="BZ1783" s="31"/>
      <c r="CA1783" s="31"/>
      <c r="CB1783" s="31"/>
      <c r="CC1783" s="31"/>
      <c r="CD1783" s="31"/>
      <c r="CE1783" s="31"/>
      <c r="CF1783" s="31"/>
      <c r="CG1783" s="31"/>
      <c r="CH1783" s="31"/>
      <c r="CI1783" s="31"/>
      <c r="CJ1783" s="31"/>
      <c r="CK1783" s="31"/>
      <c r="CL1783" s="31"/>
      <c r="CM1783" s="31"/>
      <c r="CN1783" s="31"/>
      <c r="CO1783" s="31"/>
      <c r="CP1783" s="31"/>
      <c r="CQ1783" s="31"/>
    </row>
    <row r="1784" spans="2:95" s="33" customFormat="1">
      <c r="B1784" s="63"/>
      <c r="C1784" s="31"/>
      <c r="D1784" s="31"/>
      <c r="E1784" s="31"/>
      <c r="F1784" s="31"/>
      <c r="G1784" s="34"/>
      <c r="H1784" s="34"/>
      <c r="I1784" s="34"/>
      <c r="J1784" s="34"/>
      <c r="K1784" s="31"/>
      <c r="L1784" s="31"/>
      <c r="M1784" s="31"/>
      <c r="N1784" s="31"/>
      <c r="O1784" s="31"/>
      <c r="P1784" s="34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4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4"/>
      <c r="AU1784" s="31"/>
      <c r="AV1784" s="31"/>
      <c r="AW1784" s="31"/>
      <c r="AX1784" s="31"/>
      <c r="AY1784" s="31"/>
      <c r="AZ1784" s="31"/>
      <c r="BA1784" s="31"/>
      <c r="BB1784" s="31"/>
      <c r="BC1784" s="34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  <c r="BN1784" s="31"/>
      <c r="BO1784" s="31"/>
      <c r="BP1784" s="31"/>
      <c r="BQ1784" s="31"/>
      <c r="BR1784" s="31"/>
      <c r="BS1784" s="31"/>
      <c r="BT1784" s="31"/>
      <c r="BU1784" s="31"/>
      <c r="BV1784" s="31"/>
      <c r="BW1784" s="31"/>
      <c r="BX1784" s="31"/>
      <c r="BY1784" s="31"/>
      <c r="BZ1784" s="31"/>
      <c r="CA1784" s="31"/>
      <c r="CB1784" s="31"/>
      <c r="CC1784" s="31"/>
      <c r="CD1784" s="31"/>
      <c r="CE1784" s="31"/>
      <c r="CF1784" s="31"/>
      <c r="CG1784" s="31"/>
      <c r="CH1784" s="31"/>
      <c r="CI1784" s="31"/>
      <c r="CJ1784" s="31"/>
      <c r="CK1784" s="31"/>
      <c r="CL1784" s="31"/>
      <c r="CM1784" s="31"/>
      <c r="CN1784" s="31"/>
      <c r="CO1784" s="31"/>
      <c r="CP1784" s="31"/>
      <c r="CQ1784" s="31"/>
    </row>
    <row r="1785" spans="2:95" s="33" customFormat="1">
      <c r="B1785" s="63"/>
      <c r="C1785" s="31"/>
      <c r="D1785" s="31"/>
      <c r="E1785" s="31"/>
      <c r="F1785" s="31"/>
      <c r="G1785" s="34"/>
      <c r="H1785" s="34"/>
      <c r="I1785" s="34"/>
      <c r="J1785" s="34"/>
      <c r="K1785" s="31"/>
      <c r="L1785" s="31"/>
      <c r="M1785" s="31"/>
      <c r="N1785" s="31"/>
      <c r="O1785" s="31"/>
      <c r="P1785" s="34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4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4"/>
      <c r="AU1785" s="31"/>
      <c r="AV1785" s="31"/>
      <c r="AW1785" s="31"/>
      <c r="AX1785" s="31"/>
      <c r="AY1785" s="31"/>
      <c r="AZ1785" s="31"/>
      <c r="BA1785" s="31"/>
      <c r="BB1785" s="31"/>
      <c r="BC1785" s="34"/>
      <c r="BD1785" s="31"/>
      <c r="BE1785" s="31"/>
      <c r="BF1785" s="31"/>
      <c r="BG1785" s="31"/>
      <c r="BH1785" s="31"/>
      <c r="BI1785" s="31"/>
      <c r="BJ1785" s="31"/>
      <c r="BK1785" s="31"/>
      <c r="BL1785" s="31"/>
      <c r="BM1785" s="31"/>
      <c r="BN1785" s="31"/>
      <c r="BO1785" s="31"/>
      <c r="BP1785" s="31"/>
      <c r="BQ1785" s="31"/>
      <c r="BR1785" s="31"/>
      <c r="BS1785" s="31"/>
      <c r="BT1785" s="31"/>
      <c r="BU1785" s="31"/>
      <c r="BV1785" s="31"/>
      <c r="BW1785" s="31"/>
      <c r="BX1785" s="31"/>
      <c r="BY1785" s="31"/>
      <c r="BZ1785" s="31"/>
      <c r="CA1785" s="31"/>
      <c r="CB1785" s="31"/>
      <c r="CC1785" s="31"/>
      <c r="CD1785" s="31"/>
      <c r="CE1785" s="31"/>
      <c r="CF1785" s="31"/>
      <c r="CG1785" s="31"/>
      <c r="CH1785" s="31"/>
      <c r="CI1785" s="31"/>
      <c r="CJ1785" s="31"/>
      <c r="CK1785" s="31"/>
      <c r="CL1785" s="31"/>
      <c r="CM1785" s="31"/>
      <c r="CN1785" s="31"/>
      <c r="CO1785" s="31"/>
      <c r="CP1785" s="31"/>
      <c r="CQ1785" s="31"/>
    </row>
    <row r="1786" spans="2:95" s="33" customFormat="1">
      <c r="B1786" s="63"/>
      <c r="C1786" s="31"/>
      <c r="D1786" s="31"/>
      <c r="E1786" s="31"/>
      <c r="F1786" s="31"/>
      <c r="G1786" s="34"/>
      <c r="H1786" s="34"/>
      <c r="I1786" s="34"/>
      <c r="J1786" s="34"/>
      <c r="K1786" s="31"/>
      <c r="L1786" s="31"/>
      <c r="M1786" s="31"/>
      <c r="N1786" s="31"/>
      <c r="O1786" s="31"/>
      <c r="P1786" s="34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4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4"/>
      <c r="AU1786" s="31"/>
      <c r="AV1786" s="31"/>
      <c r="AW1786" s="31"/>
      <c r="AX1786" s="31"/>
      <c r="AY1786" s="31"/>
      <c r="AZ1786" s="31"/>
      <c r="BA1786" s="31"/>
      <c r="BB1786" s="31"/>
      <c r="BC1786" s="34"/>
      <c r="BD1786" s="31"/>
      <c r="BE1786" s="31"/>
      <c r="BF1786" s="31"/>
      <c r="BG1786" s="31"/>
      <c r="BH1786" s="31"/>
      <c r="BI1786" s="31"/>
      <c r="BJ1786" s="31"/>
      <c r="BK1786" s="31"/>
      <c r="BL1786" s="31"/>
      <c r="BM1786" s="31"/>
      <c r="BN1786" s="31"/>
      <c r="BO1786" s="31"/>
      <c r="BP1786" s="31"/>
      <c r="BQ1786" s="31"/>
      <c r="BR1786" s="31"/>
      <c r="BS1786" s="31"/>
      <c r="BT1786" s="31"/>
      <c r="BU1786" s="31"/>
      <c r="BV1786" s="31"/>
      <c r="BW1786" s="31"/>
      <c r="BX1786" s="31"/>
      <c r="BY1786" s="31"/>
      <c r="BZ1786" s="31"/>
      <c r="CA1786" s="31"/>
      <c r="CB1786" s="31"/>
      <c r="CC1786" s="31"/>
      <c r="CD1786" s="31"/>
      <c r="CE1786" s="31"/>
      <c r="CF1786" s="31"/>
      <c r="CG1786" s="31"/>
      <c r="CH1786" s="31"/>
      <c r="CI1786" s="31"/>
      <c r="CJ1786" s="31"/>
      <c r="CK1786" s="31"/>
      <c r="CL1786" s="31"/>
      <c r="CM1786" s="31"/>
      <c r="CN1786" s="31"/>
      <c r="CO1786" s="31"/>
      <c r="CP1786" s="31"/>
      <c r="CQ1786" s="31"/>
    </row>
    <row r="1787" spans="2:95" s="33" customFormat="1">
      <c r="B1787" s="63"/>
      <c r="C1787" s="31"/>
      <c r="D1787" s="31"/>
      <c r="E1787" s="31"/>
      <c r="F1787" s="31"/>
      <c r="G1787" s="34"/>
      <c r="H1787" s="34"/>
      <c r="I1787" s="34"/>
      <c r="J1787" s="34"/>
      <c r="K1787" s="31"/>
      <c r="L1787" s="31"/>
      <c r="M1787" s="31"/>
      <c r="N1787" s="31"/>
      <c r="O1787" s="31"/>
      <c r="P1787" s="34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4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4"/>
      <c r="AU1787" s="31"/>
      <c r="AV1787" s="31"/>
      <c r="AW1787" s="31"/>
      <c r="AX1787" s="31"/>
      <c r="AY1787" s="31"/>
      <c r="AZ1787" s="31"/>
      <c r="BA1787" s="31"/>
      <c r="BB1787" s="31"/>
      <c r="BC1787" s="34"/>
      <c r="BD1787" s="31"/>
      <c r="BE1787" s="31"/>
      <c r="BF1787" s="31"/>
      <c r="BG1787" s="31"/>
      <c r="BH1787" s="31"/>
      <c r="BI1787" s="31"/>
      <c r="BJ1787" s="31"/>
      <c r="BK1787" s="31"/>
      <c r="BL1787" s="31"/>
      <c r="BM1787" s="31"/>
      <c r="BN1787" s="31"/>
      <c r="BO1787" s="31"/>
      <c r="BP1787" s="31"/>
      <c r="BQ1787" s="31"/>
      <c r="BR1787" s="31"/>
      <c r="BS1787" s="31"/>
      <c r="BT1787" s="31"/>
      <c r="BU1787" s="31"/>
      <c r="BV1787" s="31"/>
      <c r="BW1787" s="31"/>
      <c r="BX1787" s="31"/>
      <c r="BY1787" s="31"/>
      <c r="BZ1787" s="31"/>
      <c r="CA1787" s="31"/>
      <c r="CB1787" s="31"/>
      <c r="CC1787" s="31"/>
      <c r="CD1787" s="31"/>
      <c r="CE1787" s="31"/>
      <c r="CF1787" s="31"/>
      <c r="CG1787" s="31"/>
      <c r="CH1787" s="31"/>
      <c r="CI1787" s="31"/>
      <c r="CJ1787" s="31"/>
      <c r="CK1787" s="31"/>
      <c r="CL1787" s="31"/>
      <c r="CM1787" s="31"/>
      <c r="CN1787" s="31"/>
      <c r="CO1787" s="31"/>
      <c r="CP1787" s="31"/>
      <c r="CQ1787" s="31"/>
    </row>
    <row r="1788" spans="2:95" s="33" customFormat="1">
      <c r="B1788" s="63"/>
      <c r="C1788" s="31"/>
      <c r="D1788" s="31"/>
      <c r="E1788" s="31"/>
      <c r="F1788" s="31"/>
      <c r="G1788" s="34"/>
      <c r="H1788" s="34"/>
      <c r="I1788" s="34"/>
      <c r="J1788" s="34"/>
      <c r="K1788" s="31"/>
      <c r="L1788" s="31"/>
      <c r="M1788" s="31"/>
      <c r="N1788" s="31"/>
      <c r="O1788" s="31"/>
      <c r="P1788" s="34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4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4"/>
      <c r="AU1788" s="31"/>
      <c r="AV1788" s="31"/>
      <c r="AW1788" s="31"/>
      <c r="AX1788" s="31"/>
      <c r="AY1788" s="31"/>
      <c r="AZ1788" s="31"/>
      <c r="BA1788" s="31"/>
      <c r="BB1788" s="31"/>
      <c r="BC1788" s="34"/>
      <c r="BD1788" s="31"/>
      <c r="BE1788" s="31"/>
      <c r="BF1788" s="31"/>
      <c r="BG1788" s="31"/>
      <c r="BH1788" s="31"/>
      <c r="BI1788" s="31"/>
      <c r="BJ1788" s="31"/>
      <c r="BK1788" s="31"/>
      <c r="BL1788" s="31"/>
      <c r="BM1788" s="31"/>
      <c r="BN1788" s="31"/>
      <c r="BO1788" s="31"/>
      <c r="BP1788" s="31"/>
      <c r="BQ1788" s="31"/>
      <c r="BR1788" s="31"/>
      <c r="BS1788" s="31"/>
      <c r="BT1788" s="31"/>
      <c r="BU1788" s="31"/>
      <c r="BV1788" s="31"/>
      <c r="BW1788" s="31"/>
      <c r="BX1788" s="31"/>
      <c r="BY1788" s="31"/>
      <c r="BZ1788" s="31"/>
      <c r="CA1788" s="31"/>
      <c r="CB1788" s="31"/>
      <c r="CC1788" s="31"/>
      <c r="CD1788" s="31"/>
      <c r="CE1788" s="31"/>
      <c r="CF1788" s="31"/>
      <c r="CG1788" s="31"/>
      <c r="CH1788" s="31"/>
      <c r="CI1788" s="31"/>
      <c r="CJ1788" s="31"/>
      <c r="CK1788" s="31"/>
      <c r="CL1788" s="31"/>
      <c r="CM1788" s="31"/>
      <c r="CN1788" s="31"/>
      <c r="CO1788" s="31"/>
      <c r="CP1788" s="31"/>
      <c r="CQ1788" s="31"/>
    </row>
    <row r="1789" spans="2:95" s="33" customFormat="1">
      <c r="B1789" s="63"/>
      <c r="C1789" s="31"/>
      <c r="D1789" s="31"/>
      <c r="E1789" s="31"/>
      <c r="F1789" s="31"/>
      <c r="G1789" s="34"/>
      <c r="H1789" s="34"/>
      <c r="I1789" s="34"/>
      <c r="J1789" s="34"/>
      <c r="K1789" s="31"/>
      <c r="L1789" s="31"/>
      <c r="M1789" s="31"/>
      <c r="N1789" s="31"/>
      <c r="O1789" s="31"/>
      <c r="P1789" s="34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4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4"/>
      <c r="AU1789" s="31"/>
      <c r="AV1789" s="31"/>
      <c r="AW1789" s="31"/>
      <c r="AX1789" s="31"/>
      <c r="AY1789" s="31"/>
      <c r="AZ1789" s="31"/>
      <c r="BA1789" s="31"/>
      <c r="BB1789" s="31"/>
      <c r="BC1789" s="34"/>
      <c r="BD1789" s="31"/>
      <c r="BE1789" s="31"/>
      <c r="BF1789" s="31"/>
      <c r="BG1789" s="31"/>
      <c r="BH1789" s="31"/>
      <c r="BI1789" s="31"/>
      <c r="BJ1789" s="31"/>
      <c r="BK1789" s="31"/>
      <c r="BL1789" s="31"/>
      <c r="BM1789" s="31"/>
      <c r="BN1789" s="31"/>
      <c r="BO1789" s="31"/>
      <c r="BP1789" s="31"/>
      <c r="BQ1789" s="31"/>
      <c r="BR1789" s="31"/>
      <c r="BS1789" s="31"/>
      <c r="BT1789" s="31"/>
      <c r="BU1789" s="31"/>
      <c r="BV1789" s="31"/>
      <c r="BW1789" s="31"/>
      <c r="BX1789" s="31"/>
      <c r="BY1789" s="31"/>
      <c r="BZ1789" s="31"/>
      <c r="CA1789" s="31"/>
      <c r="CB1789" s="31"/>
      <c r="CC1789" s="31"/>
      <c r="CD1789" s="31"/>
      <c r="CE1789" s="31"/>
      <c r="CF1789" s="31"/>
      <c r="CG1789" s="31"/>
      <c r="CH1789" s="31"/>
      <c r="CI1789" s="31"/>
      <c r="CJ1789" s="31"/>
      <c r="CK1789" s="31"/>
      <c r="CL1789" s="31"/>
      <c r="CM1789" s="31"/>
      <c r="CN1789" s="31"/>
      <c r="CO1789" s="31"/>
      <c r="CP1789" s="31"/>
      <c r="CQ1789" s="31"/>
    </row>
    <row r="1790" spans="2:95" s="33" customFormat="1">
      <c r="B1790" s="63"/>
      <c r="C1790" s="31"/>
      <c r="D1790" s="31"/>
      <c r="E1790" s="31"/>
      <c r="F1790" s="31"/>
      <c r="G1790" s="34"/>
      <c r="H1790" s="34"/>
      <c r="I1790" s="34"/>
      <c r="J1790" s="34"/>
      <c r="K1790" s="31"/>
      <c r="L1790" s="31"/>
      <c r="M1790" s="31"/>
      <c r="N1790" s="31"/>
      <c r="O1790" s="31"/>
      <c r="P1790" s="34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4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4"/>
      <c r="AU1790" s="31"/>
      <c r="AV1790" s="31"/>
      <c r="AW1790" s="31"/>
      <c r="AX1790" s="31"/>
      <c r="AY1790" s="31"/>
      <c r="AZ1790" s="31"/>
      <c r="BA1790" s="31"/>
      <c r="BB1790" s="31"/>
      <c r="BC1790" s="34"/>
      <c r="BD1790" s="31"/>
      <c r="BE1790" s="31"/>
      <c r="BF1790" s="31"/>
      <c r="BG1790" s="31"/>
      <c r="BH1790" s="31"/>
      <c r="BI1790" s="31"/>
      <c r="BJ1790" s="31"/>
      <c r="BK1790" s="31"/>
      <c r="BL1790" s="31"/>
      <c r="BM1790" s="31"/>
      <c r="BN1790" s="31"/>
      <c r="BO1790" s="31"/>
      <c r="BP1790" s="31"/>
      <c r="BQ1790" s="31"/>
      <c r="BR1790" s="31"/>
      <c r="BS1790" s="31"/>
      <c r="BT1790" s="31"/>
      <c r="BU1790" s="31"/>
      <c r="BV1790" s="31"/>
      <c r="BW1790" s="31"/>
      <c r="BX1790" s="31"/>
      <c r="BY1790" s="31"/>
      <c r="BZ1790" s="31"/>
      <c r="CA1790" s="31"/>
      <c r="CB1790" s="31"/>
      <c r="CC1790" s="31"/>
      <c r="CD1790" s="31"/>
      <c r="CE1790" s="31"/>
      <c r="CF1790" s="31"/>
      <c r="CG1790" s="31"/>
      <c r="CH1790" s="31"/>
      <c r="CI1790" s="31"/>
      <c r="CJ1790" s="31"/>
      <c r="CK1790" s="31"/>
      <c r="CL1790" s="31"/>
      <c r="CM1790" s="31"/>
      <c r="CN1790" s="31"/>
      <c r="CO1790" s="31"/>
      <c r="CP1790" s="31"/>
      <c r="CQ1790" s="31"/>
    </row>
    <row r="1791" spans="2:95" s="33" customFormat="1">
      <c r="B1791" s="63"/>
      <c r="C1791" s="31"/>
      <c r="D1791" s="31"/>
      <c r="E1791" s="31"/>
      <c r="F1791" s="31"/>
      <c r="G1791" s="34"/>
      <c r="H1791" s="34"/>
      <c r="I1791" s="34"/>
      <c r="J1791" s="34"/>
      <c r="K1791" s="31"/>
      <c r="L1791" s="31"/>
      <c r="M1791" s="31"/>
      <c r="N1791" s="31"/>
      <c r="O1791" s="31"/>
      <c r="P1791" s="34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4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4"/>
      <c r="AU1791" s="31"/>
      <c r="AV1791" s="31"/>
      <c r="AW1791" s="31"/>
      <c r="AX1791" s="31"/>
      <c r="AY1791" s="31"/>
      <c r="AZ1791" s="31"/>
      <c r="BA1791" s="31"/>
      <c r="BB1791" s="31"/>
      <c r="BC1791" s="34"/>
      <c r="BD1791" s="31"/>
      <c r="BE1791" s="31"/>
      <c r="BF1791" s="31"/>
      <c r="BG1791" s="31"/>
      <c r="BH1791" s="31"/>
      <c r="BI1791" s="31"/>
      <c r="BJ1791" s="31"/>
      <c r="BK1791" s="31"/>
      <c r="BL1791" s="31"/>
      <c r="BM1791" s="31"/>
      <c r="BN1791" s="31"/>
      <c r="BO1791" s="31"/>
      <c r="BP1791" s="31"/>
      <c r="BQ1791" s="31"/>
      <c r="BR1791" s="31"/>
      <c r="BS1791" s="31"/>
      <c r="BT1791" s="31"/>
      <c r="BU1791" s="31"/>
      <c r="BV1791" s="31"/>
      <c r="BW1791" s="31"/>
      <c r="BX1791" s="31"/>
      <c r="BY1791" s="31"/>
      <c r="BZ1791" s="31"/>
      <c r="CA1791" s="31"/>
      <c r="CB1791" s="31"/>
      <c r="CC1791" s="31"/>
      <c r="CD1791" s="31"/>
      <c r="CE1791" s="31"/>
      <c r="CF1791" s="31"/>
      <c r="CG1791" s="31"/>
      <c r="CH1791" s="31"/>
      <c r="CI1791" s="31"/>
      <c r="CJ1791" s="31"/>
      <c r="CK1791" s="31"/>
      <c r="CL1791" s="31"/>
      <c r="CM1791" s="31"/>
      <c r="CN1791" s="31"/>
      <c r="CO1791" s="31"/>
      <c r="CP1791" s="31"/>
      <c r="CQ1791" s="31"/>
    </row>
    <row r="1792" spans="2:95" s="33" customFormat="1">
      <c r="B1792" s="63"/>
      <c r="C1792" s="31"/>
      <c r="D1792" s="31"/>
      <c r="E1792" s="31"/>
      <c r="F1792" s="31"/>
      <c r="G1792" s="34"/>
      <c r="H1792" s="34"/>
      <c r="I1792" s="34"/>
      <c r="J1792" s="34"/>
      <c r="K1792" s="31"/>
      <c r="L1792" s="31"/>
      <c r="M1792" s="31"/>
      <c r="N1792" s="31"/>
      <c r="O1792" s="31"/>
      <c r="P1792" s="34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4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4"/>
      <c r="AU1792" s="31"/>
      <c r="AV1792" s="31"/>
      <c r="AW1792" s="31"/>
      <c r="AX1792" s="31"/>
      <c r="AY1792" s="31"/>
      <c r="AZ1792" s="31"/>
      <c r="BA1792" s="31"/>
      <c r="BB1792" s="31"/>
      <c r="BC1792" s="34"/>
      <c r="BD1792" s="31"/>
      <c r="BE1792" s="31"/>
      <c r="BF1792" s="31"/>
      <c r="BG1792" s="31"/>
      <c r="BH1792" s="31"/>
      <c r="BI1792" s="31"/>
      <c r="BJ1792" s="31"/>
      <c r="BK1792" s="31"/>
      <c r="BL1792" s="31"/>
      <c r="BM1792" s="31"/>
      <c r="BN1792" s="31"/>
      <c r="BO1792" s="31"/>
      <c r="BP1792" s="31"/>
      <c r="BQ1792" s="31"/>
      <c r="BR1792" s="31"/>
      <c r="BS1792" s="31"/>
      <c r="BT1792" s="31"/>
      <c r="BU1792" s="31"/>
      <c r="BV1792" s="31"/>
      <c r="BW1792" s="31"/>
      <c r="BX1792" s="31"/>
      <c r="BY1792" s="31"/>
      <c r="BZ1792" s="31"/>
      <c r="CA1792" s="31"/>
      <c r="CB1792" s="31"/>
      <c r="CC1792" s="31"/>
      <c r="CD1792" s="31"/>
      <c r="CE1792" s="31"/>
      <c r="CF1792" s="31"/>
      <c r="CG1792" s="31"/>
      <c r="CH1792" s="31"/>
      <c r="CI1792" s="31"/>
      <c r="CJ1792" s="31"/>
      <c r="CK1792" s="31"/>
      <c r="CL1792" s="31"/>
      <c r="CM1792" s="31"/>
      <c r="CN1792" s="31"/>
      <c r="CO1792" s="31"/>
      <c r="CP1792" s="31"/>
      <c r="CQ1792" s="31"/>
    </row>
    <row r="1793" spans="2:95" s="33" customFormat="1">
      <c r="B1793" s="63"/>
      <c r="C1793" s="31"/>
      <c r="D1793" s="31"/>
      <c r="E1793" s="31"/>
      <c r="F1793" s="31"/>
      <c r="G1793" s="34"/>
      <c r="H1793" s="34"/>
      <c r="I1793" s="34"/>
      <c r="J1793" s="34"/>
      <c r="K1793" s="31"/>
      <c r="L1793" s="31"/>
      <c r="M1793" s="31"/>
      <c r="N1793" s="31"/>
      <c r="O1793" s="31"/>
      <c r="P1793" s="34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4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4"/>
      <c r="AU1793" s="31"/>
      <c r="AV1793" s="31"/>
      <c r="AW1793" s="31"/>
      <c r="AX1793" s="31"/>
      <c r="AY1793" s="31"/>
      <c r="AZ1793" s="31"/>
      <c r="BA1793" s="31"/>
      <c r="BB1793" s="31"/>
      <c r="BC1793" s="34"/>
      <c r="BD1793" s="31"/>
      <c r="BE1793" s="31"/>
      <c r="BF1793" s="31"/>
      <c r="BG1793" s="31"/>
      <c r="BH1793" s="31"/>
      <c r="BI1793" s="31"/>
      <c r="BJ1793" s="31"/>
      <c r="BK1793" s="31"/>
      <c r="BL1793" s="31"/>
      <c r="BM1793" s="31"/>
      <c r="BN1793" s="31"/>
      <c r="BO1793" s="31"/>
      <c r="BP1793" s="31"/>
      <c r="BQ1793" s="31"/>
      <c r="BR1793" s="31"/>
      <c r="BS1793" s="31"/>
      <c r="BT1793" s="31"/>
      <c r="BU1793" s="31"/>
      <c r="BV1793" s="31"/>
      <c r="BW1793" s="31"/>
      <c r="BX1793" s="31"/>
      <c r="BY1793" s="31"/>
      <c r="BZ1793" s="31"/>
      <c r="CA1793" s="31"/>
      <c r="CB1793" s="31"/>
      <c r="CC1793" s="31"/>
      <c r="CD1793" s="31"/>
      <c r="CE1793" s="31"/>
      <c r="CF1793" s="31"/>
      <c r="CG1793" s="31"/>
      <c r="CH1793" s="31"/>
      <c r="CI1793" s="31"/>
      <c r="CJ1793" s="31"/>
      <c r="CK1793" s="31"/>
      <c r="CL1793" s="31"/>
      <c r="CM1793" s="31"/>
      <c r="CN1793" s="31"/>
      <c r="CO1793" s="31"/>
      <c r="CP1793" s="31"/>
      <c r="CQ1793" s="31"/>
    </row>
    <row r="1794" spans="2:95" s="33" customFormat="1">
      <c r="B1794" s="63"/>
      <c r="C1794" s="31"/>
      <c r="D1794" s="31"/>
      <c r="E1794" s="31"/>
      <c r="F1794" s="31"/>
      <c r="G1794" s="34"/>
      <c r="H1794" s="34"/>
      <c r="I1794" s="34"/>
      <c r="J1794" s="34"/>
      <c r="K1794" s="31"/>
      <c r="L1794" s="31"/>
      <c r="M1794" s="31"/>
      <c r="N1794" s="31"/>
      <c r="O1794" s="31"/>
      <c r="P1794" s="34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4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4"/>
      <c r="AU1794" s="31"/>
      <c r="AV1794" s="31"/>
      <c r="AW1794" s="31"/>
      <c r="AX1794" s="31"/>
      <c r="AY1794" s="31"/>
      <c r="AZ1794" s="31"/>
      <c r="BA1794" s="31"/>
      <c r="BB1794" s="31"/>
      <c r="BC1794" s="34"/>
      <c r="BD1794" s="31"/>
      <c r="BE1794" s="31"/>
      <c r="BF1794" s="31"/>
      <c r="BG1794" s="31"/>
      <c r="BH1794" s="31"/>
      <c r="BI1794" s="31"/>
      <c r="BJ1794" s="31"/>
      <c r="BK1794" s="31"/>
      <c r="BL1794" s="31"/>
      <c r="BM1794" s="31"/>
      <c r="BN1794" s="31"/>
      <c r="BO1794" s="31"/>
      <c r="BP1794" s="31"/>
      <c r="BQ1794" s="31"/>
      <c r="BR1794" s="31"/>
      <c r="BS1794" s="31"/>
      <c r="BT1794" s="31"/>
      <c r="BU1794" s="31"/>
      <c r="BV1794" s="31"/>
      <c r="BW1794" s="31"/>
      <c r="BX1794" s="31"/>
      <c r="BY1794" s="31"/>
      <c r="BZ1794" s="31"/>
      <c r="CA1794" s="31"/>
      <c r="CB1794" s="31"/>
      <c r="CC1794" s="31"/>
      <c r="CD1794" s="31"/>
      <c r="CE1794" s="31"/>
      <c r="CF1794" s="31"/>
      <c r="CG1794" s="31"/>
      <c r="CH1794" s="31"/>
      <c r="CI1794" s="31"/>
      <c r="CJ1794" s="31"/>
      <c r="CK1794" s="31"/>
      <c r="CL1794" s="31"/>
      <c r="CM1794" s="31"/>
      <c r="CN1794" s="31"/>
      <c r="CO1794" s="31"/>
      <c r="CP1794" s="31"/>
      <c r="CQ1794" s="31"/>
    </row>
    <row r="1795" spans="2:95" s="33" customFormat="1">
      <c r="B1795" s="63"/>
      <c r="C1795" s="31"/>
      <c r="D1795" s="31"/>
      <c r="E1795" s="31"/>
      <c r="F1795" s="31"/>
      <c r="G1795" s="34"/>
      <c r="H1795" s="34"/>
      <c r="I1795" s="34"/>
      <c r="J1795" s="34"/>
      <c r="K1795" s="31"/>
      <c r="L1795" s="31"/>
      <c r="M1795" s="31"/>
      <c r="N1795" s="31"/>
      <c r="O1795" s="31"/>
      <c r="P1795" s="34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4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4"/>
      <c r="AU1795" s="31"/>
      <c r="AV1795" s="31"/>
      <c r="AW1795" s="31"/>
      <c r="AX1795" s="31"/>
      <c r="AY1795" s="31"/>
      <c r="AZ1795" s="31"/>
      <c r="BA1795" s="31"/>
      <c r="BB1795" s="31"/>
      <c r="BC1795" s="34"/>
      <c r="BD1795" s="31"/>
      <c r="BE1795" s="31"/>
      <c r="BF1795" s="31"/>
      <c r="BG1795" s="31"/>
      <c r="BH1795" s="31"/>
      <c r="BI1795" s="31"/>
      <c r="BJ1795" s="31"/>
      <c r="BK1795" s="31"/>
      <c r="BL1795" s="31"/>
      <c r="BM1795" s="31"/>
      <c r="BN1795" s="31"/>
      <c r="BO1795" s="31"/>
      <c r="BP1795" s="31"/>
      <c r="BQ1795" s="31"/>
      <c r="BR1795" s="31"/>
      <c r="BS1795" s="31"/>
      <c r="BT1795" s="31"/>
      <c r="BU1795" s="31"/>
      <c r="BV1795" s="31"/>
      <c r="BW1795" s="31"/>
      <c r="BX1795" s="31"/>
      <c r="BY1795" s="31"/>
      <c r="BZ1795" s="31"/>
      <c r="CA1795" s="31"/>
      <c r="CB1795" s="31"/>
      <c r="CC1795" s="31"/>
      <c r="CD1795" s="31"/>
      <c r="CE1795" s="31"/>
      <c r="CF1795" s="31"/>
      <c r="CG1795" s="31"/>
      <c r="CH1795" s="31"/>
      <c r="CI1795" s="31"/>
      <c r="CJ1795" s="31"/>
      <c r="CK1795" s="31"/>
      <c r="CL1795" s="31"/>
      <c r="CM1795" s="31"/>
      <c r="CN1795" s="31"/>
      <c r="CO1795" s="31"/>
      <c r="CP1795" s="31"/>
      <c r="CQ1795" s="31"/>
    </row>
    <row r="1796" spans="2:95" s="33" customFormat="1">
      <c r="B1796" s="63"/>
      <c r="C1796" s="31"/>
      <c r="D1796" s="31"/>
      <c r="E1796" s="31"/>
      <c r="F1796" s="31"/>
      <c r="G1796" s="34"/>
      <c r="H1796" s="34"/>
      <c r="I1796" s="34"/>
      <c r="J1796" s="34"/>
      <c r="K1796" s="31"/>
      <c r="L1796" s="31"/>
      <c r="M1796" s="31"/>
      <c r="N1796" s="31"/>
      <c r="O1796" s="31"/>
      <c r="P1796" s="34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4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4"/>
      <c r="AU1796" s="31"/>
      <c r="AV1796" s="31"/>
      <c r="AW1796" s="31"/>
      <c r="AX1796" s="31"/>
      <c r="AY1796" s="31"/>
      <c r="AZ1796" s="31"/>
      <c r="BA1796" s="31"/>
      <c r="BB1796" s="31"/>
      <c r="BC1796" s="34"/>
      <c r="BD1796" s="31"/>
      <c r="BE1796" s="31"/>
      <c r="BF1796" s="31"/>
      <c r="BG1796" s="31"/>
      <c r="BH1796" s="31"/>
      <c r="BI1796" s="31"/>
      <c r="BJ1796" s="31"/>
      <c r="BK1796" s="31"/>
      <c r="BL1796" s="31"/>
      <c r="BM1796" s="31"/>
      <c r="BN1796" s="31"/>
      <c r="BO1796" s="31"/>
      <c r="BP1796" s="31"/>
      <c r="BQ1796" s="31"/>
      <c r="BR1796" s="31"/>
      <c r="BS1796" s="31"/>
      <c r="BT1796" s="31"/>
      <c r="BU1796" s="31"/>
      <c r="BV1796" s="31"/>
      <c r="BW1796" s="31"/>
      <c r="BX1796" s="31"/>
      <c r="BY1796" s="31"/>
      <c r="BZ1796" s="31"/>
      <c r="CA1796" s="31"/>
      <c r="CB1796" s="31"/>
      <c r="CC1796" s="31"/>
      <c r="CD1796" s="31"/>
      <c r="CE1796" s="31"/>
      <c r="CF1796" s="31"/>
      <c r="CG1796" s="31"/>
      <c r="CH1796" s="31"/>
      <c r="CI1796" s="31"/>
      <c r="CJ1796" s="31"/>
      <c r="CK1796" s="31"/>
      <c r="CL1796" s="31"/>
      <c r="CM1796" s="31"/>
      <c r="CN1796" s="31"/>
      <c r="CO1796" s="31"/>
      <c r="CP1796" s="31"/>
      <c r="CQ1796" s="31"/>
    </row>
    <row r="1797" spans="2:95" s="33" customFormat="1">
      <c r="B1797" s="63"/>
      <c r="C1797" s="31"/>
      <c r="D1797" s="31"/>
      <c r="E1797" s="31"/>
      <c r="F1797" s="31"/>
      <c r="G1797" s="34"/>
      <c r="H1797" s="34"/>
      <c r="I1797" s="34"/>
      <c r="J1797" s="34"/>
      <c r="K1797" s="31"/>
      <c r="L1797" s="31"/>
      <c r="M1797" s="31"/>
      <c r="N1797" s="31"/>
      <c r="O1797" s="31"/>
      <c r="P1797" s="34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4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4"/>
      <c r="AU1797" s="31"/>
      <c r="AV1797" s="31"/>
      <c r="AW1797" s="31"/>
      <c r="AX1797" s="31"/>
      <c r="AY1797" s="31"/>
      <c r="AZ1797" s="31"/>
      <c r="BA1797" s="31"/>
      <c r="BB1797" s="31"/>
      <c r="BC1797" s="34"/>
      <c r="BD1797" s="31"/>
      <c r="BE1797" s="31"/>
      <c r="BF1797" s="31"/>
      <c r="BG1797" s="31"/>
      <c r="BH1797" s="31"/>
      <c r="BI1797" s="31"/>
      <c r="BJ1797" s="31"/>
      <c r="BK1797" s="31"/>
      <c r="BL1797" s="31"/>
      <c r="BM1797" s="31"/>
      <c r="BN1797" s="31"/>
      <c r="BO1797" s="31"/>
      <c r="BP1797" s="31"/>
      <c r="BQ1797" s="31"/>
      <c r="BR1797" s="31"/>
      <c r="BS1797" s="31"/>
      <c r="BT1797" s="31"/>
      <c r="BU1797" s="31"/>
      <c r="BV1797" s="31"/>
      <c r="BW1797" s="31"/>
      <c r="BX1797" s="31"/>
      <c r="BY1797" s="31"/>
      <c r="BZ1797" s="31"/>
      <c r="CA1797" s="31"/>
      <c r="CB1797" s="31"/>
      <c r="CC1797" s="31"/>
      <c r="CD1797" s="31"/>
      <c r="CE1797" s="31"/>
      <c r="CF1797" s="31"/>
      <c r="CG1797" s="31"/>
      <c r="CH1797" s="31"/>
      <c r="CI1797" s="31"/>
      <c r="CJ1797" s="31"/>
      <c r="CK1797" s="31"/>
      <c r="CL1797" s="31"/>
      <c r="CM1797" s="31"/>
      <c r="CN1797" s="31"/>
      <c r="CO1797" s="31"/>
      <c r="CP1797" s="31"/>
      <c r="CQ1797" s="31"/>
    </row>
    <row r="1798" spans="2:95" s="33" customFormat="1">
      <c r="B1798" s="63"/>
      <c r="C1798" s="31"/>
      <c r="D1798" s="31"/>
      <c r="E1798" s="31"/>
      <c r="F1798" s="31"/>
      <c r="G1798" s="34"/>
      <c r="H1798" s="34"/>
      <c r="I1798" s="34"/>
      <c r="J1798" s="34"/>
      <c r="K1798" s="31"/>
      <c r="L1798" s="31"/>
      <c r="M1798" s="31"/>
      <c r="N1798" s="31"/>
      <c r="O1798" s="31"/>
      <c r="P1798" s="34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4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4"/>
      <c r="AU1798" s="31"/>
      <c r="AV1798" s="31"/>
      <c r="AW1798" s="31"/>
      <c r="AX1798" s="31"/>
      <c r="AY1798" s="31"/>
      <c r="AZ1798" s="31"/>
      <c r="BA1798" s="31"/>
      <c r="BB1798" s="31"/>
      <c r="BC1798" s="34"/>
      <c r="BD1798" s="31"/>
      <c r="BE1798" s="31"/>
      <c r="BF1798" s="31"/>
      <c r="BG1798" s="31"/>
      <c r="BH1798" s="31"/>
      <c r="BI1798" s="31"/>
      <c r="BJ1798" s="31"/>
      <c r="BK1798" s="31"/>
      <c r="BL1798" s="31"/>
      <c r="BM1798" s="31"/>
      <c r="BN1798" s="31"/>
      <c r="BO1798" s="31"/>
      <c r="BP1798" s="31"/>
      <c r="BQ1798" s="31"/>
      <c r="BR1798" s="31"/>
      <c r="BS1798" s="31"/>
      <c r="BT1798" s="31"/>
      <c r="BU1798" s="31"/>
      <c r="BV1798" s="31"/>
      <c r="BW1798" s="31"/>
      <c r="BX1798" s="31"/>
      <c r="BY1798" s="31"/>
      <c r="BZ1798" s="31"/>
      <c r="CA1798" s="31"/>
      <c r="CB1798" s="31"/>
      <c r="CC1798" s="31"/>
      <c r="CD1798" s="31"/>
      <c r="CE1798" s="31"/>
      <c r="CF1798" s="31"/>
      <c r="CG1798" s="31"/>
      <c r="CH1798" s="31"/>
      <c r="CI1798" s="31"/>
      <c r="CJ1798" s="31"/>
      <c r="CK1798" s="31"/>
      <c r="CL1798" s="31"/>
      <c r="CM1798" s="31"/>
      <c r="CN1798" s="31"/>
      <c r="CO1798" s="31"/>
      <c r="CP1798" s="31"/>
      <c r="CQ1798" s="31"/>
    </row>
    <row r="1799" spans="2:95" s="33" customFormat="1">
      <c r="B1799" s="63"/>
      <c r="C1799" s="31"/>
      <c r="D1799" s="31"/>
      <c r="E1799" s="31"/>
      <c r="F1799" s="31"/>
      <c r="G1799" s="34"/>
      <c r="H1799" s="34"/>
      <c r="I1799" s="34"/>
      <c r="J1799" s="34"/>
      <c r="K1799" s="31"/>
      <c r="L1799" s="31"/>
      <c r="M1799" s="31"/>
      <c r="N1799" s="31"/>
      <c r="O1799" s="31"/>
      <c r="P1799" s="34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4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4"/>
      <c r="AU1799" s="31"/>
      <c r="AV1799" s="31"/>
      <c r="AW1799" s="31"/>
      <c r="AX1799" s="31"/>
      <c r="AY1799" s="31"/>
      <c r="AZ1799" s="31"/>
      <c r="BA1799" s="31"/>
      <c r="BB1799" s="31"/>
      <c r="BC1799" s="34"/>
      <c r="BD1799" s="31"/>
      <c r="BE1799" s="31"/>
      <c r="BF1799" s="31"/>
      <c r="BG1799" s="31"/>
      <c r="BH1799" s="31"/>
      <c r="BI1799" s="31"/>
      <c r="BJ1799" s="31"/>
      <c r="BK1799" s="31"/>
      <c r="BL1799" s="31"/>
      <c r="BM1799" s="31"/>
      <c r="BN1799" s="31"/>
      <c r="BO1799" s="31"/>
      <c r="BP1799" s="31"/>
      <c r="BQ1799" s="31"/>
      <c r="BR1799" s="31"/>
      <c r="BS1799" s="31"/>
      <c r="BT1799" s="31"/>
      <c r="BU1799" s="31"/>
      <c r="BV1799" s="31"/>
      <c r="BW1799" s="31"/>
      <c r="BX1799" s="31"/>
      <c r="BY1799" s="31"/>
      <c r="BZ1799" s="31"/>
      <c r="CA1799" s="31"/>
      <c r="CB1799" s="31"/>
      <c r="CC1799" s="31"/>
      <c r="CD1799" s="31"/>
      <c r="CE1799" s="31"/>
      <c r="CF1799" s="31"/>
      <c r="CG1799" s="31"/>
      <c r="CH1799" s="31"/>
      <c r="CI1799" s="31"/>
      <c r="CJ1799" s="31"/>
      <c r="CK1799" s="31"/>
      <c r="CL1799" s="31"/>
      <c r="CM1799" s="31"/>
      <c r="CN1799" s="31"/>
      <c r="CO1799" s="31"/>
      <c r="CP1799" s="31"/>
      <c r="CQ1799" s="31"/>
    </row>
    <row r="1800" spans="2:95" s="33" customFormat="1">
      <c r="B1800" s="63"/>
      <c r="C1800" s="31"/>
      <c r="D1800" s="31"/>
      <c r="E1800" s="31"/>
      <c r="F1800" s="31"/>
      <c r="G1800" s="34"/>
      <c r="H1800" s="34"/>
      <c r="I1800" s="34"/>
      <c r="J1800" s="34"/>
      <c r="K1800" s="31"/>
      <c r="L1800" s="31"/>
      <c r="M1800" s="31"/>
      <c r="N1800" s="31"/>
      <c r="O1800" s="31"/>
      <c r="P1800" s="34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4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4"/>
      <c r="AU1800" s="31"/>
      <c r="AV1800" s="31"/>
      <c r="AW1800" s="31"/>
      <c r="AX1800" s="31"/>
      <c r="AY1800" s="31"/>
      <c r="AZ1800" s="31"/>
      <c r="BA1800" s="31"/>
      <c r="BB1800" s="31"/>
      <c r="BC1800" s="34"/>
      <c r="BD1800" s="31"/>
      <c r="BE1800" s="31"/>
      <c r="BF1800" s="31"/>
      <c r="BG1800" s="31"/>
      <c r="BH1800" s="31"/>
      <c r="BI1800" s="31"/>
      <c r="BJ1800" s="31"/>
      <c r="BK1800" s="31"/>
      <c r="BL1800" s="31"/>
      <c r="BM1800" s="31"/>
      <c r="BN1800" s="31"/>
      <c r="BO1800" s="31"/>
      <c r="BP1800" s="31"/>
      <c r="BQ1800" s="31"/>
      <c r="BR1800" s="31"/>
      <c r="BS1800" s="31"/>
      <c r="BT1800" s="31"/>
      <c r="BU1800" s="31"/>
      <c r="BV1800" s="31"/>
      <c r="BW1800" s="31"/>
      <c r="BX1800" s="31"/>
      <c r="BY1800" s="31"/>
      <c r="BZ1800" s="31"/>
      <c r="CA1800" s="31"/>
      <c r="CB1800" s="31"/>
      <c r="CC1800" s="31"/>
      <c r="CD1800" s="31"/>
      <c r="CE1800" s="31"/>
      <c r="CF1800" s="31"/>
      <c r="CG1800" s="31"/>
      <c r="CH1800" s="31"/>
      <c r="CI1800" s="31"/>
      <c r="CJ1800" s="31"/>
      <c r="CK1800" s="31"/>
      <c r="CL1800" s="31"/>
      <c r="CM1800" s="31"/>
      <c r="CN1800" s="31"/>
      <c r="CO1800" s="31"/>
      <c r="CP1800" s="31"/>
      <c r="CQ1800" s="31"/>
    </row>
    <row r="1801" spans="2:95" s="33" customFormat="1">
      <c r="B1801" s="63"/>
      <c r="C1801" s="31"/>
      <c r="D1801" s="31"/>
      <c r="E1801" s="31"/>
      <c r="F1801" s="31"/>
      <c r="G1801" s="34"/>
      <c r="H1801" s="34"/>
      <c r="I1801" s="34"/>
      <c r="J1801" s="34"/>
      <c r="K1801" s="31"/>
      <c r="L1801" s="31"/>
      <c r="M1801" s="31"/>
      <c r="N1801" s="31"/>
      <c r="O1801" s="31"/>
      <c r="P1801" s="34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4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4"/>
      <c r="AU1801" s="31"/>
      <c r="AV1801" s="31"/>
      <c r="AW1801" s="31"/>
      <c r="AX1801" s="31"/>
      <c r="AY1801" s="31"/>
      <c r="AZ1801" s="31"/>
      <c r="BA1801" s="31"/>
      <c r="BB1801" s="31"/>
      <c r="BC1801" s="34"/>
      <c r="BD1801" s="31"/>
      <c r="BE1801" s="31"/>
      <c r="BF1801" s="31"/>
      <c r="BG1801" s="31"/>
      <c r="BH1801" s="31"/>
      <c r="BI1801" s="31"/>
      <c r="BJ1801" s="31"/>
      <c r="BK1801" s="31"/>
      <c r="BL1801" s="31"/>
      <c r="BM1801" s="31"/>
      <c r="BN1801" s="31"/>
      <c r="BO1801" s="31"/>
      <c r="BP1801" s="31"/>
      <c r="BQ1801" s="31"/>
      <c r="BR1801" s="31"/>
      <c r="BS1801" s="31"/>
      <c r="BT1801" s="31"/>
      <c r="BU1801" s="31"/>
      <c r="BV1801" s="31"/>
      <c r="BW1801" s="31"/>
      <c r="BX1801" s="31"/>
      <c r="BY1801" s="31"/>
      <c r="BZ1801" s="31"/>
      <c r="CA1801" s="31"/>
      <c r="CB1801" s="31"/>
      <c r="CC1801" s="31"/>
      <c r="CD1801" s="31"/>
      <c r="CE1801" s="31"/>
      <c r="CF1801" s="31"/>
      <c r="CG1801" s="31"/>
      <c r="CH1801" s="31"/>
      <c r="CI1801" s="31"/>
      <c r="CJ1801" s="31"/>
      <c r="CK1801" s="31"/>
      <c r="CL1801" s="31"/>
      <c r="CM1801" s="31"/>
      <c r="CN1801" s="31"/>
      <c r="CO1801" s="31"/>
      <c r="CP1801" s="31"/>
      <c r="CQ1801" s="31"/>
    </row>
    <row r="1802" spans="2:95" s="33" customFormat="1">
      <c r="B1802" s="63"/>
      <c r="C1802" s="31"/>
      <c r="D1802" s="31"/>
      <c r="E1802" s="31"/>
      <c r="F1802" s="31"/>
      <c r="G1802" s="34"/>
      <c r="H1802" s="34"/>
      <c r="I1802" s="34"/>
      <c r="J1802" s="34"/>
      <c r="K1802" s="31"/>
      <c r="L1802" s="31"/>
      <c r="M1802" s="31"/>
      <c r="N1802" s="31"/>
      <c r="O1802" s="31"/>
      <c r="P1802" s="34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4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4"/>
      <c r="AU1802" s="31"/>
      <c r="AV1802" s="31"/>
      <c r="AW1802" s="31"/>
      <c r="AX1802" s="31"/>
      <c r="AY1802" s="31"/>
      <c r="AZ1802" s="31"/>
      <c r="BA1802" s="31"/>
      <c r="BB1802" s="31"/>
      <c r="BC1802" s="34"/>
      <c r="BD1802" s="31"/>
      <c r="BE1802" s="31"/>
      <c r="BF1802" s="31"/>
      <c r="BG1802" s="31"/>
      <c r="BH1802" s="31"/>
      <c r="BI1802" s="31"/>
      <c r="BJ1802" s="31"/>
      <c r="BK1802" s="31"/>
      <c r="BL1802" s="31"/>
      <c r="BM1802" s="31"/>
      <c r="BN1802" s="31"/>
      <c r="BO1802" s="31"/>
      <c r="BP1802" s="31"/>
      <c r="BQ1802" s="31"/>
      <c r="BR1802" s="31"/>
      <c r="BS1802" s="31"/>
      <c r="BT1802" s="31"/>
      <c r="BU1802" s="31"/>
      <c r="BV1802" s="31"/>
      <c r="BW1802" s="31"/>
      <c r="BX1802" s="31"/>
      <c r="BY1802" s="31"/>
      <c r="BZ1802" s="31"/>
      <c r="CA1802" s="31"/>
      <c r="CB1802" s="31"/>
      <c r="CC1802" s="31"/>
      <c r="CD1802" s="31"/>
      <c r="CE1802" s="31"/>
      <c r="CF1802" s="31"/>
      <c r="CG1802" s="31"/>
      <c r="CH1802" s="31"/>
      <c r="CI1802" s="31"/>
      <c r="CJ1802" s="31"/>
      <c r="CK1802" s="31"/>
      <c r="CL1802" s="31"/>
      <c r="CM1802" s="31"/>
      <c r="CN1802" s="31"/>
      <c r="CO1802" s="31"/>
      <c r="CP1802" s="31"/>
      <c r="CQ1802" s="31"/>
    </row>
    <row r="1803" spans="2:95" s="33" customFormat="1">
      <c r="B1803" s="63"/>
      <c r="C1803" s="31"/>
      <c r="D1803" s="31"/>
      <c r="E1803" s="31"/>
      <c r="F1803" s="31"/>
      <c r="G1803" s="34"/>
      <c r="H1803" s="34"/>
      <c r="I1803" s="34"/>
      <c r="J1803" s="34"/>
      <c r="K1803" s="31"/>
      <c r="L1803" s="31"/>
      <c r="M1803" s="31"/>
      <c r="N1803" s="31"/>
      <c r="O1803" s="31"/>
      <c r="P1803" s="34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4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4"/>
      <c r="AU1803" s="31"/>
      <c r="AV1803" s="31"/>
      <c r="AW1803" s="31"/>
      <c r="AX1803" s="31"/>
      <c r="AY1803" s="31"/>
      <c r="AZ1803" s="31"/>
      <c r="BA1803" s="31"/>
      <c r="BB1803" s="31"/>
      <c r="BC1803" s="34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  <c r="BN1803" s="31"/>
      <c r="BO1803" s="31"/>
      <c r="BP1803" s="31"/>
      <c r="BQ1803" s="31"/>
      <c r="BR1803" s="31"/>
      <c r="BS1803" s="31"/>
      <c r="BT1803" s="31"/>
      <c r="BU1803" s="31"/>
      <c r="BV1803" s="31"/>
      <c r="BW1803" s="31"/>
      <c r="BX1803" s="31"/>
      <c r="BY1803" s="31"/>
      <c r="BZ1803" s="31"/>
      <c r="CA1803" s="31"/>
      <c r="CB1803" s="31"/>
      <c r="CC1803" s="31"/>
      <c r="CD1803" s="31"/>
      <c r="CE1803" s="31"/>
      <c r="CF1803" s="31"/>
      <c r="CG1803" s="31"/>
      <c r="CH1803" s="31"/>
      <c r="CI1803" s="31"/>
      <c r="CJ1803" s="31"/>
      <c r="CK1803" s="31"/>
      <c r="CL1803" s="31"/>
      <c r="CM1803" s="31"/>
      <c r="CN1803" s="31"/>
      <c r="CO1803" s="31"/>
      <c r="CP1803" s="31"/>
      <c r="CQ1803" s="31"/>
    </row>
    <row r="1804" spans="2:95" s="33" customFormat="1">
      <c r="B1804" s="63"/>
      <c r="C1804" s="31"/>
      <c r="D1804" s="31"/>
      <c r="E1804" s="31"/>
      <c r="F1804" s="31"/>
      <c r="G1804" s="34"/>
      <c r="H1804" s="34"/>
      <c r="I1804" s="34"/>
      <c r="J1804" s="34"/>
      <c r="K1804" s="31"/>
      <c r="L1804" s="31"/>
      <c r="M1804" s="31"/>
      <c r="N1804" s="31"/>
      <c r="O1804" s="31"/>
      <c r="P1804" s="34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4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4"/>
      <c r="AU1804" s="31"/>
      <c r="AV1804" s="31"/>
      <c r="AW1804" s="31"/>
      <c r="AX1804" s="31"/>
      <c r="AY1804" s="31"/>
      <c r="AZ1804" s="31"/>
      <c r="BA1804" s="31"/>
      <c r="BB1804" s="31"/>
      <c r="BC1804" s="34"/>
      <c r="BD1804" s="31"/>
      <c r="BE1804" s="31"/>
      <c r="BF1804" s="31"/>
      <c r="BG1804" s="31"/>
      <c r="BH1804" s="31"/>
      <c r="BI1804" s="31"/>
      <c r="BJ1804" s="31"/>
      <c r="BK1804" s="31"/>
      <c r="BL1804" s="31"/>
      <c r="BM1804" s="31"/>
      <c r="BN1804" s="31"/>
      <c r="BO1804" s="31"/>
      <c r="BP1804" s="31"/>
      <c r="BQ1804" s="31"/>
      <c r="BR1804" s="31"/>
      <c r="BS1804" s="31"/>
      <c r="BT1804" s="31"/>
      <c r="BU1804" s="31"/>
      <c r="BV1804" s="31"/>
      <c r="BW1804" s="31"/>
      <c r="BX1804" s="31"/>
      <c r="BY1804" s="31"/>
      <c r="BZ1804" s="31"/>
      <c r="CA1804" s="31"/>
      <c r="CB1804" s="31"/>
      <c r="CC1804" s="31"/>
      <c r="CD1804" s="31"/>
      <c r="CE1804" s="31"/>
      <c r="CF1804" s="31"/>
      <c r="CG1804" s="31"/>
      <c r="CH1804" s="31"/>
      <c r="CI1804" s="31"/>
      <c r="CJ1804" s="31"/>
      <c r="CK1804" s="31"/>
      <c r="CL1804" s="31"/>
      <c r="CM1804" s="31"/>
      <c r="CN1804" s="31"/>
      <c r="CO1804" s="31"/>
      <c r="CP1804" s="31"/>
      <c r="CQ1804" s="31"/>
    </row>
    <row r="1805" spans="2:95" s="33" customFormat="1">
      <c r="B1805" s="63"/>
      <c r="C1805" s="31"/>
      <c r="D1805" s="31"/>
      <c r="E1805" s="31"/>
      <c r="F1805" s="31"/>
      <c r="G1805" s="34"/>
      <c r="H1805" s="34"/>
      <c r="I1805" s="34"/>
      <c r="J1805" s="34"/>
      <c r="K1805" s="31"/>
      <c r="L1805" s="31"/>
      <c r="M1805" s="31"/>
      <c r="N1805" s="31"/>
      <c r="O1805" s="31"/>
      <c r="P1805" s="34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4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4"/>
      <c r="AU1805" s="31"/>
      <c r="AV1805" s="31"/>
      <c r="AW1805" s="31"/>
      <c r="AX1805" s="31"/>
      <c r="AY1805" s="31"/>
      <c r="AZ1805" s="31"/>
      <c r="BA1805" s="31"/>
      <c r="BB1805" s="31"/>
      <c r="BC1805" s="34"/>
      <c r="BD1805" s="31"/>
      <c r="BE1805" s="31"/>
      <c r="BF1805" s="31"/>
      <c r="BG1805" s="31"/>
      <c r="BH1805" s="31"/>
      <c r="BI1805" s="31"/>
      <c r="BJ1805" s="31"/>
      <c r="BK1805" s="31"/>
      <c r="BL1805" s="31"/>
      <c r="BM1805" s="31"/>
      <c r="BN1805" s="31"/>
      <c r="BO1805" s="31"/>
      <c r="BP1805" s="31"/>
      <c r="BQ1805" s="31"/>
      <c r="BR1805" s="31"/>
      <c r="BS1805" s="31"/>
      <c r="BT1805" s="31"/>
      <c r="BU1805" s="31"/>
      <c r="BV1805" s="31"/>
      <c r="BW1805" s="31"/>
      <c r="BX1805" s="31"/>
      <c r="BY1805" s="31"/>
      <c r="BZ1805" s="31"/>
      <c r="CA1805" s="31"/>
      <c r="CB1805" s="31"/>
      <c r="CC1805" s="31"/>
      <c r="CD1805" s="31"/>
      <c r="CE1805" s="31"/>
      <c r="CF1805" s="31"/>
      <c r="CG1805" s="31"/>
      <c r="CH1805" s="31"/>
      <c r="CI1805" s="31"/>
      <c r="CJ1805" s="31"/>
      <c r="CK1805" s="31"/>
      <c r="CL1805" s="31"/>
      <c r="CM1805" s="31"/>
      <c r="CN1805" s="31"/>
      <c r="CO1805" s="31"/>
      <c r="CP1805" s="31"/>
      <c r="CQ1805" s="31"/>
    </row>
    <row r="1806" spans="2:95" s="33" customFormat="1">
      <c r="B1806" s="63"/>
      <c r="C1806" s="31"/>
      <c r="D1806" s="31"/>
      <c r="E1806" s="31"/>
      <c r="F1806" s="31"/>
      <c r="G1806" s="34"/>
      <c r="H1806" s="34"/>
      <c r="I1806" s="34"/>
      <c r="J1806" s="34"/>
      <c r="K1806" s="31"/>
      <c r="L1806" s="31"/>
      <c r="M1806" s="31"/>
      <c r="N1806" s="31"/>
      <c r="O1806" s="31"/>
      <c r="P1806" s="34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4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4"/>
      <c r="AU1806" s="31"/>
      <c r="AV1806" s="31"/>
      <c r="AW1806" s="31"/>
      <c r="AX1806" s="31"/>
      <c r="AY1806" s="31"/>
      <c r="AZ1806" s="31"/>
      <c r="BA1806" s="31"/>
      <c r="BB1806" s="31"/>
      <c r="BC1806" s="34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  <c r="BN1806" s="31"/>
      <c r="BO1806" s="31"/>
      <c r="BP1806" s="31"/>
      <c r="BQ1806" s="31"/>
      <c r="BR1806" s="31"/>
      <c r="BS1806" s="31"/>
      <c r="BT1806" s="31"/>
      <c r="BU1806" s="31"/>
      <c r="BV1806" s="31"/>
      <c r="BW1806" s="31"/>
      <c r="BX1806" s="31"/>
      <c r="BY1806" s="31"/>
      <c r="BZ1806" s="31"/>
      <c r="CA1806" s="31"/>
      <c r="CB1806" s="31"/>
      <c r="CC1806" s="31"/>
      <c r="CD1806" s="31"/>
      <c r="CE1806" s="31"/>
      <c r="CF1806" s="31"/>
      <c r="CG1806" s="31"/>
      <c r="CH1806" s="31"/>
      <c r="CI1806" s="31"/>
      <c r="CJ1806" s="31"/>
      <c r="CK1806" s="31"/>
      <c r="CL1806" s="31"/>
      <c r="CM1806" s="31"/>
      <c r="CN1806" s="31"/>
      <c r="CO1806" s="31"/>
      <c r="CP1806" s="31"/>
      <c r="CQ1806" s="31"/>
    </row>
    <row r="1807" spans="2:95" s="33" customFormat="1">
      <c r="B1807" s="63"/>
      <c r="C1807" s="31"/>
      <c r="D1807" s="31"/>
      <c r="E1807" s="31"/>
      <c r="F1807" s="31"/>
      <c r="G1807" s="34"/>
      <c r="H1807" s="34"/>
      <c r="I1807" s="34"/>
      <c r="J1807" s="34"/>
      <c r="K1807" s="31"/>
      <c r="L1807" s="31"/>
      <c r="M1807" s="31"/>
      <c r="N1807" s="31"/>
      <c r="O1807" s="31"/>
      <c r="P1807" s="34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4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4"/>
      <c r="AU1807" s="31"/>
      <c r="AV1807" s="31"/>
      <c r="AW1807" s="31"/>
      <c r="AX1807" s="31"/>
      <c r="AY1807" s="31"/>
      <c r="AZ1807" s="31"/>
      <c r="BA1807" s="31"/>
      <c r="BB1807" s="31"/>
      <c r="BC1807" s="34"/>
      <c r="BD1807" s="31"/>
      <c r="BE1807" s="31"/>
      <c r="BF1807" s="31"/>
      <c r="BG1807" s="31"/>
      <c r="BH1807" s="31"/>
      <c r="BI1807" s="31"/>
      <c r="BJ1807" s="31"/>
      <c r="BK1807" s="31"/>
      <c r="BL1807" s="31"/>
      <c r="BM1807" s="31"/>
      <c r="BN1807" s="31"/>
      <c r="BO1807" s="31"/>
      <c r="BP1807" s="31"/>
      <c r="BQ1807" s="31"/>
      <c r="BR1807" s="31"/>
      <c r="BS1807" s="31"/>
      <c r="BT1807" s="31"/>
      <c r="BU1807" s="31"/>
      <c r="BV1807" s="31"/>
      <c r="BW1807" s="31"/>
      <c r="BX1807" s="31"/>
      <c r="BY1807" s="31"/>
      <c r="BZ1807" s="31"/>
      <c r="CA1807" s="31"/>
      <c r="CB1807" s="31"/>
      <c r="CC1807" s="31"/>
      <c r="CD1807" s="31"/>
      <c r="CE1807" s="31"/>
      <c r="CF1807" s="31"/>
      <c r="CG1807" s="31"/>
      <c r="CH1807" s="31"/>
      <c r="CI1807" s="31"/>
      <c r="CJ1807" s="31"/>
      <c r="CK1807" s="31"/>
      <c r="CL1807" s="31"/>
      <c r="CM1807" s="31"/>
      <c r="CN1807" s="31"/>
      <c r="CO1807" s="31"/>
      <c r="CP1807" s="31"/>
      <c r="CQ1807" s="31"/>
    </row>
    <row r="1808" spans="2:95" s="33" customFormat="1">
      <c r="B1808" s="63"/>
      <c r="C1808" s="31"/>
      <c r="D1808" s="31"/>
      <c r="E1808" s="31"/>
      <c r="F1808" s="31"/>
      <c r="G1808" s="34"/>
      <c r="H1808" s="34"/>
      <c r="I1808" s="34"/>
      <c r="J1808" s="34"/>
      <c r="K1808" s="31"/>
      <c r="L1808" s="31"/>
      <c r="M1808" s="31"/>
      <c r="N1808" s="31"/>
      <c r="O1808" s="31"/>
      <c r="P1808" s="34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4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4"/>
      <c r="AU1808" s="31"/>
      <c r="AV1808" s="31"/>
      <c r="AW1808" s="31"/>
      <c r="AX1808" s="31"/>
      <c r="AY1808" s="31"/>
      <c r="AZ1808" s="31"/>
      <c r="BA1808" s="31"/>
      <c r="BB1808" s="31"/>
      <c r="BC1808" s="34"/>
      <c r="BD1808" s="31"/>
      <c r="BE1808" s="31"/>
      <c r="BF1808" s="31"/>
      <c r="BG1808" s="31"/>
      <c r="BH1808" s="31"/>
      <c r="BI1808" s="31"/>
      <c r="BJ1808" s="31"/>
      <c r="BK1808" s="31"/>
      <c r="BL1808" s="31"/>
      <c r="BM1808" s="31"/>
      <c r="BN1808" s="31"/>
      <c r="BO1808" s="31"/>
      <c r="BP1808" s="31"/>
      <c r="BQ1808" s="31"/>
      <c r="BR1808" s="31"/>
      <c r="BS1808" s="31"/>
      <c r="BT1808" s="31"/>
      <c r="BU1808" s="31"/>
      <c r="BV1808" s="31"/>
      <c r="BW1808" s="31"/>
      <c r="BX1808" s="31"/>
      <c r="BY1808" s="31"/>
      <c r="BZ1808" s="31"/>
      <c r="CA1808" s="31"/>
      <c r="CB1808" s="31"/>
      <c r="CC1808" s="31"/>
      <c r="CD1808" s="31"/>
      <c r="CE1808" s="31"/>
      <c r="CF1808" s="31"/>
      <c r="CG1808" s="31"/>
      <c r="CH1808" s="31"/>
      <c r="CI1808" s="31"/>
      <c r="CJ1808" s="31"/>
      <c r="CK1808" s="31"/>
      <c r="CL1808" s="31"/>
      <c r="CM1808" s="31"/>
      <c r="CN1808" s="31"/>
      <c r="CO1808" s="31"/>
      <c r="CP1808" s="31"/>
      <c r="CQ1808" s="31"/>
    </row>
    <row r="1809" spans="2:95" s="33" customFormat="1">
      <c r="B1809" s="63"/>
      <c r="C1809" s="31"/>
      <c r="D1809" s="31"/>
      <c r="E1809" s="31"/>
      <c r="F1809" s="31"/>
      <c r="G1809" s="34"/>
      <c r="H1809" s="34"/>
      <c r="I1809" s="34"/>
      <c r="J1809" s="34"/>
      <c r="K1809" s="31"/>
      <c r="L1809" s="31"/>
      <c r="M1809" s="31"/>
      <c r="N1809" s="31"/>
      <c r="O1809" s="31"/>
      <c r="P1809" s="34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4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4"/>
      <c r="AU1809" s="31"/>
      <c r="AV1809" s="31"/>
      <c r="AW1809" s="31"/>
      <c r="AX1809" s="31"/>
      <c r="AY1809" s="31"/>
      <c r="AZ1809" s="31"/>
      <c r="BA1809" s="31"/>
      <c r="BB1809" s="31"/>
      <c r="BC1809" s="34"/>
      <c r="BD1809" s="31"/>
      <c r="BE1809" s="31"/>
      <c r="BF1809" s="31"/>
      <c r="BG1809" s="31"/>
      <c r="BH1809" s="31"/>
      <c r="BI1809" s="31"/>
      <c r="BJ1809" s="31"/>
      <c r="BK1809" s="31"/>
      <c r="BL1809" s="31"/>
      <c r="BM1809" s="31"/>
      <c r="BN1809" s="31"/>
      <c r="BO1809" s="31"/>
      <c r="BP1809" s="31"/>
      <c r="BQ1809" s="31"/>
      <c r="BR1809" s="31"/>
      <c r="BS1809" s="31"/>
      <c r="BT1809" s="31"/>
      <c r="BU1809" s="31"/>
      <c r="BV1809" s="31"/>
      <c r="BW1809" s="31"/>
      <c r="BX1809" s="31"/>
      <c r="BY1809" s="31"/>
      <c r="BZ1809" s="31"/>
      <c r="CA1809" s="31"/>
      <c r="CB1809" s="31"/>
      <c r="CC1809" s="31"/>
      <c r="CD1809" s="31"/>
      <c r="CE1809" s="31"/>
      <c r="CF1809" s="31"/>
      <c r="CG1809" s="31"/>
      <c r="CH1809" s="31"/>
      <c r="CI1809" s="31"/>
      <c r="CJ1809" s="31"/>
      <c r="CK1809" s="31"/>
      <c r="CL1809" s="31"/>
      <c r="CM1809" s="31"/>
      <c r="CN1809" s="31"/>
      <c r="CO1809" s="31"/>
      <c r="CP1809" s="31"/>
      <c r="CQ1809" s="31"/>
    </row>
    <row r="1810" spans="2:95" s="33" customFormat="1">
      <c r="B1810" s="63"/>
      <c r="C1810" s="31"/>
      <c r="D1810" s="31"/>
      <c r="E1810" s="31"/>
      <c r="F1810" s="31"/>
      <c r="G1810" s="34"/>
      <c r="H1810" s="34"/>
      <c r="I1810" s="34"/>
      <c r="J1810" s="34"/>
      <c r="K1810" s="31"/>
      <c r="L1810" s="31"/>
      <c r="M1810" s="31"/>
      <c r="N1810" s="31"/>
      <c r="O1810" s="31"/>
      <c r="P1810" s="34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4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4"/>
      <c r="AU1810" s="31"/>
      <c r="AV1810" s="31"/>
      <c r="AW1810" s="31"/>
      <c r="AX1810" s="31"/>
      <c r="AY1810" s="31"/>
      <c r="AZ1810" s="31"/>
      <c r="BA1810" s="31"/>
      <c r="BB1810" s="31"/>
      <c r="BC1810" s="34"/>
      <c r="BD1810" s="31"/>
      <c r="BE1810" s="31"/>
      <c r="BF1810" s="31"/>
      <c r="BG1810" s="31"/>
      <c r="BH1810" s="31"/>
      <c r="BI1810" s="31"/>
      <c r="BJ1810" s="31"/>
      <c r="BK1810" s="31"/>
      <c r="BL1810" s="31"/>
      <c r="BM1810" s="31"/>
      <c r="BN1810" s="31"/>
      <c r="BO1810" s="31"/>
      <c r="BP1810" s="31"/>
      <c r="BQ1810" s="31"/>
      <c r="BR1810" s="31"/>
      <c r="BS1810" s="31"/>
      <c r="BT1810" s="31"/>
      <c r="BU1810" s="31"/>
      <c r="BV1810" s="31"/>
      <c r="BW1810" s="31"/>
      <c r="BX1810" s="31"/>
      <c r="BY1810" s="31"/>
      <c r="BZ1810" s="31"/>
      <c r="CA1810" s="31"/>
      <c r="CB1810" s="31"/>
      <c r="CC1810" s="31"/>
      <c r="CD1810" s="31"/>
      <c r="CE1810" s="31"/>
      <c r="CF1810" s="31"/>
      <c r="CG1810" s="31"/>
      <c r="CH1810" s="31"/>
      <c r="CI1810" s="31"/>
      <c r="CJ1810" s="31"/>
      <c r="CK1810" s="31"/>
      <c r="CL1810" s="31"/>
      <c r="CM1810" s="31"/>
      <c r="CN1810" s="31"/>
      <c r="CO1810" s="31"/>
      <c r="CP1810" s="31"/>
      <c r="CQ1810" s="31"/>
    </row>
    <row r="1811" spans="2:95" s="33" customFormat="1">
      <c r="B1811" s="63"/>
      <c r="C1811" s="31"/>
      <c r="D1811" s="31"/>
      <c r="E1811" s="31"/>
      <c r="F1811" s="31"/>
      <c r="G1811" s="34"/>
      <c r="H1811" s="34"/>
      <c r="I1811" s="34"/>
      <c r="J1811" s="34"/>
      <c r="K1811" s="31"/>
      <c r="L1811" s="31"/>
      <c r="M1811" s="31"/>
      <c r="N1811" s="31"/>
      <c r="O1811" s="31"/>
      <c r="P1811" s="34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4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4"/>
      <c r="AU1811" s="31"/>
      <c r="AV1811" s="31"/>
      <c r="AW1811" s="31"/>
      <c r="AX1811" s="31"/>
      <c r="AY1811" s="31"/>
      <c r="AZ1811" s="31"/>
      <c r="BA1811" s="31"/>
      <c r="BB1811" s="31"/>
      <c r="BC1811" s="34"/>
      <c r="BD1811" s="31"/>
      <c r="BE1811" s="31"/>
      <c r="BF1811" s="31"/>
      <c r="BG1811" s="31"/>
      <c r="BH1811" s="31"/>
      <c r="BI1811" s="31"/>
      <c r="BJ1811" s="31"/>
      <c r="BK1811" s="31"/>
      <c r="BL1811" s="31"/>
      <c r="BM1811" s="31"/>
      <c r="BN1811" s="31"/>
      <c r="BO1811" s="31"/>
      <c r="BP1811" s="31"/>
      <c r="BQ1811" s="31"/>
      <c r="BR1811" s="31"/>
      <c r="BS1811" s="31"/>
      <c r="BT1811" s="31"/>
      <c r="BU1811" s="31"/>
      <c r="BV1811" s="31"/>
      <c r="BW1811" s="31"/>
      <c r="BX1811" s="31"/>
      <c r="BY1811" s="31"/>
      <c r="BZ1811" s="31"/>
      <c r="CA1811" s="31"/>
      <c r="CB1811" s="31"/>
      <c r="CC1811" s="31"/>
      <c r="CD1811" s="31"/>
      <c r="CE1811" s="31"/>
      <c r="CF1811" s="31"/>
      <c r="CG1811" s="31"/>
      <c r="CH1811" s="31"/>
      <c r="CI1811" s="31"/>
      <c r="CJ1811" s="31"/>
      <c r="CK1811" s="31"/>
      <c r="CL1811" s="31"/>
      <c r="CM1811" s="31"/>
      <c r="CN1811" s="31"/>
      <c r="CO1811" s="31"/>
      <c r="CP1811" s="31"/>
      <c r="CQ1811" s="31"/>
    </row>
    <row r="1812" spans="2:95" s="33" customFormat="1">
      <c r="B1812" s="63"/>
      <c r="C1812" s="31"/>
      <c r="D1812" s="31"/>
      <c r="E1812" s="31"/>
      <c r="F1812" s="31"/>
      <c r="G1812" s="34"/>
      <c r="H1812" s="34"/>
      <c r="I1812" s="34"/>
      <c r="J1812" s="34"/>
      <c r="K1812" s="31"/>
      <c r="L1812" s="31"/>
      <c r="M1812" s="31"/>
      <c r="N1812" s="31"/>
      <c r="O1812" s="31"/>
      <c r="P1812" s="34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4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4"/>
      <c r="AU1812" s="31"/>
      <c r="AV1812" s="31"/>
      <c r="AW1812" s="31"/>
      <c r="AX1812" s="31"/>
      <c r="AY1812" s="31"/>
      <c r="AZ1812" s="31"/>
      <c r="BA1812" s="31"/>
      <c r="BB1812" s="31"/>
      <c r="BC1812" s="34"/>
      <c r="BD1812" s="31"/>
      <c r="BE1812" s="31"/>
      <c r="BF1812" s="31"/>
      <c r="BG1812" s="31"/>
      <c r="BH1812" s="31"/>
      <c r="BI1812" s="31"/>
      <c r="BJ1812" s="31"/>
      <c r="BK1812" s="31"/>
      <c r="BL1812" s="31"/>
      <c r="BM1812" s="31"/>
      <c r="BN1812" s="31"/>
      <c r="BO1812" s="31"/>
      <c r="BP1812" s="31"/>
      <c r="BQ1812" s="31"/>
      <c r="BR1812" s="31"/>
      <c r="BS1812" s="31"/>
      <c r="BT1812" s="31"/>
      <c r="BU1812" s="31"/>
      <c r="BV1812" s="31"/>
      <c r="BW1812" s="31"/>
      <c r="BX1812" s="31"/>
      <c r="BY1812" s="31"/>
      <c r="BZ1812" s="31"/>
      <c r="CA1812" s="31"/>
      <c r="CB1812" s="31"/>
      <c r="CC1812" s="31"/>
      <c r="CD1812" s="31"/>
      <c r="CE1812" s="31"/>
      <c r="CF1812" s="31"/>
      <c r="CG1812" s="31"/>
      <c r="CH1812" s="31"/>
      <c r="CI1812" s="31"/>
      <c r="CJ1812" s="31"/>
      <c r="CK1812" s="31"/>
      <c r="CL1812" s="31"/>
      <c r="CM1812" s="31"/>
      <c r="CN1812" s="31"/>
      <c r="CO1812" s="31"/>
      <c r="CP1812" s="31"/>
      <c r="CQ1812" s="31"/>
    </row>
    <row r="1813" spans="2:95" s="33" customFormat="1">
      <c r="B1813" s="63"/>
      <c r="C1813" s="31"/>
      <c r="D1813" s="31"/>
      <c r="E1813" s="31"/>
      <c r="F1813" s="31"/>
      <c r="G1813" s="34"/>
      <c r="H1813" s="34"/>
      <c r="I1813" s="34"/>
      <c r="J1813" s="34"/>
      <c r="K1813" s="31"/>
      <c r="L1813" s="31"/>
      <c r="M1813" s="31"/>
      <c r="N1813" s="31"/>
      <c r="O1813" s="31"/>
      <c r="P1813" s="34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4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4"/>
      <c r="AU1813" s="31"/>
      <c r="AV1813" s="31"/>
      <c r="AW1813" s="31"/>
      <c r="AX1813" s="31"/>
      <c r="AY1813" s="31"/>
      <c r="AZ1813" s="31"/>
      <c r="BA1813" s="31"/>
      <c r="BB1813" s="31"/>
      <c r="BC1813" s="34"/>
      <c r="BD1813" s="31"/>
      <c r="BE1813" s="31"/>
      <c r="BF1813" s="31"/>
      <c r="BG1813" s="31"/>
      <c r="BH1813" s="31"/>
      <c r="BI1813" s="31"/>
      <c r="BJ1813" s="31"/>
      <c r="BK1813" s="31"/>
      <c r="BL1813" s="31"/>
      <c r="BM1813" s="31"/>
      <c r="BN1813" s="31"/>
      <c r="BO1813" s="31"/>
      <c r="BP1813" s="31"/>
      <c r="BQ1813" s="31"/>
      <c r="BR1813" s="31"/>
      <c r="BS1813" s="31"/>
      <c r="BT1813" s="31"/>
      <c r="BU1813" s="31"/>
      <c r="BV1813" s="31"/>
      <c r="BW1813" s="31"/>
      <c r="BX1813" s="31"/>
      <c r="BY1813" s="31"/>
      <c r="BZ1813" s="31"/>
      <c r="CA1813" s="31"/>
      <c r="CB1813" s="31"/>
      <c r="CC1813" s="31"/>
      <c r="CD1813" s="31"/>
      <c r="CE1813" s="31"/>
      <c r="CF1813" s="31"/>
      <c r="CG1813" s="31"/>
      <c r="CH1813" s="31"/>
      <c r="CI1813" s="31"/>
      <c r="CJ1813" s="31"/>
      <c r="CK1813" s="31"/>
      <c r="CL1813" s="31"/>
      <c r="CM1813" s="31"/>
      <c r="CN1813" s="31"/>
      <c r="CO1813" s="31"/>
      <c r="CP1813" s="31"/>
      <c r="CQ1813" s="31"/>
    </row>
    <row r="1814" spans="2:95" s="33" customFormat="1">
      <c r="B1814" s="63"/>
      <c r="C1814" s="31"/>
      <c r="D1814" s="31"/>
      <c r="E1814" s="31"/>
      <c r="F1814" s="31"/>
      <c r="G1814" s="34"/>
      <c r="H1814" s="34"/>
      <c r="I1814" s="34"/>
      <c r="J1814" s="34"/>
      <c r="K1814" s="31"/>
      <c r="L1814" s="31"/>
      <c r="M1814" s="31"/>
      <c r="N1814" s="31"/>
      <c r="O1814" s="31"/>
      <c r="P1814" s="34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4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4"/>
      <c r="AU1814" s="31"/>
      <c r="AV1814" s="31"/>
      <c r="AW1814" s="31"/>
      <c r="AX1814" s="31"/>
      <c r="AY1814" s="31"/>
      <c r="AZ1814" s="31"/>
      <c r="BA1814" s="31"/>
      <c r="BB1814" s="31"/>
      <c r="BC1814" s="34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  <c r="BN1814" s="31"/>
      <c r="BO1814" s="31"/>
      <c r="BP1814" s="31"/>
      <c r="BQ1814" s="31"/>
      <c r="BR1814" s="31"/>
      <c r="BS1814" s="31"/>
      <c r="BT1814" s="31"/>
      <c r="BU1814" s="31"/>
      <c r="BV1814" s="31"/>
      <c r="BW1814" s="31"/>
      <c r="BX1814" s="31"/>
      <c r="BY1814" s="31"/>
      <c r="BZ1814" s="31"/>
      <c r="CA1814" s="31"/>
      <c r="CB1814" s="31"/>
      <c r="CC1814" s="31"/>
      <c r="CD1814" s="31"/>
      <c r="CE1814" s="31"/>
      <c r="CF1814" s="31"/>
      <c r="CG1814" s="31"/>
      <c r="CH1814" s="31"/>
      <c r="CI1814" s="31"/>
      <c r="CJ1814" s="31"/>
      <c r="CK1814" s="31"/>
      <c r="CL1814" s="31"/>
      <c r="CM1814" s="31"/>
      <c r="CN1814" s="31"/>
      <c r="CO1814" s="31"/>
      <c r="CP1814" s="31"/>
      <c r="CQ1814" s="31"/>
    </row>
    <row r="1815" spans="2:95" s="33" customFormat="1">
      <c r="B1815" s="63"/>
      <c r="C1815" s="31"/>
      <c r="D1815" s="31"/>
      <c r="E1815" s="31"/>
      <c r="F1815" s="31"/>
      <c r="G1815" s="34"/>
      <c r="H1815" s="34"/>
      <c r="I1815" s="34"/>
      <c r="J1815" s="34"/>
      <c r="K1815" s="31"/>
      <c r="L1815" s="31"/>
      <c r="M1815" s="31"/>
      <c r="N1815" s="31"/>
      <c r="O1815" s="31"/>
      <c r="P1815" s="34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4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4"/>
      <c r="AU1815" s="31"/>
      <c r="AV1815" s="31"/>
      <c r="AW1815" s="31"/>
      <c r="AX1815" s="31"/>
      <c r="AY1815" s="31"/>
      <c r="AZ1815" s="31"/>
      <c r="BA1815" s="31"/>
      <c r="BB1815" s="31"/>
      <c r="BC1815" s="34"/>
      <c r="BD1815" s="31"/>
      <c r="BE1815" s="31"/>
      <c r="BF1815" s="31"/>
      <c r="BG1815" s="31"/>
      <c r="BH1815" s="31"/>
      <c r="BI1815" s="31"/>
      <c r="BJ1815" s="31"/>
      <c r="BK1815" s="31"/>
      <c r="BL1815" s="31"/>
      <c r="BM1815" s="31"/>
      <c r="BN1815" s="31"/>
      <c r="BO1815" s="31"/>
      <c r="BP1815" s="31"/>
      <c r="BQ1815" s="31"/>
      <c r="BR1815" s="31"/>
      <c r="BS1815" s="31"/>
      <c r="BT1815" s="31"/>
      <c r="BU1815" s="31"/>
      <c r="BV1815" s="31"/>
      <c r="BW1815" s="31"/>
      <c r="BX1815" s="31"/>
      <c r="BY1815" s="31"/>
      <c r="BZ1815" s="31"/>
      <c r="CA1815" s="31"/>
      <c r="CB1815" s="31"/>
      <c r="CC1815" s="31"/>
      <c r="CD1815" s="31"/>
      <c r="CE1815" s="31"/>
      <c r="CF1815" s="31"/>
      <c r="CG1815" s="31"/>
      <c r="CH1815" s="31"/>
      <c r="CI1815" s="31"/>
      <c r="CJ1815" s="31"/>
      <c r="CK1815" s="31"/>
      <c r="CL1815" s="31"/>
      <c r="CM1815" s="31"/>
      <c r="CN1815" s="31"/>
      <c r="CO1815" s="31"/>
      <c r="CP1815" s="31"/>
      <c r="CQ1815" s="31"/>
    </row>
    <row r="1816" spans="2:95" s="33" customFormat="1">
      <c r="B1816" s="63"/>
      <c r="C1816" s="31"/>
      <c r="D1816" s="31"/>
      <c r="E1816" s="31"/>
      <c r="F1816" s="31"/>
      <c r="G1816" s="34"/>
      <c r="H1816" s="34"/>
      <c r="I1816" s="34"/>
      <c r="J1816" s="34"/>
      <c r="K1816" s="31"/>
      <c r="L1816" s="31"/>
      <c r="M1816" s="31"/>
      <c r="N1816" s="31"/>
      <c r="O1816" s="31"/>
      <c r="P1816" s="34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4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4"/>
      <c r="AU1816" s="31"/>
      <c r="AV1816" s="31"/>
      <c r="AW1816" s="31"/>
      <c r="AX1816" s="31"/>
      <c r="AY1816" s="31"/>
      <c r="AZ1816" s="31"/>
      <c r="BA1816" s="31"/>
      <c r="BB1816" s="31"/>
      <c r="BC1816" s="34"/>
      <c r="BD1816" s="31"/>
      <c r="BE1816" s="31"/>
      <c r="BF1816" s="31"/>
      <c r="BG1816" s="31"/>
      <c r="BH1816" s="31"/>
      <c r="BI1816" s="31"/>
      <c r="BJ1816" s="31"/>
      <c r="BK1816" s="31"/>
      <c r="BL1816" s="31"/>
      <c r="BM1816" s="31"/>
      <c r="BN1816" s="31"/>
      <c r="BO1816" s="31"/>
      <c r="BP1816" s="31"/>
      <c r="BQ1816" s="31"/>
      <c r="BR1816" s="31"/>
      <c r="BS1816" s="31"/>
      <c r="BT1816" s="31"/>
      <c r="BU1816" s="31"/>
      <c r="BV1816" s="31"/>
      <c r="BW1816" s="31"/>
      <c r="BX1816" s="31"/>
      <c r="BY1816" s="31"/>
      <c r="BZ1816" s="31"/>
      <c r="CA1816" s="31"/>
      <c r="CB1816" s="31"/>
      <c r="CC1816" s="31"/>
      <c r="CD1816" s="31"/>
      <c r="CE1816" s="31"/>
      <c r="CF1816" s="31"/>
      <c r="CG1816" s="31"/>
      <c r="CH1816" s="31"/>
      <c r="CI1816" s="31"/>
      <c r="CJ1816" s="31"/>
      <c r="CK1816" s="31"/>
      <c r="CL1816" s="31"/>
      <c r="CM1816" s="31"/>
      <c r="CN1816" s="31"/>
      <c r="CO1816" s="31"/>
      <c r="CP1816" s="31"/>
      <c r="CQ1816" s="31"/>
    </row>
    <row r="1817" spans="2:95" s="33" customFormat="1">
      <c r="B1817" s="63"/>
      <c r="C1817" s="31"/>
      <c r="D1817" s="31"/>
      <c r="E1817" s="31"/>
      <c r="F1817" s="31"/>
      <c r="G1817" s="34"/>
      <c r="H1817" s="34"/>
      <c r="I1817" s="34"/>
      <c r="J1817" s="34"/>
      <c r="K1817" s="31"/>
      <c r="L1817" s="31"/>
      <c r="M1817" s="31"/>
      <c r="N1817" s="31"/>
      <c r="O1817" s="31"/>
      <c r="P1817" s="34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4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4"/>
      <c r="AU1817" s="31"/>
      <c r="AV1817" s="31"/>
      <c r="AW1817" s="31"/>
      <c r="AX1817" s="31"/>
      <c r="AY1817" s="31"/>
      <c r="AZ1817" s="31"/>
      <c r="BA1817" s="31"/>
      <c r="BB1817" s="31"/>
      <c r="BC1817" s="34"/>
      <c r="BD1817" s="31"/>
      <c r="BE1817" s="31"/>
      <c r="BF1817" s="31"/>
      <c r="BG1817" s="31"/>
      <c r="BH1817" s="31"/>
      <c r="BI1817" s="31"/>
      <c r="BJ1817" s="31"/>
      <c r="BK1817" s="31"/>
      <c r="BL1817" s="31"/>
      <c r="BM1817" s="31"/>
      <c r="BN1817" s="31"/>
      <c r="BO1817" s="31"/>
      <c r="BP1817" s="31"/>
      <c r="BQ1817" s="31"/>
      <c r="BR1817" s="31"/>
      <c r="BS1817" s="31"/>
      <c r="BT1817" s="31"/>
      <c r="BU1817" s="31"/>
      <c r="BV1817" s="31"/>
      <c r="BW1817" s="31"/>
      <c r="BX1817" s="31"/>
      <c r="BY1817" s="31"/>
      <c r="BZ1817" s="31"/>
      <c r="CA1817" s="31"/>
      <c r="CB1817" s="31"/>
      <c r="CC1817" s="31"/>
      <c r="CD1817" s="31"/>
      <c r="CE1817" s="31"/>
      <c r="CF1817" s="31"/>
      <c r="CG1817" s="31"/>
      <c r="CH1817" s="31"/>
      <c r="CI1817" s="31"/>
      <c r="CJ1817" s="31"/>
      <c r="CK1817" s="31"/>
      <c r="CL1817" s="31"/>
      <c r="CM1817" s="31"/>
      <c r="CN1817" s="31"/>
      <c r="CO1817" s="31"/>
      <c r="CP1817" s="31"/>
      <c r="CQ1817" s="31"/>
    </row>
    <row r="1818" spans="2:95" s="33" customFormat="1">
      <c r="B1818" s="63"/>
      <c r="C1818" s="31"/>
      <c r="D1818" s="31"/>
      <c r="E1818" s="31"/>
      <c r="F1818" s="31"/>
      <c r="G1818" s="34"/>
      <c r="H1818" s="34"/>
      <c r="I1818" s="34"/>
      <c r="J1818" s="34"/>
      <c r="K1818" s="31"/>
      <c r="L1818" s="31"/>
      <c r="M1818" s="31"/>
      <c r="N1818" s="31"/>
      <c r="O1818" s="31"/>
      <c r="P1818" s="34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4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4"/>
      <c r="AU1818" s="31"/>
      <c r="AV1818" s="31"/>
      <c r="AW1818" s="31"/>
      <c r="AX1818" s="31"/>
      <c r="AY1818" s="31"/>
      <c r="AZ1818" s="31"/>
      <c r="BA1818" s="31"/>
      <c r="BB1818" s="31"/>
      <c r="BC1818" s="34"/>
      <c r="BD1818" s="31"/>
      <c r="BE1818" s="31"/>
      <c r="BF1818" s="31"/>
      <c r="BG1818" s="31"/>
      <c r="BH1818" s="31"/>
      <c r="BI1818" s="31"/>
      <c r="BJ1818" s="31"/>
      <c r="BK1818" s="31"/>
      <c r="BL1818" s="31"/>
      <c r="BM1818" s="31"/>
      <c r="BN1818" s="31"/>
      <c r="BO1818" s="31"/>
      <c r="BP1818" s="31"/>
      <c r="BQ1818" s="31"/>
      <c r="BR1818" s="31"/>
      <c r="BS1818" s="31"/>
      <c r="BT1818" s="31"/>
      <c r="BU1818" s="31"/>
      <c r="BV1818" s="31"/>
      <c r="BW1818" s="31"/>
      <c r="BX1818" s="31"/>
      <c r="BY1818" s="31"/>
      <c r="BZ1818" s="31"/>
      <c r="CA1818" s="31"/>
      <c r="CB1818" s="31"/>
      <c r="CC1818" s="31"/>
      <c r="CD1818" s="31"/>
      <c r="CE1818" s="31"/>
      <c r="CF1818" s="31"/>
      <c r="CG1818" s="31"/>
      <c r="CH1818" s="31"/>
      <c r="CI1818" s="31"/>
      <c r="CJ1818" s="31"/>
      <c r="CK1818" s="31"/>
      <c r="CL1818" s="31"/>
      <c r="CM1818" s="31"/>
      <c r="CN1818" s="31"/>
      <c r="CO1818" s="31"/>
      <c r="CP1818" s="31"/>
      <c r="CQ1818" s="31"/>
    </row>
    <row r="1819" spans="2:95" s="33" customFormat="1">
      <c r="B1819" s="63"/>
      <c r="C1819" s="31"/>
      <c r="D1819" s="31"/>
      <c r="E1819" s="31"/>
      <c r="F1819" s="31"/>
      <c r="G1819" s="34"/>
      <c r="H1819" s="34"/>
      <c r="I1819" s="34"/>
      <c r="J1819" s="34"/>
      <c r="K1819" s="31"/>
      <c r="L1819" s="31"/>
      <c r="M1819" s="31"/>
      <c r="N1819" s="31"/>
      <c r="O1819" s="31"/>
      <c r="P1819" s="34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4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4"/>
      <c r="AU1819" s="31"/>
      <c r="AV1819" s="31"/>
      <c r="AW1819" s="31"/>
      <c r="AX1819" s="31"/>
      <c r="AY1819" s="31"/>
      <c r="AZ1819" s="31"/>
      <c r="BA1819" s="31"/>
      <c r="BB1819" s="31"/>
      <c r="BC1819" s="34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  <c r="BN1819" s="31"/>
      <c r="BO1819" s="31"/>
      <c r="BP1819" s="31"/>
      <c r="BQ1819" s="31"/>
      <c r="BR1819" s="31"/>
      <c r="BS1819" s="31"/>
      <c r="BT1819" s="31"/>
      <c r="BU1819" s="31"/>
      <c r="BV1819" s="31"/>
      <c r="BW1819" s="31"/>
      <c r="BX1819" s="31"/>
      <c r="BY1819" s="31"/>
      <c r="BZ1819" s="31"/>
      <c r="CA1819" s="31"/>
      <c r="CB1819" s="31"/>
      <c r="CC1819" s="31"/>
      <c r="CD1819" s="31"/>
      <c r="CE1819" s="31"/>
      <c r="CF1819" s="31"/>
      <c r="CG1819" s="31"/>
      <c r="CH1819" s="31"/>
      <c r="CI1819" s="31"/>
      <c r="CJ1819" s="31"/>
      <c r="CK1819" s="31"/>
      <c r="CL1819" s="31"/>
      <c r="CM1819" s="31"/>
      <c r="CN1819" s="31"/>
      <c r="CO1819" s="31"/>
      <c r="CP1819" s="31"/>
      <c r="CQ1819" s="31"/>
    </row>
    <row r="1820" spans="2:95" s="33" customFormat="1">
      <c r="B1820" s="63"/>
      <c r="C1820" s="31"/>
      <c r="D1820" s="31"/>
      <c r="E1820" s="31"/>
      <c r="F1820" s="31"/>
      <c r="G1820" s="34"/>
      <c r="H1820" s="34"/>
      <c r="I1820" s="34"/>
      <c r="J1820" s="34"/>
      <c r="K1820" s="31"/>
      <c r="L1820" s="31"/>
      <c r="M1820" s="31"/>
      <c r="N1820" s="31"/>
      <c r="O1820" s="31"/>
      <c r="P1820" s="34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4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4"/>
      <c r="AU1820" s="31"/>
      <c r="AV1820" s="31"/>
      <c r="AW1820" s="31"/>
      <c r="AX1820" s="31"/>
      <c r="AY1820" s="31"/>
      <c r="AZ1820" s="31"/>
      <c r="BA1820" s="31"/>
      <c r="BB1820" s="31"/>
      <c r="BC1820" s="34"/>
      <c r="BD1820" s="31"/>
      <c r="BE1820" s="31"/>
      <c r="BF1820" s="31"/>
      <c r="BG1820" s="31"/>
      <c r="BH1820" s="31"/>
      <c r="BI1820" s="31"/>
      <c r="BJ1820" s="31"/>
      <c r="BK1820" s="31"/>
      <c r="BL1820" s="31"/>
      <c r="BM1820" s="31"/>
      <c r="BN1820" s="31"/>
      <c r="BO1820" s="31"/>
      <c r="BP1820" s="31"/>
      <c r="BQ1820" s="31"/>
      <c r="BR1820" s="31"/>
      <c r="BS1820" s="31"/>
      <c r="BT1820" s="31"/>
      <c r="BU1820" s="31"/>
      <c r="BV1820" s="31"/>
      <c r="BW1820" s="31"/>
      <c r="BX1820" s="31"/>
      <c r="BY1820" s="31"/>
      <c r="BZ1820" s="31"/>
      <c r="CA1820" s="31"/>
      <c r="CB1820" s="31"/>
      <c r="CC1820" s="31"/>
      <c r="CD1820" s="31"/>
      <c r="CE1820" s="31"/>
      <c r="CF1820" s="31"/>
      <c r="CG1820" s="31"/>
      <c r="CH1820" s="31"/>
      <c r="CI1820" s="31"/>
      <c r="CJ1820" s="31"/>
      <c r="CK1820" s="31"/>
      <c r="CL1820" s="31"/>
      <c r="CM1820" s="31"/>
      <c r="CN1820" s="31"/>
      <c r="CO1820" s="31"/>
      <c r="CP1820" s="31"/>
      <c r="CQ1820" s="31"/>
    </row>
    <row r="1821" spans="2:95" s="33" customFormat="1">
      <c r="B1821" s="63"/>
      <c r="C1821" s="31"/>
      <c r="D1821" s="31"/>
      <c r="E1821" s="31"/>
      <c r="F1821" s="31"/>
      <c r="G1821" s="34"/>
      <c r="H1821" s="34"/>
      <c r="I1821" s="34"/>
      <c r="J1821" s="34"/>
      <c r="K1821" s="31"/>
      <c r="L1821" s="31"/>
      <c r="M1821" s="31"/>
      <c r="N1821" s="31"/>
      <c r="O1821" s="31"/>
      <c r="P1821" s="34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4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4"/>
      <c r="AU1821" s="31"/>
      <c r="AV1821" s="31"/>
      <c r="AW1821" s="31"/>
      <c r="AX1821" s="31"/>
      <c r="AY1821" s="31"/>
      <c r="AZ1821" s="31"/>
      <c r="BA1821" s="31"/>
      <c r="BB1821" s="31"/>
      <c r="BC1821" s="34"/>
      <c r="BD1821" s="31"/>
      <c r="BE1821" s="31"/>
      <c r="BF1821" s="31"/>
      <c r="BG1821" s="31"/>
      <c r="BH1821" s="31"/>
      <c r="BI1821" s="31"/>
      <c r="BJ1821" s="31"/>
      <c r="BK1821" s="31"/>
      <c r="BL1821" s="31"/>
      <c r="BM1821" s="31"/>
      <c r="BN1821" s="31"/>
      <c r="BO1821" s="31"/>
      <c r="BP1821" s="31"/>
      <c r="BQ1821" s="31"/>
      <c r="BR1821" s="31"/>
      <c r="BS1821" s="31"/>
      <c r="BT1821" s="31"/>
      <c r="BU1821" s="31"/>
      <c r="BV1821" s="31"/>
      <c r="BW1821" s="31"/>
      <c r="BX1821" s="31"/>
      <c r="BY1821" s="31"/>
      <c r="BZ1821" s="31"/>
      <c r="CA1821" s="31"/>
      <c r="CB1821" s="31"/>
      <c r="CC1821" s="31"/>
      <c r="CD1821" s="31"/>
      <c r="CE1821" s="31"/>
      <c r="CF1821" s="31"/>
      <c r="CG1821" s="31"/>
      <c r="CH1821" s="31"/>
      <c r="CI1821" s="31"/>
      <c r="CJ1821" s="31"/>
      <c r="CK1821" s="31"/>
      <c r="CL1821" s="31"/>
      <c r="CM1821" s="31"/>
      <c r="CN1821" s="31"/>
      <c r="CO1821" s="31"/>
      <c r="CP1821" s="31"/>
      <c r="CQ1821" s="31"/>
    </row>
    <row r="1822" spans="2:95" s="33" customFormat="1">
      <c r="B1822" s="63"/>
      <c r="C1822" s="31"/>
      <c r="D1822" s="31"/>
      <c r="E1822" s="31"/>
      <c r="F1822" s="31"/>
      <c r="G1822" s="34"/>
      <c r="H1822" s="34"/>
      <c r="I1822" s="34"/>
      <c r="J1822" s="34"/>
      <c r="K1822" s="31"/>
      <c r="L1822" s="31"/>
      <c r="M1822" s="31"/>
      <c r="N1822" s="31"/>
      <c r="O1822" s="31"/>
      <c r="P1822" s="34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4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4"/>
      <c r="AU1822" s="31"/>
      <c r="AV1822" s="31"/>
      <c r="AW1822" s="31"/>
      <c r="AX1822" s="31"/>
      <c r="AY1822" s="31"/>
      <c r="AZ1822" s="31"/>
      <c r="BA1822" s="31"/>
      <c r="BB1822" s="31"/>
      <c r="BC1822" s="34"/>
      <c r="BD1822" s="31"/>
      <c r="BE1822" s="31"/>
      <c r="BF1822" s="31"/>
      <c r="BG1822" s="31"/>
      <c r="BH1822" s="31"/>
      <c r="BI1822" s="31"/>
      <c r="BJ1822" s="31"/>
      <c r="BK1822" s="31"/>
      <c r="BL1822" s="31"/>
      <c r="BM1822" s="31"/>
      <c r="BN1822" s="31"/>
      <c r="BO1822" s="31"/>
      <c r="BP1822" s="31"/>
      <c r="BQ1822" s="31"/>
      <c r="BR1822" s="31"/>
      <c r="BS1822" s="31"/>
      <c r="BT1822" s="31"/>
      <c r="BU1822" s="31"/>
      <c r="BV1822" s="31"/>
      <c r="BW1822" s="31"/>
      <c r="BX1822" s="31"/>
      <c r="BY1822" s="31"/>
      <c r="BZ1822" s="31"/>
      <c r="CA1822" s="31"/>
      <c r="CB1822" s="31"/>
      <c r="CC1822" s="31"/>
      <c r="CD1822" s="31"/>
      <c r="CE1822" s="31"/>
      <c r="CF1822" s="31"/>
      <c r="CG1822" s="31"/>
      <c r="CH1822" s="31"/>
      <c r="CI1822" s="31"/>
      <c r="CJ1822" s="31"/>
      <c r="CK1822" s="31"/>
      <c r="CL1822" s="31"/>
      <c r="CM1822" s="31"/>
      <c r="CN1822" s="31"/>
      <c r="CO1822" s="31"/>
      <c r="CP1822" s="31"/>
      <c r="CQ1822" s="31"/>
    </row>
    <row r="1823" spans="2:95" s="33" customFormat="1">
      <c r="B1823" s="63"/>
      <c r="C1823" s="31"/>
      <c r="D1823" s="31"/>
      <c r="E1823" s="31"/>
      <c r="F1823" s="31"/>
      <c r="G1823" s="34"/>
      <c r="H1823" s="34"/>
      <c r="I1823" s="34"/>
      <c r="J1823" s="34"/>
      <c r="K1823" s="31"/>
      <c r="L1823" s="31"/>
      <c r="M1823" s="31"/>
      <c r="N1823" s="31"/>
      <c r="O1823" s="31"/>
      <c r="P1823" s="34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4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4"/>
      <c r="AU1823" s="31"/>
      <c r="AV1823" s="31"/>
      <c r="AW1823" s="31"/>
      <c r="AX1823" s="31"/>
      <c r="AY1823" s="31"/>
      <c r="AZ1823" s="31"/>
      <c r="BA1823" s="31"/>
      <c r="BB1823" s="31"/>
      <c r="BC1823" s="34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  <c r="BN1823" s="31"/>
      <c r="BO1823" s="31"/>
      <c r="BP1823" s="31"/>
      <c r="BQ1823" s="31"/>
      <c r="BR1823" s="31"/>
      <c r="BS1823" s="31"/>
      <c r="BT1823" s="31"/>
      <c r="BU1823" s="31"/>
      <c r="BV1823" s="31"/>
      <c r="BW1823" s="31"/>
      <c r="BX1823" s="31"/>
      <c r="BY1823" s="31"/>
      <c r="BZ1823" s="31"/>
      <c r="CA1823" s="31"/>
      <c r="CB1823" s="31"/>
      <c r="CC1823" s="31"/>
      <c r="CD1823" s="31"/>
      <c r="CE1823" s="31"/>
      <c r="CF1823" s="31"/>
      <c r="CG1823" s="31"/>
      <c r="CH1823" s="31"/>
      <c r="CI1823" s="31"/>
      <c r="CJ1823" s="31"/>
      <c r="CK1823" s="31"/>
      <c r="CL1823" s="31"/>
      <c r="CM1823" s="31"/>
      <c r="CN1823" s="31"/>
      <c r="CO1823" s="31"/>
      <c r="CP1823" s="31"/>
      <c r="CQ1823" s="31"/>
    </row>
    <row r="1824" spans="2:95" s="33" customFormat="1">
      <c r="B1824" s="63"/>
      <c r="C1824" s="31"/>
      <c r="D1824" s="31"/>
      <c r="E1824" s="31"/>
      <c r="F1824" s="31"/>
      <c r="G1824" s="34"/>
      <c r="H1824" s="34"/>
      <c r="I1824" s="34"/>
      <c r="J1824" s="34"/>
      <c r="K1824" s="31"/>
      <c r="L1824" s="31"/>
      <c r="M1824" s="31"/>
      <c r="N1824" s="31"/>
      <c r="O1824" s="31"/>
      <c r="P1824" s="34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4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4"/>
      <c r="AU1824" s="31"/>
      <c r="AV1824" s="31"/>
      <c r="AW1824" s="31"/>
      <c r="AX1824" s="31"/>
      <c r="AY1824" s="31"/>
      <c r="AZ1824" s="31"/>
      <c r="BA1824" s="31"/>
      <c r="BB1824" s="31"/>
      <c r="BC1824" s="34"/>
      <c r="BD1824" s="31"/>
      <c r="BE1824" s="31"/>
      <c r="BF1824" s="31"/>
      <c r="BG1824" s="31"/>
      <c r="BH1824" s="31"/>
      <c r="BI1824" s="31"/>
      <c r="BJ1824" s="31"/>
      <c r="BK1824" s="31"/>
      <c r="BL1824" s="31"/>
      <c r="BM1824" s="31"/>
      <c r="BN1824" s="31"/>
      <c r="BO1824" s="31"/>
      <c r="BP1824" s="31"/>
      <c r="BQ1824" s="31"/>
      <c r="BR1824" s="31"/>
      <c r="BS1824" s="31"/>
      <c r="BT1824" s="31"/>
      <c r="BU1824" s="31"/>
      <c r="BV1824" s="31"/>
      <c r="BW1824" s="31"/>
      <c r="BX1824" s="31"/>
      <c r="BY1824" s="31"/>
      <c r="BZ1824" s="31"/>
      <c r="CA1824" s="31"/>
      <c r="CB1824" s="31"/>
      <c r="CC1824" s="31"/>
      <c r="CD1824" s="31"/>
      <c r="CE1824" s="31"/>
      <c r="CF1824" s="31"/>
      <c r="CG1824" s="31"/>
      <c r="CH1824" s="31"/>
      <c r="CI1824" s="31"/>
      <c r="CJ1824" s="31"/>
      <c r="CK1824" s="31"/>
      <c r="CL1824" s="31"/>
      <c r="CM1824" s="31"/>
      <c r="CN1824" s="31"/>
      <c r="CO1824" s="31"/>
      <c r="CP1824" s="31"/>
      <c r="CQ1824" s="31"/>
    </row>
    <row r="1825" spans="2:95" s="33" customFormat="1">
      <c r="B1825" s="63"/>
      <c r="C1825" s="31"/>
      <c r="D1825" s="31"/>
      <c r="E1825" s="31"/>
      <c r="F1825" s="31"/>
      <c r="G1825" s="34"/>
      <c r="H1825" s="34"/>
      <c r="I1825" s="34"/>
      <c r="J1825" s="34"/>
      <c r="K1825" s="31"/>
      <c r="L1825" s="31"/>
      <c r="M1825" s="31"/>
      <c r="N1825" s="31"/>
      <c r="O1825" s="31"/>
      <c r="P1825" s="34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4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4"/>
      <c r="AU1825" s="31"/>
      <c r="AV1825" s="31"/>
      <c r="AW1825" s="31"/>
      <c r="AX1825" s="31"/>
      <c r="AY1825" s="31"/>
      <c r="AZ1825" s="31"/>
      <c r="BA1825" s="31"/>
      <c r="BB1825" s="31"/>
      <c r="BC1825" s="34"/>
      <c r="BD1825" s="31"/>
      <c r="BE1825" s="31"/>
      <c r="BF1825" s="31"/>
      <c r="BG1825" s="31"/>
      <c r="BH1825" s="31"/>
      <c r="BI1825" s="31"/>
      <c r="BJ1825" s="31"/>
      <c r="BK1825" s="31"/>
      <c r="BL1825" s="31"/>
      <c r="BM1825" s="31"/>
      <c r="BN1825" s="31"/>
      <c r="BO1825" s="31"/>
      <c r="BP1825" s="31"/>
      <c r="BQ1825" s="31"/>
      <c r="BR1825" s="31"/>
      <c r="BS1825" s="31"/>
      <c r="BT1825" s="31"/>
      <c r="BU1825" s="31"/>
      <c r="BV1825" s="31"/>
      <c r="BW1825" s="31"/>
      <c r="BX1825" s="31"/>
      <c r="BY1825" s="31"/>
      <c r="BZ1825" s="31"/>
      <c r="CA1825" s="31"/>
      <c r="CB1825" s="31"/>
      <c r="CC1825" s="31"/>
      <c r="CD1825" s="31"/>
      <c r="CE1825" s="31"/>
      <c r="CF1825" s="31"/>
      <c r="CG1825" s="31"/>
      <c r="CH1825" s="31"/>
      <c r="CI1825" s="31"/>
      <c r="CJ1825" s="31"/>
      <c r="CK1825" s="31"/>
      <c r="CL1825" s="31"/>
      <c r="CM1825" s="31"/>
      <c r="CN1825" s="31"/>
      <c r="CO1825" s="31"/>
      <c r="CP1825" s="31"/>
      <c r="CQ1825" s="31"/>
    </row>
    <row r="1826" spans="2:95" s="33" customFormat="1">
      <c r="B1826" s="63"/>
      <c r="C1826" s="31"/>
      <c r="D1826" s="31"/>
      <c r="E1826" s="31"/>
      <c r="F1826" s="31"/>
      <c r="G1826" s="34"/>
      <c r="H1826" s="34"/>
      <c r="I1826" s="34"/>
      <c r="J1826" s="34"/>
      <c r="K1826" s="31"/>
      <c r="L1826" s="31"/>
      <c r="M1826" s="31"/>
      <c r="N1826" s="31"/>
      <c r="O1826" s="31"/>
      <c r="P1826" s="34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4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4"/>
      <c r="AU1826" s="31"/>
      <c r="AV1826" s="31"/>
      <c r="AW1826" s="31"/>
      <c r="AX1826" s="31"/>
      <c r="AY1826" s="31"/>
      <c r="AZ1826" s="31"/>
      <c r="BA1826" s="31"/>
      <c r="BB1826" s="31"/>
      <c r="BC1826" s="34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  <c r="BN1826" s="31"/>
      <c r="BO1826" s="31"/>
      <c r="BP1826" s="31"/>
      <c r="BQ1826" s="31"/>
      <c r="BR1826" s="31"/>
      <c r="BS1826" s="31"/>
      <c r="BT1826" s="31"/>
      <c r="BU1826" s="31"/>
      <c r="BV1826" s="31"/>
      <c r="BW1826" s="31"/>
      <c r="BX1826" s="31"/>
      <c r="BY1826" s="31"/>
      <c r="BZ1826" s="31"/>
      <c r="CA1826" s="31"/>
      <c r="CB1826" s="31"/>
      <c r="CC1826" s="31"/>
      <c r="CD1826" s="31"/>
      <c r="CE1826" s="31"/>
      <c r="CF1826" s="31"/>
      <c r="CG1826" s="31"/>
      <c r="CH1826" s="31"/>
      <c r="CI1826" s="31"/>
      <c r="CJ1826" s="31"/>
      <c r="CK1826" s="31"/>
      <c r="CL1826" s="31"/>
      <c r="CM1826" s="31"/>
      <c r="CN1826" s="31"/>
      <c r="CO1826" s="31"/>
      <c r="CP1826" s="31"/>
      <c r="CQ1826" s="31"/>
    </row>
    <row r="1827" spans="2:95" s="33" customFormat="1">
      <c r="B1827" s="63"/>
      <c r="C1827" s="31"/>
      <c r="D1827" s="31"/>
      <c r="E1827" s="31"/>
      <c r="F1827" s="31"/>
      <c r="G1827" s="34"/>
      <c r="H1827" s="34"/>
      <c r="I1827" s="34"/>
      <c r="J1827" s="34"/>
      <c r="K1827" s="31"/>
      <c r="L1827" s="31"/>
      <c r="M1827" s="31"/>
      <c r="N1827" s="31"/>
      <c r="O1827" s="31"/>
      <c r="P1827" s="34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4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4"/>
      <c r="AU1827" s="31"/>
      <c r="AV1827" s="31"/>
      <c r="AW1827" s="31"/>
      <c r="AX1827" s="31"/>
      <c r="AY1827" s="31"/>
      <c r="AZ1827" s="31"/>
      <c r="BA1827" s="31"/>
      <c r="BB1827" s="31"/>
      <c r="BC1827" s="34"/>
      <c r="BD1827" s="31"/>
      <c r="BE1827" s="31"/>
      <c r="BF1827" s="31"/>
      <c r="BG1827" s="31"/>
      <c r="BH1827" s="31"/>
      <c r="BI1827" s="31"/>
      <c r="BJ1827" s="31"/>
      <c r="BK1827" s="31"/>
      <c r="BL1827" s="31"/>
      <c r="BM1827" s="31"/>
      <c r="BN1827" s="31"/>
      <c r="BO1827" s="31"/>
      <c r="BP1827" s="31"/>
      <c r="BQ1827" s="31"/>
      <c r="BR1827" s="31"/>
      <c r="BS1827" s="31"/>
      <c r="BT1827" s="31"/>
      <c r="BU1827" s="31"/>
      <c r="BV1827" s="31"/>
      <c r="BW1827" s="31"/>
      <c r="BX1827" s="31"/>
      <c r="BY1827" s="31"/>
      <c r="BZ1827" s="31"/>
      <c r="CA1827" s="31"/>
      <c r="CB1827" s="31"/>
      <c r="CC1827" s="31"/>
      <c r="CD1827" s="31"/>
      <c r="CE1827" s="31"/>
      <c r="CF1827" s="31"/>
      <c r="CG1827" s="31"/>
      <c r="CH1827" s="31"/>
      <c r="CI1827" s="31"/>
      <c r="CJ1827" s="31"/>
      <c r="CK1827" s="31"/>
      <c r="CL1827" s="31"/>
      <c r="CM1827" s="31"/>
      <c r="CN1827" s="31"/>
      <c r="CO1827" s="31"/>
      <c r="CP1827" s="31"/>
      <c r="CQ1827" s="31"/>
    </row>
    <row r="1828" spans="2:95" s="33" customFormat="1">
      <c r="B1828" s="63"/>
      <c r="C1828" s="31"/>
      <c r="D1828" s="31"/>
      <c r="E1828" s="31"/>
      <c r="F1828" s="31"/>
      <c r="G1828" s="34"/>
      <c r="H1828" s="34"/>
      <c r="I1828" s="34"/>
      <c r="J1828" s="34"/>
      <c r="K1828" s="31"/>
      <c r="L1828" s="31"/>
      <c r="M1828" s="31"/>
      <c r="N1828" s="31"/>
      <c r="O1828" s="31"/>
      <c r="P1828" s="34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4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4"/>
      <c r="AU1828" s="31"/>
      <c r="AV1828" s="31"/>
      <c r="AW1828" s="31"/>
      <c r="AX1828" s="31"/>
      <c r="AY1828" s="31"/>
      <c r="AZ1828" s="31"/>
      <c r="BA1828" s="31"/>
      <c r="BB1828" s="31"/>
      <c r="BC1828" s="34"/>
      <c r="BD1828" s="31"/>
      <c r="BE1828" s="31"/>
      <c r="BF1828" s="31"/>
      <c r="BG1828" s="31"/>
      <c r="BH1828" s="31"/>
      <c r="BI1828" s="31"/>
      <c r="BJ1828" s="31"/>
      <c r="BK1828" s="31"/>
      <c r="BL1828" s="31"/>
      <c r="BM1828" s="31"/>
      <c r="BN1828" s="31"/>
      <c r="BO1828" s="31"/>
      <c r="BP1828" s="31"/>
      <c r="BQ1828" s="31"/>
      <c r="BR1828" s="31"/>
      <c r="BS1828" s="31"/>
      <c r="BT1828" s="31"/>
      <c r="BU1828" s="31"/>
      <c r="BV1828" s="31"/>
      <c r="BW1828" s="31"/>
      <c r="BX1828" s="31"/>
      <c r="BY1828" s="31"/>
      <c r="BZ1828" s="31"/>
      <c r="CA1828" s="31"/>
      <c r="CB1828" s="31"/>
      <c r="CC1828" s="31"/>
      <c r="CD1828" s="31"/>
      <c r="CE1828" s="31"/>
      <c r="CF1828" s="31"/>
      <c r="CG1828" s="31"/>
      <c r="CH1828" s="31"/>
      <c r="CI1828" s="31"/>
      <c r="CJ1828" s="31"/>
      <c r="CK1828" s="31"/>
      <c r="CL1828" s="31"/>
      <c r="CM1828" s="31"/>
      <c r="CN1828" s="31"/>
      <c r="CO1828" s="31"/>
      <c r="CP1828" s="31"/>
      <c r="CQ1828" s="31"/>
    </row>
    <row r="1829" spans="2:95" s="33" customFormat="1">
      <c r="B1829" s="63"/>
      <c r="C1829" s="31"/>
      <c r="D1829" s="31"/>
      <c r="E1829" s="31"/>
      <c r="F1829" s="31"/>
      <c r="G1829" s="34"/>
      <c r="H1829" s="34"/>
      <c r="I1829" s="34"/>
      <c r="J1829" s="34"/>
      <c r="K1829" s="31"/>
      <c r="L1829" s="31"/>
      <c r="M1829" s="31"/>
      <c r="N1829" s="31"/>
      <c r="O1829" s="31"/>
      <c r="P1829" s="34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4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4"/>
      <c r="AU1829" s="31"/>
      <c r="AV1829" s="31"/>
      <c r="AW1829" s="31"/>
      <c r="AX1829" s="31"/>
      <c r="AY1829" s="31"/>
      <c r="AZ1829" s="31"/>
      <c r="BA1829" s="31"/>
      <c r="BB1829" s="31"/>
      <c r="BC1829" s="34"/>
      <c r="BD1829" s="31"/>
      <c r="BE1829" s="31"/>
      <c r="BF1829" s="31"/>
      <c r="BG1829" s="31"/>
      <c r="BH1829" s="31"/>
      <c r="BI1829" s="31"/>
      <c r="BJ1829" s="31"/>
      <c r="BK1829" s="31"/>
      <c r="BL1829" s="31"/>
      <c r="BM1829" s="31"/>
      <c r="BN1829" s="31"/>
      <c r="BO1829" s="31"/>
      <c r="BP1829" s="31"/>
      <c r="BQ1829" s="31"/>
      <c r="BR1829" s="31"/>
      <c r="BS1829" s="31"/>
      <c r="BT1829" s="31"/>
      <c r="BU1829" s="31"/>
      <c r="BV1829" s="31"/>
      <c r="BW1829" s="31"/>
      <c r="BX1829" s="31"/>
      <c r="BY1829" s="31"/>
      <c r="BZ1829" s="31"/>
      <c r="CA1829" s="31"/>
      <c r="CB1829" s="31"/>
      <c r="CC1829" s="31"/>
      <c r="CD1829" s="31"/>
      <c r="CE1829" s="31"/>
      <c r="CF1829" s="31"/>
      <c r="CG1829" s="31"/>
      <c r="CH1829" s="31"/>
      <c r="CI1829" s="31"/>
      <c r="CJ1829" s="31"/>
      <c r="CK1829" s="31"/>
      <c r="CL1829" s="31"/>
      <c r="CM1829" s="31"/>
      <c r="CN1829" s="31"/>
      <c r="CO1829" s="31"/>
      <c r="CP1829" s="31"/>
      <c r="CQ1829" s="31"/>
    </row>
    <row r="1830" spans="2:95" s="33" customFormat="1">
      <c r="B1830" s="63"/>
      <c r="C1830" s="31"/>
      <c r="D1830" s="31"/>
      <c r="E1830" s="31"/>
      <c r="F1830" s="31"/>
      <c r="G1830" s="34"/>
      <c r="H1830" s="34"/>
      <c r="I1830" s="34"/>
      <c r="J1830" s="34"/>
      <c r="K1830" s="31"/>
      <c r="L1830" s="31"/>
      <c r="M1830" s="31"/>
      <c r="N1830" s="31"/>
      <c r="O1830" s="31"/>
      <c r="P1830" s="34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4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4"/>
      <c r="AU1830" s="31"/>
      <c r="AV1830" s="31"/>
      <c r="AW1830" s="31"/>
      <c r="AX1830" s="31"/>
      <c r="AY1830" s="31"/>
      <c r="AZ1830" s="31"/>
      <c r="BA1830" s="31"/>
      <c r="BB1830" s="31"/>
      <c r="BC1830" s="34"/>
      <c r="BD1830" s="31"/>
      <c r="BE1830" s="31"/>
      <c r="BF1830" s="31"/>
      <c r="BG1830" s="31"/>
      <c r="BH1830" s="31"/>
      <c r="BI1830" s="31"/>
      <c r="BJ1830" s="31"/>
      <c r="BK1830" s="31"/>
      <c r="BL1830" s="31"/>
      <c r="BM1830" s="31"/>
      <c r="BN1830" s="31"/>
      <c r="BO1830" s="31"/>
      <c r="BP1830" s="31"/>
      <c r="BQ1830" s="31"/>
      <c r="BR1830" s="31"/>
      <c r="BS1830" s="31"/>
      <c r="BT1830" s="31"/>
      <c r="BU1830" s="31"/>
      <c r="BV1830" s="31"/>
      <c r="BW1830" s="31"/>
      <c r="BX1830" s="31"/>
      <c r="BY1830" s="31"/>
      <c r="BZ1830" s="31"/>
      <c r="CA1830" s="31"/>
      <c r="CB1830" s="31"/>
      <c r="CC1830" s="31"/>
      <c r="CD1830" s="31"/>
      <c r="CE1830" s="31"/>
      <c r="CF1830" s="31"/>
      <c r="CG1830" s="31"/>
      <c r="CH1830" s="31"/>
      <c r="CI1830" s="31"/>
      <c r="CJ1830" s="31"/>
      <c r="CK1830" s="31"/>
      <c r="CL1830" s="31"/>
      <c r="CM1830" s="31"/>
      <c r="CN1830" s="31"/>
      <c r="CO1830" s="31"/>
      <c r="CP1830" s="31"/>
      <c r="CQ1830" s="31"/>
    </row>
    <row r="1831" spans="2:95" s="33" customFormat="1">
      <c r="B1831" s="63"/>
      <c r="C1831" s="31"/>
      <c r="D1831" s="31"/>
      <c r="E1831" s="31"/>
      <c r="F1831" s="31"/>
      <c r="G1831" s="34"/>
      <c r="H1831" s="34"/>
      <c r="I1831" s="34"/>
      <c r="J1831" s="34"/>
      <c r="K1831" s="31"/>
      <c r="L1831" s="31"/>
      <c r="M1831" s="31"/>
      <c r="N1831" s="31"/>
      <c r="O1831" s="31"/>
      <c r="P1831" s="34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4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4"/>
      <c r="AU1831" s="31"/>
      <c r="AV1831" s="31"/>
      <c r="AW1831" s="31"/>
      <c r="AX1831" s="31"/>
      <c r="AY1831" s="31"/>
      <c r="AZ1831" s="31"/>
      <c r="BA1831" s="31"/>
      <c r="BB1831" s="31"/>
      <c r="BC1831" s="34"/>
      <c r="BD1831" s="31"/>
      <c r="BE1831" s="31"/>
      <c r="BF1831" s="31"/>
      <c r="BG1831" s="31"/>
      <c r="BH1831" s="31"/>
      <c r="BI1831" s="31"/>
      <c r="BJ1831" s="31"/>
      <c r="BK1831" s="31"/>
      <c r="BL1831" s="31"/>
      <c r="BM1831" s="31"/>
      <c r="BN1831" s="31"/>
      <c r="BO1831" s="31"/>
      <c r="BP1831" s="31"/>
      <c r="BQ1831" s="31"/>
      <c r="BR1831" s="31"/>
      <c r="BS1831" s="31"/>
      <c r="BT1831" s="31"/>
      <c r="BU1831" s="31"/>
      <c r="BV1831" s="31"/>
      <c r="BW1831" s="31"/>
      <c r="BX1831" s="31"/>
      <c r="BY1831" s="31"/>
      <c r="BZ1831" s="31"/>
      <c r="CA1831" s="31"/>
      <c r="CB1831" s="31"/>
      <c r="CC1831" s="31"/>
      <c r="CD1831" s="31"/>
      <c r="CE1831" s="31"/>
      <c r="CF1831" s="31"/>
      <c r="CG1831" s="31"/>
      <c r="CH1831" s="31"/>
      <c r="CI1831" s="31"/>
      <c r="CJ1831" s="31"/>
      <c r="CK1831" s="31"/>
      <c r="CL1831" s="31"/>
      <c r="CM1831" s="31"/>
      <c r="CN1831" s="31"/>
      <c r="CO1831" s="31"/>
      <c r="CP1831" s="31"/>
      <c r="CQ1831" s="31"/>
    </row>
    <row r="1832" spans="2:95" s="33" customFormat="1">
      <c r="B1832" s="63"/>
      <c r="C1832" s="31"/>
      <c r="D1832" s="31"/>
      <c r="E1832" s="31"/>
      <c r="F1832" s="31"/>
      <c r="G1832" s="34"/>
      <c r="H1832" s="34"/>
      <c r="I1832" s="34"/>
      <c r="J1832" s="34"/>
      <c r="K1832" s="31"/>
      <c r="L1832" s="31"/>
      <c r="M1832" s="31"/>
      <c r="N1832" s="31"/>
      <c r="O1832" s="31"/>
      <c r="P1832" s="34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4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4"/>
      <c r="AU1832" s="31"/>
      <c r="AV1832" s="31"/>
      <c r="AW1832" s="31"/>
      <c r="AX1832" s="31"/>
      <c r="AY1832" s="31"/>
      <c r="AZ1832" s="31"/>
      <c r="BA1832" s="31"/>
      <c r="BB1832" s="31"/>
      <c r="BC1832" s="34"/>
      <c r="BD1832" s="31"/>
      <c r="BE1832" s="31"/>
      <c r="BF1832" s="31"/>
      <c r="BG1832" s="31"/>
      <c r="BH1832" s="31"/>
      <c r="BI1832" s="31"/>
      <c r="BJ1832" s="31"/>
      <c r="BK1832" s="31"/>
      <c r="BL1832" s="31"/>
      <c r="BM1832" s="31"/>
      <c r="BN1832" s="31"/>
      <c r="BO1832" s="31"/>
      <c r="BP1832" s="31"/>
      <c r="BQ1832" s="31"/>
      <c r="BR1832" s="31"/>
      <c r="BS1832" s="31"/>
      <c r="BT1832" s="31"/>
      <c r="BU1832" s="31"/>
      <c r="BV1832" s="31"/>
      <c r="BW1832" s="31"/>
      <c r="BX1832" s="31"/>
      <c r="BY1832" s="31"/>
      <c r="BZ1832" s="31"/>
      <c r="CA1832" s="31"/>
      <c r="CB1832" s="31"/>
      <c r="CC1832" s="31"/>
      <c r="CD1832" s="31"/>
      <c r="CE1832" s="31"/>
      <c r="CF1832" s="31"/>
      <c r="CG1832" s="31"/>
      <c r="CH1832" s="31"/>
      <c r="CI1832" s="31"/>
      <c r="CJ1832" s="31"/>
      <c r="CK1832" s="31"/>
      <c r="CL1832" s="31"/>
      <c r="CM1832" s="31"/>
      <c r="CN1832" s="31"/>
      <c r="CO1832" s="31"/>
      <c r="CP1832" s="31"/>
      <c r="CQ1832" s="31"/>
    </row>
    <row r="1833" spans="2:95" s="33" customFormat="1">
      <c r="B1833" s="63"/>
      <c r="C1833" s="31"/>
      <c r="D1833" s="31"/>
      <c r="E1833" s="31"/>
      <c r="F1833" s="31"/>
      <c r="G1833" s="34"/>
      <c r="H1833" s="34"/>
      <c r="I1833" s="34"/>
      <c r="J1833" s="34"/>
      <c r="K1833" s="31"/>
      <c r="L1833" s="31"/>
      <c r="M1833" s="31"/>
      <c r="N1833" s="31"/>
      <c r="O1833" s="31"/>
      <c r="P1833" s="34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4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4"/>
      <c r="AU1833" s="31"/>
      <c r="AV1833" s="31"/>
      <c r="AW1833" s="31"/>
      <c r="AX1833" s="31"/>
      <c r="AY1833" s="31"/>
      <c r="AZ1833" s="31"/>
      <c r="BA1833" s="31"/>
      <c r="BB1833" s="31"/>
      <c r="BC1833" s="34"/>
      <c r="BD1833" s="31"/>
      <c r="BE1833" s="31"/>
      <c r="BF1833" s="31"/>
      <c r="BG1833" s="31"/>
      <c r="BH1833" s="31"/>
      <c r="BI1833" s="31"/>
      <c r="BJ1833" s="31"/>
      <c r="BK1833" s="31"/>
      <c r="BL1833" s="31"/>
      <c r="BM1833" s="31"/>
      <c r="BN1833" s="31"/>
      <c r="BO1833" s="31"/>
      <c r="BP1833" s="31"/>
      <c r="BQ1833" s="31"/>
      <c r="BR1833" s="31"/>
      <c r="BS1833" s="31"/>
      <c r="BT1833" s="31"/>
      <c r="BU1833" s="31"/>
      <c r="BV1833" s="31"/>
      <c r="BW1833" s="31"/>
      <c r="BX1833" s="31"/>
      <c r="BY1833" s="31"/>
      <c r="BZ1833" s="31"/>
      <c r="CA1833" s="31"/>
      <c r="CB1833" s="31"/>
      <c r="CC1833" s="31"/>
      <c r="CD1833" s="31"/>
      <c r="CE1833" s="31"/>
      <c r="CF1833" s="31"/>
      <c r="CG1833" s="31"/>
      <c r="CH1833" s="31"/>
      <c r="CI1833" s="31"/>
      <c r="CJ1833" s="31"/>
      <c r="CK1833" s="31"/>
      <c r="CL1833" s="31"/>
      <c r="CM1833" s="31"/>
      <c r="CN1833" s="31"/>
      <c r="CO1833" s="31"/>
      <c r="CP1833" s="31"/>
      <c r="CQ1833" s="31"/>
    </row>
    <row r="1834" spans="2:95" s="33" customFormat="1">
      <c r="B1834" s="63"/>
      <c r="C1834" s="31"/>
      <c r="D1834" s="31"/>
      <c r="E1834" s="31"/>
      <c r="F1834" s="31"/>
      <c r="G1834" s="34"/>
      <c r="H1834" s="34"/>
      <c r="I1834" s="34"/>
      <c r="J1834" s="34"/>
      <c r="K1834" s="31"/>
      <c r="L1834" s="31"/>
      <c r="M1834" s="31"/>
      <c r="N1834" s="31"/>
      <c r="O1834" s="31"/>
      <c r="P1834" s="34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4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4"/>
      <c r="AU1834" s="31"/>
      <c r="AV1834" s="31"/>
      <c r="AW1834" s="31"/>
      <c r="AX1834" s="31"/>
      <c r="AY1834" s="31"/>
      <c r="AZ1834" s="31"/>
      <c r="BA1834" s="31"/>
      <c r="BB1834" s="31"/>
      <c r="BC1834" s="34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  <c r="BN1834" s="31"/>
      <c r="BO1834" s="31"/>
      <c r="BP1834" s="31"/>
      <c r="BQ1834" s="31"/>
      <c r="BR1834" s="31"/>
      <c r="BS1834" s="31"/>
      <c r="BT1834" s="31"/>
      <c r="BU1834" s="31"/>
      <c r="BV1834" s="31"/>
      <c r="BW1834" s="31"/>
      <c r="BX1834" s="31"/>
      <c r="BY1834" s="31"/>
      <c r="BZ1834" s="31"/>
      <c r="CA1834" s="31"/>
      <c r="CB1834" s="31"/>
      <c r="CC1834" s="31"/>
      <c r="CD1834" s="31"/>
      <c r="CE1834" s="31"/>
      <c r="CF1834" s="31"/>
      <c r="CG1834" s="31"/>
      <c r="CH1834" s="31"/>
      <c r="CI1834" s="31"/>
      <c r="CJ1834" s="31"/>
      <c r="CK1834" s="31"/>
      <c r="CL1834" s="31"/>
      <c r="CM1834" s="31"/>
      <c r="CN1834" s="31"/>
      <c r="CO1834" s="31"/>
      <c r="CP1834" s="31"/>
      <c r="CQ1834" s="31"/>
    </row>
    <row r="1835" spans="2:95" s="33" customFormat="1">
      <c r="B1835" s="63"/>
      <c r="C1835" s="31"/>
      <c r="D1835" s="31"/>
      <c r="E1835" s="31"/>
      <c r="F1835" s="31"/>
      <c r="G1835" s="34"/>
      <c r="H1835" s="34"/>
      <c r="I1835" s="34"/>
      <c r="J1835" s="34"/>
      <c r="K1835" s="31"/>
      <c r="L1835" s="31"/>
      <c r="M1835" s="31"/>
      <c r="N1835" s="31"/>
      <c r="O1835" s="31"/>
      <c r="P1835" s="34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4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4"/>
      <c r="AU1835" s="31"/>
      <c r="AV1835" s="31"/>
      <c r="AW1835" s="31"/>
      <c r="AX1835" s="31"/>
      <c r="AY1835" s="31"/>
      <c r="AZ1835" s="31"/>
      <c r="BA1835" s="31"/>
      <c r="BB1835" s="31"/>
      <c r="BC1835" s="34"/>
      <c r="BD1835" s="31"/>
      <c r="BE1835" s="31"/>
      <c r="BF1835" s="31"/>
      <c r="BG1835" s="31"/>
      <c r="BH1835" s="31"/>
      <c r="BI1835" s="31"/>
      <c r="BJ1835" s="31"/>
      <c r="BK1835" s="31"/>
      <c r="BL1835" s="31"/>
      <c r="BM1835" s="31"/>
      <c r="BN1835" s="31"/>
      <c r="BO1835" s="31"/>
      <c r="BP1835" s="31"/>
      <c r="BQ1835" s="31"/>
      <c r="BR1835" s="31"/>
      <c r="BS1835" s="31"/>
      <c r="BT1835" s="31"/>
      <c r="BU1835" s="31"/>
      <c r="BV1835" s="31"/>
      <c r="BW1835" s="31"/>
      <c r="BX1835" s="31"/>
      <c r="BY1835" s="31"/>
      <c r="BZ1835" s="31"/>
      <c r="CA1835" s="31"/>
      <c r="CB1835" s="31"/>
      <c r="CC1835" s="31"/>
      <c r="CD1835" s="31"/>
      <c r="CE1835" s="31"/>
      <c r="CF1835" s="31"/>
      <c r="CG1835" s="31"/>
      <c r="CH1835" s="31"/>
      <c r="CI1835" s="31"/>
      <c r="CJ1835" s="31"/>
      <c r="CK1835" s="31"/>
      <c r="CL1835" s="31"/>
      <c r="CM1835" s="31"/>
      <c r="CN1835" s="31"/>
      <c r="CO1835" s="31"/>
      <c r="CP1835" s="31"/>
      <c r="CQ1835" s="31"/>
    </row>
    <row r="1836" spans="2:95" s="33" customFormat="1">
      <c r="B1836" s="63"/>
      <c r="C1836" s="31"/>
      <c r="D1836" s="31"/>
      <c r="E1836" s="31"/>
      <c r="F1836" s="31"/>
      <c r="G1836" s="34"/>
      <c r="H1836" s="34"/>
      <c r="I1836" s="34"/>
      <c r="J1836" s="34"/>
      <c r="K1836" s="31"/>
      <c r="L1836" s="31"/>
      <c r="M1836" s="31"/>
      <c r="N1836" s="31"/>
      <c r="O1836" s="31"/>
      <c r="P1836" s="34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4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4"/>
      <c r="AU1836" s="31"/>
      <c r="AV1836" s="31"/>
      <c r="AW1836" s="31"/>
      <c r="AX1836" s="31"/>
      <c r="AY1836" s="31"/>
      <c r="AZ1836" s="31"/>
      <c r="BA1836" s="31"/>
      <c r="BB1836" s="31"/>
      <c r="BC1836" s="34"/>
      <c r="BD1836" s="31"/>
      <c r="BE1836" s="31"/>
      <c r="BF1836" s="31"/>
      <c r="BG1836" s="31"/>
      <c r="BH1836" s="31"/>
      <c r="BI1836" s="31"/>
      <c r="BJ1836" s="31"/>
      <c r="BK1836" s="31"/>
      <c r="BL1836" s="31"/>
      <c r="BM1836" s="31"/>
      <c r="BN1836" s="31"/>
      <c r="BO1836" s="31"/>
      <c r="BP1836" s="31"/>
      <c r="BQ1836" s="31"/>
      <c r="BR1836" s="31"/>
      <c r="BS1836" s="31"/>
      <c r="BT1836" s="31"/>
      <c r="BU1836" s="31"/>
      <c r="BV1836" s="31"/>
      <c r="BW1836" s="31"/>
      <c r="BX1836" s="31"/>
      <c r="BY1836" s="31"/>
      <c r="BZ1836" s="31"/>
      <c r="CA1836" s="31"/>
      <c r="CB1836" s="31"/>
      <c r="CC1836" s="31"/>
      <c r="CD1836" s="31"/>
      <c r="CE1836" s="31"/>
      <c r="CF1836" s="31"/>
      <c r="CG1836" s="31"/>
      <c r="CH1836" s="31"/>
      <c r="CI1836" s="31"/>
      <c r="CJ1836" s="31"/>
      <c r="CK1836" s="31"/>
      <c r="CL1836" s="31"/>
      <c r="CM1836" s="31"/>
      <c r="CN1836" s="31"/>
      <c r="CO1836" s="31"/>
      <c r="CP1836" s="31"/>
      <c r="CQ1836" s="31"/>
    </row>
    <row r="1837" spans="2:95" s="33" customFormat="1">
      <c r="B1837" s="63"/>
      <c r="C1837" s="31"/>
      <c r="D1837" s="31"/>
      <c r="E1837" s="31"/>
      <c r="F1837" s="31"/>
      <c r="G1837" s="34"/>
      <c r="H1837" s="34"/>
      <c r="I1837" s="34"/>
      <c r="J1837" s="34"/>
      <c r="K1837" s="31"/>
      <c r="L1837" s="31"/>
      <c r="M1837" s="31"/>
      <c r="N1837" s="31"/>
      <c r="O1837" s="31"/>
      <c r="P1837" s="34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4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4"/>
      <c r="AU1837" s="31"/>
      <c r="AV1837" s="31"/>
      <c r="AW1837" s="31"/>
      <c r="AX1837" s="31"/>
      <c r="AY1837" s="31"/>
      <c r="AZ1837" s="31"/>
      <c r="BA1837" s="31"/>
      <c r="BB1837" s="31"/>
      <c r="BC1837" s="34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1"/>
      <c r="BO1837" s="31"/>
      <c r="BP1837" s="31"/>
      <c r="BQ1837" s="31"/>
      <c r="BR1837" s="31"/>
      <c r="BS1837" s="31"/>
      <c r="BT1837" s="31"/>
      <c r="BU1837" s="31"/>
      <c r="BV1837" s="31"/>
      <c r="BW1837" s="31"/>
      <c r="BX1837" s="31"/>
      <c r="BY1837" s="31"/>
      <c r="BZ1837" s="31"/>
      <c r="CA1837" s="31"/>
      <c r="CB1837" s="31"/>
      <c r="CC1837" s="31"/>
      <c r="CD1837" s="31"/>
      <c r="CE1837" s="31"/>
      <c r="CF1837" s="31"/>
      <c r="CG1837" s="31"/>
      <c r="CH1837" s="31"/>
      <c r="CI1837" s="31"/>
      <c r="CJ1837" s="31"/>
      <c r="CK1837" s="31"/>
      <c r="CL1837" s="31"/>
      <c r="CM1837" s="31"/>
      <c r="CN1837" s="31"/>
      <c r="CO1837" s="31"/>
      <c r="CP1837" s="31"/>
      <c r="CQ1837" s="31"/>
    </row>
    <row r="1838" spans="2:95" s="33" customFormat="1">
      <c r="B1838" s="63"/>
      <c r="C1838" s="31"/>
      <c r="D1838" s="31"/>
      <c r="E1838" s="31"/>
      <c r="F1838" s="31"/>
      <c r="G1838" s="34"/>
      <c r="H1838" s="34"/>
      <c r="I1838" s="34"/>
      <c r="J1838" s="34"/>
      <c r="K1838" s="31"/>
      <c r="L1838" s="31"/>
      <c r="M1838" s="31"/>
      <c r="N1838" s="31"/>
      <c r="O1838" s="31"/>
      <c r="P1838" s="34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4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4"/>
      <c r="AU1838" s="31"/>
      <c r="AV1838" s="31"/>
      <c r="AW1838" s="31"/>
      <c r="AX1838" s="31"/>
      <c r="AY1838" s="31"/>
      <c r="AZ1838" s="31"/>
      <c r="BA1838" s="31"/>
      <c r="BB1838" s="31"/>
      <c r="BC1838" s="34"/>
      <c r="BD1838" s="31"/>
      <c r="BE1838" s="31"/>
      <c r="BF1838" s="31"/>
      <c r="BG1838" s="31"/>
      <c r="BH1838" s="31"/>
      <c r="BI1838" s="31"/>
      <c r="BJ1838" s="31"/>
      <c r="BK1838" s="31"/>
      <c r="BL1838" s="31"/>
      <c r="BM1838" s="31"/>
      <c r="BN1838" s="31"/>
      <c r="BO1838" s="31"/>
      <c r="BP1838" s="31"/>
      <c r="BQ1838" s="31"/>
      <c r="BR1838" s="31"/>
      <c r="BS1838" s="31"/>
      <c r="BT1838" s="31"/>
      <c r="BU1838" s="31"/>
      <c r="BV1838" s="31"/>
      <c r="BW1838" s="31"/>
      <c r="BX1838" s="31"/>
      <c r="BY1838" s="31"/>
      <c r="BZ1838" s="31"/>
      <c r="CA1838" s="31"/>
      <c r="CB1838" s="31"/>
      <c r="CC1838" s="31"/>
      <c r="CD1838" s="31"/>
      <c r="CE1838" s="31"/>
      <c r="CF1838" s="31"/>
      <c r="CG1838" s="31"/>
      <c r="CH1838" s="31"/>
      <c r="CI1838" s="31"/>
      <c r="CJ1838" s="31"/>
      <c r="CK1838" s="31"/>
      <c r="CL1838" s="31"/>
      <c r="CM1838" s="31"/>
      <c r="CN1838" s="31"/>
      <c r="CO1838" s="31"/>
      <c r="CP1838" s="31"/>
      <c r="CQ1838" s="31"/>
    </row>
    <row r="1839" spans="2:95" s="33" customFormat="1">
      <c r="B1839" s="63"/>
      <c r="C1839" s="31"/>
      <c r="D1839" s="31"/>
      <c r="E1839" s="31"/>
      <c r="F1839" s="31"/>
      <c r="G1839" s="34"/>
      <c r="H1839" s="34"/>
      <c r="I1839" s="34"/>
      <c r="J1839" s="34"/>
      <c r="K1839" s="31"/>
      <c r="L1839" s="31"/>
      <c r="M1839" s="31"/>
      <c r="N1839" s="31"/>
      <c r="O1839" s="31"/>
      <c r="P1839" s="34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4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4"/>
      <c r="AU1839" s="31"/>
      <c r="AV1839" s="31"/>
      <c r="AW1839" s="31"/>
      <c r="AX1839" s="31"/>
      <c r="AY1839" s="31"/>
      <c r="AZ1839" s="31"/>
      <c r="BA1839" s="31"/>
      <c r="BB1839" s="31"/>
      <c r="BC1839" s="34"/>
      <c r="BD1839" s="31"/>
      <c r="BE1839" s="31"/>
      <c r="BF1839" s="31"/>
      <c r="BG1839" s="31"/>
      <c r="BH1839" s="31"/>
      <c r="BI1839" s="31"/>
      <c r="BJ1839" s="31"/>
      <c r="BK1839" s="31"/>
      <c r="BL1839" s="31"/>
      <c r="BM1839" s="31"/>
      <c r="BN1839" s="31"/>
      <c r="BO1839" s="31"/>
      <c r="BP1839" s="31"/>
      <c r="BQ1839" s="31"/>
      <c r="BR1839" s="31"/>
      <c r="BS1839" s="31"/>
      <c r="BT1839" s="31"/>
      <c r="BU1839" s="31"/>
      <c r="BV1839" s="31"/>
      <c r="BW1839" s="31"/>
      <c r="BX1839" s="31"/>
      <c r="BY1839" s="31"/>
      <c r="BZ1839" s="31"/>
      <c r="CA1839" s="31"/>
      <c r="CB1839" s="31"/>
      <c r="CC1839" s="31"/>
      <c r="CD1839" s="31"/>
      <c r="CE1839" s="31"/>
      <c r="CF1839" s="31"/>
      <c r="CG1839" s="31"/>
      <c r="CH1839" s="31"/>
      <c r="CI1839" s="31"/>
      <c r="CJ1839" s="31"/>
      <c r="CK1839" s="31"/>
      <c r="CL1839" s="31"/>
      <c r="CM1839" s="31"/>
      <c r="CN1839" s="31"/>
      <c r="CO1839" s="31"/>
      <c r="CP1839" s="31"/>
      <c r="CQ1839" s="31"/>
    </row>
    <row r="1840" spans="2:95" s="33" customFormat="1">
      <c r="B1840" s="63"/>
      <c r="C1840" s="31"/>
      <c r="D1840" s="31"/>
      <c r="E1840" s="31"/>
      <c r="F1840" s="31"/>
      <c r="G1840" s="34"/>
      <c r="H1840" s="34"/>
      <c r="I1840" s="34"/>
      <c r="J1840" s="34"/>
      <c r="K1840" s="31"/>
      <c r="L1840" s="31"/>
      <c r="M1840" s="31"/>
      <c r="N1840" s="31"/>
      <c r="O1840" s="31"/>
      <c r="P1840" s="34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4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4"/>
      <c r="AU1840" s="31"/>
      <c r="AV1840" s="31"/>
      <c r="AW1840" s="31"/>
      <c r="AX1840" s="31"/>
      <c r="AY1840" s="31"/>
      <c r="AZ1840" s="31"/>
      <c r="BA1840" s="31"/>
      <c r="BB1840" s="31"/>
      <c r="BC1840" s="34"/>
      <c r="BD1840" s="31"/>
      <c r="BE1840" s="31"/>
      <c r="BF1840" s="31"/>
      <c r="BG1840" s="31"/>
      <c r="BH1840" s="31"/>
      <c r="BI1840" s="31"/>
      <c r="BJ1840" s="31"/>
      <c r="BK1840" s="31"/>
      <c r="BL1840" s="31"/>
      <c r="BM1840" s="31"/>
      <c r="BN1840" s="31"/>
      <c r="BO1840" s="31"/>
      <c r="BP1840" s="31"/>
      <c r="BQ1840" s="31"/>
      <c r="BR1840" s="31"/>
      <c r="BS1840" s="31"/>
      <c r="BT1840" s="31"/>
      <c r="BU1840" s="31"/>
      <c r="BV1840" s="31"/>
      <c r="BW1840" s="31"/>
      <c r="BX1840" s="31"/>
      <c r="BY1840" s="31"/>
      <c r="BZ1840" s="31"/>
      <c r="CA1840" s="31"/>
      <c r="CB1840" s="31"/>
      <c r="CC1840" s="31"/>
      <c r="CD1840" s="31"/>
      <c r="CE1840" s="31"/>
      <c r="CF1840" s="31"/>
      <c r="CG1840" s="31"/>
      <c r="CH1840" s="31"/>
      <c r="CI1840" s="31"/>
      <c r="CJ1840" s="31"/>
      <c r="CK1840" s="31"/>
      <c r="CL1840" s="31"/>
      <c r="CM1840" s="31"/>
      <c r="CN1840" s="31"/>
      <c r="CO1840" s="31"/>
      <c r="CP1840" s="31"/>
      <c r="CQ1840" s="31"/>
    </row>
    <row r="1841" spans="2:95" s="33" customFormat="1">
      <c r="B1841" s="63"/>
      <c r="C1841" s="31"/>
      <c r="D1841" s="31"/>
      <c r="E1841" s="31"/>
      <c r="F1841" s="31"/>
      <c r="G1841" s="34"/>
      <c r="H1841" s="34"/>
      <c r="I1841" s="34"/>
      <c r="J1841" s="34"/>
      <c r="K1841" s="31"/>
      <c r="L1841" s="31"/>
      <c r="M1841" s="31"/>
      <c r="N1841" s="31"/>
      <c r="O1841" s="31"/>
      <c r="P1841" s="34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4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4"/>
      <c r="AU1841" s="31"/>
      <c r="AV1841" s="31"/>
      <c r="AW1841" s="31"/>
      <c r="AX1841" s="31"/>
      <c r="AY1841" s="31"/>
      <c r="AZ1841" s="31"/>
      <c r="BA1841" s="31"/>
      <c r="BB1841" s="31"/>
      <c r="BC1841" s="34"/>
      <c r="BD1841" s="31"/>
      <c r="BE1841" s="31"/>
      <c r="BF1841" s="31"/>
      <c r="BG1841" s="31"/>
      <c r="BH1841" s="31"/>
      <c r="BI1841" s="31"/>
      <c r="BJ1841" s="31"/>
      <c r="BK1841" s="31"/>
      <c r="BL1841" s="31"/>
      <c r="BM1841" s="31"/>
      <c r="BN1841" s="31"/>
      <c r="BO1841" s="31"/>
      <c r="BP1841" s="31"/>
      <c r="BQ1841" s="31"/>
      <c r="BR1841" s="31"/>
      <c r="BS1841" s="31"/>
      <c r="BT1841" s="31"/>
      <c r="BU1841" s="31"/>
      <c r="BV1841" s="31"/>
      <c r="BW1841" s="31"/>
      <c r="BX1841" s="31"/>
      <c r="BY1841" s="31"/>
      <c r="BZ1841" s="31"/>
      <c r="CA1841" s="31"/>
      <c r="CB1841" s="31"/>
      <c r="CC1841" s="31"/>
      <c r="CD1841" s="31"/>
      <c r="CE1841" s="31"/>
      <c r="CF1841" s="31"/>
      <c r="CG1841" s="31"/>
      <c r="CH1841" s="31"/>
      <c r="CI1841" s="31"/>
      <c r="CJ1841" s="31"/>
      <c r="CK1841" s="31"/>
      <c r="CL1841" s="31"/>
      <c r="CM1841" s="31"/>
      <c r="CN1841" s="31"/>
      <c r="CO1841" s="31"/>
      <c r="CP1841" s="31"/>
      <c r="CQ1841" s="31"/>
    </row>
    <row r="1842" spans="2:95" s="33" customFormat="1">
      <c r="B1842" s="63"/>
      <c r="C1842" s="31"/>
      <c r="D1842" s="31"/>
      <c r="E1842" s="31"/>
      <c r="F1842" s="31"/>
      <c r="G1842" s="34"/>
      <c r="H1842" s="34"/>
      <c r="I1842" s="34"/>
      <c r="J1842" s="34"/>
      <c r="K1842" s="31"/>
      <c r="L1842" s="31"/>
      <c r="M1842" s="31"/>
      <c r="N1842" s="31"/>
      <c r="O1842" s="31"/>
      <c r="P1842" s="34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4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4"/>
      <c r="AU1842" s="31"/>
      <c r="AV1842" s="31"/>
      <c r="AW1842" s="31"/>
      <c r="AX1842" s="31"/>
      <c r="AY1842" s="31"/>
      <c r="AZ1842" s="31"/>
      <c r="BA1842" s="31"/>
      <c r="BB1842" s="31"/>
      <c r="BC1842" s="34"/>
      <c r="BD1842" s="31"/>
      <c r="BE1842" s="31"/>
      <c r="BF1842" s="31"/>
      <c r="BG1842" s="31"/>
      <c r="BH1842" s="31"/>
      <c r="BI1842" s="31"/>
      <c r="BJ1842" s="31"/>
      <c r="BK1842" s="31"/>
      <c r="BL1842" s="31"/>
      <c r="BM1842" s="31"/>
      <c r="BN1842" s="31"/>
      <c r="BO1842" s="31"/>
      <c r="BP1842" s="31"/>
      <c r="BQ1842" s="31"/>
      <c r="BR1842" s="31"/>
      <c r="BS1842" s="31"/>
      <c r="BT1842" s="31"/>
      <c r="BU1842" s="31"/>
      <c r="BV1842" s="31"/>
      <c r="BW1842" s="31"/>
      <c r="BX1842" s="31"/>
      <c r="BY1842" s="31"/>
      <c r="BZ1842" s="31"/>
      <c r="CA1842" s="31"/>
      <c r="CB1842" s="31"/>
      <c r="CC1842" s="31"/>
      <c r="CD1842" s="31"/>
      <c r="CE1842" s="31"/>
      <c r="CF1842" s="31"/>
      <c r="CG1842" s="31"/>
      <c r="CH1842" s="31"/>
      <c r="CI1842" s="31"/>
      <c r="CJ1842" s="31"/>
      <c r="CK1842" s="31"/>
      <c r="CL1842" s="31"/>
      <c r="CM1842" s="31"/>
      <c r="CN1842" s="31"/>
      <c r="CO1842" s="31"/>
      <c r="CP1842" s="31"/>
      <c r="CQ1842" s="31"/>
    </row>
    <row r="1843" spans="2:95" s="33" customFormat="1">
      <c r="B1843" s="63"/>
      <c r="C1843" s="31"/>
      <c r="D1843" s="31"/>
      <c r="E1843" s="31"/>
      <c r="F1843" s="31"/>
      <c r="G1843" s="34"/>
      <c r="H1843" s="34"/>
      <c r="I1843" s="34"/>
      <c r="J1843" s="34"/>
      <c r="K1843" s="31"/>
      <c r="L1843" s="31"/>
      <c r="M1843" s="31"/>
      <c r="N1843" s="31"/>
      <c r="O1843" s="31"/>
      <c r="P1843" s="34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4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4"/>
      <c r="AU1843" s="31"/>
      <c r="AV1843" s="31"/>
      <c r="AW1843" s="31"/>
      <c r="AX1843" s="31"/>
      <c r="AY1843" s="31"/>
      <c r="AZ1843" s="31"/>
      <c r="BA1843" s="31"/>
      <c r="BB1843" s="31"/>
      <c r="BC1843" s="34"/>
      <c r="BD1843" s="31"/>
      <c r="BE1843" s="31"/>
      <c r="BF1843" s="31"/>
      <c r="BG1843" s="31"/>
      <c r="BH1843" s="31"/>
      <c r="BI1843" s="31"/>
      <c r="BJ1843" s="31"/>
      <c r="BK1843" s="31"/>
      <c r="BL1843" s="31"/>
      <c r="BM1843" s="31"/>
      <c r="BN1843" s="31"/>
      <c r="BO1843" s="31"/>
      <c r="BP1843" s="31"/>
      <c r="BQ1843" s="31"/>
      <c r="BR1843" s="31"/>
      <c r="BS1843" s="31"/>
      <c r="BT1843" s="31"/>
      <c r="BU1843" s="31"/>
      <c r="BV1843" s="31"/>
      <c r="BW1843" s="31"/>
      <c r="BX1843" s="31"/>
      <c r="BY1843" s="31"/>
      <c r="BZ1843" s="31"/>
      <c r="CA1843" s="31"/>
      <c r="CB1843" s="31"/>
      <c r="CC1843" s="31"/>
      <c r="CD1843" s="31"/>
      <c r="CE1843" s="31"/>
      <c r="CF1843" s="31"/>
      <c r="CG1843" s="31"/>
      <c r="CH1843" s="31"/>
      <c r="CI1843" s="31"/>
      <c r="CJ1843" s="31"/>
      <c r="CK1843" s="31"/>
      <c r="CL1843" s="31"/>
      <c r="CM1843" s="31"/>
      <c r="CN1843" s="31"/>
      <c r="CO1843" s="31"/>
      <c r="CP1843" s="31"/>
      <c r="CQ1843" s="31"/>
    </row>
    <row r="1844" spans="2:95" s="33" customFormat="1">
      <c r="B1844" s="63"/>
      <c r="C1844" s="31"/>
      <c r="D1844" s="31"/>
      <c r="E1844" s="31"/>
      <c r="F1844" s="31"/>
      <c r="G1844" s="34"/>
      <c r="H1844" s="34"/>
      <c r="I1844" s="34"/>
      <c r="J1844" s="34"/>
      <c r="K1844" s="31"/>
      <c r="L1844" s="31"/>
      <c r="M1844" s="31"/>
      <c r="N1844" s="31"/>
      <c r="O1844" s="31"/>
      <c r="P1844" s="34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4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4"/>
      <c r="AU1844" s="31"/>
      <c r="AV1844" s="31"/>
      <c r="AW1844" s="31"/>
      <c r="AX1844" s="31"/>
      <c r="AY1844" s="31"/>
      <c r="AZ1844" s="31"/>
      <c r="BA1844" s="31"/>
      <c r="BB1844" s="31"/>
      <c r="BC1844" s="34"/>
      <c r="BD1844" s="31"/>
      <c r="BE1844" s="31"/>
      <c r="BF1844" s="31"/>
      <c r="BG1844" s="31"/>
      <c r="BH1844" s="31"/>
      <c r="BI1844" s="31"/>
      <c r="BJ1844" s="31"/>
      <c r="BK1844" s="31"/>
      <c r="BL1844" s="31"/>
      <c r="BM1844" s="31"/>
      <c r="BN1844" s="31"/>
      <c r="BO1844" s="31"/>
      <c r="BP1844" s="31"/>
      <c r="BQ1844" s="31"/>
      <c r="BR1844" s="31"/>
      <c r="BS1844" s="31"/>
      <c r="BT1844" s="31"/>
      <c r="BU1844" s="31"/>
      <c r="BV1844" s="31"/>
      <c r="BW1844" s="31"/>
      <c r="BX1844" s="31"/>
      <c r="BY1844" s="31"/>
      <c r="BZ1844" s="31"/>
      <c r="CA1844" s="31"/>
      <c r="CB1844" s="31"/>
      <c r="CC1844" s="31"/>
      <c r="CD1844" s="31"/>
      <c r="CE1844" s="31"/>
      <c r="CF1844" s="31"/>
      <c r="CG1844" s="31"/>
      <c r="CH1844" s="31"/>
      <c r="CI1844" s="31"/>
      <c r="CJ1844" s="31"/>
      <c r="CK1844" s="31"/>
      <c r="CL1844" s="31"/>
      <c r="CM1844" s="31"/>
      <c r="CN1844" s="31"/>
      <c r="CO1844" s="31"/>
      <c r="CP1844" s="31"/>
      <c r="CQ1844" s="31"/>
    </row>
    <row r="1845" spans="2:95" s="33" customFormat="1">
      <c r="B1845" s="63"/>
      <c r="C1845" s="31"/>
      <c r="D1845" s="31"/>
      <c r="E1845" s="31"/>
      <c r="F1845" s="31"/>
      <c r="G1845" s="34"/>
      <c r="H1845" s="34"/>
      <c r="I1845" s="34"/>
      <c r="J1845" s="34"/>
      <c r="K1845" s="31"/>
      <c r="L1845" s="31"/>
      <c r="M1845" s="31"/>
      <c r="N1845" s="31"/>
      <c r="O1845" s="31"/>
      <c r="P1845" s="34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4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4"/>
      <c r="AU1845" s="31"/>
      <c r="AV1845" s="31"/>
      <c r="AW1845" s="31"/>
      <c r="AX1845" s="31"/>
      <c r="AY1845" s="31"/>
      <c r="AZ1845" s="31"/>
      <c r="BA1845" s="31"/>
      <c r="BB1845" s="31"/>
      <c r="BC1845" s="34"/>
      <c r="BD1845" s="31"/>
      <c r="BE1845" s="31"/>
      <c r="BF1845" s="31"/>
      <c r="BG1845" s="31"/>
      <c r="BH1845" s="31"/>
      <c r="BI1845" s="31"/>
      <c r="BJ1845" s="31"/>
      <c r="BK1845" s="31"/>
      <c r="BL1845" s="31"/>
      <c r="BM1845" s="31"/>
      <c r="BN1845" s="31"/>
      <c r="BO1845" s="31"/>
      <c r="BP1845" s="31"/>
      <c r="BQ1845" s="31"/>
      <c r="BR1845" s="31"/>
      <c r="BS1845" s="31"/>
      <c r="BT1845" s="31"/>
      <c r="BU1845" s="31"/>
      <c r="BV1845" s="31"/>
      <c r="BW1845" s="31"/>
      <c r="BX1845" s="31"/>
      <c r="BY1845" s="31"/>
      <c r="BZ1845" s="31"/>
      <c r="CA1845" s="31"/>
      <c r="CB1845" s="31"/>
      <c r="CC1845" s="31"/>
      <c r="CD1845" s="31"/>
      <c r="CE1845" s="31"/>
      <c r="CF1845" s="31"/>
      <c r="CG1845" s="31"/>
      <c r="CH1845" s="31"/>
      <c r="CI1845" s="31"/>
      <c r="CJ1845" s="31"/>
      <c r="CK1845" s="31"/>
      <c r="CL1845" s="31"/>
      <c r="CM1845" s="31"/>
      <c r="CN1845" s="31"/>
      <c r="CO1845" s="31"/>
      <c r="CP1845" s="31"/>
      <c r="CQ1845" s="31"/>
    </row>
    <row r="1846" spans="2:95" s="33" customFormat="1">
      <c r="B1846" s="63"/>
      <c r="C1846" s="31"/>
      <c r="D1846" s="31"/>
      <c r="E1846" s="31"/>
      <c r="F1846" s="31"/>
      <c r="G1846" s="34"/>
      <c r="H1846" s="34"/>
      <c r="I1846" s="34"/>
      <c r="J1846" s="34"/>
      <c r="K1846" s="31"/>
      <c r="L1846" s="31"/>
      <c r="M1846" s="31"/>
      <c r="N1846" s="31"/>
      <c r="O1846" s="31"/>
      <c r="P1846" s="34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4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4"/>
      <c r="AU1846" s="31"/>
      <c r="AV1846" s="31"/>
      <c r="AW1846" s="31"/>
      <c r="AX1846" s="31"/>
      <c r="AY1846" s="31"/>
      <c r="AZ1846" s="31"/>
      <c r="BA1846" s="31"/>
      <c r="BB1846" s="31"/>
      <c r="BC1846" s="34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  <c r="BN1846" s="31"/>
      <c r="BO1846" s="31"/>
      <c r="BP1846" s="31"/>
      <c r="BQ1846" s="31"/>
      <c r="BR1846" s="31"/>
      <c r="BS1846" s="31"/>
      <c r="BT1846" s="31"/>
      <c r="BU1846" s="31"/>
      <c r="BV1846" s="31"/>
      <c r="BW1846" s="31"/>
      <c r="BX1846" s="31"/>
      <c r="BY1846" s="31"/>
      <c r="BZ1846" s="31"/>
      <c r="CA1846" s="31"/>
      <c r="CB1846" s="31"/>
      <c r="CC1846" s="31"/>
      <c r="CD1846" s="31"/>
      <c r="CE1846" s="31"/>
      <c r="CF1846" s="31"/>
      <c r="CG1846" s="31"/>
      <c r="CH1846" s="31"/>
      <c r="CI1846" s="31"/>
      <c r="CJ1846" s="31"/>
      <c r="CK1846" s="31"/>
      <c r="CL1846" s="31"/>
      <c r="CM1846" s="31"/>
      <c r="CN1846" s="31"/>
      <c r="CO1846" s="31"/>
      <c r="CP1846" s="31"/>
      <c r="CQ1846" s="31"/>
    </row>
    <row r="1847" spans="2:95" s="33" customFormat="1">
      <c r="B1847" s="63"/>
      <c r="C1847" s="31"/>
      <c r="D1847" s="31"/>
      <c r="E1847" s="31"/>
      <c r="F1847" s="31"/>
      <c r="G1847" s="34"/>
      <c r="H1847" s="34"/>
      <c r="I1847" s="34"/>
      <c r="J1847" s="34"/>
      <c r="K1847" s="31"/>
      <c r="L1847" s="31"/>
      <c r="M1847" s="31"/>
      <c r="N1847" s="31"/>
      <c r="O1847" s="31"/>
      <c r="P1847" s="34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4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4"/>
      <c r="AU1847" s="31"/>
      <c r="AV1847" s="31"/>
      <c r="AW1847" s="31"/>
      <c r="AX1847" s="31"/>
      <c r="AY1847" s="31"/>
      <c r="AZ1847" s="31"/>
      <c r="BA1847" s="31"/>
      <c r="BB1847" s="31"/>
      <c r="BC1847" s="34"/>
      <c r="BD1847" s="31"/>
      <c r="BE1847" s="31"/>
      <c r="BF1847" s="31"/>
      <c r="BG1847" s="31"/>
      <c r="BH1847" s="31"/>
      <c r="BI1847" s="31"/>
      <c r="BJ1847" s="31"/>
      <c r="BK1847" s="31"/>
      <c r="BL1847" s="31"/>
      <c r="BM1847" s="31"/>
      <c r="BN1847" s="31"/>
      <c r="BO1847" s="31"/>
      <c r="BP1847" s="31"/>
      <c r="BQ1847" s="31"/>
      <c r="BR1847" s="31"/>
      <c r="BS1847" s="31"/>
      <c r="BT1847" s="31"/>
      <c r="BU1847" s="31"/>
      <c r="BV1847" s="31"/>
      <c r="BW1847" s="31"/>
      <c r="BX1847" s="31"/>
      <c r="BY1847" s="31"/>
      <c r="BZ1847" s="31"/>
      <c r="CA1847" s="31"/>
      <c r="CB1847" s="31"/>
      <c r="CC1847" s="31"/>
      <c r="CD1847" s="31"/>
      <c r="CE1847" s="31"/>
      <c r="CF1847" s="31"/>
      <c r="CG1847" s="31"/>
      <c r="CH1847" s="31"/>
      <c r="CI1847" s="31"/>
      <c r="CJ1847" s="31"/>
      <c r="CK1847" s="31"/>
      <c r="CL1847" s="31"/>
      <c r="CM1847" s="31"/>
      <c r="CN1847" s="31"/>
      <c r="CO1847" s="31"/>
      <c r="CP1847" s="31"/>
      <c r="CQ1847" s="31"/>
    </row>
    <row r="1848" spans="2:95" s="33" customFormat="1">
      <c r="B1848" s="63"/>
      <c r="C1848" s="31"/>
      <c r="D1848" s="31"/>
      <c r="E1848" s="31"/>
      <c r="F1848" s="31"/>
      <c r="G1848" s="34"/>
      <c r="H1848" s="34"/>
      <c r="I1848" s="34"/>
      <c r="J1848" s="34"/>
      <c r="K1848" s="31"/>
      <c r="L1848" s="31"/>
      <c r="M1848" s="31"/>
      <c r="N1848" s="31"/>
      <c r="O1848" s="31"/>
      <c r="P1848" s="34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4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4"/>
      <c r="AU1848" s="31"/>
      <c r="AV1848" s="31"/>
      <c r="AW1848" s="31"/>
      <c r="AX1848" s="31"/>
      <c r="AY1848" s="31"/>
      <c r="AZ1848" s="31"/>
      <c r="BA1848" s="31"/>
      <c r="BB1848" s="31"/>
      <c r="BC1848" s="34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  <c r="BN1848" s="31"/>
      <c r="BO1848" s="31"/>
      <c r="BP1848" s="31"/>
      <c r="BQ1848" s="31"/>
      <c r="BR1848" s="31"/>
      <c r="BS1848" s="31"/>
      <c r="BT1848" s="31"/>
      <c r="BU1848" s="31"/>
      <c r="BV1848" s="31"/>
      <c r="BW1848" s="31"/>
      <c r="BX1848" s="31"/>
      <c r="BY1848" s="31"/>
      <c r="BZ1848" s="31"/>
      <c r="CA1848" s="31"/>
      <c r="CB1848" s="31"/>
      <c r="CC1848" s="31"/>
      <c r="CD1848" s="31"/>
      <c r="CE1848" s="31"/>
      <c r="CF1848" s="31"/>
      <c r="CG1848" s="31"/>
      <c r="CH1848" s="31"/>
      <c r="CI1848" s="31"/>
      <c r="CJ1848" s="31"/>
      <c r="CK1848" s="31"/>
      <c r="CL1848" s="31"/>
      <c r="CM1848" s="31"/>
      <c r="CN1848" s="31"/>
      <c r="CO1848" s="31"/>
      <c r="CP1848" s="31"/>
      <c r="CQ1848" s="31"/>
    </row>
    <row r="1849" spans="2:95" s="33" customFormat="1">
      <c r="B1849" s="63"/>
      <c r="C1849" s="31"/>
      <c r="D1849" s="31"/>
      <c r="E1849" s="31"/>
      <c r="F1849" s="31"/>
      <c r="G1849" s="34"/>
      <c r="H1849" s="34"/>
      <c r="I1849" s="34"/>
      <c r="J1849" s="34"/>
      <c r="K1849" s="31"/>
      <c r="L1849" s="31"/>
      <c r="M1849" s="31"/>
      <c r="N1849" s="31"/>
      <c r="O1849" s="31"/>
      <c r="P1849" s="34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4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4"/>
      <c r="AU1849" s="31"/>
      <c r="AV1849" s="31"/>
      <c r="AW1849" s="31"/>
      <c r="AX1849" s="31"/>
      <c r="AY1849" s="31"/>
      <c r="AZ1849" s="31"/>
      <c r="BA1849" s="31"/>
      <c r="BB1849" s="31"/>
      <c r="BC1849" s="34"/>
      <c r="BD1849" s="31"/>
      <c r="BE1849" s="31"/>
      <c r="BF1849" s="31"/>
      <c r="BG1849" s="31"/>
      <c r="BH1849" s="31"/>
      <c r="BI1849" s="31"/>
      <c r="BJ1849" s="31"/>
      <c r="BK1849" s="31"/>
      <c r="BL1849" s="31"/>
      <c r="BM1849" s="31"/>
      <c r="BN1849" s="31"/>
      <c r="BO1849" s="31"/>
      <c r="BP1849" s="31"/>
      <c r="BQ1849" s="31"/>
      <c r="BR1849" s="31"/>
      <c r="BS1849" s="31"/>
      <c r="BT1849" s="31"/>
      <c r="BU1849" s="31"/>
      <c r="BV1849" s="31"/>
      <c r="BW1849" s="31"/>
      <c r="BX1849" s="31"/>
      <c r="BY1849" s="31"/>
      <c r="BZ1849" s="31"/>
      <c r="CA1849" s="31"/>
      <c r="CB1849" s="31"/>
      <c r="CC1849" s="31"/>
      <c r="CD1849" s="31"/>
      <c r="CE1849" s="31"/>
      <c r="CF1849" s="31"/>
      <c r="CG1849" s="31"/>
      <c r="CH1849" s="31"/>
      <c r="CI1849" s="31"/>
      <c r="CJ1849" s="31"/>
      <c r="CK1849" s="31"/>
      <c r="CL1849" s="31"/>
      <c r="CM1849" s="31"/>
      <c r="CN1849" s="31"/>
      <c r="CO1849" s="31"/>
      <c r="CP1849" s="31"/>
      <c r="CQ1849" s="31"/>
    </row>
    <row r="1850" spans="2:95" s="33" customFormat="1">
      <c r="B1850" s="63"/>
      <c r="C1850" s="31"/>
      <c r="D1850" s="31"/>
      <c r="E1850" s="31"/>
      <c r="F1850" s="31"/>
      <c r="G1850" s="34"/>
      <c r="H1850" s="34"/>
      <c r="I1850" s="34"/>
      <c r="J1850" s="34"/>
      <c r="K1850" s="31"/>
      <c r="L1850" s="31"/>
      <c r="M1850" s="31"/>
      <c r="N1850" s="31"/>
      <c r="O1850" s="31"/>
      <c r="P1850" s="34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4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4"/>
      <c r="AU1850" s="31"/>
      <c r="AV1850" s="31"/>
      <c r="AW1850" s="31"/>
      <c r="AX1850" s="31"/>
      <c r="AY1850" s="31"/>
      <c r="AZ1850" s="31"/>
      <c r="BA1850" s="31"/>
      <c r="BB1850" s="31"/>
      <c r="BC1850" s="34"/>
      <c r="BD1850" s="31"/>
      <c r="BE1850" s="31"/>
      <c r="BF1850" s="31"/>
      <c r="BG1850" s="31"/>
      <c r="BH1850" s="31"/>
      <c r="BI1850" s="31"/>
      <c r="BJ1850" s="31"/>
      <c r="BK1850" s="31"/>
      <c r="BL1850" s="31"/>
      <c r="BM1850" s="31"/>
      <c r="BN1850" s="31"/>
      <c r="BO1850" s="31"/>
      <c r="BP1850" s="31"/>
      <c r="BQ1850" s="31"/>
      <c r="BR1850" s="31"/>
      <c r="BS1850" s="31"/>
      <c r="BT1850" s="31"/>
      <c r="BU1850" s="31"/>
      <c r="BV1850" s="31"/>
      <c r="BW1850" s="31"/>
      <c r="BX1850" s="31"/>
      <c r="BY1850" s="31"/>
      <c r="BZ1850" s="31"/>
      <c r="CA1850" s="31"/>
      <c r="CB1850" s="31"/>
      <c r="CC1850" s="31"/>
      <c r="CD1850" s="31"/>
      <c r="CE1850" s="31"/>
      <c r="CF1850" s="31"/>
      <c r="CG1850" s="31"/>
      <c r="CH1850" s="31"/>
      <c r="CI1850" s="31"/>
      <c r="CJ1850" s="31"/>
      <c r="CK1850" s="31"/>
      <c r="CL1850" s="31"/>
      <c r="CM1850" s="31"/>
      <c r="CN1850" s="31"/>
      <c r="CO1850" s="31"/>
      <c r="CP1850" s="31"/>
      <c r="CQ1850" s="31"/>
    </row>
    <row r="1851" spans="2:95" s="33" customFormat="1">
      <c r="B1851" s="63"/>
      <c r="C1851" s="31"/>
      <c r="D1851" s="31"/>
      <c r="E1851" s="31"/>
      <c r="F1851" s="31"/>
      <c r="G1851" s="34"/>
      <c r="H1851" s="34"/>
      <c r="I1851" s="34"/>
      <c r="J1851" s="34"/>
      <c r="K1851" s="31"/>
      <c r="L1851" s="31"/>
      <c r="M1851" s="31"/>
      <c r="N1851" s="31"/>
      <c r="O1851" s="31"/>
      <c r="P1851" s="34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4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4"/>
      <c r="AU1851" s="31"/>
      <c r="AV1851" s="31"/>
      <c r="AW1851" s="31"/>
      <c r="AX1851" s="31"/>
      <c r="AY1851" s="31"/>
      <c r="AZ1851" s="31"/>
      <c r="BA1851" s="31"/>
      <c r="BB1851" s="31"/>
      <c r="BC1851" s="34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  <c r="BN1851" s="31"/>
      <c r="BO1851" s="31"/>
      <c r="BP1851" s="31"/>
      <c r="BQ1851" s="31"/>
      <c r="BR1851" s="31"/>
      <c r="BS1851" s="31"/>
      <c r="BT1851" s="31"/>
      <c r="BU1851" s="31"/>
      <c r="BV1851" s="31"/>
      <c r="BW1851" s="31"/>
      <c r="BX1851" s="31"/>
      <c r="BY1851" s="31"/>
      <c r="BZ1851" s="31"/>
      <c r="CA1851" s="31"/>
      <c r="CB1851" s="31"/>
      <c r="CC1851" s="31"/>
      <c r="CD1851" s="31"/>
      <c r="CE1851" s="31"/>
      <c r="CF1851" s="31"/>
      <c r="CG1851" s="31"/>
      <c r="CH1851" s="31"/>
      <c r="CI1851" s="31"/>
      <c r="CJ1851" s="31"/>
      <c r="CK1851" s="31"/>
      <c r="CL1851" s="31"/>
      <c r="CM1851" s="31"/>
      <c r="CN1851" s="31"/>
      <c r="CO1851" s="31"/>
      <c r="CP1851" s="31"/>
      <c r="CQ1851" s="31"/>
    </row>
    <row r="1852" spans="2:95" s="33" customFormat="1">
      <c r="B1852" s="63"/>
      <c r="C1852" s="31"/>
      <c r="D1852" s="31"/>
      <c r="E1852" s="31"/>
      <c r="F1852" s="31"/>
      <c r="G1852" s="34"/>
      <c r="H1852" s="34"/>
      <c r="I1852" s="34"/>
      <c r="J1852" s="34"/>
      <c r="K1852" s="31"/>
      <c r="L1852" s="31"/>
      <c r="M1852" s="31"/>
      <c r="N1852" s="31"/>
      <c r="O1852" s="31"/>
      <c r="P1852" s="34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4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4"/>
      <c r="AU1852" s="31"/>
      <c r="AV1852" s="31"/>
      <c r="AW1852" s="31"/>
      <c r="AX1852" s="31"/>
      <c r="AY1852" s="31"/>
      <c r="AZ1852" s="31"/>
      <c r="BA1852" s="31"/>
      <c r="BB1852" s="31"/>
      <c r="BC1852" s="34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  <c r="BN1852" s="31"/>
      <c r="BO1852" s="31"/>
      <c r="BP1852" s="31"/>
      <c r="BQ1852" s="31"/>
      <c r="BR1852" s="31"/>
      <c r="BS1852" s="31"/>
      <c r="BT1852" s="31"/>
      <c r="BU1852" s="31"/>
      <c r="BV1852" s="31"/>
      <c r="BW1852" s="31"/>
      <c r="BX1852" s="31"/>
      <c r="BY1852" s="31"/>
      <c r="BZ1852" s="31"/>
      <c r="CA1852" s="31"/>
      <c r="CB1852" s="31"/>
      <c r="CC1852" s="31"/>
      <c r="CD1852" s="31"/>
      <c r="CE1852" s="31"/>
      <c r="CF1852" s="31"/>
      <c r="CG1852" s="31"/>
      <c r="CH1852" s="31"/>
      <c r="CI1852" s="31"/>
      <c r="CJ1852" s="31"/>
      <c r="CK1852" s="31"/>
      <c r="CL1852" s="31"/>
      <c r="CM1852" s="31"/>
      <c r="CN1852" s="31"/>
      <c r="CO1852" s="31"/>
      <c r="CP1852" s="31"/>
      <c r="CQ1852" s="31"/>
    </row>
    <row r="1853" spans="2:95" s="33" customFormat="1">
      <c r="B1853" s="63"/>
      <c r="C1853" s="31"/>
      <c r="D1853" s="31"/>
      <c r="E1853" s="31"/>
      <c r="F1853" s="31"/>
      <c r="G1853" s="34"/>
      <c r="H1853" s="34"/>
      <c r="I1853" s="34"/>
      <c r="J1853" s="34"/>
      <c r="K1853" s="31"/>
      <c r="L1853" s="31"/>
      <c r="M1853" s="31"/>
      <c r="N1853" s="31"/>
      <c r="O1853" s="31"/>
      <c r="P1853" s="34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4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4"/>
      <c r="AU1853" s="31"/>
      <c r="AV1853" s="31"/>
      <c r="AW1853" s="31"/>
      <c r="AX1853" s="31"/>
      <c r="AY1853" s="31"/>
      <c r="AZ1853" s="31"/>
      <c r="BA1853" s="31"/>
      <c r="BB1853" s="31"/>
      <c r="BC1853" s="34"/>
      <c r="BD1853" s="31"/>
      <c r="BE1853" s="31"/>
      <c r="BF1853" s="31"/>
      <c r="BG1853" s="31"/>
      <c r="BH1853" s="31"/>
      <c r="BI1853" s="31"/>
      <c r="BJ1853" s="31"/>
      <c r="BK1853" s="31"/>
      <c r="BL1853" s="31"/>
      <c r="BM1853" s="31"/>
      <c r="BN1853" s="31"/>
      <c r="BO1853" s="31"/>
      <c r="BP1853" s="31"/>
      <c r="BQ1853" s="31"/>
      <c r="BR1853" s="31"/>
      <c r="BS1853" s="31"/>
      <c r="BT1853" s="31"/>
      <c r="BU1853" s="31"/>
      <c r="BV1853" s="31"/>
      <c r="BW1853" s="31"/>
      <c r="BX1853" s="31"/>
      <c r="BY1853" s="31"/>
      <c r="BZ1853" s="31"/>
      <c r="CA1853" s="31"/>
      <c r="CB1853" s="31"/>
      <c r="CC1853" s="31"/>
      <c r="CD1853" s="31"/>
      <c r="CE1853" s="31"/>
      <c r="CF1853" s="31"/>
      <c r="CG1853" s="31"/>
      <c r="CH1853" s="31"/>
      <c r="CI1853" s="31"/>
      <c r="CJ1853" s="31"/>
      <c r="CK1853" s="31"/>
      <c r="CL1853" s="31"/>
      <c r="CM1853" s="31"/>
      <c r="CN1853" s="31"/>
      <c r="CO1853" s="31"/>
      <c r="CP1853" s="31"/>
      <c r="CQ1853" s="31"/>
    </row>
    <row r="1854" spans="2:95" s="33" customFormat="1">
      <c r="B1854" s="63"/>
      <c r="C1854" s="31"/>
      <c r="D1854" s="31"/>
      <c r="E1854" s="31"/>
      <c r="F1854" s="31"/>
      <c r="G1854" s="34"/>
      <c r="H1854" s="34"/>
      <c r="I1854" s="34"/>
      <c r="J1854" s="34"/>
      <c r="K1854" s="31"/>
      <c r="L1854" s="31"/>
      <c r="M1854" s="31"/>
      <c r="N1854" s="31"/>
      <c r="O1854" s="31"/>
      <c r="P1854" s="34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4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4"/>
      <c r="AU1854" s="31"/>
      <c r="AV1854" s="31"/>
      <c r="AW1854" s="31"/>
      <c r="AX1854" s="31"/>
      <c r="AY1854" s="31"/>
      <c r="AZ1854" s="31"/>
      <c r="BA1854" s="31"/>
      <c r="BB1854" s="31"/>
      <c r="BC1854" s="34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  <c r="BN1854" s="31"/>
      <c r="BO1854" s="31"/>
      <c r="BP1854" s="31"/>
      <c r="BQ1854" s="31"/>
      <c r="BR1854" s="31"/>
      <c r="BS1854" s="31"/>
      <c r="BT1854" s="31"/>
      <c r="BU1854" s="31"/>
      <c r="BV1854" s="31"/>
      <c r="BW1854" s="31"/>
      <c r="BX1854" s="31"/>
      <c r="BY1854" s="31"/>
      <c r="BZ1854" s="31"/>
      <c r="CA1854" s="31"/>
      <c r="CB1854" s="31"/>
      <c r="CC1854" s="31"/>
      <c r="CD1854" s="31"/>
      <c r="CE1854" s="31"/>
      <c r="CF1854" s="31"/>
      <c r="CG1854" s="31"/>
      <c r="CH1854" s="31"/>
      <c r="CI1854" s="31"/>
      <c r="CJ1854" s="31"/>
      <c r="CK1854" s="31"/>
      <c r="CL1854" s="31"/>
      <c r="CM1854" s="31"/>
      <c r="CN1854" s="31"/>
      <c r="CO1854" s="31"/>
      <c r="CP1854" s="31"/>
      <c r="CQ1854" s="31"/>
    </row>
    <row r="1855" spans="2:95" s="33" customFormat="1">
      <c r="B1855" s="63"/>
      <c r="C1855" s="31"/>
      <c r="D1855" s="31"/>
      <c r="E1855" s="31"/>
      <c r="F1855" s="31"/>
      <c r="G1855" s="34"/>
      <c r="H1855" s="34"/>
      <c r="I1855" s="34"/>
      <c r="J1855" s="34"/>
      <c r="K1855" s="31"/>
      <c r="L1855" s="31"/>
      <c r="M1855" s="31"/>
      <c r="N1855" s="31"/>
      <c r="O1855" s="31"/>
      <c r="P1855" s="34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4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4"/>
      <c r="AU1855" s="31"/>
      <c r="AV1855" s="31"/>
      <c r="AW1855" s="31"/>
      <c r="AX1855" s="31"/>
      <c r="AY1855" s="31"/>
      <c r="AZ1855" s="31"/>
      <c r="BA1855" s="31"/>
      <c r="BB1855" s="31"/>
      <c r="BC1855" s="34"/>
      <c r="BD1855" s="31"/>
      <c r="BE1855" s="31"/>
      <c r="BF1855" s="31"/>
      <c r="BG1855" s="31"/>
      <c r="BH1855" s="31"/>
      <c r="BI1855" s="31"/>
      <c r="BJ1855" s="31"/>
      <c r="BK1855" s="31"/>
      <c r="BL1855" s="31"/>
      <c r="BM1855" s="31"/>
      <c r="BN1855" s="31"/>
      <c r="BO1855" s="31"/>
      <c r="BP1855" s="31"/>
      <c r="BQ1855" s="31"/>
      <c r="BR1855" s="31"/>
      <c r="BS1855" s="31"/>
      <c r="BT1855" s="31"/>
      <c r="BU1855" s="31"/>
      <c r="BV1855" s="31"/>
      <c r="BW1855" s="31"/>
      <c r="BX1855" s="31"/>
      <c r="BY1855" s="31"/>
      <c r="BZ1855" s="31"/>
      <c r="CA1855" s="31"/>
      <c r="CB1855" s="31"/>
      <c r="CC1855" s="31"/>
      <c r="CD1855" s="31"/>
      <c r="CE1855" s="31"/>
      <c r="CF1855" s="31"/>
      <c r="CG1855" s="31"/>
      <c r="CH1855" s="31"/>
      <c r="CI1855" s="31"/>
      <c r="CJ1855" s="31"/>
      <c r="CK1855" s="31"/>
      <c r="CL1855" s="31"/>
      <c r="CM1855" s="31"/>
      <c r="CN1855" s="31"/>
      <c r="CO1855" s="31"/>
      <c r="CP1855" s="31"/>
      <c r="CQ1855" s="31"/>
    </row>
    <row r="1856" spans="2:95" s="33" customFormat="1">
      <c r="B1856" s="63"/>
      <c r="C1856" s="31"/>
      <c r="D1856" s="31"/>
      <c r="E1856" s="31"/>
      <c r="F1856" s="31"/>
      <c r="G1856" s="34"/>
      <c r="H1856" s="34"/>
      <c r="I1856" s="34"/>
      <c r="J1856" s="34"/>
      <c r="K1856" s="31"/>
      <c r="L1856" s="31"/>
      <c r="M1856" s="31"/>
      <c r="N1856" s="31"/>
      <c r="O1856" s="31"/>
      <c r="P1856" s="34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4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4"/>
      <c r="AU1856" s="31"/>
      <c r="AV1856" s="31"/>
      <c r="AW1856" s="31"/>
      <c r="AX1856" s="31"/>
      <c r="AY1856" s="31"/>
      <c r="AZ1856" s="31"/>
      <c r="BA1856" s="31"/>
      <c r="BB1856" s="31"/>
      <c r="BC1856" s="34"/>
      <c r="BD1856" s="31"/>
      <c r="BE1856" s="31"/>
      <c r="BF1856" s="31"/>
      <c r="BG1856" s="31"/>
      <c r="BH1856" s="31"/>
      <c r="BI1856" s="31"/>
      <c r="BJ1856" s="31"/>
      <c r="BK1856" s="31"/>
      <c r="BL1856" s="31"/>
      <c r="BM1856" s="31"/>
      <c r="BN1856" s="31"/>
      <c r="BO1856" s="31"/>
      <c r="BP1856" s="31"/>
      <c r="BQ1856" s="31"/>
      <c r="BR1856" s="31"/>
      <c r="BS1856" s="31"/>
      <c r="BT1856" s="31"/>
      <c r="BU1856" s="31"/>
      <c r="BV1856" s="31"/>
      <c r="BW1856" s="31"/>
      <c r="BX1856" s="31"/>
      <c r="BY1856" s="31"/>
      <c r="BZ1856" s="31"/>
      <c r="CA1856" s="31"/>
      <c r="CB1856" s="31"/>
      <c r="CC1856" s="31"/>
      <c r="CD1856" s="31"/>
      <c r="CE1856" s="31"/>
      <c r="CF1856" s="31"/>
      <c r="CG1856" s="31"/>
      <c r="CH1856" s="31"/>
      <c r="CI1856" s="31"/>
      <c r="CJ1856" s="31"/>
      <c r="CK1856" s="31"/>
      <c r="CL1856" s="31"/>
      <c r="CM1856" s="31"/>
      <c r="CN1856" s="31"/>
      <c r="CO1856" s="31"/>
      <c r="CP1856" s="31"/>
      <c r="CQ1856" s="31"/>
    </row>
    <row r="1857" spans="2:95" s="33" customFormat="1">
      <c r="B1857" s="63"/>
      <c r="C1857" s="31"/>
      <c r="D1857" s="31"/>
      <c r="E1857" s="31"/>
      <c r="F1857" s="31"/>
      <c r="G1857" s="34"/>
      <c r="H1857" s="34"/>
      <c r="I1857" s="34"/>
      <c r="J1857" s="34"/>
      <c r="K1857" s="31"/>
      <c r="L1857" s="31"/>
      <c r="M1857" s="31"/>
      <c r="N1857" s="31"/>
      <c r="O1857" s="31"/>
      <c r="P1857" s="34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4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4"/>
      <c r="AU1857" s="31"/>
      <c r="AV1857" s="31"/>
      <c r="AW1857" s="31"/>
      <c r="AX1857" s="31"/>
      <c r="AY1857" s="31"/>
      <c r="AZ1857" s="31"/>
      <c r="BA1857" s="31"/>
      <c r="BB1857" s="31"/>
      <c r="BC1857" s="34"/>
      <c r="BD1857" s="31"/>
      <c r="BE1857" s="31"/>
      <c r="BF1857" s="31"/>
      <c r="BG1857" s="31"/>
      <c r="BH1857" s="31"/>
      <c r="BI1857" s="31"/>
      <c r="BJ1857" s="31"/>
      <c r="BK1857" s="31"/>
      <c r="BL1857" s="31"/>
      <c r="BM1857" s="31"/>
      <c r="BN1857" s="31"/>
      <c r="BO1857" s="31"/>
      <c r="BP1857" s="31"/>
      <c r="BQ1857" s="31"/>
      <c r="BR1857" s="31"/>
      <c r="BS1857" s="31"/>
      <c r="BT1857" s="31"/>
      <c r="BU1857" s="31"/>
      <c r="BV1857" s="31"/>
      <c r="BW1857" s="31"/>
      <c r="BX1857" s="31"/>
      <c r="BY1857" s="31"/>
      <c r="BZ1857" s="31"/>
      <c r="CA1857" s="31"/>
      <c r="CB1857" s="31"/>
      <c r="CC1857" s="31"/>
      <c r="CD1857" s="31"/>
      <c r="CE1857" s="31"/>
      <c r="CF1857" s="31"/>
      <c r="CG1857" s="31"/>
      <c r="CH1857" s="31"/>
      <c r="CI1857" s="31"/>
      <c r="CJ1857" s="31"/>
      <c r="CK1857" s="31"/>
      <c r="CL1857" s="31"/>
      <c r="CM1857" s="31"/>
      <c r="CN1857" s="31"/>
      <c r="CO1857" s="31"/>
      <c r="CP1857" s="31"/>
      <c r="CQ1857" s="31"/>
    </row>
    <row r="1858" spans="2:95" s="33" customFormat="1">
      <c r="B1858" s="63"/>
      <c r="C1858" s="31"/>
      <c r="D1858" s="31"/>
      <c r="E1858" s="31"/>
      <c r="F1858" s="31"/>
      <c r="G1858" s="34"/>
      <c r="H1858" s="34"/>
      <c r="I1858" s="34"/>
      <c r="J1858" s="34"/>
      <c r="K1858" s="31"/>
      <c r="L1858" s="31"/>
      <c r="M1858" s="31"/>
      <c r="N1858" s="31"/>
      <c r="O1858" s="31"/>
      <c r="P1858" s="34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4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4"/>
      <c r="AU1858" s="31"/>
      <c r="AV1858" s="31"/>
      <c r="AW1858" s="31"/>
      <c r="AX1858" s="31"/>
      <c r="AY1858" s="31"/>
      <c r="AZ1858" s="31"/>
      <c r="BA1858" s="31"/>
      <c r="BB1858" s="31"/>
      <c r="BC1858" s="34"/>
      <c r="BD1858" s="31"/>
      <c r="BE1858" s="31"/>
      <c r="BF1858" s="31"/>
      <c r="BG1858" s="31"/>
      <c r="BH1858" s="31"/>
      <c r="BI1858" s="31"/>
      <c r="BJ1858" s="31"/>
      <c r="BK1858" s="31"/>
      <c r="BL1858" s="31"/>
      <c r="BM1858" s="31"/>
      <c r="BN1858" s="31"/>
      <c r="BO1858" s="31"/>
      <c r="BP1858" s="31"/>
      <c r="BQ1858" s="31"/>
      <c r="BR1858" s="31"/>
      <c r="BS1858" s="31"/>
      <c r="BT1858" s="31"/>
      <c r="BU1858" s="31"/>
      <c r="BV1858" s="31"/>
      <c r="BW1858" s="31"/>
      <c r="BX1858" s="31"/>
      <c r="BY1858" s="31"/>
      <c r="BZ1858" s="31"/>
      <c r="CA1858" s="31"/>
      <c r="CB1858" s="31"/>
      <c r="CC1858" s="31"/>
      <c r="CD1858" s="31"/>
      <c r="CE1858" s="31"/>
      <c r="CF1858" s="31"/>
      <c r="CG1858" s="31"/>
      <c r="CH1858" s="31"/>
      <c r="CI1858" s="31"/>
      <c r="CJ1858" s="31"/>
      <c r="CK1858" s="31"/>
      <c r="CL1858" s="31"/>
      <c r="CM1858" s="31"/>
      <c r="CN1858" s="31"/>
      <c r="CO1858" s="31"/>
      <c r="CP1858" s="31"/>
      <c r="CQ1858" s="31"/>
    </row>
    <row r="1859" spans="2:95" s="33" customFormat="1">
      <c r="B1859" s="63"/>
      <c r="C1859" s="31"/>
      <c r="D1859" s="31"/>
      <c r="E1859" s="31"/>
      <c r="F1859" s="31"/>
      <c r="G1859" s="34"/>
      <c r="H1859" s="34"/>
      <c r="I1859" s="34"/>
      <c r="J1859" s="34"/>
      <c r="K1859" s="31"/>
      <c r="L1859" s="31"/>
      <c r="M1859" s="31"/>
      <c r="N1859" s="31"/>
      <c r="O1859" s="31"/>
      <c r="P1859" s="34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4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4"/>
      <c r="AU1859" s="31"/>
      <c r="AV1859" s="31"/>
      <c r="AW1859" s="31"/>
      <c r="AX1859" s="31"/>
      <c r="AY1859" s="31"/>
      <c r="AZ1859" s="31"/>
      <c r="BA1859" s="31"/>
      <c r="BB1859" s="31"/>
      <c r="BC1859" s="34"/>
      <c r="BD1859" s="31"/>
      <c r="BE1859" s="31"/>
      <c r="BF1859" s="31"/>
      <c r="BG1859" s="31"/>
      <c r="BH1859" s="31"/>
      <c r="BI1859" s="31"/>
      <c r="BJ1859" s="31"/>
      <c r="BK1859" s="31"/>
      <c r="BL1859" s="31"/>
      <c r="BM1859" s="31"/>
      <c r="BN1859" s="31"/>
      <c r="BO1859" s="31"/>
      <c r="BP1859" s="31"/>
      <c r="BQ1859" s="31"/>
      <c r="BR1859" s="31"/>
      <c r="BS1859" s="31"/>
      <c r="BT1859" s="31"/>
      <c r="BU1859" s="31"/>
      <c r="BV1859" s="31"/>
      <c r="BW1859" s="31"/>
      <c r="BX1859" s="31"/>
      <c r="BY1859" s="31"/>
      <c r="BZ1859" s="31"/>
      <c r="CA1859" s="31"/>
      <c r="CB1859" s="31"/>
      <c r="CC1859" s="31"/>
      <c r="CD1859" s="31"/>
      <c r="CE1859" s="31"/>
      <c r="CF1859" s="31"/>
      <c r="CG1859" s="31"/>
      <c r="CH1859" s="31"/>
      <c r="CI1859" s="31"/>
      <c r="CJ1859" s="31"/>
      <c r="CK1859" s="31"/>
      <c r="CL1859" s="31"/>
      <c r="CM1859" s="31"/>
      <c r="CN1859" s="31"/>
      <c r="CO1859" s="31"/>
      <c r="CP1859" s="31"/>
      <c r="CQ1859" s="31"/>
    </row>
    <row r="1860" spans="2:95" s="33" customFormat="1">
      <c r="B1860" s="63"/>
      <c r="C1860" s="31"/>
      <c r="D1860" s="31"/>
      <c r="E1860" s="31"/>
      <c r="F1860" s="31"/>
      <c r="G1860" s="34"/>
      <c r="H1860" s="34"/>
      <c r="I1860" s="34"/>
      <c r="J1860" s="34"/>
      <c r="K1860" s="31"/>
      <c r="L1860" s="31"/>
      <c r="M1860" s="31"/>
      <c r="N1860" s="31"/>
      <c r="O1860" s="31"/>
      <c r="P1860" s="34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4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4"/>
      <c r="AU1860" s="31"/>
      <c r="AV1860" s="31"/>
      <c r="AW1860" s="31"/>
      <c r="AX1860" s="31"/>
      <c r="AY1860" s="31"/>
      <c r="AZ1860" s="31"/>
      <c r="BA1860" s="31"/>
      <c r="BB1860" s="31"/>
      <c r="BC1860" s="34"/>
      <c r="BD1860" s="31"/>
      <c r="BE1860" s="31"/>
      <c r="BF1860" s="31"/>
      <c r="BG1860" s="31"/>
      <c r="BH1860" s="31"/>
      <c r="BI1860" s="31"/>
      <c r="BJ1860" s="31"/>
      <c r="BK1860" s="31"/>
      <c r="BL1860" s="31"/>
      <c r="BM1860" s="31"/>
      <c r="BN1860" s="31"/>
      <c r="BO1860" s="31"/>
      <c r="BP1860" s="31"/>
      <c r="BQ1860" s="31"/>
      <c r="BR1860" s="31"/>
      <c r="BS1860" s="31"/>
      <c r="BT1860" s="31"/>
      <c r="BU1860" s="31"/>
      <c r="BV1860" s="31"/>
      <c r="BW1860" s="31"/>
      <c r="BX1860" s="31"/>
      <c r="BY1860" s="31"/>
      <c r="BZ1860" s="31"/>
      <c r="CA1860" s="31"/>
      <c r="CB1860" s="31"/>
      <c r="CC1860" s="31"/>
      <c r="CD1860" s="31"/>
      <c r="CE1860" s="31"/>
      <c r="CF1860" s="31"/>
      <c r="CG1860" s="31"/>
      <c r="CH1860" s="31"/>
      <c r="CI1860" s="31"/>
      <c r="CJ1860" s="31"/>
      <c r="CK1860" s="31"/>
      <c r="CL1860" s="31"/>
      <c r="CM1860" s="31"/>
      <c r="CN1860" s="31"/>
      <c r="CO1860" s="31"/>
      <c r="CP1860" s="31"/>
      <c r="CQ1860" s="31"/>
    </row>
    <row r="1861" spans="2:95" s="33" customFormat="1">
      <c r="B1861" s="63"/>
      <c r="C1861" s="31"/>
      <c r="D1861" s="31"/>
      <c r="E1861" s="31"/>
      <c r="F1861" s="31"/>
      <c r="G1861" s="34"/>
      <c r="H1861" s="34"/>
      <c r="I1861" s="34"/>
      <c r="J1861" s="34"/>
      <c r="K1861" s="31"/>
      <c r="L1861" s="31"/>
      <c r="M1861" s="31"/>
      <c r="N1861" s="31"/>
      <c r="O1861" s="31"/>
      <c r="P1861" s="34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4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4"/>
      <c r="AU1861" s="31"/>
      <c r="AV1861" s="31"/>
      <c r="AW1861" s="31"/>
      <c r="AX1861" s="31"/>
      <c r="AY1861" s="31"/>
      <c r="AZ1861" s="31"/>
      <c r="BA1861" s="31"/>
      <c r="BB1861" s="31"/>
      <c r="BC1861" s="34"/>
      <c r="BD1861" s="31"/>
      <c r="BE1861" s="31"/>
      <c r="BF1861" s="31"/>
      <c r="BG1861" s="31"/>
      <c r="BH1861" s="31"/>
      <c r="BI1861" s="31"/>
      <c r="BJ1861" s="31"/>
      <c r="BK1861" s="31"/>
      <c r="BL1861" s="31"/>
      <c r="BM1861" s="31"/>
      <c r="BN1861" s="31"/>
      <c r="BO1861" s="31"/>
      <c r="BP1861" s="31"/>
      <c r="BQ1861" s="31"/>
      <c r="BR1861" s="31"/>
      <c r="BS1861" s="31"/>
      <c r="BT1861" s="31"/>
      <c r="BU1861" s="31"/>
      <c r="BV1861" s="31"/>
      <c r="BW1861" s="31"/>
      <c r="BX1861" s="31"/>
      <c r="BY1861" s="31"/>
      <c r="BZ1861" s="31"/>
      <c r="CA1861" s="31"/>
      <c r="CB1861" s="31"/>
      <c r="CC1861" s="31"/>
      <c r="CD1861" s="31"/>
      <c r="CE1861" s="31"/>
      <c r="CF1861" s="31"/>
      <c r="CG1861" s="31"/>
      <c r="CH1861" s="31"/>
      <c r="CI1861" s="31"/>
      <c r="CJ1861" s="31"/>
      <c r="CK1861" s="31"/>
      <c r="CL1861" s="31"/>
      <c r="CM1861" s="31"/>
      <c r="CN1861" s="31"/>
      <c r="CO1861" s="31"/>
      <c r="CP1861" s="31"/>
      <c r="CQ1861" s="31"/>
    </row>
    <row r="1862" spans="2:95" s="33" customFormat="1">
      <c r="B1862" s="63"/>
      <c r="C1862" s="31"/>
      <c r="D1862" s="31"/>
      <c r="E1862" s="31"/>
      <c r="F1862" s="31"/>
      <c r="G1862" s="34"/>
      <c r="H1862" s="34"/>
      <c r="I1862" s="34"/>
      <c r="J1862" s="34"/>
      <c r="K1862" s="31"/>
      <c r="L1862" s="31"/>
      <c r="M1862" s="31"/>
      <c r="N1862" s="31"/>
      <c r="O1862" s="31"/>
      <c r="P1862" s="34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4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4"/>
      <c r="AU1862" s="31"/>
      <c r="AV1862" s="31"/>
      <c r="AW1862" s="31"/>
      <c r="AX1862" s="31"/>
      <c r="AY1862" s="31"/>
      <c r="AZ1862" s="31"/>
      <c r="BA1862" s="31"/>
      <c r="BB1862" s="31"/>
      <c r="BC1862" s="34"/>
      <c r="BD1862" s="31"/>
      <c r="BE1862" s="31"/>
      <c r="BF1862" s="31"/>
      <c r="BG1862" s="31"/>
      <c r="BH1862" s="31"/>
      <c r="BI1862" s="31"/>
      <c r="BJ1862" s="31"/>
      <c r="BK1862" s="31"/>
      <c r="BL1862" s="31"/>
      <c r="BM1862" s="31"/>
      <c r="BN1862" s="31"/>
      <c r="BO1862" s="31"/>
      <c r="BP1862" s="31"/>
      <c r="BQ1862" s="31"/>
      <c r="BR1862" s="31"/>
      <c r="BS1862" s="31"/>
      <c r="BT1862" s="31"/>
      <c r="BU1862" s="31"/>
      <c r="BV1862" s="31"/>
      <c r="BW1862" s="31"/>
      <c r="BX1862" s="31"/>
      <c r="BY1862" s="31"/>
      <c r="BZ1862" s="31"/>
      <c r="CA1862" s="31"/>
      <c r="CB1862" s="31"/>
      <c r="CC1862" s="31"/>
      <c r="CD1862" s="31"/>
      <c r="CE1862" s="31"/>
      <c r="CF1862" s="31"/>
      <c r="CG1862" s="31"/>
      <c r="CH1862" s="31"/>
      <c r="CI1862" s="31"/>
      <c r="CJ1862" s="31"/>
      <c r="CK1862" s="31"/>
      <c r="CL1862" s="31"/>
      <c r="CM1862" s="31"/>
      <c r="CN1862" s="31"/>
      <c r="CO1862" s="31"/>
      <c r="CP1862" s="31"/>
      <c r="CQ1862" s="31"/>
    </row>
    <row r="1863" spans="2:95" s="33" customFormat="1">
      <c r="B1863" s="63"/>
      <c r="C1863" s="31"/>
      <c r="D1863" s="31"/>
      <c r="E1863" s="31"/>
      <c r="F1863" s="31"/>
      <c r="G1863" s="34"/>
      <c r="H1863" s="34"/>
      <c r="I1863" s="34"/>
      <c r="J1863" s="34"/>
      <c r="K1863" s="31"/>
      <c r="L1863" s="31"/>
      <c r="M1863" s="31"/>
      <c r="N1863" s="31"/>
      <c r="O1863" s="31"/>
      <c r="P1863" s="34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4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4"/>
      <c r="AU1863" s="31"/>
      <c r="AV1863" s="31"/>
      <c r="AW1863" s="31"/>
      <c r="AX1863" s="31"/>
      <c r="AY1863" s="31"/>
      <c r="AZ1863" s="31"/>
      <c r="BA1863" s="31"/>
      <c r="BB1863" s="31"/>
      <c r="BC1863" s="34"/>
      <c r="BD1863" s="31"/>
      <c r="BE1863" s="31"/>
      <c r="BF1863" s="31"/>
      <c r="BG1863" s="31"/>
      <c r="BH1863" s="31"/>
      <c r="BI1863" s="31"/>
      <c r="BJ1863" s="31"/>
      <c r="BK1863" s="31"/>
      <c r="BL1863" s="31"/>
      <c r="BM1863" s="31"/>
      <c r="BN1863" s="31"/>
      <c r="BO1863" s="31"/>
      <c r="BP1863" s="31"/>
      <c r="BQ1863" s="31"/>
      <c r="BR1863" s="31"/>
      <c r="BS1863" s="31"/>
      <c r="BT1863" s="31"/>
      <c r="BU1863" s="31"/>
      <c r="BV1863" s="31"/>
      <c r="BW1863" s="31"/>
      <c r="BX1863" s="31"/>
      <c r="BY1863" s="31"/>
      <c r="BZ1863" s="31"/>
      <c r="CA1863" s="31"/>
      <c r="CB1863" s="31"/>
      <c r="CC1863" s="31"/>
      <c r="CD1863" s="31"/>
      <c r="CE1863" s="31"/>
      <c r="CF1863" s="31"/>
      <c r="CG1863" s="31"/>
      <c r="CH1863" s="31"/>
      <c r="CI1863" s="31"/>
      <c r="CJ1863" s="31"/>
      <c r="CK1863" s="31"/>
      <c r="CL1863" s="31"/>
      <c r="CM1863" s="31"/>
      <c r="CN1863" s="31"/>
      <c r="CO1863" s="31"/>
      <c r="CP1863" s="31"/>
      <c r="CQ1863" s="31"/>
    </row>
    <row r="1864" spans="2:95" s="33" customFormat="1">
      <c r="B1864" s="63"/>
      <c r="C1864" s="31"/>
      <c r="D1864" s="31"/>
      <c r="E1864" s="31"/>
      <c r="F1864" s="31"/>
      <c r="G1864" s="34"/>
      <c r="H1864" s="34"/>
      <c r="I1864" s="34"/>
      <c r="J1864" s="34"/>
      <c r="K1864" s="31"/>
      <c r="L1864" s="31"/>
      <c r="M1864" s="31"/>
      <c r="N1864" s="31"/>
      <c r="O1864" s="31"/>
      <c r="P1864" s="34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4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4"/>
      <c r="AU1864" s="31"/>
      <c r="AV1864" s="31"/>
      <c r="AW1864" s="31"/>
      <c r="AX1864" s="31"/>
      <c r="AY1864" s="31"/>
      <c r="AZ1864" s="31"/>
      <c r="BA1864" s="31"/>
      <c r="BB1864" s="31"/>
      <c r="BC1864" s="34"/>
      <c r="BD1864" s="31"/>
      <c r="BE1864" s="31"/>
      <c r="BF1864" s="31"/>
      <c r="BG1864" s="31"/>
      <c r="BH1864" s="31"/>
      <c r="BI1864" s="31"/>
      <c r="BJ1864" s="31"/>
      <c r="BK1864" s="31"/>
      <c r="BL1864" s="31"/>
      <c r="BM1864" s="31"/>
      <c r="BN1864" s="31"/>
      <c r="BO1864" s="31"/>
      <c r="BP1864" s="31"/>
      <c r="BQ1864" s="31"/>
      <c r="BR1864" s="31"/>
      <c r="BS1864" s="31"/>
      <c r="BT1864" s="31"/>
      <c r="BU1864" s="31"/>
      <c r="BV1864" s="31"/>
      <c r="BW1864" s="31"/>
      <c r="BX1864" s="31"/>
      <c r="BY1864" s="31"/>
      <c r="BZ1864" s="31"/>
      <c r="CA1864" s="31"/>
      <c r="CB1864" s="31"/>
      <c r="CC1864" s="31"/>
      <c r="CD1864" s="31"/>
      <c r="CE1864" s="31"/>
      <c r="CF1864" s="31"/>
      <c r="CG1864" s="31"/>
      <c r="CH1864" s="31"/>
      <c r="CI1864" s="31"/>
      <c r="CJ1864" s="31"/>
      <c r="CK1864" s="31"/>
      <c r="CL1864" s="31"/>
      <c r="CM1864" s="31"/>
      <c r="CN1864" s="31"/>
      <c r="CO1864" s="31"/>
      <c r="CP1864" s="31"/>
      <c r="CQ1864" s="31"/>
    </row>
    <row r="1865" spans="2:95" s="33" customFormat="1">
      <c r="B1865" s="63"/>
      <c r="C1865" s="31"/>
      <c r="D1865" s="31"/>
      <c r="E1865" s="31"/>
      <c r="F1865" s="31"/>
      <c r="G1865" s="34"/>
      <c r="H1865" s="34"/>
      <c r="I1865" s="34"/>
      <c r="J1865" s="34"/>
      <c r="K1865" s="31"/>
      <c r="L1865" s="31"/>
      <c r="M1865" s="31"/>
      <c r="N1865" s="31"/>
      <c r="O1865" s="31"/>
      <c r="P1865" s="34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4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4"/>
      <c r="AU1865" s="31"/>
      <c r="AV1865" s="31"/>
      <c r="AW1865" s="31"/>
      <c r="AX1865" s="31"/>
      <c r="AY1865" s="31"/>
      <c r="AZ1865" s="31"/>
      <c r="BA1865" s="31"/>
      <c r="BB1865" s="31"/>
      <c r="BC1865" s="34"/>
      <c r="BD1865" s="31"/>
      <c r="BE1865" s="31"/>
      <c r="BF1865" s="31"/>
      <c r="BG1865" s="31"/>
      <c r="BH1865" s="31"/>
      <c r="BI1865" s="31"/>
      <c r="BJ1865" s="31"/>
      <c r="BK1865" s="31"/>
      <c r="BL1865" s="31"/>
      <c r="BM1865" s="31"/>
      <c r="BN1865" s="31"/>
      <c r="BO1865" s="31"/>
      <c r="BP1865" s="31"/>
      <c r="BQ1865" s="31"/>
      <c r="BR1865" s="31"/>
      <c r="BS1865" s="31"/>
      <c r="BT1865" s="31"/>
      <c r="BU1865" s="31"/>
      <c r="BV1865" s="31"/>
      <c r="BW1865" s="31"/>
      <c r="BX1865" s="31"/>
      <c r="BY1865" s="31"/>
      <c r="BZ1865" s="31"/>
      <c r="CA1865" s="31"/>
      <c r="CB1865" s="31"/>
      <c r="CC1865" s="31"/>
      <c r="CD1865" s="31"/>
      <c r="CE1865" s="31"/>
      <c r="CF1865" s="31"/>
      <c r="CG1865" s="31"/>
      <c r="CH1865" s="31"/>
      <c r="CI1865" s="31"/>
      <c r="CJ1865" s="31"/>
      <c r="CK1865" s="31"/>
      <c r="CL1865" s="31"/>
      <c r="CM1865" s="31"/>
      <c r="CN1865" s="31"/>
      <c r="CO1865" s="31"/>
      <c r="CP1865" s="31"/>
      <c r="CQ1865" s="31"/>
    </row>
    <row r="1866" spans="2:95" s="33" customFormat="1">
      <c r="B1866" s="63"/>
      <c r="C1866" s="31"/>
      <c r="D1866" s="31"/>
      <c r="E1866" s="31"/>
      <c r="F1866" s="31"/>
      <c r="G1866" s="34"/>
      <c r="H1866" s="34"/>
      <c r="I1866" s="34"/>
      <c r="J1866" s="34"/>
      <c r="K1866" s="31"/>
      <c r="L1866" s="31"/>
      <c r="M1866" s="31"/>
      <c r="N1866" s="31"/>
      <c r="O1866" s="31"/>
      <c r="P1866" s="34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4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4"/>
      <c r="AU1866" s="31"/>
      <c r="AV1866" s="31"/>
      <c r="AW1866" s="31"/>
      <c r="AX1866" s="31"/>
      <c r="AY1866" s="31"/>
      <c r="AZ1866" s="31"/>
      <c r="BA1866" s="31"/>
      <c r="BB1866" s="31"/>
      <c r="BC1866" s="34"/>
      <c r="BD1866" s="31"/>
      <c r="BE1866" s="31"/>
      <c r="BF1866" s="31"/>
      <c r="BG1866" s="31"/>
      <c r="BH1866" s="31"/>
      <c r="BI1866" s="31"/>
      <c r="BJ1866" s="31"/>
      <c r="BK1866" s="31"/>
      <c r="BL1866" s="31"/>
      <c r="BM1866" s="31"/>
      <c r="BN1866" s="31"/>
      <c r="BO1866" s="31"/>
      <c r="BP1866" s="31"/>
      <c r="BQ1866" s="31"/>
      <c r="BR1866" s="31"/>
      <c r="BS1866" s="31"/>
      <c r="BT1866" s="31"/>
      <c r="BU1866" s="31"/>
      <c r="BV1866" s="31"/>
      <c r="BW1866" s="31"/>
      <c r="BX1866" s="31"/>
      <c r="BY1866" s="31"/>
      <c r="BZ1866" s="31"/>
      <c r="CA1866" s="31"/>
      <c r="CB1866" s="31"/>
      <c r="CC1866" s="31"/>
      <c r="CD1866" s="31"/>
      <c r="CE1866" s="31"/>
      <c r="CF1866" s="31"/>
      <c r="CG1866" s="31"/>
      <c r="CH1866" s="31"/>
      <c r="CI1866" s="31"/>
      <c r="CJ1866" s="31"/>
      <c r="CK1866" s="31"/>
      <c r="CL1866" s="31"/>
      <c r="CM1866" s="31"/>
      <c r="CN1866" s="31"/>
      <c r="CO1866" s="31"/>
      <c r="CP1866" s="31"/>
      <c r="CQ1866" s="31"/>
    </row>
    <row r="1867" spans="2:95" s="33" customFormat="1">
      <c r="B1867" s="63"/>
      <c r="C1867" s="31"/>
      <c r="D1867" s="31"/>
      <c r="E1867" s="31"/>
      <c r="F1867" s="31"/>
      <c r="G1867" s="34"/>
      <c r="H1867" s="34"/>
      <c r="I1867" s="34"/>
      <c r="J1867" s="34"/>
      <c r="K1867" s="31"/>
      <c r="L1867" s="31"/>
      <c r="M1867" s="31"/>
      <c r="N1867" s="31"/>
      <c r="O1867" s="31"/>
      <c r="P1867" s="34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4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4"/>
      <c r="AU1867" s="31"/>
      <c r="AV1867" s="31"/>
      <c r="AW1867" s="31"/>
      <c r="AX1867" s="31"/>
      <c r="AY1867" s="31"/>
      <c r="AZ1867" s="31"/>
      <c r="BA1867" s="31"/>
      <c r="BB1867" s="31"/>
      <c r="BC1867" s="34"/>
      <c r="BD1867" s="31"/>
      <c r="BE1867" s="31"/>
      <c r="BF1867" s="31"/>
      <c r="BG1867" s="31"/>
      <c r="BH1867" s="31"/>
      <c r="BI1867" s="31"/>
      <c r="BJ1867" s="31"/>
      <c r="BK1867" s="31"/>
      <c r="BL1867" s="31"/>
      <c r="BM1867" s="31"/>
      <c r="BN1867" s="31"/>
      <c r="BO1867" s="31"/>
      <c r="BP1867" s="31"/>
      <c r="BQ1867" s="31"/>
      <c r="BR1867" s="31"/>
      <c r="BS1867" s="31"/>
      <c r="BT1867" s="31"/>
      <c r="BU1867" s="31"/>
      <c r="BV1867" s="31"/>
      <c r="BW1867" s="31"/>
      <c r="BX1867" s="31"/>
      <c r="BY1867" s="31"/>
      <c r="BZ1867" s="31"/>
      <c r="CA1867" s="31"/>
      <c r="CB1867" s="31"/>
      <c r="CC1867" s="31"/>
      <c r="CD1867" s="31"/>
      <c r="CE1867" s="31"/>
      <c r="CF1867" s="31"/>
      <c r="CG1867" s="31"/>
      <c r="CH1867" s="31"/>
      <c r="CI1867" s="31"/>
      <c r="CJ1867" s="31"/>
      <c r="CK1867" s="31"/>
      <c r="CL1867" s="31"/>
      <c r="CM1867" s="31"/>
      <c r="CN1867" s="31"/>
      <c r="CO1867" s="31"/>
      <c r="CP1867" s="31"/>
      <c r="CQ1867" s="31"/>
    </row>
    <row r="1868" spans="2:95" s="33" customFormat="1">
      <c r="B1868" s="63"/>
      <c r="C1868" s="31"/>
      <c r="D1868" s="31"/>
      <c r="E1868" s="31"/>
      <c r="F1868" s="31"/>
      <c r="G1868" s="34"/>
      <c r="H1868" s="34"/>
      <c r="I1868" s="34"/>
      <c r="J1868" s="34"/>
      <c r="K1868" s="31"/>
      <c r="L1868" s="31"/>
      <c r="M1868" s="31"/>
      <c r="N1868" s="31"/>
      <c r="O1868" s="31"/>
      <c r="P1868" s="34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4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4"/>
      <c r="AU1868" s="31"/>
      <c r="AV1868" s="31"/>
      <c r="AW1868" s="31"/>
      <c r="AX1868" s="31"/>
      <c r="AY1868" s="31"/>
      <c r="AZ1868" s="31"/>
      <c r="BA1868" s="31"/>
      <c r="BB1868" s="31"/>
      <c r="BC1868" s="34"/>
      <c r="BD1868" s="31"/>
      <c r="BE1868" s="31"/>
      <c r="BF1868" s="31"/>
      <c r="BG1868" s="31"/>
      <c r="BH1868" s="31"/>
      <c r="BI1868" s="31"/>
      <c r="BJ1868" s="31"/>
      <c r="BK1868" s="31"/>
      <c r="BL1868" s="31"/>
      <c r="BM1868" s="31"/>
      <c r="BN1868" s="31"/>
      <c r="BO1868" s="31"/>
      <c r="BP1868" s="31"/>
      <c r="BQ1868" s="31"/>
      <c r="BR1868" s="31"/>
      <c r="BS1868" s="31"/>
      <c r="BT1868" s="31"/>
      <c r="BU1868" s="31"/>
      <c r="BV1868" s="31"/>
      <c r="BW1868" s="31"/>
      <c r="BX1868" s="31"/>
      <c r="BY1868" s="31"/>
      <c r="BZ1868" s="31"/>
      <c r="CA1868" s="31"/>
      <c r="CB1868" s="31"/>
      <c r="CC1868" s="31"/>
      <c r="CD1868" s="31"/>
      <c r="CE1868" s="31"/>
      <c r="CF1868" s="31"/>
      <c r="CG1868" s="31"/>
      <c r="CH1868" s="31"/>
      <c r="CI1868" s="31"/>
      <c r="CJ1868" s="31"/>
      <c r="CK1868" s="31"/>
      <c r="CL1868" s="31"/>
      <c r="CM1868" s="31"/>
      <c r="CN1868" s="31"/>
      <c r="CO1868" s="31"/>
      <c r="CP1868" s="31"/>
      <c r="CQ1868" s="31"/>
    </row>
    <row r="1869" spans="2:95" s="33" customFormat="1">
      <c r="B1869" s="63"/>
      <c r="C1869" s="31"/>
      <c r="D1869" s="31"/>
      <c r="E1869" s="31"/>
      <c r="F1869" s="31"/>
      <c r="G1869" s="34"/>
      <c r="H1869" s="34"/>
      <c r="I1869" s="34"/>
      <c r="J1869" s="34"/>
      <c r="K1869" s="31"/>
      <c r="L1869" s="31"/>
      <c r="M1869" s="31"/>
      <c r="N1869" s="31"/>
      <c r="O1869" s="31"/>
      <c r="P1869" s="34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4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4"/>
      <c r="AU1869" s="31"/>
      <c r="AV1869" s="31"/>
      <c r="AW1869" s="31"/>
      <c r="AX1869" s="31"/>
      <c r="AY1869" s="31"/>
      <c r="AZ1869" s="31"/>
      <c r="BA1869" s="31"/>
      <c r="BB1869" s="31"/>
      <c r="BC1869" s="34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  <c r="BN1869" s="31"/>
      <c r="BO1869" s="31"/>
      <c r="BP1869" s="31"/>
      <c r="BQ1869" s="31"/>
      <c r="BR1869" s="31"/>
      <c r="BS1869" s="31"/>
      <c r="BT1869" s="31"/>
      <c r="BU1869" s="31"/>
      <c r="BV1869" s="31"/>
      <c r="BW1869" s="31"/>
      <c r="BX1869" s="31"/>
      <c r="BY1869" s="31"/>
      <c r="BZ1869" s="31"/>
      <c r="CA1869" s="31"/>
      <c r="CB1869" s="31"/>
      <c r="CC1869" s="31"/>
      <c r="CD1869" s="31"/>
      <c r="CE1869" s="31"/>
      <c r="CF1869" s="31"/>
      <c r="CG1869" s="31"/>
      <c r="CH1869" s="31"/>
      <c r="CI1869" s="31"/>
      <c r="CJ1869" s="31"/>
      <c r="CK1869" s="31"/>
      <c r="CL1869" s="31"/>
      <c r="CM1869" s="31"/>
      <c r="CN1869" s="31"/>
      <c r="CO1869" s="31"/>
      <c r="CP1869" s="31"/>
      <c r="CQ1869" s="31"/>
    </row>
    <row r="1870" spans="2:95" s="33" customFormat="1">
      <c r="B1870" s="63"/>
      <c r="C1870" s="31"/>
      <c r="D1870" s="31"/>
      <c r="E1870" s="31"/>
      <c r="F1870" s="31"/>
      <c r="G1870" s="34"/>
      <c r="H1870" s="34"/>
      <c r="I1870" s="34"/>
      <c r="J1870" s="34"/>
      <c r="K1870" s="31"/>
      <c r="L1870" s="31"/>
      <c r="M1870" s="31"/>
      <c r="N1870" s="31"/>
      <c r="O1870" s="31"/>
      <c r="P1870" s="34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4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4"/>
      <c r="AU1870" s="31"/>
      <c r="AV1870" s="31"/>
      <c r="AW1870" s="31"/>
      <c r="AX1870" s="31"/>
      <c r="AY1870" s="31"/>
      <c r="AZ1870" s="31"/>
      <c r="BA1870" s="31"/>
      <c r="BB1870" s="31"/>
      <c r="BC1870" s="34"/>
      <c r="BD1870" s="31"/>
      <c r="BE1870" s="31"/>
      <c r="BF1870" s="31"/>
      <c r="BG1870" s="31"/>
      <c r="BH1870" s="31"/>
      <c r="BI1870" s="31"/>
      <c r="BJ1870" s="31"/>
      <c r="BK1870" s="31"/>
      <c r="BL1870" s="31"/>
      <c r="BM1870" s="31"/>
      <c r="BN1870" s="31"/>
      <c r="BO1870" s="31"/>
      <c r="BP1870" s="31"/>
      <c r="BQ1870" s="31"/>
      <c r="BR1870" s="31"/>
      <c r="BS1870" s="31"/>
      <c r="BT1870" s="31"/>
      <c r="BU1870" s="31"/>
      <c r="BV1870" s="31"/>
      <c r="BW1870" s="31"/>
      <c r="BX1870" s="31"/>
      <c r="BY1870" s="31"/>
      <c r="BZ1870" s="31"/>
      <c r="CA1870" s="31"/>
      <c r="CB1870" s="31"/>
      <c r="CC1870" s="31"/>
      <c r="CD1870" s="31"/>
      <c r="CE1870" s="31"/>
      <c r="CF1870" s="31"/>
      <c r="CG1870" s="31"/>
      <c r="CH1870" s="31"/>
      <c r="CI1870" s="31"/>
      <c r="CJ1870" s="31"/>
      <c r="CK1870" s="31"/>
      <c r="CL1870" s="31"/>
      <c r="CM1870" s="31"/>
      <c r="CN1870" s="31"/>
      <c r="CO1870" s="31"/>
      <c r="CP1870" s="31"/>
      <c r="CQ1870" s="31"/>
    </row>
    <row r="1871" spans="2:95" s="33" customFormat="1">
      <c r="B1871" s="63"/>
      <c r="C1871" s="31"/>
      <c r="D1871" s="31"/>
      <c r="E1871" s="31"/>
      <c r="F1871" s="31"/>
      <c r="G1871" s="34"/>
      <c r="H1871" s="34"/>
      <c r="I1871" s="34"/>
      <c r="J1871" s="34"/>
      <c r="K1871" s="31"/>
      <c r="L1871" s="31"/>
      <c r="M1871" s="31"/>
      <c r="N1871" s="31"/>
      <c r="O1871" s="31"/>
      <c r="P1871" s="34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4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4"/>
      <c r="AU1871" s="31"/>
      <c r="AV1871" s="31"/>
      <c r="AW1871" s="31"/>
      <c r="AX1871" s="31"/>
      <c r="AY1871" s="31"/>
      <c r="AZ1871" s="31"/>
      <c r="BA1871" s="31"/>
      <c r="BB1871" s="31"/>
      <c r="BC1871" s="34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  <c r="BN1871" s="31"/>
      <c r="BO1871" s="31"/>
      <c r="BP1871" s="31"/>
      <c r="BQ1871" s="31"/>
      <c r="BR1871" s="31"/>
      <c r="BS1871" s="31"/>
      <c r="BT1871" s="31"/>
      <c r="BU1871" s="31"/>
      <c r="BV1871" s="31"/>
      <c r="BW1871" s="31"/>
      <c r="BX1871" s="31"/>
      <c r="BY1871" s="31"/>
      <c r="BZ1871" s="31"/>
      <c r="CA1871" s="31"/>
      <c r="CB1871" s="31"/>
      <c r="CC1871" s="31"/>
      <c r="CD1871" s="31"/>
      <c r="CE1871" s="31"/>
      <c r="CF1871" s="31"/>
      <c r="CG1871" s="31"/>
      <c r="CH1871" s="31"/>
      <c r="CI1871" s="31"/>
      <c r="CJ1871" s="31"/>
      <c r="CK1871" s="31"/>
      <c r="CL1871" s="31"/>
      <c r="CM1871" s="31"/>
      <c r="CN1871" s="31"/>
      <c r="CO1871" s="31"/>
      <c r="CP1871" s="31"/>
      <c r="CQ1871" s="31"/>
    </row>
    <row r="1872" spans="2:95" s="33" customFormat="1">
      <c r="B1872" s="63"/>
      <c r="C1872" s="31"/>
      <c r="D1872" s="31"/>
      <c r="E1872" s="31"/>
      <c r="F1872" s="31"/>
      <c r="G1872" s="34"/>
      <c r="H1872" s="34"/>
      <c r="I1872" s="34"/>
      <c r="J1872" s="34"/>
      <c r="K1872" s="31"/>
      <c r="L1872" s="31"/>
      <c r="M1872" s="31"/>
      <c r="N1872" s="31"/>
      <c r="O1872" s="31"/>
      <c r="P1872" s="34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4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4"/>
      <c r="AU1872" s="31"/>
      <c r="AV1872" s="31"/>
      <c r="AW1872" s="31"/>
      <c r="AX1872" s="31"/>
      <c r="AY1872" s="31"/>
      <c r="AZ1872" s="31"/>
      <c r="BA1872" s="31"/>
      <c r="BB1872" s="31"/>
      <c r="BC1872" s="34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  <c r="BN1872" s="31"/>
      <c r="BO1872" s="31"/>
      <c r="BP1872" s="31"/>
      <c r="BQ1872" s="31"/>
      <c r="BR1872" s="31"/>
      <c r="BS1872" s="31"/>
      <c r="BT1872" s="31"/>
      <c r="BU1872" s="31"/>
      <c r="BV1872" s="31"/>
      <c r="BW1872" s="31"/>
      <c r="BX1872" s="31"/>
      <c r="BY1872" s="31"/>
      <c r="BZ1872" s="31"/>
      <c r="CA1872" s="31"/>
      <c r="CB1872" s="31"/>
      <c r="CC1872" s="31"/>
      <c r="CD1872" s="31"/>
      <c r="CE1872" s="31"/>
      <c r="CF1872" s="31"/>
      <c r="CG1872" s="31"/>
      <c r="CH1872" s="31"/>
      <c r="CI1872" s="31"/>
      <c r="CJ1872" s="31"/>
      <c r="CK1872" s="31"/>
      <c r="CL1872" s="31"/>
      <c r="CM1872" s="31"/>
      <c r="CN1872" s="31"/>
      <c r="CO1872" s="31"/>
      <c r="CP1872" s="31"/>
      <c r="CQ1872" s="31"/>
    </row>
    <row r="1873" spans="2:95" s="33" customFormat="1">
      <c r="B1873" s="63"/>
      <c r="C1873" s="31"/>
      <c r="D1873" s="31"/>
      <c r="E1873" s="31"/>
      <c r="F1873" s="31"/>
      <c r="G1873" s="34"/>
      <c r="H1873" s="34"/>
      <c r="I1873" s="34"/>
      <c r="J1873" s="34"/>
      <c r="K1873" s="31"/>
      <c r="L1873" s="31"/>
      <c r="M1873" s="31"/>
      <c r="N1873" s="31"/>
      <c r="O1873" s="31"/>
      <c r="P1873" s="34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4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4"/>
      <c r="AU1873" s="31"/>
      <c r="AV1873" s="31"/>
      <c r="AW1873" s="31"/>
      <c r="AX1873" s="31"/>
      <c r="AY1873" s="31"/>
      <c r="AZ1873" s="31"/>
      <c r="BA1873" s="31"/>
      <c r="BB1873" s="31"/>
      <c r="BC1873" s="34"/>
      <c r="BD1873" s="31"/>
      <c r="BE1873" s="31"/>
      <c r="BF1873" s="31"/>
      <c r="BG1873" s="31"/>
      <c r="BH1873" s="31"/>
      <c r="BI1873" s="31"/>
      <c r="BJ1873" s="31"/>
      <c r="BK1873" s="31"/>
      <c r="BL1873" s="31"/>
      <c r="BM1873" s="31"/>
      <c r="BN1873" s="31"/>
      <c r="BO1873" s="31"/>
      <c r="BP1873" s="31"/>
      <c r="BQ1873" s="31"/>
      <c r="BR1873" s="31"/>
      <c r="BS1873" s="31"/>
      <c r="BT1873" s="31"/>
      <c r="BU1873" s="31"/>
      <c r="BV1873" s="31"/>
      <c r="BW1873" s="31"/>
      <c r="BX1873" s="31"/>
      <c r="BY1873" s="31"/>
      <c r="BZ1873" s="31"/>
      <c r="CA1873" s="31"/>
      <c r="CB1873" s="31"/>
      <c r="CC1873" s="31"/>
      <c r="CD1873" s="31"/>
      <c r="CE1873" s="31"/>
      <c r="CF1873" s="31"/>
      <c r="CG1873" s="31"/>
      <c r="CH1873" s="31"/>
      <c r="CI1873" s="31"/>
      <c r="CJ1873" s="31"/>
      <c r="CK1873" s="31"/>
      <c r="CL1873" s="31"/>
      <c r="CM1873" s="31"/>
      <c r="CN1873" s="31"/>
      <c r="CO1873" s="31"/>
      <c r="CP1873" s="31"/>
      <c r="CQ1873" s="31"/>
    </row>
    <row r="1874" spans="2:95" s="33" customFormat="1">
      <c r="B1874" s="63"/>
      <c r="C1874" s="31"/>
      <c r="D1874" s="31"/>
      <c r="E1874" s="31"/>
      <c r="F1874" s="31"/>
      <c r="G1874" s="34"/>
      <c r="H1874" s="34"/>
      <c r="I1874" s="34"/>
      <c r="J1874" s="34"/>
      <c r="K1874" s="31"/>
      <c r="L1874" s="31"/>
      <c r="M1874" s="31"/>
      <c r="N1874" s="31"/>
      <c r="O1874" s="31"/>
      <c r="P1874" s="34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4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4"/>
      <c r="AU1874" s="31"/>
      <c r="AV1874" s="31"/>
      <c r="AW1874" s="31"/>
      <c r="AX1874" s="31"/>
      <c r="AY1874" s="31"/>
      <c r="AZ1874" s="31"/>
      <c r="BA1874" s="31"/>
      <c r="BB1874" s="31"/>
      <c r="BC1874" s="34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  <c r="BN1874" s="31"/>
      <c r="BO1874" s="31"/>
      <c r="BP1874" s="31"/>
      <c r="BQ1874" s="31"/>
      <c r="BR1874" s="31"/>
      <c r="BS1874" s="31"/>
      <c r="BT1874" s="31"/>
      <c r="BU1874" s="31"/>
      <c r="BV1874" s="31"/>
      <c r="BW1874" s="31"/>
      <c r="BX1874" s="31"/>
      <c r="BY1874" s="31"/>
      <c r="BZ1874" s="31"/>
      <c r="CA1874" s="31"/>
      <c r="CB1874" s="31"/>
      <c r="CC1874" s="31"/>
      <c r="CD1874" s="31"/>
      <c r="CE1874" s="31"/>
      <c r="CF1874" s="31"/>
      <c r="CG1874" s="31"/>
      <c r="CH1874" s="31"/>
      <c r="CI1874" s="31"/>
      <c r="CJ1874" s="31"/>
      <c r="CK1874" s="31"/>
      <c r="CL1874" s="31"/>
      <c r="CM1874" s="31"/>
      <c r="CN1874" s="31"/>
      <c r="CO1874" s="31"/>
      <c r="CP1874" s="31"/>
      <c r="CQ1874" s="31"/>
    </row>
    <row r="1875" spans="2:95" s="33" customFormat="1">
      <c r="B1875" s="63"/>
      <c r="C1875" s="31"/>
      <c r="D1875" s="31"/>
      <c r="E1875" s="31"/>
      <c r="F1875" s="31"/>
      <c r="G1875" s="34"/>
      <c r="H1875" s="34"/>
      <c r="I1875" s="34"/>
      <c r="J1875" s="34"/>
      <c r="K1875" s="31"/>
      <c r="L1875" s="31"/>
      <c r="M1875" s="31"/>
      <c r="N1875" s="31"/>
      <c r="O1875" s="31"/>
      <c r="P1875" s="34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4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4"/>
      <c r="AU1875" s="31"/>
      <c r="AV1875" s="31"/>
      <c r="AW1875" s="31"/>
      <c r="AX1875" s="31"/>
      <c r="AY1875" s="31"/>
      <c r="AZ1875" s="31"/>
      <c r="BA1875" s="31"/>
      <c r="BB1875" s="31"/>
      <c r="BC1875" s="34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  <c r="BN1875" s="31"/>
      <c r="BO1875" s="31"/>
      <c r="BP1875" s="31"/>
      <c r="BQ1875" s="31"/>
      <c r="BR1875" s="31"/>
      <c r="BS1875" s="31"/>
      <c r="BT1875" s="31"/>
      <c r="BU1875" s="31"/>
      <c r="BV1875" s="31"/>
      <c r="BW1875" s="31"/>
      <c r="BX1875" s="31"/>
      <c r="BY1875" s="31"/>
      <c r="BZ1875" s="31"/>
      <c r="CA1875" s="31"/>
      <c r="CB1875" s="31"/>
      <c r="CC1875" s="31"/>
      <c r="CD1875" s="31"/>
      <c r="CE1875" s="31"/>
      <c r="CF1875" s="31"/>
      <c r="CG1875" s="31"/>
      <c r="CH1875" s="31"/>
      <c r="CI1875" s="31"/>
      <c r="CJ1875" s="31"/>
      <c r="CK1875" s="31"/>
      <c r="CL1875" s="31"/>
      <c r="CM1875" s="31"/>
      <c r="CN1875" s="31"/>
      <c r="CO1875" s="31"/>
      <c r="CP1875" s="31"/>
      <c r="CQ1875" s="31"/>
    </row>
    <row r="1876" spans="2:95" s="33" customFormat="1">
      <c r="B1876" s="63"/>
      <c r="C1876" s="31"/>
      <c r="D1876" s="31"/>
      <c r="E1876" s="31"/>
      <c r="F1876" s="31"/>
      <c r="G1876" s="34"/>
      <c r="H1876" s="34"/>
      <c r="I1876" s="34"/>
      <c r="J1876" s="34"/>
      <c r="K1876" s="31"/>
      <c r="L1876" s="31"/>
      <c r="M1876" s="31"/>
      <c r="N1876" s="31"/>
      <c r="O1876" s="31"/>
      <c r="P1876" s="34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4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4"/>
      <c r="AU1876" s="31"/>
      <c r="AV1876" s="31"/>
      <c r="AW1876" s="31"/>
      <c r="AX1876" s="31"/>
      <c r="AY1876" s="31"/>
      <c r="AZ1876" s="31"/>
      <c r="BA1876" s="31"/>
      <c r="BB1876" s="31"/>
      <c r="BC1876" s="34"/>
      <c r="BD1876" s="31"/>
      <c r="BE1876" s="31"/>
      <c r="BF1876" s="31"/>
      <c r="BG1876" s="31"/>
      <c r="BH1876" s="31"/>
      <c r="BI1876" s="31"/>
      <c r="BJ1876" s="31"/>
      <c r="BK1876" s="31"/>
      <c r="BL1876" s="31"/>
      <c r="BM1876" s="31"/>
      <c r="BN1876" s="31"/>
      <c r="BO1876" s="31"/>
      <c r="BP1876" s="31"/>
      <c r="BQ1876" s="31"/>
      <c r="BR1876" s="31"/>
      <c r="BS1876" s="31"/>
      <c r="BT1876" s="31"/>
      <c r="BU1876" s="31"/>
      <c r="BV1876" s="31"/>
      <c r="BW1876" s="31"/>
      <c r="BX1876" s="31"/>
      <c r="BY1876" s="31"/>
      <c r="BZ1876" s="31"/>
      <c r="CA1876" s="31"/>
      <c r="CB1876" s="31"/>
      <c r="CC1876" s="31"/>
      <c r="CD1876" s="31"/>
      <c r="CE1876" s="31"/>
      <c r="CF1876" s="31"/>
      <c r="CG1876" s="31"/>
      <c r="CH1876" s="31"/>
      <c r="CI1876" s="31"/>
      <c r="CJ1876" s="31"/>
      <c r="CK1876" s="31"/>
      <c r="CL1876" s="31"/>
      <c r="CM1876" s="31"/>
      <c r="CN1876" s="31"/>
      <c r="CO1876" s="31"/>
      <c r="CP1876" s="31"/>
      <c r="CQ1876" s="31"/>
    </row>
    <row r="1877" spans="2:95" s="33" customFormat="1">
      <c r="B1877" s="63"/>
      <c r="C1877" s="31"/>
      <c r="D1877" s="31"/>
      <c r="E1877" s="31"/>
      <c r="F1877" s="31"/>
      <c r="G1877" s="34"/>
      <c r="H1877" s="34"/>
      <c r="I1877" s="34"/>
      <c r="J1877" s="34"/>
      <c r="K1877" s="31"/>
      <c r="L1877" s="31"/>
      <c r="M1877" s="31"/>
      <c r="N1877" s="31"/>
      <c r="O1877" s="31"/>
      <c r="P1877" s="34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4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4"/>
      <c r="AU1877" s="31"/>
      <c r="AV1877" s="31"/>
      <c r="AW1877" s="31"/>
      <c r="AX1877" s="31"/>
      <c r="AY1877" s="31"/>
      <c r="AZ1877" s="31"/>
      <c r="BA1877" s="31"/>
      <c r="BB1877" s="31"/>
      <c r="BC1877" s="34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  <c r="BN1877" s="31"/>
      <c r="BO1877" s="31"/>
      <c r="BP1877" s="31"/>
      <c r="BQ1877" s="31"/>
      <c r="BR1877" s="31"/>
      <c r="BS1877" s="31"/>
      <c r="BT1877" s="31"/>
      <c r="BU1877" s="31"/>
      <c r="BV1877" s="31"/>
      <c r="BW1877" s="31"/>
      <c r="BX1877" s="31"/>
      <c r="BY1877" s="31"/>
      <c r="BZ1877" s="31"/>
      <c r="CA1877" s="31"/>
      <c r="CB1877" s="31"/>
      <c r="CC1877" s="31"/>
      <c r="CD1877" s="31"/>
      <c r="CE1877" s="31"/>
      <c r="CF1877" s="31"/>
      <c r="CG1877" s="31"/>
      <c r="CH1877" s="31"/>
      <c r="CI1877" s="31"/>
      <c r="CJ1877" s="31"/>
      <c r="CK1877" s="31"/>
      <c r="CL1877" s="31"/>
      <c r="CM1877" s="31"/>
      <c r="CN1877" s="31"/>
      <c r="CO1877" s="31"/>
      <c r="CP1877" s="31"/>
      <c r="CQ1877" s="31"/>
    </row>
    <row r="1878" spans="2:95" s="33" customFormat="1">
      <c r="B1878" s="63"/>
      <c r="C1878" s="31"/>
      <c r="D1878" s="31"/>
      <c r="E1878" s="31"/>
      <c r="F1878" s="31"/>
      <c r="G1878" s="34"/>
      <c r="H1878" s="34"/>
      <c r="I1878" s="34"/>
      <c r="J1878" s="34"/>
      <c r="K1878" s="31"/>
      <c r="L1878" s="31"/>
      <c r="M1878" s="31"/>
      <c r="N1878" s="31"/>
      <c r="O1878" s="31"/>
      <c r="P1878" s="34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4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4"/>
      <c r="AU1878" s="31"/>
      <c r="AV1878" s="31"/>
      <c r="AW1878" s="31"/>
      <c r="AX1878" s="31"/>
      <c r="AY1878" s="31"/>
      <c r="AZ1878" s="31"/>
      <c r="BA1878" s="31"/>
      <c r="BB1878" s="31"/>
      <c r="BC1878" s="34"/>
      <c r="BD1878" s="31"/>
      <c r="BE1878" s="31"/>
      <c r="BF1878" s="31"/>
      <c r="BG1878" s="31"/>
      <c r="BH1878" s="31"/>
      <c r="BI1878" s="31"/>
      <c r="BJ1878" s="31"/>
      <c r="BK1878" s="31"/>
      <c r="BL1878" s="31"/>
      <c r="BM1878" s="31"/>
      <c r="BN1878" s="31"/>
      <c r="BO1878" s="31"/>
      <c r="BP1878" s="31"/>
      <c r="BQ1878" s="31"/>
      <c r="BR1878" s="31"/>
      <c r="BS1878" s="31"/>
      <c r="BT1878" s="31"/>
      <c r="BU1878" s="31"/>
      <c r="BV1878" s="31"/>
      <c r="BW1878" s="31"/>
      <c r="BX1878" s="31"/>
      <c r="BY1878" s="31"/>
      <c r="BZ1878" s="31"/>
      <c r="CA1878" s="31"/>
      <c r="CB1878" s="31"/>
      <c r="CC1878" s="31"/>
      <c r="CD1878" s="31"/>
      <c r="CE1878" s="31"/>
      <c r="CF1878" s="31"/>
      <c r="CG1878" s="31"/>
      <c r="CH1878" s="31"/>
      <c r="CI1878" s="31"/>
      <c r="CJ1878" s="31"/>
      <c r="CK1878" s="31"/>
      <c r="CL1878" s="31"/>
      <c r="CM1878" s="31"/>
      <c r="CN1878" s="31"/>
      <c r="CO1878" s="31"/>
      <c r="CP1878" s="31"/>
      <c r="CQ1878" s="31"/>
    </row>
    <row r="1879" spans="2:95" s="33" customFormat="1">
      <c r="B1879" s="63"/>
      <c r="C1879" s="31"/>
      <c r="D1879" s="31"/>
      <c r="E1879" s="31"/>
      <c r="F1879" s="31"/>
      <c r="G1879" s="34"/>
      <c r="H1879" s="34"/>
      <c r="I1879" s="34"/>
      <c r="J1879" s="34"/>
      <c r="K1879" s="31"/>
      <c r="L1879" s="31"/>
      <c r="M1879" s="31"/>
      <c r="N1879" s="31"/>
      <c r="O1879" s="31"/>
      <c r="P1879" s="34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4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4"/>
      <c r="AU1879" s="31"/>
      <c r="AV1879" s="31"/>
      <c r="AW1879" s="31"/>
      <c r="AX1879" s="31"/>
      <c r="AY1879" s="31"/>
      <c r="AZ1879" s="31"/>
      <c r="BA1879" s="31"/>
      <c r="BB1879" s="31"/>
      <c r="BC1879" s="34"/>
      <c r="BD1879" s="31"/>
      <c r="BE1879" s="31"/>
      <c r="BF1879" s="31"/>
      <c r="BG1879" s="31"/>
      <c r="BH1879" s="31"/>
      <c r="BI1879" s="31"/>
      <c r="BJ1879" s="31"/>
      <c r="BK1879" s="31"/>
      <c r="BL1879" s="31"/>
      <c r="BM1879" s="31"/>
      <c r="BN1879" s="31"/>
      <c r="BO1879" s="31"/>
      <c r="BP1879" s="31"/>
      <c r="BQ1879" s="31"/>
      <c r="BR1879" s="31"/>
      <c r="BS1879" s="31"/>
      <c r="BT1879" s="31"/>
      <c r="BU1879" s="31"/>
      <c r="BV1879" s="31"/>
      <c r="BW1879" s="31"/>
      <c r="BX1879" s="31"/>
      <c r="BY1879" s="31"/>
      <c r="BZ1879" s="31"/>
      <c r="CA1879" s="31"/>
      <c r="CB1879" s="31"/>
      <c r="CC1879" s="31"/>
      <c r="CD1879" s="31"/>
      <c r="CE1879" s="31"/>
      <c r="CF1879" s="31"/>
      <c r="CG1879" s="31"/>
      <c r="CH1879" s="31"/>
      <c r="CI1879" s="31"/>
      <c r="CJ1879" s="31"/>
      <c r="CK1879" s="31"/>
      <c r="CL1879" s="31"/>
      <c r="CM1879" s="31"/>
      <c r="CN1879" s="31"/>
      <c r="CO1879" s="31"/>
      <c r="CP1879" s="31"/>
      <c r="CQ1879" s="31"/>
    </row>
    <row r="1880" spans="2:95" s="33" customFormat="1">
      <c r="B1880" s="63"/>
      <c r="C1880" s="31"/>
      <c r="D1880" s="31"/>
      <c r="E1880" s="31"/>
      <c r="F1880" s="31"/>
      <c r="G1880" s="34"/>
      <c r="H1880" s="34"/>
      <c r="I1880" s="34"/>
      <c r="J1880" s="34"/>
      <c r="K1880" s="31"/>
      <c r="L1880" s="31"/>
      <c r="M1880" s="31"/>
      <c r="N1880" s="31"/>
      <c r="O1880" s="31"/>
      <c r="P1880" s="34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4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4"/>
      <c r="AU1880" s="31"/>
      <c r="AV1880" s="31"/>
      <c r="AW1880" s="31"/>
      <c r="AX1880" s="31"/>
      <c r="AY1880" s="31"/>
      <c r="AZ1880" s="31"/>
      <c r="BA1880" s="31"/>
      <c r="BB1880" s="31"/>
      <c r="BC1880" s="34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  <c r="BN1880" s="31"/>
      <c r="BO1880" s="31"/>
      <c r="BP1880" s="31"/>
      <c r="BQ1880" s="31"/>
      <c r="BR1880" s="31"/>
      <c r="BS1880" s="31"/>
      <c r="BT1880" s="31"/>
      <c r="BU1880" s="31"/>
      <c r="BV1880" s="31"/>
      <c r="BW1880" s="31"/>
      <c r="BX1880" s="31"/>
      <c r="BY1880" s="31"/>
      <c r="BZ1880" s="31"/>
      <c r="CA1880" s="31"/>
      <c r="CB1880" s="31"/>
      <c r="CC1880" s="31"/>
      <c r="CD1880" s="31"/>
      <c r="CE1880" s="31"/>
      <c r="CF1880" s="31"/>
      <c r="CG1880" s="31"/>
      <c r="CH1880" s="31"/>
      <c r="CI1880" s="31"/>
      <c r="CJ1880" s="31"/>
      <c r="CK1880" s="31"/>
      <c r="CL1880" s="31"/>
      <c r="CM1880" s="31"/>
      <c r="CN1880" s="31"/>
      <c r="CO1880" s="31"/>
      <c r="CP1880" s="31"/>
      <c r="CQ1880" s="31"/>
    </row>
    <row r="1881" spans="2:95" s="33" customFormat="1">
      <c r="B1881" s="63"/>
      <c r="C1881" s="31"/>
      <c r="D1881" s="31"/>
      <c r="E1881" s="31"/>
      <c r="F1881" s="31"/>
      <c r="G1881" s="34"/>
      <c r="H1881" s="34"/>
      <c r="I1881" s="34"/>
      <c r="J1881" s="34"/>
      <c r="K1881" s="31"/>
      <c r="L1881" s="31"/>
      <c r="M1881" s="31"/>
      <c r="N1881" s="31"/>
      <c r="O1881" s="31"/>
      <c r="P1881" s="34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4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4"/>
      <c r="AU1881" s="31"/>
      <c r="AV1881" s="31"/>
      <c r="AW1881" s="31"/>
      <c r="AX1881" s="31"/>
      <c r="AY1881" s="31"/>
      <c r="AZ1881" s="31"/>
      <c r="BA1881" s="31"/>
      <c r="BB1881" s="31"/>
      <c r="BC1881" s="34"/>
      <c r="BD1881" s="31"/>
      <c r="BE1881" s="31"/>
      <c r="BF1881" s="31"/>
      <c r="BG1881" s="31"/>
      <c r="BH1881" s="31"/>
      <c r="BI1881" s="31"/>
      <c r="BJ1881" s="31"/>
      <c r="BK1881" s="31"/>
      <c r="BL1881" s="31"/>
      <c r="BM1881" s="31"/>
      <c r="BN1881" s="31"/>
      <c r="BO1881" s="31"/>
      <c r="BP1881" s="31"/>
      <c r="BQ1881" s="31"/>
      <c r="BR1881" s="31"/>
      <c r="BS1881" s="31"/>
      <c r="BT1881" s="31"/>
      <c r="BU1881" s="31"/>
      <c r="BV1881" s="31"/>
      <c r="BW1881" s="31"/>
      <c r="BX1881" s="31"/>
      <c r="BY1881" s="31"/>
      <c r="BZ1881" s="31"/>
      <c r="CA1881" s="31"/>
      <c r="CB1881" s="31"/>
      <c r="CC1881" s="31"/>
      <c r="CD1881" s="31"/>
      <c r="CE1881" s="31"/>
      <c r="CF1881" s="31"/>
      <c r="CG1881" s="31"/>
      <c r="CH1881" s="31"/>
      <c r="CI1881" s="31"/>
      <c r="CJ1881" s="31"/>
      <c r="CK1881" s="31"/>
      <c r="CL1881" s="31"/>
      <c r="CM1881" s="31"/>
      <c r="CN1881" s="31"/>
      <c r="CO1881" s="31"/>
      <c r="CP1881" s="31"/>
      <c r="CQ1881" s="31"/>
    </row>
    <row r="1882" spans="2:95" s="33" customFormat="1">
      <c r="B1882" s="63"/>
      <c r="C1882" s="31"/>
      <c r="D1882" s="31"/>
      <c r="E1882" s="31"/>
      <c r="F1882" s="31"/>
      <c r="G1882" s="34"/>
      <c r="H1882" s="34"/>
      <c r="I1882" s="34"/>
      <c r="J1882" s="34"/>
      <c r="K1882" s="31"/>
      <c r="L1882" s="31"/>
      <c r="M1882" s="31"/>
      <c r="N1882" s="31"/>
      <c r="O1882" s="31"/>
      <c r="P1882" s="34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4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4"/>
      <c r="AU1882" s="31"/>
      <c r="AV1882" s="31"/>
      <c r="AW1882" s="31"/>
      <c r="AX1882" s="31"/>
      <c r="AY1882" s="31"/>
      <c r="AZ1882" s="31"/>
      <c r="BA1882" s="31"/>
      <c r="BB1882" s="31"/>
      <c r="BC1882" s="34"/>
      <c r="BD1882" s="31"/>
      <c r="BE1882" s="31"/>
      <c r="BF1882" s="31"/>
      <c r="BG1882" s="31"/>
      <c r="BH1882" s="31"/>
      <c r="BI1882" s="31"/>
      <c r="BJ1882" s="31"/>
      <c r="BK1882" s="31"/>
      <c r="BL1882" s="31"/>
      <c r="BM1882" s="31"/>
      <c r="BN1882" s="31"/>
      <c r="BO1882" s="31"/>
      <c r="BP1882" s="31"/>
      <c r="BQ1882" s="31"/>
      <c r="BR1882" s="31"/>
      <c r="BS1882" s="31"/>
      <c r="BT1882" s="31"/>
      <c r="BU1882" s="31"/>
      <c r="BV1882" s="31"/>
      <c r="BW1882" s="31"/>
      <c r="BX1882" s="31"/>
      <c r="BY1882" s="31"/>
      <c r="BZ1882" s="31"/>
      <c r="CA1882" s="31"/>
      <c r="CB1882" s="31"/>
      <c r="CC1882" s="31"/>
      <c r="CD1882" s="31"/>
      <c r="CE1882" s="31"/>
      <c r="CF1882" s="31"/>
      <c r="CG1882" s="31"/>
      <c r="CH1882" s="31"/>
      <c r="CI1882" s="31"/>
      <c r="CJ1882" s="31"/>
      <c r="CK1882" s="31"/>
      <c r="CL1882" s="31"/>
      <c r="CM1882" s="31"/>
      <c r="CN1882" s="31"/>
      <c r="CO1882" s="31"/>
      <c r="CP1882" s="31"/>
      <c r="CQ1882" s="31"/>
    </row>
    <row r="1883" spans="2:95" s="33" customFormat="1">
      <c r="B1883" s="63"/>
      <c r="C1883" s="31"/>
      <c r="D1883" s="31"/>
      <c r="E1883" s="31"/>
      <c r="F1883" s="31"/>
      <c r="G1883" s="34"/>
      <c r="H1883" s="34"/>
      <c r="I1883" s="34"/>
      <c r="J1883" s="34"/>
      <c r="K1883" s="31"/>
      <c r="L1883" s="31"/>
      <c r="M1883" s="31"/>
      <c r="N1883" s="31"/>
      <c r="O1883" s="31"/>
      <c r="P1883" s="34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4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4"/>
      <c r="AU1883" s="31"/>
      <c r="AV1883" s="31"/>
      <c r="AW1883" s="31"/>
      <c r="AX1883" s="31"/>
      <c r="AY1883" s="31"/>
      <c r="AZ1883" s="31"/>
      <c r="BA1883" s="31"/>
      <c r="BB1883" s="31"/>
      <c r="BC1883" s="34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  <c r="BN1883" s="31"/>
      <c r="BO1883" s="31"/>
      <c r="BP1883" s="31"/>
      <c r="BQ1883" s="31"/>
      <c r="BR1883" s="31"/>
      <c r="BS1883" s="31"/>
      <c r="BT1883" s="31"/>
      <c r="BU1883" s="31"/>
      <c r="BV1883" s="31"/>
      <c r="BW1883" s="31"/>
      <c r="BX1883" s="31"/>
      <c r="BY1883" s="31"/>
      <c r="BZ1883" s="31"/>
      <c r="CA1883" s="31"/>
      <c r="CB1883" s="31"/>
      <c r="CC1883" s="31"/>
      <c r="CD1883" s="31"/>
      <c r="CE1883" s="31"/>
      <c r="CF1883" s="31"/>
      <c r="CG1883" s="31"/>
      <c r="CH1883" s="31"/>
      <c r="CI1883" s="31"/>
      <c r="CJ1883" s="31"/>
      <c r="CK1883" s="31"/>
      <c r="CL1883" s="31"/>
      <c r="CM1883" s="31"/>
      <c r="CN1883" s="31"/>
      <c r="CO1883" s="31"/>
      <c r="CP1883" s="31"/>
      <c r="CQ1883" s="31"/>
    </row>
    <row r="1884" spans="2:95" s="33" customFormat="1">
      <c r="B1884" s="63"/>
      <c r="C1884" s="31"/>
      <c r="D1884" s="31"/>
      <c r="E1884" s="31"/>
      <c r="F1884" s="31"/>
      <c r="G1884" s="34"/>
      <c r="H1884" s="34"/>
      <c r="I1884" s="34"/>
      <c r="J1884" s="34"/>
      <c r="K1884" s="31"/>
      <c r="L1884" s="31"/>
      <c r="M1884" s="31"/>
      <c r="N1884" s="31"/>
      <c r="O1884" s="31"/>
      <c r="P1884" s="34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4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4"/>
      <c r="AU1884" s="31"/>
      <c r="AV1884" s="31"/>
      <c r="AW1884" s="31"/>
      <c r="AX1884" s="31"/>
      <c r="AY1884" s="31"/>
      <c r="AZ1884" s="31"/>
      <c r="BA1884" s="31"/>
      <c r="BB1884" s="31"/>
      <c r="BC1884" s="34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  <c r="BN1884" s="31"/>
      <c r="BO1884" s="31"/>
      <c r="BP1884" s="31"/>
      <c r="BQ1884" s="31"/>
      <c r="BR1884" s="31"/>
      <c r="BS1884" s="31"/>
      <c r="BT1884" s="31"/>
      <c r="BU1884" s="31"/>
      <c r="BV1884" s="31"/>
      <c r="BW1884" s="31"/>
      <c r="BX1884" s="31"/>
      <c r="BY1884" s="31"/>
      <c r="BZ1884" s="31"/>
      <c r="CA1884" s="31"/>
      <c r="CB1884" s="31"/>
      <c r="CC1884" s="31"/>
      <c r="CD1884" s="31"/>
      <c r="CE1884" s="31"/>
      <c r="CF1884" s="31"/>
      <c r="CG1884" s="31"/>
      <c r="CH1884" s="31"/>
      <c r="CI1884" s="31"/>
      <c r="CJ1884" s="31"/>
      <c r="CK1884" s="31"/>
      <c r="CL1884" s="31"/>
      <c r="CM1884" s="31"/>
      <c r="CN1884" s="31"/>
      <c r="CO1884" s="31"/>
      <c r="CP1884" s="31"/>
      <c r="CQ1884" s="31"/>
    </row>
    <row r="1885" spans="2:95" s="33" customFormat="1">
      <c r="B1885" s="63"/>
      <c r="C1885" s="31"/>
      <c r="D1885" s="31"/>
      <c r="E1885" s="31"/>
      <c r="F1885" s="31"/>
      <c r="G1885" s="34"/>
      <c r="H1885" s="34"/>
      <c r="I1885" s="34"/>
      <c r="J1885" s="34"/>
      <c r="K1885" s="31"/>
      <c r="L1885" s="31"/>
      <c r="M1885" s="31"/>
      <c r="N1885" s="31"/>
      <c r="O1885" s="31"/>
      <c r="P1885" s="34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4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4"/>
      <c r="AU1885" s="31"/>
      <c r="AV1885" s="31"/>
      <c r="AW1885" s="31"/>
      <c r="AX1885" s="31"/>
      <c r="AY1885" s="31"/>
      <c r="AZ1885" s="31"/>
      <c r="BA1885" s="31"/>
      <c r="BB1885" s="31"/>
      <c r="BC1885" s="34"/>
      <c r="BD1885" s="31"/>
      <c r="BE1885" s="31"/>
      <c r="BF1885" s="31"/>
      <c r="BG1885" s="31"/>
      <c r="BH1885" s="31"/>
      <c r="BI1885" s="31"/>
      <c r="BJ1885" s="31"/>
      <c r="BK1885" s="31"/>
      <c r="BL1885" s="31"/>
      <c r="BM1885" s="31"/>
      <c r="BN1885" s="31"/>
      <c r="BO1885" s="31"/>
      <c r="BP1885" s="31"/>
      <c r="BQ1885" s="31"/>
      <c r="BR1885" s="31"/>
      <c r="BS1885" s="31"/>
      <c r="BT1885" s="31"/>
      <c r="BU1885" s="31"/>
      <c r="BV1885" s="31"/>
      <c r="BW1885" s="31"/>
      <c r="BX1885" s="31"/>
      <c r="BY1885" s="31"/>
      <c r="BZ1885" s="31"/>
      <c r="CA1885" s="31"/>
      <c r="CB1885" s="31"/>
      <c r="CC1885" s="31"/>
      <c r="CD1885" s="31"/>
      <c r="CE1885" s="31"/>
      <c r="CF1885" s="31"/>
      <c r="CG1885" s="31"/>
      <c r="CH1885" s="31"/>
      <c r="CI1885" s="31"/>
      <c r="CJ1885" s="31"/>
      <c r="CK1885" s="31"/>
      <c r="CL1885" s="31"/>
      <c r="CM1885" s="31"/>
      <c r="CN1885" s="31"/>
      <c r="CO1885" s="31"/>
      <c r="CP1885" s="31"/>
      <c r="CQ1885" s="31"/>
    </row>
    <row r="1886" spans="2:95" s="33" customFormat="1">
      <c r="B1886" s="63"/>
      <c r="C1886" s="31"/>
      <c r="D1886" s="31"/>
      <c r="E1886" s="31"/>
      <c r="F1886" s="31"/>
      <c r="G1886" s="34"/>
      <c r="H1886" s="34"/>
      <c r="I1886" s="34"/>
      <c r="J1886" s="34"/>
      <c r="K1886" s="31"/>
      <c r="L1886" s="31"/>
      <c r="M1886" s="31"/>
      <c r="N1886" s="31"/>
      <c r="O1886" s="31"/>
      <c r="P1886" s="34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4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4"/>
      <c r="AU1886" s="31"/>
      <c r="AV1886" s="31"/>
      <c r="AW1886" s="31"/>
      <c r="AX1886" s="31"/>
      <c r="AY1886" s="31"/>
      <c r="AZ1886" s="31"/>
      <c r="BA1886" s="31"/>
      <c r="BB1886" s="31"/>
      <c r="BC1886" s="34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  <c r="BN1886" s="31"/>
      <c r="BO1886" s="31"/>
      <c r="BP1886" s="31"/>
      <c r="BQ1886" s="31"/>
      <c r="BR1886" s="31"/>
      <c r="BS1886" s="31"/>
      <c r="BT1886" s="31"/>
      <c r="BU1886" s="31"/>
      <c r="BV1886" s="31"/>
      <c r="BW1886" s="31"/>
      <c r="BX1886" s="31"/>
      <c r="BY1886" s="31"/>
      <c r="BZ1886" s="31"/>
      <c r="CA1886" s="31"/>
      <c r="CB1886" s="31"/>
      <c r="CC1886" s="31"/>
      <c r="CD1886" s="31"/>
      <c r="CE1886" s="31"/>
      <c r="CF1886" s="31"/>
      <c r="CG1886" s="31"/>
      <c r="CH1886" s="31"/>
      <c r="CI1886" s="31"/>
      <c r="CJ1886" s="31"/>
      <c r="CK1886" s="31"/>
      <c r="CL1886" s="31"/>
      <c r="CM1886" s="31"/>
      <c r="CN1886" s="31"/>
      <c r="CO1886" s="31"/>
      <c r="CP1886" s="31"/>
      <c r="CQ1886" s="31"/>
    </row>
    <row r="1887" spans="2:95" s="33" customFormat="1">
      <c r="B1887" s="63"/>
      <c r="C1887" s="31"/>
      <c r="D1887" s="31"/>
      <c r="E1887" s="31"/>
      <c r="F1887" s="31"/>
      <c r="G1887" s="34"/>
      <c r="H1887" s="34"/>
      <c r="I1887" s="34"/>
      <c r="J1887" s="34"/>
      <c r="K1887" s="31"/>
      <c r="L1887" s="31"/>
      <c r="M1887" s="31"/>
      <c r="N1887" s="31"/>
      <c r="O1887" s="31"/>
      <c r="P1887" s="34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4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4"/>
      <c r="AU1887" s="31"/>
      <c r="AV1887" s="31"/>
      <c r="AW1887" s="31"/>
      <c r="AX1887" s="31"/>
      <c r="AY1887" s="31"/>
      <c r="AZ1887" s="31"/>
      <c r="BA1887" s="31"/>
      <c r="BB1887" s="31"/>
      <c r="BC1887" s="34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  <c r="BN1887" s="31"/>
      <c r="BO1887" s="31"/>
      <c r="BP1887" s="31"/>
      <c r="BQ1887" s="31"/>
      <c r="BR1887" s="31"/>
      <c r="BS1887" s="31"/>
      <c r="BT1887" s="31"/>
      <c r="BU1887" s="31"/>
      <c r="BV1887" s="31"/>
      <c r="BW1887" s="31"/>
      <c r="BX1887" s="31"/>
      <c r="BY1887" s="31"/>
      <c r="BZ1887" s="31"/>
      <c r="CA1887" s="31"/>
      <c r="CB1887" s="31"/>
      <c r="CC1887" s="31"/>
      <c r="CD1887" s="31"/>
      <c r="CE1887" s="31"/>
      <c r="CF1887" s="31"/>
      <c r="CG1887" s="31"/>
      <c r="CH1887" s="31"/>
      <c r="CI1887" s="31"/>
      <c r="CJ1887" s="31"/>
      <c r="CK1887" s="31"/>
      <c r="CL1887" s="31"/>
      <c r="CM1887" s="31"/>
      <c r="CN1887" s="31"/>
      <c r="CO1887" s="31"/>
      <c r="CP1887" s="31"/>
      <c r="CQ1887" s="31"/>
    </row>
    <row r="1888" spans="2:95" s="33" customFormat="1">
      <c r="B1888" s="63"/>
      <c r="C1888" s="31"/>
      <c r="D1888" s="31"/>
      <c r="E1888" s="31"/>
      <c r="F1888" s="31"/>
      <c r="G1888" s="34"/>
      <c r="H1888" s="34"/>
      <c r="I1888" s="34"/>
      <c r="J1888" s="34"/>
      <c r="K1888" s="31"/>
      <c r="L1888" s="31"/>
      <c r="M1888" s="31"/>
      <c r="N1888" s="31"/>
      <c r="O1888" s="31"/>
      <c r="P1888" s="34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4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4"/>
      <c r="AU1888" s="31"/>
      <c r="AV1888" s="31"/>
      <c r="AW1888" s="31"/>
      <c r="AX1888" s="31"/>
      <c r="AY1888" s="31"/>
      <c r="AZ1888" s="31"/>
      <c r="BA1888" s="31"/>
      <c r="BB1888" s="31"/>
      <c r="BC1888" s="34"/>
      <c r="BD1888" s="31"/>
      <c r="BE1888" s="31"/>
      <c r="BF1888" s="31"/>
      <c r="BG1888" s="31"/>
      <c r="BH1888" s="31"/>
      <c r="BI1888" s="31"/>
      <c r="BJ1888" s="31"/>
      <c r="BK1888" s="31"/>
      <c r="BL1888" s="31"/>
      <c r="BM1888" s="31"/>
      <c r="BN1888" s="31"/>
      <c r="BO1888" s="31"/>
      <c r="BP1888" s="31"/>
      <c r="BQ1888" s="31"/>
      <c r="BR1888" s="31"/>
      <c r="BS1888" s="31"/>
      <c r="BT1888" s="31"/>
      <c r="BU1888" s="31"/>
      <c r="BV1888" s="31"/>
      <c r="BW1888" s="31"/>
      <c r="BX1888" s="31"/>
      <c r="BY1888" s="31"/>
      <c r="BZ1888" s="31"/>
      <c r="CA1888" s="31"/>
      <c r="CB1888" s="31"/>
      <c r="CC1888" s="31"/>
      <c r="CD1888" s="31"/>
      <c r="CE1888" s="31"/>
      <c r="CF1888" s="31"/>
      <c r="CG1888" s="31"/>
      <c r="CH1888" s="31"/>
      <c r="CI1888" s="31"/>
      <c r="CJ1888" s="31"/>
      <c r="CK1888" s="31"/>
      <c r="CL1888" s="31"/>
      <c r="CM1888" s="31"/>
      <c r="CN1888" s="31"/>
      <c r="CO1888" s="31"/>
      <c r="CP1888" s="31"/>
      <c r="CQ1888" s="31"/>
    </row>
    <row r="1889" spans="2:95" s="33" customFormat="1">
      <c r="B1889" s="63"/>
      <c r="C1889" s="31"/>
      <c r="D1889" s="31"/>
      <c r="E1889" s="31"/>
      <c r="F1889" s="31"/>
      <c r="G1889" s="34"/>
      <c r="H1889" s="34"/>
      <c r="I1889" s="34"/>
      <c r="J1889" s="34"/>
      <c r="K1889" s="31"/>
      <c r="L1889" s="31"/>
      <c r="M1889" s="31"/>
      <c r="N1889" s="31"/>
      <c r="O1889" s="31"/>
      <c r="P1889" s="34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4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4"/>
      <c r="AU1889" s="31"/>
      <c r="AV1889" s="31"/>
      <c r="AW1889" s="31"/>
      <c r="AX1889" s="31"/>
      <c r="AY1889" s="31"/>
      <c r="AZ1889" s="31"/>
      <c r="BA1889" s="31"/>
      <c r="BB1889" s="31"/>
      <c r="BC1889" s="34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  <c r="BN1889" s="31"/>
      <c r="BO1889" s="31"/>
      <c r="BP1889" s="31"/>
      <c r="BQ1889" s="31"/>
      <c r="BR1889" s="31"/>
      <c r="BS1889" s="31"/>
      <c r="BT1889" s="31"/>
      <c r="BU1889" s="31"/>
      <c r="BV1889" s="31"/>
      <c r="BW1889" s="31"/>
      <c r="BX1889" s="31"/>
      <c r="BY1889" s="31"/>
      <c r="BZ1889" s="31"/>
      <c r="CA1889" s="31"/>
      <c r="CB1889" s="31"/>
      <c r="CC1889" s="31"/>
      <c r="CD1889" s="31"/>
      <c r="CE1889" s="31"/>
      <c r="CF1889" s="31"/>
      <c r="CG1889" s="31"/>
      <c r="CH1889" s="31"/>
      <c r="CI1889" s="31"/>
      <c r="CJ1889" s="31"/>
      <c r="CK1889" s="31"/>
      <c r="CL1889" s="31"/>
      <c r="CM1889" s="31"/>
      <c r="CN1889" s="31"/>
      <c r="CO1889" s="31"/>
      <c r="CP1889" s="31"/>
      <c r="CQ1889" s="31"/>
    </row>
    <row r="1890" spans="2:95" s="33" customFormat="1">
      <c r="B1890" s="63"/>
      <c r="C1890" s="31"/>
      <c r="D1890" s="31"/>
      <c r="E1890" s="31"/>
      <c r="F1890" s="31"/>
      <c r="G1890" s="34"/>
      <c r="H1890" s="34"/>
      <c r="I1890" s="34"/>
      <c r="J1890" s="34"/>
      <c r="K1890" s="31"/>
      <c r="L1890" s="31"/>
      <c r="M1890" s="31"/>
      <c r="N1890" s="31"/>
      <c r="O1890" s="31"/>
      <c r="P1890" s="34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4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4"/>
      <c r="AU1890" s="31"/>
      <c r="AV1890" s="31"/>
      <c r="AW1890" s="31"/>
      <c r="AX1890" s="31"/>
      <c r="AY1890" s="31"/>
      <c r="AZ1890" s="31"/>
      <c r="BA1890" s="31"/>
      <c r="BB1890" s="31"/>
      <c r="BC1890" s="34"/>
      <c r="BD1890" s="31"/>
      <c r="BE1890" s="31"/>
      <c r="BF1890" s="31"/>
      <c r="BG1890" s="31"/>
      <c r="BH1890" s="31"/>
      <c r="BI1890" s="31"/>
      <c r="BJ1890" s="31"/>
      <c r="BK1890" s="31"/>
      <c r="BL1890" s="31"/>
      <c r="BM1890" s="31"/>
      <c r="BN1890" s="31"/>
      <c r="BO1890" s="31"/>
      <c r="BP1890" s="31"/>
      <c r="BQ1890" s="31"/>
      <c r="BR1890" s="31"/>
      <c r="BS1890" s="31"/>
      <c r="BT1890" s="31"/>
      <c r="BU1890" s="31"/>
      <c r="BV1890" s="31"/>
      <c r="BW1890" s="31"/>
      <c r="BX1890" s="31"/>
      <c r="BY1890" s="31"/>
      <c r="BZ1890" s="31"/>
      <c r="CA1890" s="31"/>
      <c r="CB1890" s="31"/>
      <c r="CC1890" s="31"/>
      <c r="CD1890" s="31"/>
      <c r="CE1890" s="31"/>
      <c r="CF1890" s="31"/>
      <c r="CG1890" s="31"/>
      <c r="CH1890" s="31"/>
      <c r="CI1890" s="31"/>
      <c r="CJ1890" s="31"/>
      <c r="CK1890" s="31"/>
      <c r="CL1890" s="31"/>
      <c r="CM1890" s="31"/>
      <c r="CN1890" s="31"/>
      <c r="CO1890" s="31"/>
      <c r="CP1890" s="31"/>
      <c r="CQ1890" s="31"/>
    </row>
    <row r="1891" spans="2:95" s="33" customFormat="1">
      <c r="B1891" s="63"/>
      <c r="C1891" s="31"/>
      <c r="D1891" s="31"/>
      <c r="E1891" s="31"/>
      <c r="F1891" s="31"/>
      <c r="G1891" s="34"/>
      <c r="H1891" s="34"/>
      <c r="I1891" s="34"/>
      <c r="J1891" s="34"/>
      <c r="K1891" s="31"/>
      <c r="L1891" s="31"/>
      <c r="M1891" s="31"/>
      <c r="N1891" s="31"/>
      <c r="O1891" s="31"/>
      <c r="P1891" s="34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4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4"/>
      <c r="AU1891" s="31"/>
      <c r="AV1891" s="31"/>
      <c r="AW1891" s="31"/>
      <c r="AX1891" s="31"/>
      <c r="AY1891" s="31"/>
      <c r="AZ1891" s="31"/>
      <c r="BA1891" s="31"/>
      <c r="BB1891" s="31"/>
      <c r="BC1891" s="34"/>
      <c r="BD1891" s="31"/>
      <c r="BE1891" s="31"/>
      <c r="BF1891" s="31"/>
      <c r="BG1891" s="31"/>
      <c r="BH1891" s="31"/>
      <c r="BI1891" s="31"/>
      <c r="BJ1891" s="31"/>
      <c r="BK1891" s="31"/>
      <c r="BL1891" s="31"/>
      <c r="BM1891" s="31"/>
      <c r="BN1891" s="31"/>
      <c r="BO1891" s="31"/>
      <c r="BP1891" s="31"/>
      <c r="BQ1891" s="31"/>
      <c r="BR1891" s="31"/>
      <c r="BS1891" s="31"/>
      <c r="BT1891" s="31"/>
      <c r="BU1891" s="31"/>
      <c r="BV1891" s="31"/>
      <c r="BW1891" s="31"/>
      <c r="BX1891" s="31"/>
      <c r="BY1891" s="31"/>
      <c r="BZ1891" s="31"/>
      <c r="CA1891" s="31"/>
      <c r="CB1891" s="31"/>
      <c r="CC1891" s="31"/>
      <c r="CD1891" s="31"/>
      <c r="CE1891" s="31"/>
      <c r="CF1891" s="31"/>
      <c r="CG1891" s="31"/>
      <c r="CH1891" s="31"/>
      <c r="CI1891" s="31"/>
      <c r="CJ1891" s="31"/>
      <c r="CK1891" s="31"/>
      <c r="CL1891" s="31"/>
      <c r="CM1891" s="31"/>
      <c r="CN1891" s="31"/>
      <c r="CO1891" s="31"/>
      <c r="CP1891" s="31"/>
      <c r="CQ1891" s="31"/>
    </row>
    <row r="1892" spans="2:95" s="33" customFormat="1">
      <c r="B1892" s="63"/>
      <c r="C1892" s="31"/>
      <c r="D1892" s="31"/>
      <c r="E1892" s="31"/>
      <c r="F1892" s="31"/>
      <c r="G1892" s="34"/>
      <c r="H1892" s="34"/>
      <c r="I1892" s="34"/>
      <c r="J1892" s="34"/>
      <c r="K1892" s="31"/>
      <c r="L1892" s="31"/>
      <c r="M1892" s="31"/>
      <c r="N1892" s="31"/>
      <c r="O1892" s="31"/>
      <c r="P1892" s="34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4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4"/>
      <c r="AU1892" s="31"/>
      <c r="AV1892" s="31"/>
      <c r="AW1892" s="31"/>
      <c r="AX1892" s="31"/>
      <c r="AY1892" s="31"/>
      <c r="AZ1892" s="31"/>
      <c r="BA1892" s="31"/>
      <c r="BB1892" s="31"/>
      <c r="BC1892" s="34"/>
      <c r="BD1892" s="31"/>
      <c r="BE1892" s="31"/>
      <c r="BF1892" s="31"/>
      <c r="BG1892" s="31"/>
      <c r="BH1892" s="31"/>
      <c r="BI1892" s="31"/>
      <c r="BJ1892" s="31"/>
      <c r="BK1892" s="31"/>
      <c r="BL1892" s="31"/>
      <c r="BM1892" s="31"/>
      <c r="BN1892" s="31"/>
      <c r="BO1892" s="31"/>
      <c r="BP1892" s="31"/>
      <c r="BQ1892" s="31"/>
      <c r="BR1892" s="31"/>
      <c r="BS1892" s="31"/>
      <c r="BT1892" s="31"/>
      <c r="BU1892" s="31"/>
      <c r="BV1892" s="31"/>
      <c r="BW1892" s="31"/>
      <c r="BX1892" s="31"/>
      <c r="BY1892" s="31"/>
      <c r="BZ1892" s="31"/>
      <c r="CA1892" s="31"/>
      <c r="CB1892" s="31"/>
      <c r="CC1892" s="31"/>
      <c r="CD1892" s="31"/>
      <c r="CE1892" s="31"/>
      <c r="CF1892" s="31"/>
      <c r="CG1892" s="31"/>
      <c r="CH1892" s="31"/>
      <c r="CI1892" s="31"/>
      <c r="CJ1892" s="31"/>
      <c r="CK1892" s="31"/>
      <c r="CL1892" s="31"/>
      <c r="CM1892" s="31"/>
      <c r="CN1892" s="31"/>
      <c r="CO1892" s="31"/>
      <c r="CP1892" s="31"/>
      <c r="CQ1892" s="31"/>
    </row>
    <row r="1893" spans="2:95" s="33" customFormat="1">
      <c r="B1893" s="63"/>
      <c r="C1893" s="31"/>
      <c r="D1893" s="31"/>
      <c r="E1893" s="31"/>
      <c r="F1893" s="31"/>
      <c r="G1893" s="34"/>
      <c r="H1893" s="34"/>
      <c r="I1893" s="34"/>
      <c r="J1893" s="34"/>
      <c r="K1893" s="31"/>
      <c r="L1893" s="31"/>
      <c r="M1893" s="31"/>
      <c r="N1893" s="31"/>
      <c r="O1893" s="31"/>
      <c r="P1893" s="34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4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4"/>
      <c r="AU1893" s="31"/>
      <c r="AV1893" s="31"/>
      <c r="AW1893" s="31"/>
      <c r="AX1893" s="31"/>
      <c r="AY1893" s="31"/>
      <c r="AZ1893" s="31"/>
      <c r="BA1893" s="31"/>
      <c r="BB1893" s="31"/>
      <c r="BC1893" s="34"/>
      <c r="BD1893" s="31"/>
      <c r="BE1893" s="31"/>
      <c r="BF1893" s="31"/>
      <c r="BG1893" s="31"/>
      <c r="BH1893" s="31"/>
      <c r="BI1893" s="31"/>
      <c r="BJ1893" s="31"/>
      <c r="BK1893" s="31"/>
      <c r="BL1893" s="31"/>
      <c r="BM1893" s="31"/>
      <c r="BN1893" s="31"/>
      <c r="BO1893" s="31"/>
      <c r="BP1893" s="31"/>
      <c r="BQ1893" s="31"/>
      <c r="BR1893" s="31"/>
      <c r="BS1893" s="31"/>
      <c r="BT1893" s="31"/>
      <c r="BU1893" s="31"/>
      <c r="BV1893" s="31"/>
      <c r="BW1893" s="31"/>
      <c r="BX1893" s="31"/>
      <c r="BY1893" s="31"/>
      <c r="BZ1893" s="31"/>
      <c r="CA1893" s="31"/>
      <c r="CB1893" s="31"/>
      <c r="CC1893" s="31"/>
      <c r="CD1893" s="31"/>
      <c r="CE1893" s="31"/>
      <c r="CF1893" s="31"/>
      <c r="CG1893" s="31"/>
      <c r="CH1893" s="31"/>
      <c r="CI1893" s="31"/>
      <c r="CJ1893" s="31"/>
      <c r="CK1893" s="31"/>
      <c r="CL1893" s="31"/>
      <c r="CM1893" s="31"/>
      <c r="CN1893" s="31"/>
      <c r="CO1893" s="31"/>
      <c r="CP1893" s="31"/>
      <c r="CQ1893" s="31"/>
    </row>
    <row r="1894" spans="2:95" s="33" customFormat="1">
      <c r="B1894" s="63"/>
      <c r="C1894" s="31"/>
      <c r="D1894" s="31"/>
      <c r="E1894" s="31"/>
      <c r="F1894" s="31"/>
      <c r="G1894" s="34"/>
      <c r="H1894" s="34"/>
      <c r="I1894" s="34"/>
      <c r="J1894" s="34"/>
      <c r="K1894" s="31"/>
      <c r="L1894" s="31"/>
      <c r="M1894" s="31"/>
      <c r="N1894" s="31"/>
      <c r="O1894" s="31"/>
      <c r="P1894" s="34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4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4"/>
      <c r="AU1894" s="31"/>
      <c r="AV1894" s="31"/>
      <c r="AW1894" s="31"/>
      <c r="AX1894" s="31"/>
      <c r="AY1894" s="31"/>
      <c r="AZ1894" s="31"/>
      <c r="BA1894" s="31"/>
      <c r="BB1894" s="31"/>
      <c r="BC1894" s="34"/>
      <c r="BD1894" s="31"/>
      <c r="BE1894" s="31"/>
      <c r="BF1894" s="31"/>
      <c r="BG1894" s="31"/>
      <c r="BH1894" s="31"/>
      <c r="BI1894" s="31"/>
      <c r="BJ1894" s="31"/>
      <c r="BK1894" s="31"/>
      <c r="BL1894" s="31"/>
      <c r="BM1894" s="31"/>
      <c r="BN1894" s="31"/>
      <c r="BO1894" s="31"/>
      <c r="BP1894" s="31"/>
      <c r="BQ1894" s="31"/>
      <c r="BR1894" s="31"/>
      <c r="BS1894" s="31"/>
      <c r="BT1894" s="31"/>
      <c r="BU1894" s="31"/>
      <c r="BV1894" s="31"/>
      <c r="BW1894" s="31"/>
      <c r="BX1894" s="31"/>
      <c r="BY1894" s="31"/>
      <c r="BZ1894" s="31"/>
      <c r="CA1894" s="31"/>
      <c r="CB1894" s="31"/>
      <c r="CC1894" s="31"/>
      <c r="CD1894" s="31"/>
      <c r="CE1894" s="31"/>
      <c r="CF1894" s="31"/>
      <c r="CG1894" s="31"/>
      <c r="CH1894" s="31"/>
      <c r="CI1894" s="31"/>
      <c r="CJ1894" s="31"/>
      <c r="CK1894" s="31"/>
      <c r="CL1894" s="31"/>
      <c r="CM1894" s="31"/>
      <c r="CN1894" s="31"/>
      <c r="CO1894" s="31"/>
      <c r="CP1894" s="31"/>
      <c r="CQ1894" s="31"/>
    </row>
    <row r="1895" spans="2:95" s="33" customFormat="1">
      <c r="B1895" s="63"/>
      <c r="C1895" s="31"/>
      <c r="D1895" s="31"/>
      <c r="E1895" s="31"/>
      <c r="F1895" s="31"/>
      <c r="G1895" s="34"/>
      <c r="H1895" s="34"/>
      <c r="I1895" s="34"/>
      <c r="J1895" s="34"/>
      <c r="K1895" s="31"/>
      <c r="L1895" s="31"/>
      <c r="M1895" s="31"/>
      <c r="N1895" s="31"/>
      <c r="O1895" s="31"/>
      <c r="P1895" s="34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4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4"/>
      <c r="AU1895" s="31"/>
      <c r="AV1895" s="31"/>
      <c r="AW1895" s="31"/>
      <c r="AX1895" s="31"/>
      <c r="AY1895" s="31"/>
      <c r="AZ1895" s="31"/>
      <c r="BA1895" s="31"/>
      <c r="BB1895" s="31"/>
      <c r="BC1895" s="34"/>
      <c r="BD1895" s="31"/>
      <c r="BE1895" s="31"/>
      <c r="BF1895" s="31"/>
      <c r="BG1895" s="31"/>
      <c r="BH1895" s="31"/>
      <c r="BI1895" s="31"/>
      <c r="BJ1895" s="31"/>
      <c r="BK1895" s="31"/>
      <c r="BL1895" s="31"/>
      <c r="BM1895" s="31"/>
      <c r="BN1895" s="31"/>
      <c r="BO1895" s="31"/>
      <c r="BP1895" s="31"/>
      <c r="BQ1895" s="31"/>
      <c r="BR1895" s="31"/>
      <c r="BS1895" s="31"/>
      <c r="BT1895" s="31"/>
      <c r="BU1895" s="31"/>
      <c r="BV1895" s="31"/>
      <c r="BW1895" s="31"/>
      <c r="BX1895" s="31"/>
      <c r="BY1895" s="31"/>
      <c r="BZ1895" s="31"/>
      <c r="CA1895" s="31"/>
      <c r="CB1895" s="31"/>
      <c r="CC1895" s="31"/>
      <c r="CD1895" s="31"/>
      <c r="CE1895" s="31"/>
      <c r="CF1895" s="31"/>
      <c r="CG1895" s="31"/>
      <c r="CH1895" s="31"/>
      <c r="CI1895" s="31"/>
      <c r="CJ1895" s="31"/>
      <c r="CK1895" s="31"/>
      <c r="CL1895" s="31"/>
      <c r="CM1895" s="31"/>
      <c r="CN1895" s="31"/>
      <c r="CO1895" s="31"/>
      <c r="CP1895" s="31"/>
      <c r="CQ1895" s="31"/>
    </row>
    <row r="1896" spans="2:95" s="33" customFormat="1">
      <c r="B1896" s="63"/>
      <c r="C1896" s="31"/>
      <c r="D1896" s="31"/>
      <c r="E1896" s="31"/>
      <c r="F1896" s="31"/>
      <c r="G1896" s="34"/>
      <c r="H1896" s="34"/>
      <c r="I1896" s="34"/>
      <c r="J1896" s="34"/>
      <c r="K1896" s="31"/>
      <c r="L1896" s="31"/>
      <c r="M1896" s="31"/>
      <c r="N1896" s="31"/>
      <c r="O1896" s="31"/>
      <c r="P1896" s="34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4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4"/>
      <c r="AU1896" s="31"/>
      <c r="AV1896" s="31"/>
      <c r="AW1896" s="31"/>
      <c r="AX1896" s="31"/>
      <c r="AY1896" s="31"/>
      <c r="AZ1896" s="31"/>
      <c r="BA1896" s="31"/>
      <c r="BB1896" s="31"/>
      <c r="BC1896" s="34"/>
      <c r="BD1896" s="31"/>
      <c r="BE1896" s="31"/>
      <c r="BF1896" s="31"/>
      <c r="BG1896" s="31"/>
      <c r="BH1896" s="31"/>
      <c r="BI1896" s="31"/>
      <c r="BJ1896" s="31"/>
      <c r="BK1896" s="31"/>
      <c r="BL1896" s="31"/>
      <c r="BM1896" s="31"/>
      <c r="BN1896" s="31"/>
      <c r="BO1896" s="31"/>
      <c r="BP1896" s="31"/>
      <c r="BQ1896" s="31"/>
      <c r="BR1896" s="31"/>
      <c r="BS1896" s="31"/>
      <c r="BT1896" s="31"/>
      <c r="BU1896" s="31"/>
      <c r="BV1896" s="31"/>
      <c r="BW1896" s="31"/>
      <c r="BX1896" s="31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1"/>
      <c r="CK1896" s="31"/>
      <c r="CL1896" s="31"/>
      <c r="CM1896" s="31"/>
      <c r="CN1896" s="31"/>
      <c r="CO1896" s="31"/>
      <c r="CP1896" s="31"/>
      <c r="CQ1896" s="31"/>
    </row>
    <row r="1897" spans="2:95" s="33" customFormat="1">
      <c r="B1897" s="63"/>
      <c r="C1897" s="31"/>
      <c r="D1897" s="31"/>
      <c r="E1897" s="31"/>
      <c r="F1897" s="31"/>
      <c r="G1897" s="34"/>
      <c r="H1897" s="34"/>
      <c r="I1897" s="34"/>
      <c r="J1897" s="34"/>
      <c r="K1897" s="31"/>
      <c r="L1897" s="31"/>
      <c r="M1897" s="31"/>
      <c r="N1897" s="31"/>
      <c r="O1897" s="31"/>
      <c r="P1897" s="34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4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4"/>
      <c r="AU1897" s="31"/>
      <c r="AV1897" s="31"/>
      <c r="AW1897" s="31"/>
      <c r="AX1897" s="31"/>
      <c r="AY1897" s="31"/>
      <c r="AZ1897" s="31"/>
      <c r="BA1897" s="31"/>
      <c r="BB1897" s="31"/>
      <c r="BC1897" s="34"/>
      <c r="BD1897" s="31"/>
      <c r="BE1897" s="31"/>
      <c r="BF1897" s="31"/>
      <c r="BG1897" s="31"/>
      <c r="BH1897" s="31"/>
      <c r="BI1897" s="31"/>
      <c r="BJ1897" s="31"/>
      <c r="BK1897" s="31"/>
      <c r="BL1897" s="31"/>
      <c r="BM1897" s="31"/>
      <c r="BN1897" s="31"/>
      <c r="BO1897" s="31"/>
      <c r="BP1897" s="31"/>
      <c r="BQ1897" s="31"/>
      <c r="BR1897" s="31"/>
      <c r="BS1897" s="31"/>
      <c r="BT1897" s="31"/>
      <c r="BU1897" s="31"/>
      <c r="BV1897" s="31"/>
      <c r="BW1897" s="31"/>
      <c r="BX1897" s="31"/>
      <c r="BY1897" s="31"/>
      <c r="BZ1897" s="31"/>
      <c r="CA1897" s="31"/>
      <c r="CB1897" s="31"/>
      <c r="CC1897" s="31"/>
      <c r="CD1897" s="31"/>
      <c r="CE1897" s="31"/>
      <c r="CF1897" s="31"/>
      <c r="CG1897" s="31"/>
      <c r="CH1897" s="31"/>
      <c r="CI1897" s="31"/>
      <c r="CJ1897" s="31"/>
      <c r="CK1897" s="31"/>
      <c r="CL1897" s="31"/>
      <c r="CM1897" s="31"/>
      <c r="CN1897" s="31"/>
      <c r="CO1897" s="31"/>
      <c r="CP1897" s="31"/>
      <c r="CQ1897" s="31"/>
    </row>
    <row r="1898" spans="2:95" s="33" customFormat="1">
      <c r="B1898" s="63"/>
      <c r="C1898" s="31"/>
      <c r="D1898" s="31"/>
      <c r="E1898" s="31"/>
      <c r="F1898" s="31"/>
      <c r="G1898" s="34"/>
      <c r="H1898" s="34"/>
      <c r="I1898" s="34"/>
      <c r="J1898" s="34"/>
      <c r="K1898" s="31"/>
      <c r="L1898" s="31"/>
      <c r="M1898" s="31"/>
      <c r="N1898" s="31"/>
      <c r="O1898" s="31"/>
      <c r="P1898" s="34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4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4"/>
      <c r="AU1898" s="31"/>
      <c r="AV1898" s="31"/>
      <c r="AW1898" s="31"/>
      <c r="AX1898" s="31"/>
      <c r="AY1898" s="31"/>
      <c r="AZ1898" s="31"/>
      <c r="BA1898" s="31"/>
      <c r="BB1898" s="31"/>
      <c r="BC1898" s="34"/>
      <c r="BD1898" s="31"/>
      <c r="BE1898" s="31"/>
      <c r="BF1898" s="31"/>
      <c r="BG1898" s="31"/>
      <c r="BH1898" s="31"/>
      <c r="BI1898" s="31"/>
      <c r="BJ1898" s="31"/>
      <c r="BK1898" s="31"/>
      <c r="BL1898" s="31"/>
      <c r="BM1898" s="31"/>
      <c r="BN1898" s="31"/>
      <c r="BO1898" s="31"/>
      <c r="BP1898" s="31"/>
      <c r="BQ1898" s="31"/>
      <c r="BR1898" s="31"/>
      <c r="BS1898" s="31"/>
      <c r="BT1898" s="31"/>
      <c r="BU1898" s="31"/>
      <c r="BV1898" s="31"/>
      <c r="BW1898" s="31"/>
      <c r="BX1898" s="31"/>
      <c r="BY1898" s="31"/>
      <c r="BZ1898" s="31"/>
      <c r="CA1898" s="31"/>
      <c r="CB1898" s="31"/>
      <c r="CC1898" s="31"/>
      <c r="CD1898" s="31"/>
      <c r="CE1898" s="31"/>
      <c r="CF1898" s="31"/>
      <c r="CG1898" s="31"/>
      <c r="CH1898" s="31"/>
      <c r="CI1898" s="31"/>
      <c r="CJ1898" s="31"/>
      <c r="CK1898" s="31"/>
      <c r="CL1898" s="31"/>
      <c r="CM1898" s="31"/>
      <c r="CN1898" s="31"/>
      <c r="CO1898" s="31"/>
      <c r="CP1898" s="31"/>
      <c r="CQ1898" s="31"/>
    </row>
    <row r="1899" spans="2:95" s="33" customFormat="1">
      <c r="B1899" s="63"/>
      <c r="C1899" s="31"/>
      <c r="D1899" s="31"/>
      <c r="E1899" s="31"/>
      <c r="F1899" s="31"/>
      <c r="G1899" s="34"/>
      <c r="H1899" s="34"/>
      <c r="I1899" s="34"/>
      <c r="J1899" s="34"/>
      <c r="K1899" s="31"/>
      <c r="L1899" s="31"/>
      <c r="M1899" s="31"/>
      <c r="N1899" s="31"/>
      <c r="O1899" s="31"/>
      <c r="P1899" s="34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4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4"/>
      <c r="AU1899" s="31"/>
      <c r="AV1899" s="31"/>
      <c r="AW1899" s="31"/>
      <c r="AX1899" s="31"/>
      <c r="AY1899" s="31"/>
      <c r="AZ1899" s="31"/>
      <c r="BA1899" s="31"/>
      <c r="BB1899" s="31"/>
      <c r="BC1899" s="34"/>
      <c r="BD1899" s="31"/>
      <c r="BE1899" s="31"/>
      <c r="BF1899" s="31"/>
      <c r="BG1899" s="31"/>
      <c r="BH1899" s="31"/>
      <c r="BI1899" s="31"/>
      <c r="BJ1899" s="31"/>
      <c r="BK1899" s="31"/>
      <c r="BL1899" s="31"/>
      <c r="BM1899" s="31"/>
      <c r="BN1899" s="31"/>
      <c r="BO1899" s="31"/>
      <c r="BP1899" s="31"/>
      <c r="BQ1899" s="31"/>
      <c r="BR1899" s="31"/>
      <c r="BS1899" s="31"/>
      <c r="BT1899" s="31"/>
      <c r="BU1899" s="31"/>
      <c r="BV1899" s="31"/>
      <c r="BW1899" s="31"/>
      <c r="BX1899" s="31"/>
      <c r="BY1899" s="31"/>
      <c r="BZ1899" s="31"/>
      <c r="CA1899" s="31"/>
      <c r="CB1899" s="31"/>
      <c r="CC1899" s="31"/>
      <c r="CD1899" s="31"/>
      <c r="CE1899" s="31"/>
      <c r="CF1899" s="31"/>
      <c r="CG1899" s="31"/>
      <c r="CH1899" s="31"/>
      <c r="CI1899" s="31"/>
      <c r="CJ1899" s="31"/>
      <c r="CK1899" s="31"/>
      <c r="CL1899" s="31"/>
      <c r="CM1899" s="31"/>
      <c r="CN1899" s="31"/>
      <c r="CO1899" s="31"/>
      <c r="CP1899" s="31"/>
      <c r="CQ1899" s="31"/>
    </row>
    <row r="1900" spans="2:95" s="33" customFormat="1">
      <c r="B1900" s="63"/>
      <c r="C1900" s="31"/>
      <c r="D1900" s="31"/>
      <c r="E1900" s="31"/>
      <c r="F1900" s="31"/>
      <c r="G1900" s="34"/>
      <c r="H1900" s="34"/>
      <c r="I1900" s="34"/>
      <c r="J1900" s="34"/>
      <c r="K1900" s="31"/>
      <c r="L1900" s="31"/>
      <c r="M1900" s="31"/>
      <c r="N1900" s="31"/>
      <c r="O1900" s="31"/>
      <c r="P1900" s="34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4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4"/>
      <c r="AU1900" s="31"/>
      <c r="AV1900" s="31"/>
      <c r="AW1900" s="31"/>
      <c r="AX1900" s="31"/>
      <c r="AY1900" s="31"/>
      <c r="AZ1900" s="31"/>
      <c r="BA1900" s="31"/>
      <c r="BB1900" s="31"/>
      <c r="BC1900" s="34"/>
      <c r="BD1900" s="31"/>
      <c r="BE1900" s="31"/>
      <c r="BF1900" s="31"/>
      <c r="BG1900" s="31"/>
      <c r="BH1900" s="31"/>
      <c r="BI1900" s="31"/>
      <c r="BJ1900" s="31"/>
      <c r="BK1900" s="31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1"/>
      <c r="CK1900" s="31"/>
      <c r="CL1900" s="31"/>
      <c r="CM1900" s="31"/>
      <c r="CN1900" s="31"/>
      <c r="CO1900" s="31"/>
      <c r="CP1900" s="31"/>
      <c r="CQ1900" s="31"/>
    </row>
    <row r="1901" spans="2:95" s="33" customFormat="1">
      <c r="B1901" s="63"/>
      <c r="C1901" s="31"/>
      <c r="D1901" s="31"/>
      <c r="E1901" s="31"/>
      <c r="F1901" s="31"/>
      <c r="G1901" s="34"/>
      <c r="H1901" s="34"/>
      <c r="I1901" s="34"/>
      <c r="J1901" s="34"/>
      <c r="K1901" s="31"/>
      <c r="L1901" s="31"/>
      <c r="M1901" s="31"/>
      <c r="N1901" s="31"/>
      <c r="O1901" s="31"/>
      <c r="P1901" s="34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4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4"/>
      <c r="AU1901" s="31"/>
      <c r="AV1901" s="31"/>
      <c r="AW1901" s="31"/>
      <c r="AX1901" s="31"/>
      <c r="AY1901" s="31"/>
      <c r="AZ1901" s="31"/>
      <c r="BA1901" s="31"/>
      <c r="BB1901" s="31"/>
      <c r="BC1901" s="34"/>
      <c r="BD1901" s="31"/>
      <c r="BE1901" s="31"/>
      <c r="BF1901" s="31"/>
      <c r="BG1901" s="31"/>
      <c r="BH1901" s="31"/>
      <c r="BI1901" s="31"/>
      <c r="BJ1901" s="31"/>
      <c r="BK1901" s="31"/>
      <c r="BL1901" s="31"/>
      <c r="BM1901" s="31"/>
      <c r="BN1901" s="31"/>
      <c r="BO1901" s="31"/>
      <c r="BP1901" s="31"/>
      <c r="BQ1901" s="31"/>
      <c r="BR1901" s="31"/>
      <c r="BS1901" s="31"/>
      <c r="BT1901" s="31"/>
      <c r="BU1901" s="31"/>
      <c r="BV1901" s="31"/>
      <c r="BW1901" s="31"/>
      <c r="BX1901" s="31"/>
      <c r="BY1901" s="31"/>
      <c r="BZ1901" s="31"/>
      <c r="CA1901" s="31"/>
      <c r="CB1901" s="31"/>
      <c r="CC1901" s="31"/>
      <c r="CD1901" s="31"/>
      <c r="CE1901" s="31"/>
      <c r="CF1901" s="31"/>
      <c r="CG1901" s="31"/>
      <c r="CH1901" s="31"/>
      <c r="CI1901" s="31"/>
      <c r="CJ1901" s="31"/>
      <c r="CK1901" s="31"/>
      <c r="CL1901" s="31"/>
      <c r="CM1901" s="31"/>
      <c r="CN1901" s="31"/>
      <c r="CO1901" s="31"/>
      <c r="CP1901" s="31"/>
      <c r="CQ1901" s="31"/>
    </row>
    <row r="1902" spans="2:95" s="33" customFormat="1">
      <c r="B1902" s="63"/>
      <c r="C1902" s="31"/>
      <c r="D1902" s="31"/>
      <c r="E1902" s="31"/>
      <c r="F1902" s="31"/>
      <c r="G1902" s="34"/>
      <c r="H1902" s="34"/>
      <c r="I1902" s="34"/>
      <c r="J1902" s="34"/>
      <c r="K1902" s="31"/>
      <c r="L1902" s="31"/>
      <c r="M1902" s="31"/>
      <c r="N1902" s="31"/>
      <c r="O1902" s="31"/>
      <c r="P1902" s="34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4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4"/>
      <c r="AU1902" s="31"/>
      <c r="AV1902" s="31"/>
      <c r="AW1902" s="31"/>
      <c r="AX1902" s="31"/>
      <c r="AY1902" s="31"/>
      <c r="AZ1902" s="31"/>
      <c r="BA1902" s="31"/>
      <c r="BB1902" s="31"/>
      <c r="BC1902" s="34"/>
      <c r="BD1902" s="31"/>
      <c r="BE1902" s="31"/>
      <c r="BF1902" s="31"/>
      <c r="BG1902" s="31"/>
      <c r="BH1902" s="31"/>
      <c r="BI1902" s="31"/>
      <c r="BJ1902" s="31"/>
      <c r="BK1902" s="31"/>
      <c r="BL1902" s="31"/>
      <c r="BM1902" s="31"/>
      <c r="BN1902" s="31"/>
      <c r="BO1902" s="31"/>
      <c r="BP1902" s="31"/>
      <c r="BQ1902" s="31"/>
      <c r="BR1902" s="31"/>
      <c r="BS1902" s="31"/>
      <c r="BT1902" s="31"/>
      <c r="BU1902" s="31"/>
      <c r="BV1902" s="31"/>
      <c r="BW1902" s="31"/>
      <c r="BX1902" s="31"/>
      <c r="BY1902" s="31"/>
      <c r="BZ1902" s="31"/>
      <c r="CA1902" s="31"/>
      <c r="CB1902" s="31"/>
      <c r="CC1902" s="31"/>
      <c r="CD1902" s="31"/>
      <c r="CE1902" s="31"/>
      <c r="CF1902" s="31"/>
      <c r="CG1902" s="31"/>
      <c r="CH1902" s="31"/>
      <c r="CI1902" s="31"/>
      <c r="CJ1902" s="31"/>
      <c r="CK1902" s="31"/>
      <c r="CL1902" s="31"/>
      <c r="CM1902" s="31"/>
      <c r="CN1902" s="31"/>
      <c r="CO1902" s="31"/>
      <c r="CP1902" s="31"/>
      <c r="CQ1902" s="31"/>
    </row>
    <row r="1903" spans="2:95" s="33" customFormat="1">
      <c r="B1903" s="63"/>
      <c r="C1903" s="31"/>
      <c r="D1903" s="31"/>
      <c r="E1903" s="31"/>
      <c r="F1903" s="31"/>
      <c r="G1903" s="34"/>
      <c r="H1903" s="34"/>
      <c r="I1903" s="34"/>
      <c r="J1903" s="34"/>
      <c r="K1903" s="31"/>
      <c r="L1903" s="31"/>
      <c r="M1903" s="31"/>
      <c r="N1903" s="31"/>
      <c r="O1903" s="31"/>
      <c r="P1903" s="34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4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4"/>
      <c r="AU1903" s="31"/>
      <c r="AV1903" s="31"/>
      <c r="AW1903" s="31"/>
      <c r="AX1903" s="31"/>
      <c r="AY1903" s="31"/>
      <c r="AZ1903" s="31"/>
      <c r="BA1903" s="31"/>
      <c r="BB1903" s="31"/>
      <c r="BC1903" s="34"/>
      <c r="BD1903" s="31"/>
      <c r="BE1903" s="31"/>
      <c r="BF1903" s="31"/>
      <c r="BG1903" s="31"/>
      <c r="BH1903" s="31"/>
      <c r="BI1903" s="31"/>
      <c r="BJ1903" s="31"/>
      <c r="BK1903" s="31"/>
      <c r="BL1903" s="31"/>
      <c r="BM1903" s="31"/>
      <c r="BN1903" s="31"/>
      <c r="BO1903" s="31"/>
      <c r="BP1903" s="31"/>
      <c r="BQ1903" s="31"/>
      <c r="BR1903" s="31"/>
      <c r="BS1903" s="31"/>
      <c r="BT1903" s="31"/>
      <c r="BU1903" s="31"/>
      <c r="BV1903" s="31"/>
      <c r="BW1903" s="31"/>
      <c r="BX1903" s="31"/>
      <c r="BY1903" s="31"/>
      <c r="BZ1903" s="31"/>
      <c r="CA1903" s="31"/>
      <c r="CB1903" s="31"/>
      <c r="CC1903" s="31"/>
      <c r="CD1903" s="31"/>
      <c r="CE1903" s="31"/>
      <c r="CF1903" s="31"/>
      <c r="CG1903" s="31"/>
      <c r="CH1903" s="31"/>
      <c r="CI1903" s="31"/>
      <c r="CJ1903" s="31"/>
      <c r="CK1903" s="31"/>
      <c r="CL1903" s="31"/>
      <c r="CM1903" s="31"/>
      <c r="CN1903" s="31"/>
      <c r="CO1903" s="31"/>
      <c r="CP1903" s="31"/>
      <c r="CQ1903" s="31"/>
    </row>
    <row r="1904" spans="2:95" s="33" customFormat="1">
      <c r="B1904" s="63"/>
      <c r="C1904" s="31"/>
      <c r="D1904" s="31"/>
      <c r="E1904" s="31"/>
      <c r="F1904" s="31"/>
      <c r="G1904" s="34"/>
      <c r="H1904" s="34"/>
      <c r="I1904" s="34"/>
      <c r="J1904" s="34"/>
      <c r="K1904" s="31"/>
      <c r="L1904" s="31"/>
      <c r="M1904" s="31"/>
      <c r="N1904" s="31"/>
      <c r="O1904" s="31"/>
      <c r="P1904" s="34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4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4"/>
      <c r="AU1904" s="31"/>
      <c r="AV1904" s="31"/>
      <c r="AW1904" s="31"/>
      <c r="AX1904" s="31"/>
      <c r="AY1904" s="31"/>
      <c r="AZ1904" s="31"/>
      <c r="BA1904" s="31"/>
      <c r="BB1904" s="31"/>
      <c r="BC1904" s="34"/>
      <c r="BD1904" s="31"/>
      <c r="BE1904" s="31"/>
      <c r="BF1904" s="31"/>
      <c r="BG1904" s="31"/>
      <c r="BH1904" s="31"/>
      <c r="BI1904" s="31"/>
      <c r="BJ1904" s="31"/>
      <c r="BK1904" s="31"/>
      <c r="BL1904" s="31"/>
      <c r="BM1904" s="31"/>
      <c r="BN1904" s="31"/>
      <c r="BO1904" s="31"/>
      <c r="BP1904" s="31"/>
      <c r="BQ1904" s="31"/>
      <c r="BR1904" s="31"/>
      <c r="BS1904" s="31"/>
      <c r="BT1904" s="31"/>
      <c r="BU1904" s="31"/>
      <c r="BV1904" s="31"/>
      <c r="BW1904" s="31"/>
      <c r="BX1904" s="31"/>
      <c r="BY1904" s="31"/>
      <c r="BZ1904" s="31"/>
      <c r="CA1904" s="31"/>
      <c r="CB1904" s="31"/>
      <c r="CC1904" s="31"/>
      <c r="CD1904" s="31"/>
      <c r="CE1904" s="31"/>
      <c r="CF1904" s="31"/>
      <c r="CG1904" s="31"/>
      <c r="CH1904" s="31"/>
      <c r="CI1904" s="31"/>
      <c r="CJ1904" s="31"/>
      <c r="CK1904" s="31"/>
      <c r="CL1904" s="31"/>
      <c r="CM1904" s="31"/>
      <c r="CN1904" s="31"/>
      <c r="CO1904" s="31"/>
      <c r="CP1904" s="31"/>
      <c r="CQ1904" s="31"/>
    </row>
    <row r="1905" spans="2:95" s="33" customFormat="1">
      <c r="B1905" s="63"/>
      <c r="C1905" s="31"/>
      <c r="D1905" s="31"/>
      <c r="E1905" s="31"/>
      <c r="F1905" s="31"/>
      <c r="G1905" s="34"/>
      <c r="H1905" s="34"/>
      <c r="I1905" s="34"/>
      <c r="J1905" s="34"/>
      <c r="K1905" s="31"/>
      <c r="L1905" s="31"/>
      <c r="M1905" s="31"/>
      <c r="N1905" s="31"/>
      <c r="O1905" s="31"/>
      <c r="P1905" s="34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4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4"/>
      <c r="AU1905" s="31"/>
      <c r="AV1905" s="31"/>
      <c r="AW1905" s="31"/>
      <c r="AX1905" s="31"/>
      <c r="AY1905" s="31"/>
      <c r="AZ1905" s="31"/>
      <c r="BA1905" s="31"/>
      <c r="BB1905" s="31"/>
      <c r="BC1905" s="34"/>
      <c r="BD1905" s="31"/>
      <c r="BE1905" s="31"/>
      <c r="BF1905" s="31"/>
      <c r="BG1905" s="31"/>
      <c r="BH1905" s="31"/>
      <c r="BI1905" s="31"/>
      <c r="BJ1905" s="31"/>
      <c r="BK1905" s="31"/>
      <c r="BL1905" s="31"/>
      <c r="BM1905" s="31"/>
      <c r="BN1905" s="31"/>
      <c r="BO1905" s="31"/>
      <c r="BP1905" s="31"/>
      <c r="BQ1905" s="31"/>
      <c r="BR1905" s="31"/>
      <c r="BS1905" s="31"/>
      <c r="BT1905" s="31"/>
      <c r="BU1905" s="31"/>
      <c r="BV1905" s="31"/>
      <c r="BW1905" s="31"/>
      <c r="BX1905" s="31"/>
      <c r="BY1905" s="31"/>
      <c r="BZ1905" s="31"/>
      <c r="CA1905" s="31"/>
      <c r="CB1905" s="31"/>
      <c r="CC1905" s="31"/>
      <c r="CD1905" s="31"/>
      <c r="CE1905" s="31"/>
      <c r="CF1905" s="31"/>
      <c r="CG1905" s="31"/>
      <c r="CH1905" s="31"/>
      <c r="CI1905" s="31"/>
      <c r="CJ1905" s="31"/>
      <c r="CK1905" s="31"/>
      <c r="CL1905" s="31"/>
      <c r="CM1905" s="31"/>
      <c r="CN1905" s="31"/>
      <c r="CO1905" s="31"/>
      <c r="CP1905" s="31"/>
      <c r="CQ1905" s="31"/>
    </row>
    <row r="1906" spans="2:95" s="33" customFormat="1">
      <c r="B1906" s="63"/>
      <c r="C1906" s="31"/>
      <c r="D1906" s="31"/>
      <c r="E1906" s="31"/>
      <c r="F1906" s="31"/>
      <c r="G1906" s="34"/>
      <c r="H1906" s="34"/>
      <c r="I1906" s="34"/>
      <c r="J1906" s="34"/>
      <c r="K1906" s="31"/>
      <c r="L1906" s="31"/>
      <c r="M1906" s="31"/>
      <c r="N1906" s="31"/>
      <c r="O1906" s="31"/>
      <c r="P1906" s="34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4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4"/>
      <c r="AU1906" s="31"/>
      <c r="AV1906" s="31"/>
      <c r="AW1906" s="31"/>
      <c r="AX1906" s="31"/>
      <c r="AY1906" s="31"/>
      <c r="AZ1906" s="31"/>
      <c r="BA1906" s="31"/>
      <c r="BB1906" s="31"/>
      <c r="BC1906" s="34"/>
      <c r="BD1906" s="31"/>
      <c r="BE1906" s="31"/>
      <c r="BF1906" s="31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  <c r="CC1906" s="31"/>
      <c r="CD1906" s="31"/>
      <c r="CE1906" s="31"/>
      <c r="CF1906" s="31"/>
      <c r="CG1906" s="31"/>
      <c r="CH1906" s="31"/>
      <c r="CI1906" s="31"/>
      <c r="CJ1906" s="31"/>
      <c r="CK1906" s="31"/>
      <c r="CL1906" s="31"/>
      <c r="CM1906" s="31"/>
      <c r="CN1906" s="31"/>
      <c r="CO1906" s="31"/>
      <c r="CP1906" s="31"/>
      <c r="CQ1906" s="31"/>
    </row>
    <row r="1907" spans="2:95" s="33" customFormat="1">
      <c r="B1907" s="63"/>
      <c r="C1907" s="31"/>
      <c r="D1907" s="31"/>
      <c r="E1907" s="31"/>
      <c r="F1907" s="31"/>
      <c r="G1907" s="34"/>
      <c r="H1907" s="34"/>
      <c r="I1907" s="34"/>
      <c r="J1907" s="34"/>
      <c r="K1907" s="31"/>
      <c r="L1907" s="31"/>
      <c r="M1907" s="31"/>
      <c r="N1907" s="31"/>
      <c r="O1907" s="31"/>
      <c r="P1907" s="34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4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4"/>
      <c r="AU1907" s="31"/>
      <c r="AV1907" s="31"/>
      <c r="AW1907" s="31"/>
      <c r="AX1907" s="31"/>
      <c r="AY1907" s="31"/>
      <c r="AZ1907" s="31"/>
      <c r="BA1907" s="31"/>
      <c r="BB1907" s="31"/>
      <c r="BC1907" s="34"/>
      <c r="BD1907" s="31"/>
      <c r="BE1907" s="31"/>
      <c r="BF1907" s="31"/>
      <c r="BG1907" s="31"/>
      <c r="BH1907" s="31"/>
      <c r="BI1907" s="31"/>
      <c r="BJ1907" s="31"/>
      <c r="BK1907" s="31"/>
      <c r="BL1907" s="31"/>
      <c r="BM1907" s="31"/>
      <c r="BN1907" s="31"/>
      <c r="BO1907" s="31"/>
      <c r="BP1907" s="31"/>
      <c r="BQ1907" s="31"/>
      <c r="BR1907" s="31"/>
      <c r="BS1907" s="31"/>
      <c r="BT1907" s="31"/>
      <c r="BU1907" s="31"/>
      <c r="BV1907" s="31"/>
      <c r="BW1907" s="31"/>
      <c r="BX1907" s="31"/>
      <c r="BY1907" s="31"/>
      <c r="BZ1907" s="31"/>
      <c r="CA1907" s="31"/>
      <c r="CB1907" s="31"/>
      <c r="CC1907" s="31"/>
      <c r="CD1907" s="31"/>
      <c r="CE1907" s="31"/>
      <c r="CF1907" s="31"/>
      <c r="CG1907" s="31"/>
      <c r="CH1907" s="31"/>
      <c r="CI1907" s="31"/>
      <c r="CJ1907" s="31"/>
      <c r="CK1907" s="31"/>
      <c r="CL1907" s="31"/>
      <c r="CM1907" s="31"/>
      <c r="CN1907" s="31"/>
      <c r="CO1907" s="31"/>
      <c r="CP1907" s="31"/>
      <c r="CQ1907" s="31"/>
    </row>
    <row r="1908" spans="2:95" s="33" customFormat="1">
      <c r="B1908" s="63"/>
      <c r="C1908" s="31"/>
      <c r="D1908" s="31"/>
      <c r="E1908" s="31"/>
      <c r="F1908" s="31"/>
      <c r="G1908" s="34"/>
      <c r="H1908" s="34"/>
      <c r="I1908" s="34"/>
      <c r="J1908" s="34"/>
      <c r="K1908" s="31"/>
      <c r="L1908" s="31"/>
      <c r="M1908" s="31"/>
      <c r="N1908" s="31"/>
      <c r="O1908" s="31"/>
      <c r="P1908" s="34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4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4"/>
      <c r="AU1908" s="31"/>
      <c r="AV1908" s="31"/>
      <c r="AW1908" s="31"/>
      <c r="AX1908" s="31"/>
      <c r="AY1908" s="31"/>
      <c r="AZ1908" s="31"/>
      <c r="BA1908" s="31"/>
      <c r="BB1908" s="31"/>
      <c r="BC1908" s="34"/>
      <c r="BD1908" s="31"/>
      <c r="BE1908" s="31"/>
      <c r="BF1908" s="31"/>
      <c r="BG1908" s="31"/>
      <c r="BH1908" s="31"/>
      <c r="BI1908" s="31"/>
      <c r="BJ1908" s="31"/>
      <c r="BK1908" s="31"/>
      <c r="BL1908" s="31"/>
      <c r="BM1908" s="31"/>
      <c r="BN1908" s="31"/>
      <c r="BO1908" s="31"/>
      <c r="BP1908" s="31"/>
      <c r="BQ1908" s="31"/>
      <c r="BR1908" s="31"/>
      <c r="BS1908" s="31"/>
      <c r="BT1908" s="31"/>
      <c r="BU1908" s="31"/>
      <c r="BV1908" s="31"/>
      <c r="BW1908" s="31"/>
      <c r="BX1908" s="31"/>
      <c r="BY1908" s="31"/>
      <c r="BZ1908" s="31"/>
      <c r="CA1908" s="31"/>
      <c r="CB1908" s="31"/>
      <c r="CC1908" s="31"/>
      <c r="CD1908" s="31"/>
      <c r="CE1908" s="31"/>
      <c r="CF1908" s="31"/>
      <c r="CG1908" s="31"/>
      <c r="CH1908" s="31"/>
      <c r="CI1908" s="31"/>
      <c r="CJ1908" s="31"/>
      <c r="CK1908" s="31"/>
      <c r="CL1908" s="31"/>
      <c r="CM1908" s="31"/>
      <c r="CN1908" s="31"/>
      <c r="CO1908" s="31"/>
      <c r="CP1908" s="31"/>
      <c r="CQ1908" s="31"/>
    </row>
    <row r="1909" spans="2:95" s="33" customFormat="1">
      <c r="B1909" s="63"/>
      <c r="C1909" s="31"/>
      <c r="D1909" s="31"/>
      <c r="E1909" s="31"/>
      <c r="F1909" s="31"/>
      <c r="G1909" s="34"/>
      <c r="H1909" s="34"/>
      <c r="I1909" s="34"/>
      <c r="J1909" s="34"/>
      <c r="K1909" s="31"/>
      <c r="L1909" s="31"/>
      <c r="M1909" s="31"/>
      <c r="N1909" s="31"/>
      <c r="O1909" s="31"/>
      <c r="P1909" s="34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4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4"/>
      <c r="AU1909" s="31"/>
      <c r="AV1909" s="31"/>
      <c r="AW1909" s="31"/>
      <c r="AX1909" s="31"/>
      <c r="AY1909" s="31"/>
      <c r="AZ1909" s="31"/>
      <c r="BA1909" s="31"/>
      <c r="BB1909" s="31"/>
      <c r="BC1909" s="34"/>
      <c r="BD1909" s="31"/>
      <c r="BE1909" s="31"/>
      <c r="BF1909" s="31"/>
      <c r="BG1909" s="31"/>
      <c r="BH1909" s="31"/>
      <c r="BI1909" s="31"/>
      <c r="BJ1909" s="31"/>
      <c r="BK1909" s="31"/>
      <c r="BL1909" s="31"/>
      <c r="BM1909" s="31"/>
      <c r="BN1909" s="31"/>
      <c r="BO1909" s="31"/>
      <c r="BP1909" s="31"/>
      <c r="BQ1909" s="31"/>
      <c r="BR1909" s="31"/>
      <c r="BS1909" s="31"/>
      <c r="BT1909" s="31"/>
      <c r="BU1909" s="31"/>
      <c r="BV1909" s="31"/>
      <c r="BW1909" s="31"/>
      <c r="BX1909" s="31"/>
      <c r="BY1909" s="31"/>
      <c r="BZ1909" s="31"/>
      <c r="CA1909" s="31"/>
      <c r="CB1909" s="31"/>
      <c r="CC1909" s="31"/>
      <c r="CD1909" s="31"/>
      <c r="CE1909" s="31"/>
      <c r="CF1909" s="31"/>
      <c r="CG1909" s="31"/>
      <c r="CH1909" s="31"/>
      <c r="CI1909" s="31"/>
      <c r="CJ1909" s="31"/>
      <c r="CK1909" s="31"/>
      <c r="CL1909" s="31"/>
      <c r="CM1909" s="31"/>
      <c r="CN1909" s="31"/>
      <c r="CO1909" s="31"/>
      <c r="CP1909" s="31"/>
      <c r="CQ1909" s="31"/>
    </row>
    <row r="1910" spans="2:95" s="33" customFormat="1">
      <c r="B1910" s="63"/>
      <c r="C1910" s="31"/>
      <c r="D1910" s="31"/>
      <c r="E1910" s="31"/>
      <c r="F1910" s="31"/>
      <c r="G1910" s="34"/>
      <c r="H1910" s="34"/>
      <c r="I1910" s="34"/>
      <c r="J1910" s="34"/>
      <c r="K1910" s="31"/>
      <c r="L1910" s="31"/>
      <c r="M1910" s="31"/>
      <c r="N1910" s="31"/>
      <c r="O1910" s="31"/>
      <c r="P1910" s="34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4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4"/>
      <c r="AU1910" s="31"/>
      <c r="AV1910" s="31"/>
      <c r="AW1910" s="31"/>
      <c r="AX1910" s="31"/>
      <c r="AY1910" s="31"/>
      <c r="AZ1910" s="31"/>
      <c r="BA1910" s="31"/>
      <c r="BB1910" s="31"/>
      <c r="BC1910" s="34"/>
      <c r="BD1910" s="31"/>
      <c r="BE1910" s="31"/>
      <c r="BF1910" s="31"/>
      <c r="BG1910" s="31"/>
      <c r="BH1910" s="31"/>
      <c r="BI1910" s="31"/>
      <c r="BJ1910" s="31"/>
      <c r="BK1910" s="31"/>
      <c r="BL1910" s="31"/>
      <c r="BM1910" s="31"/>
      <c r="BN1910" s="31"/>
      <c r="BO1910" s="31"/>
      <c r="BP1910" s="31"/>
      <c r="BQ1910" s="31"/>
      <c r="BR1910" s="31"/>
      <c r="BS1910" s="31"/>
      <c r="BT1910" s="31"/>
      <c r="BU1910" s="31"/>
      <c r="BV1910" s="31"/>
      <c r="BW1910" s="31"/>
      <c r="BX1910" s="31"/>
      <c r="BY1910" s="31"/>
      <c r="BZ1910" s="31"/>
      <c r="CA1910" s="31"/>
      <c r="CB1910" s="31"/>
      <c r="CC1910" s="31"/>
      <c r="CD1910" s="31"/>
      <c r="CE1910" s="31"/>
      <c r="CF1910" s="31"/>
      <c r="CG1910" s="31"/>
      <c r="CH1910" s="31"/>
      <c r="CI1910" s="31"/>
      <c r="CJ1910" s="31"/>
      <c r="CK1910" s="31"/>
      <c r="CL1910" s="31"/>
      <c r="CM1910" s="31"/>
      <c r="CN1910" s="31"/>
      <c r="CO1910" s="31"/>
      <c r="CP1910" s="31"/>
      <c r="CQ1910" s="31"/>
    </row>
    <row r="1911" spans="2:95" s="33" customFormat="1">
      <c r="B1911" s="63"/>
      <c r="C1911" s="31"/>
      <c r="D1911" s="31"/>
      <c r="E1911" s="31"/>
      <c r="F1911" s="31"/>
      <c r="G1911" s="34"/>
      <c r="H1911" s="34"/>
      <c r="I1911" s="34"/>
      <c r="J1911" s="34"/>
      <c r="K1911" s="31"/>
      <c r="L1911" s="31"/>
      <c r="M1911" s="31"/>
      <c r="N1911" s="31"/>
      <c r="O1911" s="31"/>
      <c r="P1911" s="34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4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4"/>
      <c r="AU1911" s="31"/>
      <c r="AV1911" s="31"/>
      <c r="AW1911" s="31"/>
      <c r="AX1911" s="31"/>
      <c r="AY1911" s="31"/>
      <c r="AZ1911" s="31"/>
      <c r="BA1911" s="31"/>
      <c r="BB1911" s="31"/>
      <c r="BC1911" s="34"/>
      <c r="BD1911" s="31"/>
      <c r="BE1911" s="31"/>
      <c r="BF1911" s="31"/>
      <c r="BG1911" s="31"/>
      <c r="BH1911" s="31"/>
      <c r="BI1911" s="31"/>
      <c r="BJ1911" s="31"/>
      <c r="BK1911" s="31"/>
      <c r="BL1911" s="31"/>
      <c r="BM1911" s="31"/>
      <c r="BN1911" s="31"/>
      <c r="BO1911" s="31"/>
      <c r="BP1911" s="31"/>
      <c r="BQ1911" s="31"/>
      <c r="BR1911" s="31"/>
      <c r="BS1911" s="31"/>
      <c r="BT1911" s="31"/>
      <c r="BU1911" s="31"/>
      <c r="BV1911" s="31"/>
      <c r="BW1911" s="31"/>
      <c r="BX1911" s="31"/>
      <c r="BY1911" s="31"/>
      <c r="BZ1911" s="31"/>
      <c r="CA1911" s="31"/>
      <c r="CB1911" s="31"/>
      <c r="CC1911" s="31"/>
      <c r="CD1911" s="31"/>
      <c r="CE1911" s="31"/>
      <c r="CF1911" s="31"/>
      <c r="CG1911" s="31"/>
      <c r="CH1911" s="31"/>
      <c r="CI1911" s="31"/>
      <c r="CJ1911" s="31"/>
      <c r="CK1911" s="31"/>
      <c r="CL1911" s="31"/>
      <c r="CM1911" s="31"/>
      <c r="CN1911" s="31"/>
      <c r="CO1911" s="31"/>
      <c r="CP1911" s="31"/>
      <c r="CQ1911" s="31"/>
    </row>
    <row r="1912" spans="2:95" s="33" customFormat="1">
      <c r="B1912" s="63"/>
      <c r="C1912" s="31"/>
      <c r="D1912" s="31"/>
      <c r="E1912" s="31"/>
      <c r="F1912" s="31"/>
      <c r="G1912" s="34"/>
      <c r="H1912" s="34"/>
      <c r="I1912" s="34"/>
      <c r="J1912" s="34"/>
      <c r="K1912" s="31"/>
      <c r="L1912" s="31"/>
      <c r="M1912" s="31"/>
      <c r="N1912" s="31"/>
      <c r="O1912" s="31"/>
      <c r="P1912" s="34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4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4"/>
      <c r="AU1912" s="31"/>
      <c r="AV1912" s="31"/>
      <c r="AW1912" s="31"/>
      <c r="AX1912" s="31"/>
      <c r="AY1912" s="31"/>
      <c r="AZ1912" s="31"/>
      <c r="BA1912" s="31"/>
      <c r="BB1912" s="31"/>
      <c r="BC1912" s="34"/>
      <c r="BD1912" s="31"/>
      <c r="BE1912" s="31"/>
      <c r="BF1912" s="31"/>
      <c r="BG1912" s="31"/>
      <c r="BH1912" s="31"/>
      <c r="BI1912" s="31"/>
      <c r="BJ1912" s="31"/>
      <c r="BK1912" s="31"/>
      <c r="BL1912" s="31"/>
      <c r="BM1912" s="31"/>
      <c r="BN1912" s="31"/>
      <c r="BO1912" s="31"/>
      <c r="BP1912" s="31"/>
      <c r="BQ1912" s="31"/>
      <c r="BR1912" s="31"/>
      <c r="BS1912" s="31"/>
      <c r="BT1912" s="31"/>
      <c r="BU1912" s="31"/>
      <c r="BV1912" s="31"/>
      <c r="BW1912" s="31"/>
      <c r="BX1912" s="31"/>
      <c r="BY1912" s="31"/>
      <c r="BZ1912" s="31"/>
      <c r="CA1912" s="31"/>
      <c r="CB1912" s="31"/>
      <c r="CC1912" s="31"/>
      <c r="CD1912" s="31"/>
      <c r="CE1912" s="31"/>
      <c r="CF1912" s="31"/>
      <c r="CG1912" s="31"/>
      <c r="CH1912" s="31"/>
      <c r="CI1912" s="31"/>
      <c r="CJ1912" s="31"/>
      <c r="CK1912" s="31"/>
      <c r="CL1912" s="31"/>
      <c r="CM1912" s="31"/>
      <c r="CN1912" s="31"/>
      <c r="CO1912" s="31"/>
      <c r="CP1912" s="31"/>
      <c r="CQ1912" s="31"/>
    </row>
    <row r="1913" spans="2:95" s="33" customFormat="1">
      <c r="B1913" s="63"/>
      <c r="C1913" s="31"/>
      <c r="D1913" s="31"/>
      <c r="E1913" s="31"/>
      <c r="F1913" s="31"/>
      <c r="G1913" s="34"/>
      <c r="H1913" s="34"/>
      <c r="I1913" s="34"/>
      <c r="J1913" s="34"/>
      <c r="K1913" s="31"/>
      <c r="L1913" s="31"/>
      <c r="M1913" s="31"/>
      <c r="N1913" s="31"/>
      <c r="O1913" s="31"/>
      <c r="P1913" s="34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4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4"/>
      <c r="AU1913" s="31"/>
      <c r="AV1913" s="31"/>
      <c r="AW1913" s="31"/>
      <c r="AX1913" s="31"/>
      <c r="AY1913" s="31"/>
      <c r="AZ1913" s="31"/>
      <c r="BA1913" s="31"/>
      <c r="BB1913" s="31"/>
      <c r="BC1913" s="34"/>
      <c r="BD1913" s="31"/>
      <c r="BE1913" s="31"/>
      <c r="BF1913" s="31"/>
      <c r="BG1913" s="31"/>
      <c r="BH1913" s="31"/>
      <c r="BI1913" s="31"/>
      <c r="BJ1913" s="31"/>
      <c r="BK1913" s="31"/>
      <c r="BL1913" s="31"/>
      <c r="BM1913" s="31"/>
      <c r="BN1913" s="31"/>
      <c r="BO1913" s="31"/>
      <c r="BP1913" s="31"/>
      <c r="BQ1913" s="31"/>
      <c r="BR1913" s="31"/>
      <c r="BS1913" s="31"/>
      <c r="BT1913" s="31"/>
      <c r="BU1913" s="31"/>
      <c r="BV1913" s="31"/>
      <c r="BW1913" s="31"/>
      <c r="BX1913" s="31"/>
      <c r="BY1913" s="31"/>
      <c r="BZ1913" s="31"/>
      <c r="CA1913" s="31"/>
      <c r="CB1913" s="31"/>
      <c r="CC1913" s="31"/>
      <c r="CD1913" s="31"/>
      <c r="CE1913" s="31"/>
      <c r="CF1913" s="31"/>
      <c r="CG1913" s="31"/>
      <c r="CH1913" s="31"/>
      <c r="CI1913" s="31"/>
      <c r="CJ1913" s="31"/>
      <c r="CK1913" s="31"/>
      <c r="CL1913" s="31"/>
      <c r="CM1913" s="31"/>
      <c r="CN1913" s="31"/>
      <c r="CO1913" s="31"/>
      <c r="CP1913" s="31"/>
      <c r="CQ1913" s="31"/>
    </row>
    <row r="1914" spans="2:95" s="33" customFormat="1">
      <c r="B1914" s="63"/>
      <c r="C1914" s="31"/>
      <c r="D1914" s="31"/>
      <c r="E1914" s="31"/>
      <c r="F1914" s="31"/>
      <c r="G1914" s="34"/>
      <c r="H1914" s="34"/>
      <c r="I1914" s="34"/>
      <c r="J1914" s="34"/>
      <c r="K1914" s="31"/>
      <c r="L1914" s="31"/>
      <c r="M1914" s="31"/>
      <c r="N1914" s="31"/>
      <c r="O1914" s="31"/>
      <c r="P1914" s="34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4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4"/>
      <c r="AU1914" s="31"/>
      <c r="AV1914" s="31"/>
      <c r="AW1914" s="31"/>
      <c r="AX1914" s="31"/>
      <c r="AY1914" s="31"/>
      <c r="AZ1914" s="31"/>
      <c r="BA1914" s="31"/>
      <c r="BB1914" s="31"/>
      <c r="BC1914" s="34"/>
      <c r="BD1914" s="31"/>
      <c r="BE1914" s="31"/>
      <c r="BF1914" s="31"/>
      <c r="BG1914" s="31"/>
      <c r="BH1914" s="31"/>
      <c r="BI1914" s="31"/>
      <c r="BJ1914" s="31"/>
      <c r="BK1914" s="31"/>
      <c r="BL1914" s="31"/>
      <c r="BM1914" s="31"/>
      <c r="BN1914" s="31"/>
      <c r="BO1914" s="31"/>
      <c r="BP1914" s="31"/>
      <c r="BQ1914" s="31"/>
      <c r="BR1914" s="31"/>
      <c r="BS1914" s="31"/>
      <c r="BT1914" s="31"/>
      <c r="BU1914" s="31"/>
      <c r="BV1914" s="31"/>
      <c r="BW1914" s="31"/>
      <c r="BX1914" s="31"/>
      <c r="BY1914" s="31"/>
      <c r="BZ1914" s="31"/>
      <c r="CA1914" s="31"/>
      <c r="CB1914" s="31"/>
      <c r="CC1914" s="31"/>
      <c r="CD1914" s="31"/>
      <c r="CE1914" s="31"/>
      <c r="CF1914" s="31"/>
      <c r="CG1914" s="31"/>
      <c r="CH1914" s="31"/>
      <c r="CI1914" s="31"/>
      <c r="CJ1914" s="31"/>
      <c r="CK1914" s="31"/>
      <c r="CL1914" s="31"/>
      <c r="CM1914" s="31"/>
      <c r="CN1914" s="31"/>
      <c r="CO1914" s="31"/>
      <c r="CP1914" s="31"/>
      <c r="CQ1914" s="31"/>
    </row>
    <row r="1915" spans="2:95" s="33" customFormat="1">
      <c r="B1915" s="63"/>
      <c r="C1915" s="31"/>
      <c r="D1915" s="31"/>
      <c r="E1915" s="31"/>
      <c r="F1915" s="31"/>
      <c r="G1915" s="34"/>
      <c r="H1915" s="34"/>
      <c r="I1915" s="34"/>
      <c r="J1915" s="34"/>
      <c r="K1915" s="31"/>
      <c r="L1915" s="31"/>
      <c r="M1915" s="31"/>
      <c r="N1915" s="31"/>
      <c r="O1915" s="31"/>
      <c r="P1915" s="34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4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4"/>
      <c r="AU1915" s="31"/>
      <c r="AV1915" s="31"/>
      <c r="AW1915" s="31"/>
      <c r="AX1915" s="31"/>
      <c r="AY1915" s="31"/>
      <c r="AZ1915" s="31"/>
      <c r="BA1915" s="31"/>
      <c r="BB1915" s="31"/>
      <c r="BC1915" s="34"/>
      <c r="BD1915" s="31"/>
      <c r="BE1915" s="31"/>
      <c r="BF1915" s="31"/>
      <c r="BG1915" s="31"/>
      <c r="BH1915" s="31"/>
      <c r="BI1915" s="31"/>
      <c r="BJ1915" s="31"/>
      <c r="BK1915" s="31"/>
      <c r="BL1915" s="31"/>
      <c r="BM1915" s="31"/>
      <c r="BN1915" s="31"/>
      <c r="BO1915" s="31"/>
      <c r="BP1915" s="31"/>
      <c r="BQ1915" s="31"/>
      <c r="BR1915" s="31"/>
      <c r="BS1915" s="31"/>
      <c r="BT1915" s="31"/>
      <c r="BU1915" s="31"/>
      <c r="BV1915" s="31"/>
      <c r="BW1915" s="31"/>
      <c r="BX1915" s="31"/>
      <c r="BY1915" s="31"/>
      <c r="BZ1915" s="31"/>
      <c r="CA1915" s="31"/>
      <c r="CB1915" s="31"/>
      <c r="CC1915" s="31"/>
      <c r="CD1915" s="31"/>
      <c r="CE1915" s="31"/>
      <c r="CF1915" s="31"/>
      <c r="CG1915" s="31"/>
      <c r="CH1915" s="31"/>
      <c r="CI1915" s="31"/>
      <c r="CJ1915" s="31"/>
      <c r="CK1915" s="31"/>
      <c r="CL1915" s="31"/>
      <c r="CM1915" s="31"/>
      <c r="CN1915" s="31"/>
      <c r="CO1915" s="31"/>
      <c r="CP1915" s="31"/>
      <c r="CQ1915" s="31"/>
    </row>
    <row r="1916" spans="2:95" s="33" customFormat="1">
      <c r="B1916" s="63"/>
      <c r="C1916" s="31"/>
      <c r="D1916" s="31"/>
      <c r="E1916" s="31"/>
      <c r="F1916" s="31"/>
      <c r="G1916" s="34"/>
      <c r="H1916" s="34"/>
      <c r="I1916" s="34"/>
      <c r="J1916" s="34"/>
      <c r="K1916" s="31"/>
      <c r="L1916" s="31"/>
      <c r="M1916" s="31"/>
      <c r="N1916" s="31"/>
      <c r="O1916" s="31"/>
      <c r="P1916" s="34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4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4"/>
      <c r="AU1916" s="31"/>
      <c r="AV1916" s="31"/>
      <c r="AW1916" s="31"/>
      <c r="AX1916" s="31"/>
      <c r="AY1916" s="31"/>
      <c r="AZ1916" s="31"/>
      <c r="BA1916" s="31"/>
      <c r="BB1916" s="31"/>
      <c r="BC1916" s="34"/>
      <c r="BD1916" s="31"/>
      <c r="BE1916" s="31"/>
      <c r="BF1916" s="31"/>
      <c r="BG1916" s="31"/>
      <c r="BH1916" s="31"/>
      <c r="BI1916" s="31"/>
      <c r="BJ1916" s="31"/>
      <c r="BK1916" s="31"/>
      <c r="BL1916" s="31"/>
      <c r="BM1916" s="31"/>
      <c r="BN1916" s="31"/>
      <c r="BO1916" s="31"/>
      <c r="BP1916" s="31"/>
      <c r="BQ1916" s="31"/>
      <c r="BR1916" s="31"/>
      <c r="BS1916" s="31"/>
      <c r="BT1916" s="31"/>
      <c r="BU1916" s="31"/>
      <c r="BV1916" s="31"/>
      <c r="BW1916" s="31"/>
      <c r="BX1916" s="31"/>
      <c r="BY1916" s="31"/>
      <c r="BZ1916" s="31"/>
      <c r="CA1916" s="31"/>
      <c r="CB1916" s="31"/>
      <c r="CC1916" s="31"/>
      <c r="CD1916" s="31"/>
      <c r="CE1916" s="31"/>
      <c r="CF1916" s="31"/>
      <c r="CG1916" s="31"/>
      <c r="CH1916" s="31"/>
      <c r="CI1916" s="31"/>
      <c r="CJ1916" s="31"/>
      <c r="CK1916" s="31"/>
      <c r="CL1916" s="31"/>
      <c r="CM1916" s="31"/>
      <c r="CN1916" s="31"/>
      <c r="CO1916" s="31"/>
      <c r="CP1916" s="31"/>
      <c r="CQ1916" s="31"/>
    </row>
    <row r="1917" spans="2:95" s="33" customFormat="1">
      <c r="B1917" s="63"/>
      <c r="C1917" s="31"/>
      <c r="D1917" s="31"/>
      <c r="E1917" s="31"/>
      <c r="F1917" s="31"/>
      <c r="G1917" s="34"/>
      <c r="H1917" s="34"/>
      <c r="I1917" s="34"/>
      <c r="J1917" s="34"/>
      <c r="K1917" s="31"/>
      <c r="L1917" s="31"/>
      <c r="M1917" s="31"/>
      <c r="N1917" s="31"/>
      <c r="O1917" s="31"/>
      <c r="P1917" s="34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4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4"/>
      <c r="AU1917" s="31"/>
      <c r="AV1917" s="31"/>
      <c r="AW1917" s="31"/>
      <c r="AX1917" s="31"/>
      <c r="AY1917" s="31"/>
      <c r="AZ1917" s="31"/>
      <c r="BA1917" s="31"/>
      <c r="BB1917" s="31"/>
      <c r="BC1917" s="34"/>
      <c r="BD1917" s="31"/>
      <c r="BE1917" s="31"/>
      <c r="BF1917" s="31"/>
      <c r="BG1917" s="31"/>
      <c r="BH1917" s="31"/>
      <c r="BI1917" s="31"/>
      <c r="BJ1917" s="31"/>
      <c r="BK1917" s="31"/>
      <c r="BL1917" s="31"/>
      <c r="BM1917" s="31"/>
      <c r="BN1917" s="31"/>
      <c r="BO1917" s="31"/>
      <c r="BP1917" s="31"/>
      <c r="BQ1917" s="31"/>
      <c r="BR1917" s="31"/>
      <c r="BS1917" s="31"/>
      <c r="BT1917" s="31"/>
      <c r="BU1917" s="31"/>
      <c r="BV1917" s="31"/>
      <c r="BW1917" s="31"/>
      <c r="BX1917" s="31"/>
      <c r="BY1917" s="31"/>
      <c r="BZ1917" s="31"/>
      <c r="CA1917" s="31"/>
      <c r="CB1917" s="31"/>
      <c r="CC1917" s="31"/>
      <c r="CD1917" s="31"/>
      <c r="CE1917" s="31"/>
      <c r="CF1917" s="31"/>
      <c r="CG1917" s="31"/>
      <c r="CH1917" s="31"/>
      <c r="CI1917" s="31"/>
      <c r="CJ1917" s="31"/>
      <c r="CK1917" s="31"/>
      <c r="CL1917" s="31"/>
      <c r="CM1917" s="31"/>
      <c r="CN1917" s="31"/>
      <c r="CO1917" s="31"/>
      <c r="CP1917" s="31"/>
      <c r="CQ1917" s="31"/>
    </row>
    <row r="1918" spans="2:95" s="33" customFormat="1">
      <c r="B1918" s="63"/>
      <c r="C1918" s="31"/>
      <c r="D1918" s="31"/>
      <c r="E1918" s="31"/>
      <c r="F1918" s="31"/>
      <c r="G1918" s="34"/>
      <c r="H1918" s="34"/>
      <c r="I1918" s="34"/>
      <c r="J1918" s="34"/>
      <c r="K1918" s="31"/>
      <c r="L1918" s="31"/>
      <c r="M1918" s="31"/>
      <c r="N1918" s="31"/>
      <c r="O1918" s="31"/>
      <c r="P1918" s="34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4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4"/>
      <c r="AU1918" s="31"/>
      <c r="AV1918" s="31"/>
      <c r="AW1918" s="31"/>
      <c r="AX1918" s="31"/>
      <c r="AY1918" s="31"/>
      <c r="AZ1918" s="31"/>
      <c r="BA1918" s="31"/>
      <c r="BB1918" s="31"/>
      <c r="BC1918" s="34"/>
      <c r="BD1918" s="31"/>
      <c r="BE1918" s="31"/>
      <c r="BF1918" s="31"/>
      <c r="BG1918" s="31"/>
      <c r="BH1918" s="31"/>
      <c r="BI1918" s="31"/>
      <c r="BJ1918" s="31"/>
      <c r="BK1918" s="31"/>
      <c r="BL1918" s="31"/>
      <c r="BM1918" s="31"/>
      <c r="BN1918" s="31"/>
      <c r="BO1918" s="31"/>
      <c r="BP1918" s="31"/>
      <c r="BQ1918" s="31"/>
      <c r="BR1918" s="31"/>
      <c r="BS1918" s="31"/>
      <c r="BT1918" s="31"/>
      <c r="BU1918" s="31"/>
      <c r="BV1918" s="31"/>
      <c r="BW1918" s="31"/>
      <c r="BX1918" s="31"/>
      <c r="BY1918" s="31"/>
      <c r="BZ1918" s="31"/>
      <c r="CA1918" s="31"/>
      <c r="CB1918" s="31"/>
      <c r="CC1918" s="31"/>
      <c r="CD1918" s="31"/>
      <c r="CE1918" s="31"/>
      <c r="CF1918" s="31"/>
      <c r="CG1918" s="31"/>
      <c r="CH1918" s="31"/>
      <c r="CI1918" s="31"/>
      <c r="CJ1918" s="31"/>
      <c r="CK1918" s="31"/>
      <c r="CL1918" s="31"/>
      <c r="CM1918" s="31"/>
      <c r="CN1918" s="31"/>
      <c r="CO1918" s="31"/>
      <c r="CP1918" s="31"/>
      <c r="CQ1918" s="31"/>
    </row>
    <row r="1919" spans="2:95" s="33" customFormat="1">
      <c r="B1919" s="63"/>
      <c r="C1919" s="31"/>
      <c r="D1919" s="31"/>
      <c r="E1919" s="31"/>
      <c r="F1919" s="31"/>
      <c r="G1919" s="34"/>
      <c r="H1919" s="34"/>
      <c r="I1919" s="34"/>
      <c r="J1919" s="34"/>
      <c r="K1919" s="31"/>
      <c r="L1919" s="31"/>
      <c r="M1919" s="31"/>
      <c r="N1919" s="31"/>
      <c r="O1919" s="31"/>
      <c r="P1919" s="34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4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4"/>
      <c r="AU1919" s="31"/>
      <c r="AV1919" s="31"/>
      <c r="AW1919" s="31"/>
      <c r="AX1919" s="31"/>
      <c r="AY1919" s="31"/>
      <c r="AZ1919" s="31"/>
      <c r="BA1919" s="31"/>
      <c r="BB1919" s="31"/>
      <c r="BC1919" s="34"/>
      <c r="BD1919" s="31"/>
      <c r="BE1919" s="31"/>
      <c r="BF1919" s="31"/>
      <c r="BG1919" s="31"/>
      <c r="BH1919" s="31"/>
      <c r="BI1919" s="31"/>
      <c r="BJ1919" s="31"/>
      <c r="BK1919" s="31"/>
      <c r="BL1919" s="31"/>
      <c r="BM1919" s="31"/>
      <c r="BN1919" s="31"/>
      <c r="BO1919" s="31"/>
      <c r="BP1919" s="31"/>
      <c r="BQ1919" s="31"/>
      <c r="BR1919" s="31"/>
      <c r="BS1919" s="31"/>
      <c r="BT1919" s="31"/>
      <c r="BU1919" s="31"/>
      <c r="BV1919" s="31"/>
      <c r="BW1919" s="31"/>
      <c r="BX1919" s="31"/>
      <c r="BY1919" s="31"/>
      <c r="BZ1919" s="31"/>
      <c r="CA1919" s="31"/>
      <c r="CB1919" s="31"/>
      <c r="CC1919" s="31"/>
      <c r="CD1919" s="31"/>
      <c r="CE1919" s="31"/>
      <c r="CF1919" s="31"/>
      <c r="CG1919" s="31"/>
      <c r="CH1919" s="31"/>
      <c r="CI1919" s="31"/>
      <c r="CJ1919" s="31"/>
      <c r="CK1919" s="31"/>
      <c r="CL1919" s="31"/>
      <c r="CM1919" s="31"/>
      <c r="CN1919" s="31"/>
      <c r="CO1919" s="31"/>
      <c r="CP1919" s="31"/>
      <c r="CQ1919" s="31"/>
    </row>
    <row r="1920" spans="2:95" s="33" customFormat="1">
      <c r="B1920" s="63"/>
      <c r="C1920" s="31"/>
      <c r="D1920" s="31"/>
      <c r="E1920" s="31"/>
      <c r="F1920" s="31"/>
      <c r="G1920" s="34"/>
      <c r="H1920" s="34"/>
      <c r="I1920" s="34"/>
      <c r="J1920" s="34"/>
      <c r="K1920" s="31"/>
      <c r="L1920" s="31"/>
      <c r="M1920" s="31"/>
      <c r="N1920" s="31"/>
      <c r="O1920" s="31"/>
      <c r="P1920" s="34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4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4"/>
      <c r="AU1920" s="31"/>
      <c r="AV1920" s="31"/>
      <c r="AW1920" s="31"/>
      <c r="AX1920" s="31"/>
      <c r="AY1920" s="31"/>
      <c r="AZ1920" s="31"/>
      <c r="BA1920" s="31"/>
      <c r="BB1920" s="31"/>
      <c r="BC1920" s="34"/>
      <c r="BD1920" s="31"/>
      <c r="BE1920" s="31"/>
      <c r="BF1920" s="31"/>
      <c r="BG1920" s="31"/>
      <c r="BH1920" s="31"/>
      <c r="BI1920" s="31"/>
      <c r="BJ1920" s="31"/>
      <c r="BK1920" s="31"/>
      <c r="BL1920" s="31"/>
      <c r="BM1920" s="31"/>
      <c r="BN1920" s="31"/>
      <c r="BO1920" s="31"/>
      <c r="BP1920" s="31"/>
      <c r="BQ1920" s="31"/>
      <c r="BR1920" s="31"/>
      <c r="BS1920" s="31"/>
      <c r="BT1920" s="31"/>
      <c r="BU1920" s="31"/>
      <c r="BV1920" s="31"/>
      <c r="BW1920" s="31"/>
      <c r="BX1920" s="31"/>
      <c r="BY1920" s="31"/>
      <c r="BZ1920" s="31"/>
      <c r="CA1920" s="31"/>
      <c r="CB1920" s="31"/>
      <c r="CC1920" s="31"/>
      <c r="CD1920" s="31"/>
      <c r="CE1920" s="31"/>
      <c r="CF1920" s="31"/>
      <c r="CG1920" s="31"/>
      <c r="CH1920" s="31"/>
      <c r="CI1920" s="31"/>
      <c r="CJ1920" s="31"/>
      <c r="CK1920" s="31"/>
      <c r="CL1920" s="31"/>
      <c r="CM1920" s="31"/>
      <c r="CN1920" s="31"/>
      <c r="CO1920" s="31"/>
      <c r="CP1920" s="31"/>
      <c r="CQ1920" s="31"/>
    </row>
    <row r="1921" spans="2:95" s="33" customFormat="1">
      <c r="B1921" s="63"/>
      <c r="C1921" s="31"/>
      <c r="D1921" s="31"/>
      <c r="E1921" s="31"/>
      <c r="F1921" s="31"/>
      <c r="G1921" s="34"/>
      <c r="H1921" s="34"/>
      <c r="I1921" s="34"/>
      <c r="J1921" s="34"/>
      <c r="K1921" s="31"/>
      <c r="L1921" s="31"/>
      <c r="M1921" s="31"/>
      <c r="N1921" s="31"/>
      <c r="O1921" s="31"/>
      <c r="P1921" s="34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4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4"/>
      <c r="AU1921" s="31"/>
      <c r="AV1921" s="31"/>
      <c r="AW1921" s="31"/>
      <c r="AX1921" s="31"/>
      <c r="AY1921" s="31"/>
      <c r="AZ1921" s="31"/>
      <c r="BA1921" s="31"/>
      <c r="BB1921" s="31"/>
      <c r="BC1921" s="34"/>
      <c r="BD1921" s="31"/>
      <c r="BE1921" s="31"/>
      <c r="BF1921" s="31"/>
      <c r="BG1921" s="31"/>
      <c r="BH1921" s="31"/>
      <c r="BI1921" s="31"/>
      <c r="BJ1921" s="31"/>
      <c r="BK1921" s="31"/>
      <c r="BL1921" s="31"/>
      <c r="BM1921" s="31"/>
      <c r="BN1921" s="31"/>
      <c r="BO1921" s="31"/>
      <c r="BP1921" s="31"/>
      <c r="BQ1921" s="31"/>
      <c r="BR1921" s="31"/>
      <c r="BS1921" s="31"/>
      <c r="BT1921" s="31"/>
      <c r="BU1921" s="31"/>
      <c r="BV1921" s="31"/>
      <c r="BW1921" s="31"/>
      <c r="BX1921" s="31"/>
      <c r="BY1921" s="31"/>
      <c r="BZ1921" s="31"/>
      <c r="CA1921" s="31"/>
      <c r="CB1921" s="31"/>
      <c r="CC1921" s="31"/>
      <c r="CD1921" s="31"/>
      <c r="CE1921" s="31"/>
      <c r="CF1921" s="31"/>
      <c r="CG1921" s="31"/>
      <c r="CH1921" s="31"/>
      <c r="CI1921" s="31"/>
      <c r="CJ1921" s="31"/>
      <c r="CK1921" s="31"/>
      <c r="CL1921" s="31"/>
      <c r="CM1921" s="31"/>
      <c r="CN1921" s="31"/>
      <c r="CO1921" s="31"/>
      <c r="CP1921" s="31"/>
      <c r="CQ1921" s="31"/>
    </row>
    <row r="1922" spans="2:95" s="33" customFormat="1">
      <c r="B1922" s="63"/>
      <c r="C1922" s="31"/>
      <c r="D1922" s="31"/>
      <c r="E1922" s="31"/>
      <c r="F1922" s="31"/>
      <c r="G1922" s="34"/>
      <c r="H1922" s="34"/>
      <c r="I1922" s="34"/>
      <c r="J1922" s="34"/>
      <c r="K1922" s="31"/>
      <c r="L1922" s="31"/>
      <c r="M1922" s="31"/>
      <c r="N1922" s="31"/>
      <c r="O1922" s="31"/>
      <c r="P1922" s="34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4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4"/>
      <c r="AU1922" s="31"/>
      <c r="AV1922" s="31"/>
      <c r="AW1922" s="31"/>
      <c r="AX1922" s="31"/>
      <c r="AY1922" s="31"/>
      <c r="AZ1922" s="31"/>
      <c r="BA1922" s="31"/>
      <c r="BB1922" s="31"/>
      <c r="BC1922" s="34"/>
      <c r="BD1922" s="31"/>
      <c r="BE1922" s="31"/>
      <c r="BF1922" s="31"/>
      <c r="BG1922" s="31"/>
      <c r="BH1922" s="31"/>
      <c r="BI1922" s="31"/>
      <c r="BJ1922" s="31"/>
      <c r="BK1922" s="31"/>
      <c r="BL1922" s="31"/>
      <c r="BM1922" s="31"/>
      <c r="BN1922" s="31"/>
      <c r="BO1922" s="31"/>
      <c r="BP1922" s="31"/>
      <c r="BQ1922" s="31"/>
      <c r="BR1922" s="31"/>
      <c r="BS1922" s="31"/>
      <c r="BT1922" s="31"/>
      <c r="BU1922" s="31"/>
      <c r="BV1922" s="31"/>
      <c r="BW1922" s="31"/>
      <c r="BX1922" s="31"/>
      <c r="BY1922" s="31"/>
      <c r="BZ1922" s="31"/>
      <c r="CA1922" s="31"/>
      <c r="CB1922" s="31"/>
      <c r="CC1922" s="31"/>
      <c r="CD1922" s="31"/>
      <c r="CE1922" s="31"/>
      <c r="CF1922" s="31"/>
      <c r="CG1922" s="31"/>
      <c r="CH1922" s="31"/>
      <c r="CI1922" s="31"/>
      <c r="CJ1922" s="31"/>
      <c r="CK1922" s="31"/>
      <c r="CL1922" s="31"/>
      <c r="CM1922" s="31"/>
      <c r="CN1922" s="31"/>
      <c r="CO1922" s="31"/>
      <c r="CP1922" s="31"/>
      <c r="CQ1922" s="31"/>
    </row>
    <row r="1923" spans="2:95" s="33" customFormat="1">
      <c r="B1923" s="63"/>
      <c r="C1923" s="31"/>
      <c r="D1923" s="31"/>
      <c r="E1923" s="31"/>
      <c r="F1923" s="31"/>
      <c r="G1923" s="34"/>
      <c r="H1923" s="34"/>
      <c r="I1923" s="34"/>
      <c r="J1923" s="34"/>
      <c r="K1923" s="31"/>
      <c r="L1923" s="31"/>
      <c r="M1923" s="31"/>
      <c r="N1923" s="31"/>
      <c r="O1923" s="31"/>
      <c r="P1923" s="34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4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4"/>
      <c r="AU1923" s="31"/>
      <c r="AV1923" s="31"/>
      <c r="AW1923" s="31"/>
      <c r="AX1923" s="31"/>
      <c r="AY1923" s="31"/>
      <c r="AZ1923" s="31"/>
      <c r="BA1923" s="31"/>
      <c r="BB1923" s="31"/>
      <c r="BC1923" s="34"/>
      <c r="BD1923" s="31"/>
      <c r="BE1923" s="31"/>
      <c r="BF1923" s="31"/>
      <c r="BG1923" s="31"/>
      <c r="BH1923" s="31"/>
      <c r="BI1923" s="31"/>
      <c r="BJ1923" s="31"/>
      <c r="BK1923" s="31"/>
      <c r="BL1923" s="31"/>
      <c r="BM1923" s="31"/>
      <c r="BN1923" s="31"/>
      <c r="BO1923" s="31"/>
      <c r="BP1923" s="31"/>
      <c r="BQ1923" s="31"/>
      <c r="BR1923" s="31"/>
      <c r="BS1923" s="31"/>
      <c r="BT1923" s="31"/>
      <c r="BU1923" s="31"/>
      <c r="BV1923" s="31"/>
      <c r="BW1923" s="31"/>
      <c r="BX1923" s="31"/>
      <c r="BY1923" s="31"/>
      <c r="BZ1923" s="31"/>
      <c r="CA1923" s="31"/>
      <c r="CB1923" s="31"/>
      <c r="CC1923" s="31"/>
      <c r="CD1923" s="31"/>
      <c r="CE1923" s="31"/>
      <c r="CF1923" s="31"/>
      <c r="CG1923" s="31"/>
      <c r="CH1923" s="31"/>
      <c r="CI1923" s="31"/>
      <c r="CJ1923" s="31"/>
      <c r="CK1923" s="31"/>
      <c r="CL1923" s="31"/>
      <c r="CM1923" s="31"/>
      <c r="CN1923" s="31"/>
      <c r="CO1923" s="31"/>
      <c r="CP1923" s="31"/>
      <c r="CQ1923" s="31"/>
    </row>
    <row r="1924" spans="2:95" s="33" customFormat="1">
      <c r="B1924" s="63"/>
      <c r="C1924" s="31"/>
      <c r="D1924" s="31"/>
      <c r="E1924" s="31"/>
      <c r="F1924" s="31"/>
      <c r="G1924" s="34"/>
      <c r="H1924" s="34"/>
      <c r="I1924" s="34"/>
      <c r="J1924" s="34"/>
      <c r="K1924" s="31"/>
      <c r="L1924" s="31"/>
      <c r="M1924" s="31"/>
      <c r="N1924" s="31"/>
      <c r="O1924" s="31"/>
      <c r="P1924" s="34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4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4"/>
      <c r="AU1924" s="31"/>
      <c r="AV1924" s="31"/>
      <c r="AW1924" s="31"/>
      <c r="AX1924" s="31"/>
      <c r="AY1924" s="31"/>
      <c r="AZ1924" s="31"/>
      <c r="BA1924" s="31"/>
      <c r="BB1924" s="31"/>
      <c r="BC1924" s="34"/>
      <c r="BD1924" s="31"/>
      <c r="BE1924" s="31"/>
      <c r="BF1924" s="31"/>
      <c r="BG1924" s="31"/>
      <c r="BH1924" s="31"/>
      <c r="BI1924" s="31"/>
      <c r="BJ1924" s="31"/>
      <c r="BK1924" s="31"/>
      <c r="BL1924" s="31"/>
      <c r="BM1924" s="31"/>
      <c r="BN1924" s="31"/>
      <c r="BO1924" s="31"/>
      <c r="BP1924" s="31"/>
      <c r="BQ1924" s="31"/>
      <c r="BR1924" s="31"/>
      <c r="BS1924" s="31"/>
      <c r="BT1924" s="31"/>
      <c r="BU1924" s="31"/>
      <c r="BV1924" s="31"/>
      <c r="BW1924" s="31"/>
      <c r="BX1924" s="31"/>
      <c r="BY1924" s="31"/>
      <c r="BZ1924" s="31"/>
      <c r="CA1924" s="31"/>
      <c r="CB1924" s="31"/>
      <c r="CC1924" s="31"/>
      <c r="CD1924" s="31"/>
      <c r="CE1924" s="31"/>
      <c r="CF1924" s="31"/>
      <c r="CG1924" s="31"/>
      <c r="CH1924" s="31"/>
      <c r="CI1924" s="31"/>
      <c r="CJ1924" s="31"/>
      <c r="CK1924" s="31"/>
      <c r="CL1924" s="31"/>
      <c r="CM1924" s="31"/>
      <c r="CN1924" s="31"/>
      <c r="CO1924" s="31"/>
      <c r="CP1924" s="31"/>
      <c r="CQ1924" s="31"/>
    </row>
    <row r="1925" spans="2:95" s="33" customFormat="1">
      <c r="B1925" s="63"/>
      <c r="C1925" s="31"/>
      <c r="D1925" s="31"/>
      <c r="E1925" s="31"/>
      <c r="F1925" s="31"/>
      <c r="G1925" s="34"/>
      <c r="H1925" s="34"/>
      <c r="I1925" s="34"/>
      <c r="J1925" s="34"/>
      <c r="K1925" s="31"/>
      <c r="L1925" s="31"/>
      <c r="M1925" s="31"/>
      <c r="N1925" s="31"/>
      <c r="O1925" s="31"/>
      <c r="P1925" s="34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4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4"/>
      <c r="AU1925" s="31"/>
      <c r="AV1925" s="31"/>
      <c r="AW1925" s="31"/>
      <c r="AX1925" s="31"/>
      <c r="AY1925" s="31"/>
      <c r="AZ1925" s="31"/>
      <c r="BA1925" s="31"/>
      <c r="BB1925" s="31"/>
      <c r="BC1925" s="34"/>
      <c r="BD1925" s="31"/>
      <c r="BE1925" s="31"/>
      <c r="BF1925" s="31"/>
      <c r="BG1925" s="31"/>
      <c r="BH1925" s="31"/>
      <c r="BI1925" s="31"/>
      <c r="BJ1925" s="31"/>
      <c r="BK1925" s="31"/>
      <c r="BL1925" s="31"/>
      <c r="BM1925" s="31"/>
      <c r="BN1925" s="31"/>
      <c r="BO1925" s="31"/>
      <c r="BP1925" s="31"/>
      <c r="BQ1925" s="31"/>
      <c r="BR1925" s="31"/>
      <c r="BS1925" s="31"/>
      <c r="BT1925" s="31"/>
      <c r="BU1925" s="31"/>
      <c r="BV1925" s="31"/>
      <c r="BW1925" s="31"/>
      <c r="BX1925" s="31"/>
      <c r="BY1925" s="31"/>
      <c r="BZ1925" s="31"/>
      <c r="CA1925" s="31"/>
      <c r="CB1925" s="31"/>
      <c r="CC1925" s="31"/>
      <c r="CD1925" s="31"/>
      <c r="CE1925" s="31"/>
      <c r="CF1925" s="31"/>
      <c r="CG1925" s="31"/>
      <c r="CH1925" s="31"/>
      <c r="CI1925" s="31"/>
      <c r="CJ1925" s="31"/>
      <c r="CK1925" s="31"/>
      <c r="CL1925" s="31"/>
      <c r="CM1925" s="31"/>
      <c r="CN1925" s="31"/>
      <c r="CO1925" s="31"/>
      <c r="CP1925" s="31"/>
      <c r="CQ1925" s="31"/>
    </row>
    <row r="1926" spans="2:95" s="33" customFormat="1">
      <c r="B1926" s="63"/>
      <c r="C1926" s="31"/>
      <c r="D1926" s="31"/>
      <c r="E1926" s="31"/>
      <c r="F1926" s="31"/>
      <c r="G1926" s="34"/>
      <c r="H1926" s="34"/>
      <c r="I1926" s="34"/>
      <c r="J1926" s="34"/>
      <c r="K1926" s="31"/>
      <c r="L1926" s="31"/>
      <c r="M1926" s="31"/>
      <c r="N1926" s="31"/>
      <c r="O1926" s="31"/>
      <c r="P1926" s="34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4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4"/>
      <c r="AU1926" s="31"/>
      <c r="AV1926" s="31"/>
      <c r="AW1926" s="31"/>
      <c r="AX1926" s="31"/>
      <c r="AY1926" s="31"/>
      <c r="AZ1926" s="31"/>
      <c r="BA1926" s="31"/>
      <c r="BB1926" s="31"/>
      <c r="BC1926" s="34"/>
      <c r="BD1926" s="31"/>
      <c r="BE1926" s="31"/>
      <c r="BF1926" s="31"/>
      <c r="BG1926" s="31"/>
      <c r="BH1926" s="31"/>
      <c r="BI1926" s="31"/>
      <c r="BJ1926" s="31"/>
      <c r="BK1926" s="31"/>
      <c r="BL1926" s="31"/>
      <c r="BM1926" s="31"/>
      <c r="BN1926" s="31"/>
      <c r="BO1926" s="31"/>
      <c r="BP1926" s="31"/>
      <c r="BQ1926" s="31"/>
      <c r="BR1926" s="31"/>
      <c r="BS1926" s="31"/>
      <c r="BT1926" s="31"/>
      <c r="BU1926" s="31"/>
      <c r="BV1926" s="31"/>
      <c r="BW1926" s="31"/>
      <c r="BX1926" s="31"/>
      <c r="BY1926" s="31"/>
      <c r="BZ1926" s="31"/>
      <c r="CA1926" s="31"/>
      <c r="CB1926" s="31"/>
      <c r="CC1926" s="31"/>
      <c r="CD1926" s="31"/>
      <c r="CE1926" s="31"/>
      <c r="CF1926" s="31"/>
      <c r="CG1926" s="31"/>
      <c r="CH1926" s="31"/>
      <c r="CI1926" s="31"/>
      <c r="CJ1926" s="31"/>
      <c r="CK1926" s="31"/>
      <c r="CL1926" s="31"/>
      <c r="CM1926" s="31"/>
      <c r="CN1926" s="31"/>
      <c r="CO1926" s="31"/>
      <c r="CP1926" s="31"/>
      <c r="CQ1926" s="31"/>
    </row>
    <row r="1927" spans="2:95" s="33" customFormat="1">
      <c r="B1927" s="63"/>
      <c r="C1927" s="31"/>
      <c r="D1927" s="31"/>
      <c r="E1927" s="31"/>
      <c r="F1927" s="31"/>
      <c r="G1927" s="34"/>
      <c r="H1927" s="34"/>
      <c r="I1927" s="34"/>
      <c r="J1927" s="34"/>
      <c r="K1927" s="31"/>
      <c r="L1927" s="31"/>
      <c r="M1927" s="31"/>
      <c r="N1927" s="31"/>
      <c r="O1927" s="31"/>
      <c r="P1927" s="34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4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4"/>
      <c r="AU1927" s="31"/>
      <c r="AV1927" s="31"/>
      <c r="AW1927" s="31"/>
      <c r="AX1927" s="31"/>
      <c r="AY1927" s="31"/>
      <c r="AZ1927" s="31"/>
      <c r="BA1927" s="31"/>
      <c r="BB1927" s="31"/>
      <c r="BC1927" s="34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  <c r="BN1927" s="31"/>
      <c r="BO1927" s="31"/>
      <c r="BP1927" s="31"/>
      <c r="BQ1927" s="31"/>
      <c r="BR1927" s="31"/>
      <c r="BS1927" s="31"/>
      <c r="BT1927" s="31"/>
      <c r="BU1927" s="31"/>
      <c r="BV1927" s="31"/>
      <c r="BW1927" s="31"/>
      <c r="BX1927" s="31"/>
      <c r="BY1927" s="31"/>
      <c r="BZ1927" s="31"/>
      <c r="CA1927" s="31"/>
      <c r="CB1927" s="31"/>
      <c r="CC1927" s="31"/>
      <c r="CD1927" s="31"/>
      <c r="CE1927" s="31"/>
      <c r="CF1927" s="31"/>
      <c r="CG1927" s="31"/>
      <c r="CH1927" s="31"/>
      <c r="CI1927" s="31"/>
      <c r="CJ1927" s="31"/>
      <c r="CK1927" s="31"/>
      <c r="CL1927" s="31"/>
      <c r="CM1927" s="31"/>
      <c r="CN1927" s="31"/>
      <c r="CO1927" s="31"/>
      <c r="CP1927" s="31"/>
      <c r="CQ1927" s="31"/>
    </row>
    <row r="1928" spans="2:95" s="33" customFormat="1">
      <c r="B1928" s="63"/>
      <c r="C1928" s="31"/>
      <c r="D1928" s="31"/>
      <c r="E1928" s="31"/>
      <c r="F1928" s="31"/>
      <c r="G1928" s="34"/>
      <c r="H1928" s="34"/>
      <c r="I1928" s="34"/>
      <c r="J1928" s="34"/>
      <c r="K1928" s="31"/>
      <c r="L1928" s="31"/>
      <c r="M1928" s="31"/>
      <c r="N1928" s="31"/>
      <c r="O1928" s="31"/>
      <c r="P1928" s="34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4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4"/>
      <c r="AU1928" s="31"/>
      <c r="AV1928" s="31"/>
      <c r="AW1928" s="31"/>
      <c r="AX1928" s="31"/>
      <c r="AY1928" s="31"/>
      <c r="AZ1928" s="31"/>
      <c r="BA1928" s="31"/>
      <c r="BB1928" s="31"/>
      <c r="BC1928" s="34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  <c r="BN1928" s="31"/>
      <c r="BO1928" s="31"/>
      <c r="BP1928" s="31"/>
      <c r="BQ1928" s="31"/>
      <c r="BR1928" s="31"/>
      <c r="BS1928" s="31"/>
      <c r="BT1928" s="31"/>
      <c r="BU1928" s="31"/>
      <c r="BV1928" s="31"/>
      <c r="BW1928" s="31"/>
      <c r="BX1928" s="31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1"/>
      <c r="CK1928" s="31"/>
      <c r="CL1928" s="31"/>
      <c r="CM1928" s="31"/>
      <c r="CN1928" s="31"/>
      <c r="CO1928" s="31"/>
      <c r="CP1928" s="31"/>
      <c r="CQ1928" s="31"/>
    </row>
    <row r="1929" spans="2:95" s="33" customFormat="1">
      <c r="B1929" s="63"/>
      <c r="C1929" s="31"/>
      <c r="D1929" s="31"/>
      <c r="E1929" s="31"/>
      <c r="F1929" s="31"/>
      <c r="G1929" s="34"/>
      <c r="H1929" s="34"/>
      <c r="I1929" s="34"/>
      <c r="J1929" s="34"/>
      <c r="K1929" s="31"/>
      <c r="L1929" s="31"/>
      <c r="M1929" s="31"/>
      <c r="N1929" s="31"/>
      <c r="O1929" s="31"/>
      <c r="P1929" s="34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4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4"/>
      <c r="AU1929" s="31"/>
      <c r="AV1929" s="31"/>
      <c r="AW1929" s="31"/>
      <c r="AX1929" s="31"/>
      <c r="AY1929" s="31"/>
      <c r="AZ1929" s="31"/>
      <c r="BA1929" s="31"/>
      <c r="BB1929" s="31"/>
      <c r="BC1929" s="34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  <c r="BN1929" s="31"/>
      <c r="BO1929" s="31"/>
      <c r="BP1929" s="31"/>
      <c r="BQ1929" s="31"/>
      <c r="BR1929" s="31"/>
      <c r="BS1929" s="31"/>
      <c r="BT1929" s="31"/>
      <c r="BU1929" s="31"/>
      <c r="BV1929" s="31"/>
      <c r="BW1929" s="31"/>
      <c r="BX1929" s="31"/>
      <c r="BY1929" s="31"/>
      <c r="BZ1929" s="31"/>
      <c r="CA1929" s="31"/>
      <c r="CB1929" s="31"/>
      <c r="CC1929" s="31"/>
      <c r="CD1929" s="31"/>
      <c r="CE1929" s="31"/>
      <c r="CF1929" s="31"/>
      <c r="CG1929" s="31"/>
      <c r="CH1929" s="31"/>
      <c r="CI1929" s="31"/>
      <c r="CJ1929" s="31"/>
      <c r="CK1929" s="31"/>
      <c r="CL1929" s="31"/>
      <c r="CM1929" s="31"/>
      <c r="CN1929" s="31"/>
      <c r="CO1929" s="31"/>
      <c r="CP1929" s="31"/>
      <c r="CQ1929" s="31"/>
    </row>
    <row r="1930" spans="2:95" s="33" customFormat="1">
      <c r="B1930" s="63"/>
      <c r="C1930" s="31"/>
      <c r="D1930" s="31"/>
      <c r="E1930" s="31"/>
      <c r="F1930" s="31"/>
      <c r="G1930" s="34"/>
      <c r="H1930" s="34"/>
      <c r="I1930" s="34"/>
      <c r="J1930" s="34"/>
      <c r="K1930" s="31"/>
      <c r="L1930" s="31"/>
      <c r="M1930" s="31"/>
      <c r="N1930" s="31"/>
      <c r="O1930" s="31"/>
      <c r="P1930" s="34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4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4"/>
      <c r="AU1930" s="31"/>
      <c r="AV1930" s="31"/>
      <c r="AW1930" s="31"/>
      <c r="AX1930" s="31"/>
      <c r="AY1930" s="31"/>
      <c r="AZ1930" s="31"/>
      <c r="BA1930" s="31"/>
      <c r="BB1930" s="31"/>
      <c r="BC1930" s="34"/>
      <c r="BD1930" s="31"/>
      <c r="BE1930" s="31"/>
      <c r="BF1930" s="31"/>
      <c r="BG1930" s="31"/>
      <c r="BH1930" s="31"/>
      <c r="BI1930" s="31"/>
      <c r="BJ1930" s="31"/>
      <c r="BK1930" s="31"/>
      <c r="BL1930" s="31"/>
      <c r="BM1930" s="31"/>
      <c r="BN1930" s="31"/>
      <c r="BO1930" s="31"/>
      <c r="BP1930" s="31"/>
      <c r="BQ1930" s="31"/>
      <c r="BR1930" s="31"/>
      <c r="BS1930" s="31"/>
      <c r="BT1930" s="31"/>
      <c r="BU1930" s="31"/>
      <c r="BV1930" s="31"/>
      <c r="BW1930" s="31"/>
      <c r="BX1930" s="31"/>
      <c r="BY1930" s="31"/>
      <c r="BZ1930" s="31"/>
      <c r="CA1930" s="31"/>
      <c r="CB1930" s="31"/>
      <c r="CC1930" s="31"/>
      <c r="CD1930" s="31"/>
      <c r="CE1930" s="31"/>
      <c r="CF1930" s="31"/>
      <c r="CG1930" s="31"/>
      <c r="CH1930" s="31"/>
      <c r="CI1930" s="31"/>
      <c r="CJ1930" s="31"/>
      <c r="CK1930" s="31"/>
      <c r="CL1930" s="31"/>
      <c r="CM1930" s="31"/>
      <c r="CN1930" s="31"/>
      <c r="CO1930" s="31"/>
      <c r="CP1930" s="31"/>
      <c r="CQ1930" s="31"/>
    </row>
    <row r="1931" spans="2:95" s="33" customFormat="1">
      <c r="B1931" s="63"/>
      <c r="C1931" s="31"/>
      <c r="D1931" s="31"/>
      <c r="E1931" s="31"/>
      <c r="F1931" s="31"/>
      <c r="G1931" s="34"/>
      <c r="H1931" s="34"/>
      <c r="I1931" s="34"/>
      <c r="J1931" s="34"/>
      <c r="K1931" s="31"/>
      <c r="L1931" s="31"/>
      <c r="M1931" s="31"/>
      <c r="N1931" s="31"/>
      <c r="O1931" s="31"/>
      <c r="P1931" s="34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4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4"/>
      <c r="AU1931" s="31"/>
      <c r="AV1931" s="31"/>
      <c r="AW1931" s="31"/>
      <c r="AX1931" s="31"/>
      <c r="AY1931" s="31"/>
      <c r="AZ1931" s="31"/>
      <c r="BA1931" s="31"/>
      <c r="BB1931" s="31"/>
      <c r="BC1931" s="34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  <c r="BN1931" s="31"/>
      <c r="BO1931" s="31"/>
      <c r="BP1931" s="31"/>
      <c r="BQ1931" s="31"/>
      <c r="BR1931" s="31"/>
      <c r="BS1931" s="31"/>
      <c r="BT1931" s="31"/>
      <c r="BU1931" s="31"/>
      <c r="BV1931" s="31"/>
      <c r="BW1931" s="31"/>
      <c r="BX1931" s="31"/>
      <c r="BY1931" s="31"/>
      <c r="BZ1931" s="31"/>
      <c r="CA1931" s="31"/>
      <c r="CB1931" s="31"/>
      <c r="CC1931" s="31"/>
      <c r="CD1931" s="31"/>
      <c r="CE1931" s="31"/>
      <c r="CF1931" s="31"/>
      <c r="CG1931" s="31"/>
      <c r="CH1931" s="31"/>
      <c r="CI1931" s="31"/>
      <c r="CJ1931" s="31"/>
      <c r="CK1931" s="31"/>
      <c r="CL1931" s="31"/>
      <c r="CM1931" s="31"/>
      <c r="CN1931" s="31"/>
      <c r="CO1931" s="31"/>
      <c r="CP1931" s="31"/>
      <c r="CQ1931" s="31"/>
    </row>
    <row r="1932" spans="2:95" s="33" customFormat="1">
      <c r="B1932" s="63"/>
      <c r="C1932" s="31"/>
      <c r="D1932" s="31"/>
      <c r="E1932" s="31"/>
      <c r="F1932" s="31"/>
      <c r="G1932" s="34"/>
      <c r="H1932" s="34"/>
      <c r="I1932" s="34"/>
      <c r="J1932" s="34"/>
      <c r="K1932" s="31"/>
      <c r="L1932" s="31"/>
      <c r="M1932" s="31"/>
      <c r="N1932" s="31"/>
      <c r="O1932" s="31"/>
      <c r="P1932" s="34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4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4"/>
      <c r="AU1932" s="31"/>
      <c r="AV1932" s="31"/>
      <c r="AW1932" s="31"/>
      <c r="AX1932" s="31"/>
      <c r="AY1932" s="31"/>
      <c r="AZ1932" s="31"/>
      <c r="BA1932" s="31"/>
      <c r="BB1932" s="31"/>
      <c r="BC1932" s="34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  <c r="BN1932" s="31"/>
      <c r="BO1932" s="31"/>
      <c r="BP1932" s="31"/>
      <c r="BQ1932" s="31"/>
      <c r="BR1932" s="31"/>
      <c r="BS1932" s="31"/>
      <c r="BT1932" s="31"/>
      <c r="BU1932" s="31"/>
      <c r="BV1932" s="31"/>
      <c r="BW1932" s="31"/>
      <c r="BX1932" s="31"/>
      <c r="BY1932" s="31"/>
      <c r="BZ1932" s="31"/>
      <c r="CA1932" s="31"/>
      <c r="CB1932" s="31"/>
      <c r="CC1932" s="31"/>
      <c r="CD1932" s="31"/>
      <c r="CE1932" s="31"/>
      <c r="CF1932" s="31"/>
      <c r="CG1932" s="31"/>
      <c r="CH1932" s="31"/>
      <c r="CI1932" s="31"/>
      <c r="CJ1932" s="31"/>
      <c r="CK1932" s="31"/>
      <c r="CL1932" s="31"/>
      <c r="CM1932" s="31"/>
      <c r="CN1932" s="31"/>
      <c r="CO1932" s="31"/>
      <c r="CP1932" s="31"/>
      <c r="CQ1932" s="31"/>
    </row>
    <row r="1933" spans="2:95" s="33" customFormat="1">
      <c r="B1933" s="63"/>
      <c r="C1933" s="31"/>
      <c r="D1933" s="31"/>
      <c r="E1933" s="31"/>
      <c r="F1933" s="31"/>
      <c r="G1933" s="34"/>
      <c r="H1933" s="34"/>
      <c r="I1933" s="34"/>
      <c r="J1933" s="34"/>
      <c r="K1933" s="31"/>
      <c r="L1933" s="31"/>
      <c r="M1933" s="31"/>
      <c r="N1933" s="31"/>
      <c r="O1933" s="31"/>
      <c r="P1933" s="34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4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4"/>
      <c r="AU1933" s="31"/>
      <c r="AV1933" s="31"/>
      <c r="AW1933" s="31"/>
      <c r="AX1933" s="31"/>
      <c r="AY1933" s="31"/>
      <c r="AZ1933" s="31"/>
      <c r="BA1933" s="31"/>
      <c r="BB1933" s="31"/>
      <c r="BC1933" s="34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  <c r="BN1933" s="31"/>
      <c r="BO1933" s="31"/>
      <c r="BP1933" s="31"/>
      <c r="BQ1933" s="31"/>
      <c r="BR1933" s="31"/>
      <c r="BS1933" s="31"/>
      <c r="BT1933" s="31"/>
      <c r="BU1933" s="31"/>
      <c r="BV1933" s="31"/>
      <c r="BW1933" s="31"/>
      <c r="BX1933" s="31"/>
      <c r="BY1933" s="31"/>
      <c r="BZ1933" s="31"/>
      <c r="CA1933" s="31"/>
      <c r="CB1933" s="31"/>
      <c r="CC1933" s="31"/>
      <c r="CD1933" s="31"/>
      <c r="CE1933" s="31"/>
      <c r="CF1933" s="31"/>
      <c r="CG1933" s="31"/>
      <c r="CH1933" s="31"/>
      <c r="CI1933" s="31"/>
      <c r="CJ1933" s="31"/>
      <c r="CK1933" s="31"/>
      <c r="CL1933" s="31"/>
      <c r="CM1933" s="31"/>
      <c r="CN1933" s="31"/>
      <c r="CO1933" s="31"/>
      <c r="CP1933" s="31"/>
      <c r="CQ1933" s="31"/>
    </row>
    <row r="1934" spans="2:95" s="33" customFormat="1">
      <c r="B1934" s="63"/>
      <c r="C1934" s="31"/>
      <c r="D1934" s="31"/>
      <c r="E1934" s="31"/>
      <c r="F1934" s="31"/>
      <c r="G1934" s="34"/>
      <c r="H1934" s="34"/>
      <c r="I1934" s="34"/>
      <c r="J1934" s="34"/>
      <c r="K1934" s="31"/>
      <c r="L1934" s="31"/>
      <c r="M1934" s="31"/>
      <c r="N1934" s="31"/>
      <c r="O1934" s="31"/>
      <c r="P1934" s="34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4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4"/>
      <c r="AU1934" s="31"/>
      <c r="AV1934" s="31"/>
      <c r="AW1934" s="31"/>
      <c r="AX1934" s="31"/>
      <c r="AY1934" s="31"/>
      <c r="AZ1934" s="31"/>
      <c r="BA1934" s="31"/>
      <c r="BB1934" s="31"/>
      <c r="BC1934" s="34"/>
      <c r="BD1934" s="31"/>
      <c r="BE1934" s="31"/>
      <c r="BF1934" s="31"/>
      <c r="BG1934" s="31"/>
      <c r="BH1934" s="31"/>
      <c r="BI1934" s="31"/>
      <c r="BJ1934" s="31"/>
      <c r="BK1934" s="31"/>
      <c r="BL1934" s="31"/>
      <c r="BM1934" s="31"/>
      <c r="BN1934" s="31"/>
      <c r="BO1934" s="31"/>
      <c r="BP1934" s="31"/>
      <c r="BQ1934" s="31"/>
      <c r="BR1934" s="31"/>
      <c r="BS1934" s="31"/>
      <c r="BT1934" s="31"/>
      <c r="BU1934" s="31"/>
      <c r="BV1934" s="31"/>
      <c r="BW1934" s="31"/>
      <c r="BX1934" s="31"/>
      <c r="BY1934" s="31"/>
      <c r="BZ1934" s="31"/>
      <c r="CA1934" s="31"/>
      <c r="CB1934" s="31"/>
      <c r="CC1934" s="31"/>
      <c r="CD1934" s="31"/>
      <c r="CE1934" s="31"/>
      <c r="CF1934" s="31"/>
      <c r="CG1934" s="31"/>
      <c r="CH1934" s="31"/>
      <c r="CI1934" s="31"/>
      <c r="CJ1934" s="31"/>
      <c r="CK1934" s="31"/>
      <c r="CL1934" s="31"/>
      <c r="CM1934" s="31"/>
      <c r="CN1934" s="31"/>
      <c r="CO1934" s="31"/>
      <c r="CP1934" s="31"/>
      <c r="CQ1934" s="31"/>
    </row>
    <row r="1935" spans="2:95" s="33" customFormat="1">
      <c r="B1935" s="63"/>
      <c r="C1935" s="31"/>
      <c r="D1935" s="31"/>
      <c r="E1935" s="31"/>
      <c r="F1935" s="31"/>
      <c r="G1935" s="34"/>
      <c r="H1935" s="34"/>
      <c r="I1935" s="34"/>
      <c r="J1935" s="34"/>
      <c r="K1935" s="31"/>
      <c r="L1935" s="31"/>
      <c r="M1935" s="31"/>
      <c r="N1935" s="31"/>
      <c r="O1935" s="31"/>
      <c r="P1935" s="34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4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4"/>
      <c r="AU1935" s="31"/>
      <c r="AV1935" s="31"/>
      <c r="AW1935" s="31"/>
      <c r="AX1935" s="31"/>
      <c r="AY1935" s="31"/>
      <c r="AZ1935" s="31"/>
      <c r="BA1935" s="31"/>
      <c r="BB1935" s="31"/>
      <c r="BC1935" s="34"/>
      <c r="BD1935" s="31"/>
      <c r="BE1935" s="31"/>
      <c r="BF1935" s="31"/>
      <c r="BG1935" s="31"/>
      <c r="BH1935" s="31"/>
      <c r="BI1935" s="31"/>
      <c r="BJ1935" s="31"/>
      <c r="BK1935" s="31"/>
      <c r="BL1935" s="31"/>
      <c r="BM1935" s="31"/>
      <c r="BN1935" s="31"/>
      <c r="BO1935" s="31"/>
      <c r="BP1935" s="31"/>
      <c r="BQ1935" s="31"/>
      <c r="BR1935" s="31"/>
      <c r="BS1935" s="31"/>
      <c r="BT1935" s="31"/>
      <c r="BU1935" s="31"/>
      <c r="BV1935" s="31"/>
      <c r="BW1935" s="31"/>
      <c r="BX1935" s="31"/>
      <c r="BY1935" s="31"/>
      <c r="BZ1935" s="31"/>
      <c r="CA1935" s="31"/>
      <c r="CB1935" s="31"/>
      <c r="CC1935" s="31"/>
      <c r="CD1935" s="31"/>
      <c r="CE1935" s="31"/>
      <c r="CF1935" s="31"/>
      <c r="CG1935" s="31"/>
      <c r="CH1935" s="31"/>
      <c r="CI1935" s="31"/>
      <c r="CJ1935" s="31"/>
      <c r="CK1935" s="31"/>
      <c r="CL1935" s="31"/>
      <c r="CM1935" s="31"/>
      <c r="CN1935" s="31"/>
      <c r="CO1935" s="31"/>
      <c r="CP1935" s="31"/>
      <c r="CQ1935" s="31"/>
    </row>
    <row r="1936" spans="2:95" s="33" customFormat="1">
      <c r="B1936" s="63"/>
      <c r="C1936" s="31"/>
      <c r="D1936" s="31"/>
      <c r="E1936" s="31"/>
      <c r="F1936" s="31"/>
      <c r="G1936" s="34"/>
      <c r="H1936" s="34"/>
      <c r="I1936" s="34"/>
      <c r="J1936" s="34"/>
      <c r="K1936" s="31"/>
      <c r="L1936" s="31"/>
      <c r="M1936" s="31"/>
      <c r="N1936" s="31"/>
      <c r="O1936" s="31"/>
      <c r="P1936" s="34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4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4"/>
      <c r="AU1936" s="31"/>
      <c r="AV1936" s="31"/>
      <c r="AW1936" s="31"/>
      <c r="AX1936" s="31"/>
      <c r="AY1936" s="31"/>
      <c r="AZ1936" s="31"/>
      <c r="BA1936" s="31"/>
      <c r="BB1936" s="31"/>
      <c r="BC1936" s="34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  <c r="BN1936" s="31"/>
      <c r="BO1936" s="31"/>
      <c r="BP1936" s="31"/>
      <c r="BQ1936" s="31"/>
      <c r="BR1936" s="31"/>
      <c r="BS1936" s="31"/>
      <c r="BT1936" s="31"/>
      <c r="BU1936" s="31"/>
      <c r="BV1936" s="31"/>
      <c r="BW1936" s="31"/>
      <c r="BX1936" s="31"/>
      <c r="BY1936" s="31"/>
      <c r="BZ1936" s="31"/>
      <c r="CA1936" s="31"/>
      <c r="CB1936" s="31"/>
      <c r="CC1936" s="31"/>
      <c r="CD1936" s="31"/>
      <c r="CE1936" s="31"/>
      <c r="CF1936" s="31"/>
      <c r="CG1936" s="31"/>
      <c r="CH1936" s="31"/>
      <c r="CI1936" s="31"/>
      <c r="CJ1936" s="31"/>
      <c r="CK1936" s="31"/>
      <c r="CL1936" s="31"/>
      <c r="CM1936" s="31"/>
      <c r="CN1936" s="31"/>
      <c r="CO1936" s="31"/>
      <c r="CP1936" s="31"/>
      <c r="CQ1936" s="31"/>
    </row>
    <row r="1937" spans="2:95" s="33" customFormat="1">
      <c r="B1937" s="63"/>
      <c r="C1937" s="31"/>
      <c r="D1937" s="31"/>
      <c r="E1937" s="31"/>
      <c r="F1937" s="31"/>
      <c r="G1937" s="34"/>
      <c r="H1937" s="34"/>
      <c r="I1937" s="34"/>
      <c r="J1937" s="34"/>
      <c r="K1937" s="31"/>
      <c r="L1937" s="31"/>
      <c r="M1937" s="31"/>
      <c r="N1937" s="31"/>
      <c r="O1937" s="31"/>
      <c r="P1937" s="34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4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4"/>
      <c r="AU1937" s="31"/>
      <c r="AV1937" s="31"/>
      <c r="AW1937" s="31"/>
      <c r="AX1937" s="31"/>
      <c r="AY1937" s="31"/>
      <c r="AZ1937" s="31"/>
      <c r="BA1937" s="31"/>
      <c r="BB1937" s="31"/>
      <c r="BC1937" s="34"/>
      <c r="BD1937" s="31"/>
      <c r="BE1937" s="31"/>
      <c r="BF1937" s="31"/>
      <c r="BG1937" s="31"/>
      <c r="BH1937" s="31"/>
      <c r="BI1937" s="31"/>
      <c r="BJ1937" s="31"/>
      <c r="BK1937" s="31"/>
      <c r="BL1937" s="31"/>
      <c r="BM1937" s="31"/>
      <c r="BN1937" s="31"/>
      <c r="BO1937" s="31"/>
      <c r="BP1937" s="31"/>
      <c r="BQ1937" s="31"/>
      <c r="BR1937" s="31"/>
      <c r="BS1937" s="31"/>
      <c r="BT1937" s="31"/>
      <c r="BU1937" s="31"/>
      <c r="BV1937" s="31"/>
      <c r="BW1937" s="31"/>
      <c r="BX1937" s="31"/>
      <c r="BY1937" s="31"/>
      <c r="BZ1937" s="31"/>
      <c r="CA1937" s="31"/>
      <c r="CB1937" s="31"/>
      <c r="CC1937" s="31"/>
      <c r="CD1937" s="31"/>
      <c r="CE1937" s="31"/>
      <c r="CF1937" s="31"/>
      <c r="CG1937" s="31"/>
      <c r="CH1937" s="31"/>
      <c r="CI1937" s="31"/>
      <c r="CJ1937" s="31"/>
      <c r="CK1937" s="31"/>
      <c r="CL1937" s="31"/>
      <c r="CM1937" s="31"/>
      <c r="CN1937" s="31"/>
      <c r="CO1937" s="31"/>
      <c r="CP1937" s="31"/>
      <c r="CQ1937" s="31"/>
    </row>
    <row r="1938" spans="2:95" s="33" customFormat="1">
      <c r="B1938" s="63"/>
      <c r="C1938" s="31"/>
      <c r="D1938" s="31"/>
      <c r="E1938" s="31"/>
      <c r="F1938" s="31"/>
      <c r="G1938" s="34"/>
      <c r="H1938" s="34"/>
      <c r="I1938" s="34"/>
      <c r="J1938" s="34"/>
      <c r="K1938" s="31"/>
      <c r="L1938" s="31"/>
      <c r="M1938" s="31"/>
      <c r="N1938" s="31"/>
      <c r="O1938" s="31"/>
      <c r="P1938" s="34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4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4"/>
      <c r="AU1938" s="31"/>
      <c r="AV1938" s="31"/>
      <c r="AW1938" s="31"/>
      <c r="AX1938" s="31"/>
      <c r="AY1938" s="31"/>
      <c r="AZ1938" s="31"/>
      <c r="BA1938" s="31"/>
      <c r="BB1938" s="31"/>
      <c r="BC1938" s="34"/>
      <c r="BD1938" s="31"/>
      <c r="BE1938" s="31"/>
      <c r="BF1938" s="31"/>
      <c r="BG1938" s="31"/>
      <c r="BH1938" s="31"/>
      <c r="BI1938" s="31"/>
      <c r="BJ1938" s="31"/>
      <c r="BK1938" s="31"/>
      <c r="BL1938" s="31"/>
      <c r="BM1938" s="31"/>
      <c r="BN1938" s="31"/>
      <c r="BO1938" s="31"/>
      <c r="BP1938" s="31"/>
      <c r="BQ1938" s="31"/>
      <c r="BR1938" s="31"/>
      <c r="BS1938" s="31"/>
      <c r="BT1938" s="31"/>
      <c r="BU1938" s="31"/>
      <c r="BV1938" s="31"/>
      <c r="BW1938" s="31"/>
      <c r="BX1938" s="31"/>
      <c r="BY1938" s="31"/>
      <c r="BZ1938" s="31"/>
      <c r="CA1938" s="31"/>
      <c r="CB1938" s="31"/>
      <c r="CC1938" s="31"/>
      <c r="CD1938" s="31"/>
      <c r="CE1938" s="31"/>
      <c r="CF1938" s="31"/>
      <c r="CG1938" s="31"/>
      <c r="CH1938" s="31"/>
      <c r="CI1938" s="31"/>
      <c r="CJ1938" s="31"/>
      <c r="CK1938" s="31"/>
      <c r="CL1938" s="31"/>
      <c r="CM1938" s="31"/>
      <c r="CN1938" s="31"/>
      <c r="CO1938" s="31"/>
      <c r="CP1938" s="31"/>
      <c r="CQ1938" s="31"/>
    </row>
    <row r="1939" spans="2:95" s="33" customFormat="1">
      <c r="B1939" s="63"/>
      <c r="C1939" s="31"/>
      <c r="D1939" s="31"/>
      <c r="E1939" s="31"/>
      <c r="F1939" s="31"/>
      <c r="G1939" s="34"/>
      <c r="H1939" s="34"/>
      <c r="I1939" s="34"/>
      <c r="J1939" s="34"/>
      <c r="K1939" s="31"/>
      <c r="L1939" s="31"/>
      <c r="M1939" s="31"/>
      <c r="N1939" s="31"/>
      <c r="O1939" s="31"/>
      <c r="P1939" s="34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4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4"/>
      <c r="AU1939" s="31"/>
      <c r="AV1939" s="31"/>
      <c r="AW1939" s="31"/>
      <c r="AX1939" s="31"/>
      <c r="AY1939" s="31"/>
      <c r="AZ1939" s="31"/>
      <c r="BA1939" s="31"/>
      <c r="BB1939" s="31"/>
      <c r="BC1939" s="34"/>
      <c r="BD1939" s="31"/>
      <c r="BE1939" s="31"/>
      <c r="BF1939" s="31"/>
      <c r="BG1939" s="31"/>
      <c r="BH1939" s="31"/>
      <c r="BI1939" s="31"/>
      <c r="BJ1939" s="31"/>
      <c r="BK1939" s="31"/>
      <c r="BL1939" s="31"/>
      <c r="BM1939" s="31"/>
      <c r="BN1939" s="31"/>
      <c r="BO1939" s="31"/>
      <c r="BP1939" s="31"/>
      <c r="BQ1939" s="31"/>
      <c r="BR1939" s="31"/>
      <c r="BS1939" s="31"/>
      <c r="BT1939" s="31"/>
      <c r="BU1939" s="31"/>
      <c r="BV1939" s="31"/>
      <c r="BW1939" s="31"/>
      <c r="BX1939" s="31"/>
      <c r="BY1939" s="31"/>
      <c r="BZ1939" s="31"/>
      <c r="CA1939" s="31"/>
      <c r="CB1939" s="31"/>
      <c r="CC1939" s="31"/>
      <c r="CD1939" s="31"/>
      <c r="CE1939" s="31"/>
      <c r="CF1939" s="31"/>
      <c r="CG1939" s="31"/>
      <c r="CH1939" s="31"/>
      <c r="CI1939" s="31"/>
      <c r="CJ1939" s="31"/>
      <c r="CK1939" s="31"/>
      <c r="CL1939" s="31"/>
      <c r="CM1939" s="31"/>
      <c r="CN1939" s="31"/>
      <c r="CO1939" s="31"/>
      <c r="CP1939" s="31"/>
      <c r="CQ1939" s="31"/>
    </row>
    <row r="1940" spans="2:95" s="33" customFormat="1">
      <c r="B1940" s="63"/>
      <c r="C1940" s="31"/>
      <c r="D1940" s="31"/>
      <c r="E1940" s="31"/>
      <c r="F1940" s="31"/>
      <c r="G1940" s="34"/>
      <c r="H1940" s="34"/>
      <c r="I1940" s="34"/>
      <c r="J1940" s="34"/>
      <c r="K1940" s="31"/>
      <c r="L1940" s="31"/>
      <c r="M1940" s="31"/>
      <c r="N1940" s="31"/>
      <c r="O1940" s="31"/>
      <c r="P1940" s="34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4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4"/>
      <c r="AU1940" s="31"/>
      <c r="AV1940" s="31"/>
      <c r="AW1940" s="31"/>
      <c r="AX1940" s="31"/>
      <c r="AY1940" s="31"/>
      <c r="AZ1940" s="31"/>
      <c r="BA1940" s="31"/>
      <c r="BB1940" s="31"/>
      <c r="BC1940" s="34"/>
      <c r="BD1940" s="31"/>
      <c r="BE1940" s="31"/>
      <c r="BF1940" s="31"/>
      <c r="BG1940" s="31"/>
      <c r="BH1940" s="31"/>
      <c r="BI1940" s="31"/>
      <c r="BJ1940" s="31"/>
      <c r="BK1940" s="31"/>
      <c r="BL1940" s="31"/>
      <c r="BM1940" s="31"/>
      <c r="BN1940" s="31"/>
      <c r="BO1940" s="31"/>
      <c r="BP1940" s="31"/>
      <c r="BQ1940" s="31"/>
      <c r="BR1940" s="31"/>
      <c r="BS1940" s="31"/>
      <c r="BT1940" s="31"/>
      <c r="BU1940" s="31"/>
      <c r="BV1940" s="31"/>
      <c r="BW1940" s="31"/>
      <c r="BX1940" s="31"/>
      <c r="BY1940" s="31"/>
      <c r="BZ1940" s="31"/>
      <c r="CA1940" s="31"/>
      <c r="CB1940" s="31"/>
      <c r="CC1940" s="31"/>
      <c r="CD1940" s="31"/>
      <c r="CE1940" s="31"/>
      <c r="CF1940" s="31"/>
      <c r="CG1940" s="31"/>
      <c r="CH1940" s="31"/>
      <c r="CI1940" s="31"/>
      <c r="CJ1940" s="31"/>
      <c r="CK1940" s="31"/>
      <c r="CL1940" s="31"/>
      <c r="CM1940" s="31"/>
      <c r="CN1940" s="31"/>
      <c r="CO1940" s="31"/>
      <c r="CP1940" s="31"/>
      <c r="CQ1940" s="31"/>
    </row>
    <row r="1941" spans="2:95" s="33" customFormat="1">
      <c r="B1941" s="63"/>
      <c r="C1941" s="31"/>
      <c r="D1941" s="31"/>
      <c r="E1941" s="31"/>
      <c r="F1941" s="31"/>
      <c r="G1941" s="34"/>
      <c r="H1941" s="34"/>
      <c r="I1941" s="34"/>
      <c r="J1941" s="34"/>
      <c r="K1941" s="31"/>
      <c r="L1941" s="31"/>
      <c r="M1941" s="31"/>
      <c r="N1941" s="31"/>
      <c r="O1941" s="31"/>
      <c r="P1941" s="34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4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4"/>
      <c r="AU1941" s="31"/>
      <c r="AV1941" s="31"/>
      <c r="AW1941" s="31"/>
      <c r="AX1941" s="31"/>
      <c r="AY1941" s="31"/>
      <c r="AZ1941" s="31"/>
      <c r="BA1941" s="31"/>
      <c r="BB1941" s="31"/>
      <c r="BC1941" s="34"/>
      <c r="BD1941" s="31"/>
      <c r="BE1941" s="31"/>
      <c r="BF1941" s="31"/>
      <c r="BG1941" s="31"/>
      <c r="BH1941" s="31"/>
      <c r="BI1941" s="31"/>
      <c r="BJ1941" s="31"/>
      <c r="BK1941" s="31"/>
      <c r="BL1941" s="31"/>
      <c r="BM1941" s="31"/>
      <c r="BN1941" s="31"/>
      <c r="BO1941" s="31"/>
      <c r="BP1941" s="31"/>
      <c r="BQ1941" s="31"/>
      <c r="BR1941" s="31"/>
      <c r="BS1941" s="31"/>
      <c r="BT1941" s="31"/>
      <c r="BU1941" s="31"/>
      <c r="BV1941" s="31"/>
      <c r="BW1941" s="31"/>
      <c r="BX1941" s="31"/>
      <c r="BY1941" s="31"/>
      <c r="BZ1941" s="31"/>
      <c r="CA1941" s="31"/>
      <c r="CB1941" s="31"/>
      <c r="CC1941" s="31"/>
      <c r="CD1941" s="31"/>
      <c r="CE1941" s="31"/>
      <c r="CF1941" s="31"/>
      <c r="CG1941" s="31"/>
      <c r="CH1941" s="31"/>
      <c r="CI1941" s="31"/>
      <c r="CJ1941" s="31"/>
      <c r="CK1941" s="31"/>
      <c r="CL1941" s="31"/>
      <c r="CM1941" s="31"/>
      <c r="CN1941" s="31"/>
      <c r="CO1941" s="31"/>
      <c r="CP1941" s="31"/>
      <c r="CQ1941" s="31"/>
    </row>
    <row r="1942" spans="2:95" s="33" customFormat="1">
      <c r="B1942" s="63"/>
      <c r="C1942" s="31"/>
      <c r="D1942" s="31"/>
      <c r="E1942" s="31"/>
      <c r="F1942" s="31"/>
      <c r="G1942" s="34"/>
      <c r="H1942" s="34"/>
      <c r="I1942" s="34"/>
      <c r="J1942" s="34"/>
      <c r="K1942" s="31"/>
      <c r="L1942" s="31"/>
      <c r="M1942" s="31"/>
      <c r="N1942" s="31"/>
      <c r="O1942" s="31"/>
      <c r="P1942" s="34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4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4"/>
      <c r="AU1942" s="31"/>
      <c r="AV1942" s="31"/>
      <c r="AW1942" s="31"/>
      <c r="AX1942" s="31"/>
      <c r="AY1942" s="31"/>
      <c r="AZ1942" s="31"/>
      <c r="BA1942" s="31"/>
      <c r="BB1942" s="31"/>
      <c r="BC1942" s="34"/>
      <c r="BD1942" s="31"/>
      <c r="BE1942" s="31"/>
      <c r="BF1942" s="31"/>
      <c r="BG1942" s="31"/>
      <c r="BH1942" s="31"/>
      <c r="BI1942" s="31"/>
      <c r="BJ1942" s="31"/>
      <c r="BK1942" s="31"/>
      <c r="BL1942" s="31"/>
      <c r="BM1942" s="31"/>
      <c r="BN1942" s="31"/>
      <c r="BO1942" s="31"/>
      <c r="BP1942" s="31"/>
      <c r="BQ1942" s="31"/>
      <c r="BR1942" s="31"/>
      <c r="BS1942" s="31"/>
      <c r="BT1942" s="31"/>
      <c r="BU1942" s="31"/>
      <c r="BV1942" s="31"/>
      <c r="BW1942" s="31"/>
      <c r="BX1942" s="31"/>
      <c r="BY1942" s="31"/>
      <c r="BZ1942" s="31"/>
      <c r="CA1942" s="31"/>
      <c r="CB1942" s="31"/>
      <c r="CC1942" s="31"/>
      <c r="CD1942" s="31"/>
      <c r="CE1942" s="31"/>
      <c r="CF1942" s="31"/>
      <c r="CG1942" s="31"/>
      <c r="CH1942" s="31"/>
      <c r="CI1942" s="31"/>
      <c r="CJ1942" s="31"/>
      <c r="CK1942" s="31"/>
      <c r="CL1942" s="31"/>
      <c r="CM1942" s="31"/>
      <c r="CN1942" s="31"/>
      <c r="CO1942" s="31"/>
      <c r="CP1942" s="31"/>
      <c r="CQ1942" s="31"/>
    </row>
    <row r="1943" spans="2:95" s="33" customFormat="1">
      <c r="B1943" s="63"/>
      <c r="C1943" s="31"/>
      <c r="D1943" s="31"/>
      <c r="E1943" s="31"/>
      <c r="F1943" s="31"/>
      <c r="G1943" s="34"/>
      <c r="H1943" s="34"/>
      <c r="I1943" s="34"/>
      <c r="J1943" s="34"/>
      <c r="K1943" s="31"/>
      <c r="L1943" s="31"/>
      <c r="M1943" s="31"/>
      <c r="N1943" s="31"/>
      <c r="O1943" s="31"/>
      <c r="P1943" s="34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4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4"/>
      <c r="AU1943" s="31"/>
      <c r="AV1943" s="31"/>
      <c r="AW1943" s="31"/>
      <c r="AX1943" s="31"/>
      <c r="AY1943" s="31"/>
      <c r="AZ1943" s="31"/>
      <c r="BA1943" s="31"/>
      <c r="BB1943" s="31"/>
      <c r="BC1943" s="34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  <c r="BN1943" s="31"/>
      <c r="BO1943" s="31"/>
      <c r="BP1943" s="31"/>
      <c r="BQ1943" s="31"/>
      <c r="BR1943" s="31"/>
      <c r="BS1943" s="31"/>
      <c r="BT1943" s="31"/>
      <c r="BU1943" s="31"/>
      <c r="BV1943" s="31"/>
      <c r="BW1943" s="31"/>
      <c r="BX1943" s="31"/>
      <c r="BY1943" s="31"/>
      <c r="BZ1943" s="31"/>
      <c r="CA1943" s="31"/>
      <c r="CB1943" s="31"/>
      <c r="CC1943" s="31"/>
      <c r="CD1943" s="31"/>
      <c r="CE1943" s="31"/>
      <c r="CF1943" s="31"/>
      <c r="CG1943" s="31"/>
      <c r="CH1943" s="31"/>
      <c r="CI1943" s="31"/>
      <c r="CJ1943" s="31"/>
      <c r="CK1943" s="31"/>
      <c r="CL1943" s="31"/>
      <c r="CM1943" s="31"/>
      <c r="CN1943" s="31"/>
      <c r="CO1943" s="31"/>
      <c r="CP1943" s="31"/>
      <c r="CQ1943" s="31"/>
    </row>
    <row r="1944" spans="2:95" s="33" customFormat="1">
      <c r="B1944" s="63"/>
      <c r="C1944" s="31"/>
      <c r="D1944" s="31"/>
      <c r="E1944" s="31"/>
      <c r="F1944" s="31"/>
      <c r="G1944" s="34"/>
      <c r="H1944" s="34"/>
      <c r="I1944" s="34"/>
      <c r="J1944" s="34"/>
      <c r="K1944" s="31"/>
      <c r="L1944" s="31"/>
      <c r="M1944" s="31"/>
      <c r="N1944" s="31"/>
      <c r="O1944" s="31"/>
      <c r="P1944" s="34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4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4"/>
      <c r="AU1944" s="31"/>
      <c r="AV1944" s="31"/>
      <c r="AW1944" s="31"/>
      <c r="AX1944" s="31"/>
      <c r="AY1944" s="31"/>
      <c r="AZ1944" s="31"/>
      <c r="BA1944" s="31"/>
      <c r="BB1944" s="31"/>
      <c r="BC1944" s="34"/>
      <c r="BD1944" s="31"/>
      <c r="BE1944" s="31"/>
      <c r="BF1944" s="31"/>
      <c r="BG1944" s="31"/>
      <c r="BH1944" s="31"/>
      <c r="BI1944" s="31"/>
      <c r="BJ1944" s="31"/>
      <c r="BK1944" s="31"/>
      <c r="BL1944" s="31"/>
      <c r="BM1944" s="31"/>
      <c r="BN1944" s="31"/>
      <c r="BO1944" s="31"/>
      <c r="BP1944" s="31"/>
      <c r="BQ1944" s="31"/>
      <c r="BR1944" s="31"/>
      <c r="BS1944" s="31"/>
      <c r="BT1944" s="31"/>
      <c r="BU1944" s="31"/>
      <c r="BV1944" s="31"/>
      <c r="BW1944" s="31"/>
      <c r="BX1944" s="31"/>
      <c r="BY1944" s="31"/>
      <c r="BZ1944" s="31"/>
      <c r="CA1944" s="31"/>
      <c r="CB1944" s="31"/>
      <c r="CC1944" s="31"/>
      <c r="CD1944" s="31"/>
      <c r="CE1944" s="31"/>
      <c r="CF1944" s="31"/>
      <c r="CG1944" s="31"/>
      <c r="CH1944" s="31"/>
      <c r="CI1944" s="31"/>
      <c r="CJ1944" s="31"/>
      <c r="CK1944" s="31"/>
      <c r="CL1944" s="31"/>
      <c r="CM1944" s="31"/>
      <c r="CN1944" s="31"/>
      <c r="CO1944" s="31"/>
      <c r="CP1944" s="31"/>
      <c r="CQ1944" s="31"/>
    </row>
    <row r="1945" spans="2:95" s="33" customFormat="1">
      <c r="B1945" s="63"/>
      <c r="C1945" s="31"/>
      <c r="D1945" s="31"/>
      <c r="E1945" s="31"/>
      <c r="F1945" s="31"/>
      <c r="G1945" s="34"/>
      <c r="H1945" s="34"/>
      <c r="I1945" s="34"/>
      <c r="J1945" s="34"/>
      <c r="K1945" s="31"/>
      <c r="L1945" s="31"/>
      <c r="M1945" s="31"/>
      <c r="N1945" s="31"/>
      <c r="O1945" s="31"/>
      <c r="P1945" s="34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4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4"/>
      <c r="AU1945" s="31"/>
      <c r="AV1945" s="31"/>
      <c r="AW1945" s="31"/>
      <c r="AX1945" s="31"/>
      <c r="AY1945" s="31"/>
      <c r="AZ1945" s="31"/>
      <c r="BA1945" s="31"/>
      <c r="BB1945" s="31"/>
      <c r="BC1945" s="34"/>
      <c r="BD1945" s="31"/>
      <c r="BE1945" s="31"/>
      <c r="BF1945" s="31"/>
      <c r="BG1945" s="31"/>
      <c r="BH1945" s="31"/>
      <c r="BI1945" s="31"/>
      <c r="BJ1945" s="31"/>
      <c r="BK1945" s="31"/>
      <c r="BL1945" s="31"/>
      <c r="BM1945" s="31"/>
      <c r="BN1945" s="31"/>
      <c r="BO1945" s="31"/>
      <c r="BP1945" s="31"/>
      <c r="BQ1945" s="31"/>
      <c r="BR1945" s="31"/>
      <c r="BS1945" s="31"/>
      <c r="BT1945" s="31"/>
      <c r="BU1945" s="31"/>
      <c r="BV1945" s="31"/>
      <c r="BW1945" s="31"/>
      <c r="BX1945" s="31"/>
      <c r="BY1945" s="31"/>
      <c r="BZ1945" s="31"/>
      <c r="CA1945" s="31"/>
      <c r="CB1945" s="31"/>
      <c r="CC1945" s="31"/>
      <c r="CD1945" s="31"/>
      <c r="CE1945" s="31"/>
      <c r="CF1945" s="31"/>
      <c r="CG1945" s="31"/>
      <c r="CH1945" s="31"/>
      <c r="CI1945" s="31"/>
      <c r="CJ1945" s="31"/>
      <c r="CK1945" s="31"/>
      <c r="CL1945" s="31"/>
      <c r="CM1945" s="31"/>
      <c r="CN1945" s="31"/>
      <c r="CO1945" s="31"/>
      <c r="CP1945" s="31"/>
      <c r="CQ1945" s="31"/>
    </row>
    <row r="1946" spans="2:95" s="33" customFormat="1">
      <c r="B1946" s="63"/>
      <c r="C1946" s="31"/>
      <c r="D1946" s="31"/>
      <c r="E1946" s="31"/>
      <c r="F1946" s="31"/>
      <c r="G1946" s="34"/>
      <c r="H1946" s="34"/>
      <c r="I1946" s="34"/>
      <c r="J1946" s="34"/>
      <c r="K1946" s="31"/>
      <c r="L1946" s="31"/>
      <c r="M1946" s="31"/>
      <c r="N1946" s="31"/>
      <c r="O1946" s="31"/>
      <c r="P1946" s="34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4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4"/>
      <c r="AU1946" s="31"/>
      <c r="AV1946" s="31"/>
      <c r="AW1946" s="31"/>
      <c r="AX1946" s="31"/>
      <c r="AY1946" s="31"/>
      <c r="AZ1946" s="31"/>
      <c r="BA1946" s="31"/>
      <c r="BB1946" s="31"/>
      <c r="BC1946" s="34"/>
      <c r="BD1946" s="31"/>
      <c r="BE1946" s="31"/>
      <c r="BF1946" s="31"/>
      <c r="BG1946" s="31"/>
      <c r="BH1946" s="31"/>
      <c r="BI1946" s="31"/>
      <c r="BJ1946" s="31"/>
      <c r="BK1946" s="31"/>
      <c r="BL1946" s="31"/>
      <c r="BM1946" s="31"/>
      <c r="BN1946" s="31"/>
      <c r="BO1946" s="31"/>
      <c r="BP1946" s="31"/>
      <c r="BQ1946" s="31"/>
      <c r="BR1946" s="31"/>
      <c r="BS1946" s="31"/>
      <c r="BT1946" s="31"/>
      <c r="BU1946" s="31"/>
      <c r="BV1946" s="31"/>
      <c r="BW1946" s="31"/>
      <c r="BX1946" s="31"/>
      <c r="BY1946" s="31"/>
      <c r="BZ1946" s="31"/>
      <c r="CA1946" s="31"/>
      <c r="CB1946" s="31"/>
      <c r="CC1946" s="31"/>
      <c r="CD1946" s="31"/>
      <c r="CE1946" s="31"/>
      <c r="CF1946" s="31"/>
      <c r="CG1946" s="31"/>
      <c r="CH1946" s="31"/>
      <c r="CI1946" s="31"/>
      <c r="CJ1946" s="31"/>
      <c r="CK1946" s="31"/>
      <c r="CL1946" s="31"/>
      <c r="CM1946" s="31"/>
      <c r="CN1946" s="31"/>
      <c r="CO1946" s="31"/>
      <c r="CP1946" s="31"/>
      <c r="CQ1946" s="31"/>
    </row>
    <row r="1947" spans="2:95" s="33" customFormat="1">
      <c r="B1947" s="63"/>
      <c r="C1947" s="31"/>
      <c r="D1947" s="31"/>
      <c r="E1947" s="31"/>
      <c r="F1947" s="31"/>
      <c r="G1947" s="34"/>
      <c r="H1947" s="34"/>
      <c r="I1947" s="34"/>
      <c r="J1947" s="34"/>
      <c r="K1947" s="31"/>
      <c r="L1947" s="31"/>
      <c r="M1947" s="31"/>
      <c r="N1947" s="31"/>
      <c r="O1947" s="31"/>
      <c r="P1947" s="34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4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4"/>
      <c r="AU1947" s="31"/>
      <c r="AV1947" s="31"/>
      <c r="AW1947" s="31"/>
      <c r="AX1947" s="31"/>
      <c r="AY1947" s="31"/>
      <c r="AZ1947" s="31"/>
      <c r="BA1947" s="31"/>
      <c r="BB1947" s="31"/>
      <c r="BC1947" s="34"/>
      <c r="BD1947" s="31"/>
      <c r="BE1947" s="31"/>
      <c r="BF1947" s="31"/>
      <c r="BG1947" s="31"/>
      <c r="BH1947" s="31"/>
      <c r="BI1947" s="31"/>
      <c r="BJ1947" s="31"/>
      <c r="BK1947" s="31"/>
      <c r="BL1947" s="31"/>
      <c r="BM1947" s="31"/>
      <c r="BN1947" s="31"/>
      <c r="BO1947" s="31"/>
      <c r="BP1947" s="31"/>
      <c r="BQ1947" s="31"/>
      <c r="BR1947" s="31"/>
      <c r="BS1947" s="31"/>
      <c r="BT1947" s="31"/>
      <c r="BU1947" s="31"/>
      <c r="BV1947" s="31"/>
      <c r="BW1947" s="31"/>
      <c r="BX1947" s="31"/>
      <c r="BY1947" s="31"/>
      <c r="BZ1947" s="31"/>
      <c r="CA1947" s="31"/>
      <c r="CB1947" s="31"/>
      <c r="CC1947" s="31"/>
      <c r="CD1947" s="31"/>
      <c r="CE1947" s="31"/>
      <c r="CF1947" s="31"/>
      <c r="CG1947" s="31"/>
      <c r="CH1947" s="31"/>
      <c r="CI1947" s="31"/>
      <c r="CJ1947" s="31"/>
      <c r="CK1947" s="31"/>
      <c r="CL1947" s="31"/>
      <c r="CM1947" s="31"/>
      <c r="CN1947" s="31"/>
      <c r="CO1947" s="31"/>
      <c r="CP1947" s="31"/>
      <c r="CQ1947" s="31"/>
    </row>
    <row r="1948" spans="2:95" s="33" customFormat="1">
      <c r="B1948" s="63"/>
      <c r="C1948" s="31"/>
      <c r="D1948" s="31"/>
      <c r="E1948" s="31"/>
      <c r="F1948" s="31"/>
      <c r="G1948" s="34"/>
      <c r="H1948" s="34"/>
      <c r="I1948" s="34"/>
      <c r="J1948" s="34"/>
      <c r="K1948" s="31"/>
      <c r="L1948" s="31"/>
      <c r="M1948" s="31"/>
      <c r="N1948" s="31"/>
      <c r="O1948" s="31"/>
      <c r="P1948" s="34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4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4"/>
      <c r="AU1948" s="31"/>
      <c r="AV1948" s="31"/>
      <c r="AW1948" s="31"/>
      <c r="AX1948" s="31"/>
      <c r="AY1948" s="31"/>
      <c r="AZ1948" s="31"/>
      <c r="BA1948" s="31"/>
      <c r="BB1948" s="31"/>
      <c r="BC1948" s="34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  <c r="BN1948" s="31"/>
      <c r="BO1948" s="31"/>
      <c r="BP1948" s="31"/>
      <c r="BQ1948" s="31"/>
      <c r="BR1948" s="31"/>
      <c r="BS1948" s="31"/>
      <c r="BT1948" s="31"/>
      <c r="BU1948" s="31"/>
      <c r="BV1948" s="31"/>
      <c r="BW1948" s="31"/>
      <c r="BX1948" s="31"/>
      <c r="BY1948" s="31"/>
      <c r="BZ1948" s="31"/>
      <c r="CA1948" s="31"/>
      <c r="CB1948" s="31"/>
      <c r="CC1948" s="31"/>
      <c r="CD1948" s="31"/>
      <c r="CE1948" s="31"/>
      <c r="CF1948" s="31"/>
      <c r="CG1948" s="31"/>
      <c r="CH1948" s="31"/>
      <c r="CI1948" s="31"/>
      <c r="CJ1948" s="31"/>
      <c r="CK1948" s="31"/>
      <c r="CL1948" s="31"/>
      <c r="CM1948" s="31"/>
      <c r="CN1948" s="31"/>
      <c r="CO1948" s="31"/>
      <c r="CP1948" s="31"/>
      <c r="CQ1948" s="31"/>
    </row>
    <row r="1949" spans="2:95" s="33" customFormat="1">
      <c r="B1949" s="63"/>
      <c r="C1949" s="31"/>
      <c r="D1949" s="31"/>
      <c r="E1949" s="31"/>
      <c r="F1949" s="31"/>
      <c r="G1949" s="34"/>
      <c r="H1949" s="34"/>
      <c r="I1949" s="34"/>
      <c r="J1949" s="34"/>
      <c r="K1949" s="31"/>
      <c r="L1949" s="31"/>
      <c r="M1949" s="31"/>
      <c r="N1949" s="31"/>
      <c r="O1949" s="31"/>
      <c r="P1949" s="34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4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4"/>
      <c r="AU1949" s="31"/>
      <c r="AV1949" s="31"/>
      <c r="AW1949" s="31"/>
      <c r="AX1949" s="31"/>
      <c r="AY1949" s="31"/>
      <c r="AZ1949" s="31"/>
      <c r="BA1949" s="31"/>
      <c r="BB1949" s="31"/>
      <c r="BC1949" s="34"/>
      <c r="BD1949" s="31"/>
      <c r="BE1949" s="31"/>
      <c r="BF1949" s="31"/>
      <c r="BG1949" s="31"/>
      <c r="BH1949" s="31"/>
      <c r="BI1949" s="31"/>
      <c r="BJ1949" s="31"/>
      <c r="BK1949" s="31"/>
      <c r="BL1949" s="31"/>
      <c r="BM1949" s="31"/>
      <c r="BN1949" s="31"/>
      <c r="BO1949" s="31"/>
      <c r="BP1949" s="31"/>
      <c r="BQ1949" s="31"/>
      <c r="BR1949" s="31"/>
      <c r="BS1949" s="31"/>
      <c r="BT1949" s="31"/>
      <c r="BU1949" s="31"/>
      <c r="BV1949" s="31"/>
      <c r="BW1949" s="31"/>
      <c r="BX1949" s="31"/>
      <c r="BY1949" s="31"/>
      <c r="BZ1949" s="31"/>
      <c r="CA1949" s="31"/>
      <c r="CB1949" s="31"/>
      <c r="CC1949" s="31"/>
      <c r="CD1949" s="31"/>
      <c r="CE1949" s="31"/>
      <c r="CF1949" s="31"/>
      <c r="CG1949" s="31"/>
      <c r="CH1949" s="31"/>
      <c r="CI1949" s="31"/>
      <c r="CJ1949" s="31"/>
      <c r="CK1949" s="31"/>
      <c r="CL1949" s="31"/>
      <c r="CM1949" s="31"/>
      <c r="CN1949" s="31"/>
      <c r="CO1949" s="31"/>
      <c r="CP1949" s="31"/>
      <c r="CQ1949" s="31"/>
    </row>
    <row r="1950" spans="2:95" s="33" customFormat="1">
      <c r="B1950" s="63"/>
      <c r="C1950" s="31"/>
      <c r="D1950" s="31"/>
      <c r="E1950" s="31"/>
      <c r="F1950" s="31"/>
      <c r="G1950" s="34"/>
      <c r="H1950" s="34"/>
      <c r="I1950" s="34"/>
      <c r="J1950" s="34"/>
      <c r="K1950" s="31"/>
      <c r="L1950" s="31"/>
      <c r="M1950" s="31"/>
      <c r="N1950" s="31"/>
      <c r="O1950" s="31"/>
      <c r="P1950" s="34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4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4"/>
      <c r="AU1950" s="31"/>
      <c r="AV1950" s="31"/>
      <c r="AW1950" s="31"/>
      <c r="AX1950" s="31"/>
      <c r="AY1950" s="31"/>
      <c r="AZ1950" s="31"/>
      <c r="BA1950" s="31"/>
      <c r="BB1950" s="31"/>
      <c r="BC1950" s="34"/>
      <c r="BD1950" s="31"/>
      <c r="BE1950" s="31"/>
      <c r="BF1950" s="31"/>
      <c r="BG1950" s="31"/>
      <c r="BH1950" s="31"/>
      <c r="BI1950" s="31"/>
      <c r="BJ1950" s="31"/>
      <c r="BK1950" s="31"/>
      <c r="BL1950" s="31"/>
      <c r="BM1950" s="31"/>
      <c r="BN1950" s="31"/>
      <c r="BO1950" s="31"/>
      <c r="BP1950" s="31"/>
      <c r="BQ1950" s="31"/>
      <c r="BR1950" s="31"/>
      <c r="BS1950" s="31"/>
      <c r="BT1950" s="31"/>
      <c r="BU1950" s="31"/>
      <c r="BV1950" s="31"/>
      <c r="BW1950" s="31"/>
      <c r="BX1950" s="31"/>
      <c r="BY1950" s="31"/>
      <c r="BZ1950" s="31"/>
      <c r="CA1950" s="31"/>
      <c r="CB1950" s="31"/>
      <c r="CC1950" s="31"/>
      <c r="CD1950" s="31"/>
      <c r="CE1950" s="31"/>
      <c r="CF1950" s="31"/>
      <c r="CG1950" s="31"/>
      <c r="CH1950" s="31"/>
      <c r="CI1950" s="31"/>
      <c r="CJ1950" s="31"/>
      <c r="CK1950" s="31"/>
      <c r="CL1950" s="31"/>
      <c r="CM1950" s="31"/>
      <c r="CN1950" s="31"/>
      <c r="CO1950" s="31"/>
      <c r="CP1950" s="31"/>
      <c r="CQ1950" s="31"/>
    </row>
    <row r="1951" spans="2:95" s="33" customFormat="1">
      <c r="B1951" s="63"/>
      <c r="C1951" s="31"/>
      <c r="D1951" s="31"/>
      <c r="E1951" s="31"/>
      <c r="F1951" s="31"/>
      <c r="G1951" s="34"/>
      <c r="H1951" s="34"/>
      <c r="I1951" s="34"/>
      <c r="J1951" s="34"/>
      <c r="K1951" s="31"/>
      <c r="L1951" s="31"/>
      <c r="M1951" s="31"/>
      <c r="N1951" s="31"/>
      <c r="O1951" s="31"/>
      <c r="P1951" s="34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4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4"/>
      <c r="AU1951" s="31"/>
      <c r="AV1951" s="31"/>
      <c r="AW1951" s="31"/>
      <c r="AX1951" s="31"/>
      <c r="AY1951" s="31"/>
      <c r="AZ1951" s="31"/>
      <c r="BA1951" s="31"/>
      <c r="BB1951" s="31"/>
      <c r="BC1951" s="34"/>
      <c r="BD1951" s="31"/>
      <c r="BE1951" s="31"/>
      <c r="BF1951" s="31"/>
      <c r="BG1951" s="31"/>
      <c r="BH1951" s="31"/>
      <c r="BI1951" s="31"/>
      <c r="BJ1951" s="31"/>
      <c r="BK1951" s="31"/>
      <c r="BL1951" s="31"/>
      <c r="BM1951" s="31"/>
      <c r="BN1951" s="31"/>
      <c r="BO1951" s="31"/>
      <c r="BP1951" s="31"/>
      <c r="BQ1951" s="31"/>
      <c r="BR1951" s="31"/>
      <c r="BS1951" s="31"/>
      <c r="BT1951" s="31"/>
      <c r="BU1951" s="31"/>
      <c r="BV1951" s="31"/>
      <c r="BW1951" s="31"/>
      <c r="BX1951" s="31"/>
      <c r="BY1951" s="31"/>
      <c r="BZ1951" s="31"/>
      <c r="CA1951" s="31"/>
      <c r="CB1951" s="31"/>
      <c r="CC1951" s="31"/>
      <c r="CD1951" s="31"/>
      <c r="CE1951" s="31"/>
      <c r="CF1951" s="31"/>
      <c r="CG1951" s="31"/>
      <c r="CH1951" s="31"/>
      <c r="CI1951" s="31"/>
      <c r="CJ1951" s="31"/>
      <c r="CK1951" s="31"/>
      <c r="CL1951" s="31"/>
      <c r="CM1951" s="31"/>
      <c r="CN1951" s="31"/>
      <c r="CO1951" s="31"/>
      <c r="CP1951" s="31"/>
      <c r="CQ1951" s="31"/>
    </row>
    <row r="1952" spans="2:95" s="33" customFormat="1">
      <c r="B1952" s="63"/>
      <c r="C1952" s="31"/>
      <c r="D1952" s="31"/>
      <c r="E1952" s="31"/>
      <c r="F1952" s="31"/>
      <c r="G1952" s="34"/>
      <c r="H1952" s="34"/>
      <c r="I1952" s="34"/>
      <c r="J1952" s="34"/>
      <c r="K1952" s="31"/>
      <c r="L1952" s="31"/>
      <c r="M1952" s="31"/>
      <c r="N1952" s="31"/>
      <c r="O1952" s="31"/>
      <c r="P1952" s="34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4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4"/>
      <c r="AU1952" s="31"/>
      <c r="AV1952" s="31"/>
      <c r="AW1952" s="31"/>
      <c r="AX1952" s="31"/>
      <c r="AY1952" s="31"/>
      <c r="AZ1952" s="31"/>
      <c r="BA1952" s="31"/>
      <c r="BB1952" s="31"/>
      <c r="BC1952" s="34"/>
      <c r="BD1952" s="31"/>
      <c r="BE1952" s="31"/>
      <c r="BF1952" s="31"/>
      <c r="BG1952" s="31"/>
      <c r="BH1952" s="31"/>
      <c r="BI1952" s="31"/>
      <c r="BJ1952" s="31"/>
      <c r="BK1952" s="31"/>
      <c r="BL1952" s="31"/>
      <c r="BM1952" s="31"/>
      <c r="BN1952" s="31"/>
      <c r="BO1952" s="31"/>
      <c r="BP1952" s="31"/>
      <c r="BQ1952" s="31"/>
      <c r="BR1952" s="31"/>
      <c r="BS1952" s="31"/>
      <c r="BT1952" s="31"/>
      <c r="BU1952" s="31"/>
      <c r="BV1952" s="31"/>
      <c r="BW1952" s="31"/>
      <c r="BX1952" s="31"/>
      <c r="BY1952" s="31"/>
      <c r="BZ1952" s="31"/>
      <c r="CA1952" s="31"/>
      <c r="CB1952" s="31"/>
      <c r="CC1952" s="31"/>
      <c r="CD1952" s="31"/>
      <c r="CE1952" s="31"/>
      <c r="CF1952" s="31"/>
      <c r="CG1952" s="31"/>
      <c r="CH1952" s="31"/>
      <c r="CI1952" s="31"/>
      <c r="CJ1952" s="31"/>
      <c r="CK1952" s="31"/>
      <c r="CL1952" s="31"/>
      <c r="CM1952" s="31"/>
      <c r="CN1952" s="31"/>
      <c r="CO1952" s="31"/>
      <c r="CP1952" s="31"/>
      <c r="CQ1952" s="31"/>
    </row>
    <row r="1953" spans="2:95" s="33" customFormat="1">
      <c r="B1953" s="63"/>
      <c r="C1953" s="31"/>
      <c r="D1953" s="31"/>
      <c r="E1953" s="31"/>
      <c r="F1953" s="31"/>
      <c r="G1953" s="34"/>
      <c r="H1953" s="34"/>
      <c r="I1953" s="34"/>
      <c r="J1953" s="34"/>
      <c r="K1953" s="31"/>
      <c r="L1953" s="31"/>
      <c r="M1953" s="31"/>
      <c r="N1953" s="31"/>
      <c r="O1953" s="31"/>
      <c r="P1953" s="34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4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4"/>
      <c r="AU1953" s="31"/>
      <c r="AV1953" s="31"/>
      <c r="AW1953" s="31"/>
      <c r="AX1953" s="31"/>
      <c r="AY1953" s="31"/>
      <c r="AZ1953" s="31"/>
      <c r="BA1953" s="31"/>
      <c r="BB1953" s="31"/>
      <c r="BC1953" s="34"/>
      <c r="BD1953" s="31"/>
      <c r="BE1953" s="31"/>
      <c r="BF1953" s="31"/>
      <c r="BG1953" s="31"/>
      <c r="BH1953" s="31"/>
      <c r="BI1953" s="31"/>
      <c r="BJ1953" s="31"/>
      <c r="BK1953" s="31"/>
      <c r="BL1953" s="31"/>
      <c r="BM1953" s="31"/>
      <c r="BN1953" s="31"/>
      <c r="BO1953" s="31"/>
      <c r="BP1953" s="31"/>
      <c r="BQ1953" s="31"/>
      <c r="BR1953" s="31"/>
      <c r="BS1953" s="31"/>
      <c r="BT1953" s="31"/>
      <c r="BU1953" s="31"/>
      <c r="BV1953" s="31"/>
      <c r="BW1953" s="31"/>
      <c r="BX1953" s="31"/>
      <c r="BY1953" s="31"/>
      <c r="BZ1953" s="31"/>
      <c r="CA1953" s="31"/>
      <c r="CB1953" s="31"/>
      <c r="CC1953" s="31"/>
      <c r="CD1953" s="31"/>
      <c r="CE1953" s="31"/>
      <c r="CF1953" s="31"/>
      <c r="CG1953" s="31"/>
      <c r="CH1953" s="31"/>
      <c r="CI1953" s="31"/>
      <c r="CJ1953" s="31"/>
      <c r="CK1953" s="31"/>
      <c r="CL1953" s="31"/>
      <c r="CM1953" s="31"/>
      <c r="CN1953" s="31"/>
      <c r="CO1953" s="31"/>
      <c r="CP1953" s="31"/>
      <c r="CQ1953" s="31"/>
    </row>
    <row r="1954" spans="2:95" s="33" customFormat="1">
      <c r="B1954" s="63"/>
      <c r="C1954" s="31"/>
      <c r="D1954" s="31"/>
      <c r="E1954" s="31"/>
      <c r="F1954" s="31"/>
      <c r="G1954" s="34"/>
      <c r="H1954" s="34"/>
      <c r="I1954" s="34"/>
      <c r="J1954" s="34"/>
      <c r="K1954" s="31"/>
      <c r="L1954" s="31"/>
      <c r="M1954" s="31"/>
      <c r="N1954" s="31"/>
      <c r="O1954" s="31"/>
      <c r="P1954" s="34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4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4"/>
      <c r="AU1954" s="31"/>
      <c r="AV1954" s="31"/>
      <c r="AW1954" s="31"/>
      <c r="AX1954" s="31"/>
      <c r="AY1954" s="31"/>
      <c r="AZ1954" s="31"/>
      <c r="BA1954" s="31"/>
      <c r="BB1954" s="31"/>
      <c r="BC1954" s="34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  <c r="BN1954" s="31"/>
      <c r="BO1954" s="31"/>
      <c r="BP1954" s="31"/>
      <c r="BQ1954" s="31"/>
      <c r="BR1954" s="31"/>
      <c r="BS1954" s="31"/>
      <c r="BT1954" s="31"/>
      <c r="BU1954" s="31"/>
      <c r="BV1954" s="31"/>
      <c r="BW1954" s="31"/>
      <c r="BX1954" s="31"/>
      <c r="BY1954" s="31"/>
      <c r="BZ1954" s="31"/>
      <c r="CA1954" s="31"/>
      <c r="CB1954" s="31"/>
      <c r="CC1954" s="31"/>
      <c r="CD1954" s="31"/>
      <c r="CE1954" s="31"/>
      <c r="CF1954" s="31"/>
      <c r="CG1954" s="31"/>
      <c r="CH1954" s="31"/>
      <c r="CI1954" s="31"/>
      <c r="CJ1954" s="31"/>
      <c r="CK1954" s="31"/>
      <c r="CL1954" s="31"/>
      <c r="CM1954" s="31"/>
      <c r="CN1954" s="31"/>
      <c r="CO1954" s="31"/>
      <c r="CP1954" s="31"/>
      <c r="CQ1954" s="31"/>
    </row>
    <row r="1955" spans="2:95" s="33" customFormat="1">
      <c r="B1955" s="63"/>
      <c r="C1955" s="31"/>
      <c r="D1955" s="31"/>
      <c r="E1955" s="31"/>
      <c r="F1955" s="31"/>
      <c r="G1955" s="34"/>
      <c r="H1955" s="34"/>
      <c r="I1955" s="34"/>
      <c r="J1955" s="34"/>
      <c r="K1955" s="31"/>
      <c r="L1955" s="31"/>
      <c r="M1955" s="31"/>
      <c r="N1955" s="31"/>
      <c r="O1955" s="31"/>
      <c r="P1955" s="34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4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4"/>
      <c r="AU1955" s="31"/>
      <c r="AV1955" s="31"/>
      <c r="AW1955" s="31"/>
      <c r="AX1955" s="31"/>
      <c r="AY1955" s="31"/>
      <c r="AZ1955" s="31"/>
      <c r="BA1955" s="31"/>
      <c r="BB1955" s="31"/>
      <c r="BC1955" s="34"/>
      <c r="BD1955" s="31"/>
      <c r="BE1955" s="31"/>
      <c r="BF1955" s="31"/>
      <c r="BG1955" s="31"/>
      <c r="BH1955" s="31"/>
      <c r="BI1955" s="31"/>
      <c r="BJ1955" s="31"/>
      <c r="BK1955" s="31"/>
      <c r="BL1955" s="31"/>
      <c r="BM1955" s="31"/>
      <c r="BN1955" s="31"/>
      <c r="BO1955" s="31"/>
      <c r="BP1955" s="31"/>
      <c r="BQ1955" s="31"/>
      <c r="BR1955" s="31"/>
      <c r="BS1955" s="31"/>
      <c r="BT1955" s="31"/>
      <c r="BU1955" s="31"/>
      <c r="BV1955" s="31"/>
      <c r="BW1955" s="31"/>
      <c r="BX1955" s="31"/>
      <c r="BY1955" s="31"/>
      <c r="BZ1955" s="31"/>
      <c r="CA1955" s="31"/>
      <c r="CB1955" s="31"/>
      <c r="CC1955" s="31"/>
      <c r="CD1955" s="31"/>
      <c r="CE1955" s="31"/>
      <c r="CF1955" s="31"/>
      <c r="CG1955" s="31"/>
      <c r="CH1955" s="31"/>
      <c r="CI1955" s="31"/>
      <c r="CJ1955" s="31"/>
      <c r="CK1955" s="31"/>
      <c r="CL1955" s="31"/>
      <c r="CM1955" s="31"/>
      <c r="CN1955" s="31"/>
      <c r="CO1955" s="31"/>
      <c r="CP1955" s="31"/>
      <c r="CQ1955" s="31"/>
    </row>
    <row r="1956" spans="2:95" s="33" customFormat="1">
      <c r="B1956" s="63"/>
      <c r="C1956" s="31"/>
      <c r="D1956" s="31"/>
      <c r="E1956" s="31"/>
      <c r="F1956" s="31"/>
      <c r="G1956" s="34"/>
      <c r="H1956" s="34"/>
      <c r="I1956" s="34"/>
      <c r="J1956" s="34"/>
      <c r="K1956" s="31"/>
      <c r="L1956" s="31"/>
      <c r="M1956" s="31"/>
      <c r="N1956" s="31"/>
      <c r="O1956" s="31"/>
      <c r="P1956" s="34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4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4"/>
      <c r="AU1956" s="31"/>
      <c r="AV1956" s="31"/>
      <c r="AW1956" s="31"/>
      <c r="AX1956" s="31"/>
      <c r="AY1956" s="31"/>
      <c r="AZ1956" s="31"/>
      <c r="BA1956" s="31"/>
      <c r="BB1956" s="31"/>
      <c r="BC1956" s="34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  <c r="BN1956" s="31"/>
      <c r="BO1956" s="31"/>
      <c r="BP1956" s="31"/>
      <c r="BQ1956" s="31"/>
      <c r="BR1956" s="31"/>
      <c r="BS1956" s="31"/>
      <c r="BT1956" s="31"/>
      <c r="BU1956" s="31"/>
      <c r="BV1956" s="31"/>
      <c r="BW1956" s="31"/>
      <c r="BX1956" s="31"/>
      <c r="BY1956" s="31"/>
      <c r="BZ1956" s="31"/>
      <c r="CA1956" s="31"/>
      <c r="CB1956" s="31"/>
      <c r="CC1956" s="31"/>
      <c r="CD1956" s="31"/>
      <c r="CE1956" s="31"/>
      <c r="CF1956" s="31"/>
      <c r="CG1956" s="31"/>
      <c r="CH1956" s="31"/>
      <c r="CI1956" s="31"/>
      <c r="CJ1956" s="31"/>
      <c r="CK1956" s="31"/>
      <c r="CL1956" s="31"/>
      <c r="CM1956" s="31"/>
      <c r="CN1956" s="31"/>
      <c r="CO1956" s="31"/>
      <c r="CP1956" s="31"/>
      <c r="CQ1956" s="31"/>
    </row>
    <row r="1957" spans="2:95" s="33" customFormat="1">
      <c r="B1957" s="63"/>
      <c r="C1957" s="31"/>
      <c r="D1957" s="31"/>
      <c r="E1957" s="31"/>
      <c r="F1957" s="31"/>
      <c r="G1957" s="34"/>
      <c r="H1957" s="34"/>
      <c r="I1957" s="34"/>
      <c r="J1957" s="34"/>
      <c r="K1957" s="31"/>
      <c r="L1957" s="31"/>
      <c r="M1957" s="31"/>
      <c r="N1957" s="31"/>
      <c r="O1957" s="31"/>
      <c r="P1957" s="34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4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4"/>
      <c r="AU1957" s="31"/>
      <c r="AV1957" s="31"/>
      <c r="AW1957" s="31"/>
      <c r="AX1957" s="31"/>
      <c r="AY1957" s="31"/>
      <c r="AZ1957" s="31"/>
      <c r="BA1957" s="31"/>
      <c r="BB1957" s="31"/>
      <c r="BC1957" s="34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  <c r="BN1957" s="31"/>
      <c r="BO1957" s="31"/>
      <c r="BP1957" s="31"/>
      <c r="BQ1957" s="31"/>
      <c r="BR1957" s="31"/>
      <c r="BS1957" s="31"/>
      <c r="BT1957" s="31"/>
      <c r="BU1957" s="31"/>
      <c r="BV1957" s="31"/>
      <c r="BW1957" s="31"/>
      <c r="BX1957" s="31"/>
      <c r="BY1957" s="31"/>
      <c r="BZ1957" s="31"/>
      <c r="CA1957" s="31"/>
      <c r="CB1957" s="31"/>
      <c r="CC1957" s="31"/>
      <c r="CD1957" s="31"/>
      <c r="CE1957" s="31"/>
      <c r="CF1957" s="31"/>
      <c r="CG1957" s="31"/>
      <c r="CH1957" s="31"/>
      <c r="CI1957" s="31"/>
      <c r="CJ1957" s="31"/>
      <c r="CK1957" s="31"/>
      <c r="CL1957" s="31"/>
      <c r="CM1957" s="31"/>
      <c r="CN1957" s="31"/>
      <c r="CO1957" s="31"/>
      <c r="CP1957" s="31"/>
      <c r="CQ1957" s="31"/>
    </row>
    <row r="1958" spans="2:95" s="33" customFormat="1">
      <c r="B1958" s="63"/>
      <c r="C1958" s="31"/>
      <c r="D1958" s="31"/>
      <c r="E1958" s="31"/>
      <c r="F1958" s="31"/>
      <c r="G1958" s="34"/>
      <c r="H1958" s="34"/>
      <c r="I1958" s="34"/>
      <c r="J1958" s="34"/>
      <c r="K1958" s="31"/>
      <c r="L1958" s="31"/>
      <c r="M1958" s="31"/>
      <c r="N1958" s="31"/>
      <c r="O1958" s="31"/>
      <c r="P1958" s="34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4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4"/>
      <c r="AU1958" s="31"/>
      <c r="AV1958" s="31"/>
      <c r="AW1958" s="31"/>
      <c r="AX1958" s="31"/>
      <c r="AY1958" s="31"/>
      <c r="AZ1958" s="31"/>
      <c r="BA1958" s="31"/>
      <c r="BB1958" s="31"/>
      <c r="BC1958" s="34"/>
      <c r="BD1958" s="31"/>
      <c r="BE1958" s="31"/>
      <c r="BF1958" s="31"/>
      <c r="BG1958" s="31"/>
      <c r="BH1958" s="31"/>
      <c r="BI1958" s="31"/>
      <c r="BJ1958" s="31"/>
      <c r="BK1958" s="31"/>
      <c r="BL1958" s="31"/>
      <c r="BM1958" s="31"/>
      <c r="BN1958" s="31"/>
      <c r="BO1958" s="31"/>
      <c r="BP1958" s="31"/>
      <c r="BQ1958" s="31"/>
      <c r="BR1958" s="31"/>
      <c r="BS1958" s="31"/>
      <c r="BT1958" s="31"/>
      <c r="BU1958" s="31"/>
      <c r="BV1958" s="31"/>
      <c r="BW1958" s="31"/>
      <c r="BX1958" s="31"/>
      <c r="BY1958" s="31"/>
      <c r="BZ1958" s="31"/>
      <c r="CA1958" s="31"/>
      <c r="CB1958" s="31"/>
      <c r="CC1958" s="31"/>
      <c r="CD1958" s="31"/>
      <c r="CE1958" s="31"/>
      <c r="CF1958" s="31"/>
      <c r="CG1958" s="31"/>
      <c r="CH1958" s="31"/>
      <c r="CI1958" s="31"/>
      <c r="CJ1958" s="31"/>
      <c r="CK1958" s="31"/>
      <c r="CL1958" s="31"/>
      <c r="CM1958" s="31"/>
      <c r="CN1958" s="31"/>
      <c r="CO1958" s="31"/>
      <c r="CP1958" s="31"/>
      <c r="CQ1958" s="31"/>
    </row>
    <row r="1959" spans="2:95" s="33" customFormat="1">
      <c r="B1959" s="63"/>
      <c r="C1959" s="31"/>
      <c r="D1959" s="31"/>
      <c r="E1959" s="31"/>
      <c r="F1959" s="31"/>
      <c r="G1959" s="34"/>
      <c r="H1959" s="34"/>
      <c r="I1959" s="34"/>
      <c r="J1959" s="34"/>
      <c r="K1959" s="31"/>
      <c r="L1959" s="31"/>
      <c r="M1959" s="31"/>
      <c r="N1959" s="31"/>
      <c r="O1959" s="31"/>
      <c r="P1959" s="34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4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4"/>
      <c r="AU1959" s="31"/>
      <c r="AV1959" s="31"/>
      <c r="AW1959" s="31"/>
      <c r="AX1959" s="31"/>
      <c r="AY1959" s="31"/>
      <c r="AZ1959" s="31"/>
      <c r="BA1959" s="31"/>
      <c r="BB1959" s="31"/>
      <c r="BC1959" s="34"/>
      <c r="BD1959" s="31"/>
      <c r="BE1959" s="31"/>
      <c r="BF1959" s="31"/>
      <c r="BG1959" s="31"/>
      <c r="BH1959" s="31"/>
      <c r="BI1959" s="31"/>
      <c r="BJ1959" s="31"/>
      <c r="BK1959" s="31"/>
      <c r="BL1959" s="31"/>
      <c r="BM1959" s="31"/>
      <c r="BN1959" s="31"/>
      <c r="BO1959" s="31"/>
      <c r="BP1959" s="31"/>
      <c r="BQ1959" s="31"/>
      <c r="BR1959" s="31"/>
      <c r="BS1959" s="31"/>
      <c r="BT1959" s="31"/>
      <c r="BU1959" s="31"/>
      <c r="BV1959" s="31"/>
      <c r="BW1959" s="31"/>
      <c r="BX1959" s="31"/>
      <c r="BY1959" s="31"/>
      <c r="BZ1959" s="31"/>
      <c r="CA1959" s="31"/>
      <c r="CB1959" s="31"/>
      <c r="CC1959" s="31"/>
      <c r="CD1959" s="31"/>
      <c r="CE1959" s="31"/>
      <c r="CF1959" s="31"/>
      <c r="CG1959" s="31"/>
      <c r="CH1959" s="31"/>
      <c r="CI1959" s="31"/>
      <c r="CJ1959" s="31"/>
      <c r="CK1959" s="31"/>
      <c r="CL1959" s="31"/>
      <c r="CM1959" s="31"/>
      <c r="CN1959" s="31"/>
      <c r="CO1959" s="31"/>
      <c r="CP1959" s="31"/>
      <c r="CQ1959" s="31"/>
    </row>
    <row r="1960" spans="2:95" s="33" customFormat="1">
      <c r="B1960" s="63"/>
      <c r="C1960" s="31"/>
      <c r="D1960" s="31"/>
      <c r="E1960" s="31"/>
      <c r="F1960" s="31"/>
      <c r="G1960" s="34"/>
      <c r="H1960" s="34"/>
      <c r="I1960" s="34"/>
      <c r="J1960" s="34"/>
      <c r="K1960" s="31"/>
      <c r="L1960" s="31"/>
      <c r="M1960" s="31"/>
      <c r="N1960" s="31"/>
      <c r="O1960" s="31"/>
      <c r="P1960" s="34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4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4"/>
      <c r="AU1960" s="31"/>
      <c r="AV1960" s="31"/>
      <c r="AW1960" s="31"/>
      <c r="AX1960" s="31"/>
      <c r="AY1960" s="31"/>
      <c r="AZ1960" s="31"/>
      <c r="BA1960" s="31"/>
      <c r="BB1960" s="31"/>
      <c r="BC1960" s="34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  <c r="BN1960" s="31"/>
      <c r="BO1960" s="31"/>
      <c r="BP1960" s="31"/>
      <c r="BQ1960" s="31"/>
      <c r="BR1960" s="31"/>
      <c r="BS1960" s="31"/>
      <c r="BT1960" s="31"/>
      <c r="BU1960" s="31"/>
      <c r="BV1960" s="31"/>
      <c r="BW1960" s="31"/>
      <c r="BX1960" s="31"/>
      <c r="BY1960" s="31"/>
      <c r="BZ1960" s="31"/>
      <c r="CA1960" s="31"/>
      <c r="CB1960" s="31"/>
      <c r="CC1960" s="31"/>
      <c r="CD1960" s="31"/>
      <c r="CE1960" s="31"/>
      <c r="CF1960" s="31"/>
      <c r="CG1960" s="31"/>
      <c r="CH1960" s="31"/>
      <c r="CI1960" s="31"/>
      <c r="CJ1960" s="31"/>
      <c r="CK1960" s="31"/>
      <c r="CL1960" s="31"/>
      <c r="CM1960" s="31"/>
      <c r="CN1960" s="31"/>
      <c r="CO1960" s="31"/>
      <c r="CP1960" s="31"/>
      <c r="CQ1960" s="31"/>
    </row>
    <row r="1961" spans="2:95" s="33" customFormat="1">
      <c r="B1961" s="63"/>
      <c r="C1961" s="31"/>
      <c r="D1961" s="31"/>
      <c r="E1961" s="31"/>
      <c r="F1961" s="31"/>
      <c r="G1961" s="34"/>
      <c r="H1961" s="34"/>
      <c r="I1961" s="34"/>
      <c r="J1961" s="34"/>
      <c r="K1961" s="31"/>
      <c r="L1961" s="31"/>
      <c r="M1961" s="31"/>
      <c r="N1961" s="31"/>
      <c r="O1961" s="31"/>
      <c r="P1961" s="34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4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4"/>
      <c r="AU1961" s="31"/>
      <c r="AV1961" s="31"/>
      <c r="AW1961" s="31"/>
      <c r="AX1961" s="31"/>
      <c r="AY1961" s="31"/>
      <c r="AZ1961" s="31"/>
      <c r="BA1961" s="31"/>
      <c r="BB1961" s="31"/>
      <c r="BC1961" s="34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  <c r="BN1961" s="31"/>
      <c r="BO1961" s="31"/>
      <c r="BP1961" s="31"/>
      <c r="BQ1961" s="31"/>
      <c r="BR1961" s="31"/>
      <c r="BS1961" s="31"/>
      <c r="BT1961" s="31"/>
      <c r="BU1961" s="31"/>
      <c r="BV1961" s="31"/>
      <c r="BW1961" s="31"/>
      <c r="BX1961" s="31"/>
      <c r="BY1961" s="31"/>
      <c r="BZ1961" s="31"/>
      <c r="CA1961" s="31"/>
      <c r="CB1961" s="31"/>
      <c r="CC1961" s="31"/>
      <c r="CD1961" s="31"/>
      <c r="CE1961" s="31"/>
      <c r="CF1961" s="31"/>
      <c r="CG1961" s="31"/>
      <c r="CH1961" s="31"/>
      <c r="CI1961" s="31"/>
      <c r="CJ1961" s="31"/>
      <c r="CK1961" s="31"/>
      <c r="CL1961" s="31"/>
      <c r="CM1961" s="31"/>
      <c r="CN1961" s="31"/>
      <c r="CO1961" s="31"/>
      <c r="CP1961" s="31"/>
      <c r="CQ1961" s="31"/>
    </row>
    <row r="1962" spans="2:95" s="33" customFormat="1">
      <c r="B1962" s="63"/>
      <c r="C1962" s="31"/>
      <c r="D1962" s="31"/>
      <c r="E1962" s="31"/>
      <c r="F1962" s="31"/>
      <c r="G1962" s="34"/>
      <c r="H1962" s="34"/>
      <c r="I1962" s="34"/>
      <c r="J1962" s="34"/>
      <c r="K1962" s="31"/>
      <c r="L1962" s="31"/>
      <c r="M1962" s="31"/>
      <c r="N1962" s="31"/>
      <c r="O1962" s="31"/>
      <c r="P1962" s="34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4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4"/>
      <c r="AU1962" s="31"/>
      <c r="AV1962" s="31"/>
      <c r="AW1962" s="31"/>
      <c r="AX1962" s="31"/>
      <c r="AY1962" s="31"/>
      <c r="AZ1962" s="31"/>
      <c r="BA1962" s="31"/>
      <c r="BB1962" s="31"/>
      <c r="BC1962" s="34"/>
      <c r="BD1962" s="31"/>
      <c r="BE1962" s="31"/>
      <c r="BF1962" s="31"/>
      <c r="BG1962" s="31"/>
      <c r="BH1962" s="31"/>
      <c r="BI1962" s="31"/>
      <c r="BJ1962" s="31"/>
      <c r="BK1962" s="31"/>
      <c r="BL1962" s="31"/>
      <c r="BM1962" s="31"/>
      <c r="BN1962" s="31"/>
      <c r="BO1962" s="31"/>
      <c r="BP1962" s="31"/>
      <c r="BQ1962" s="31"/>
      <c r="BR1962" s="31"/>
      <c r="BS1962" s="31"/>
      <c r="BT1962" s="31"/>
      <c r="BU1962" s="31"/>
      <c r="BV1962" s="31"/>
      <c r="BW1962" s="31"/>
      <c r="BX1962" s="31"/>
      <c r="BY1962" s="31"/>
      <c r="BZ1962" s="31"/>
      <c r="CA1962" s="31"/>
      <c r="CB1962" s="31"/>
      <c r="CC1962" s="31"/>
      <c r="CD1962" s="31"/>
      <c r="CE1962" s="31"/>
      <c r="CF1962" s="31"/>
      <c r="CG1962" s="31"/>
      <c r="CH1962" s="31"/>
      <c r="CI1962" s="31"/>
      <c r="CJ1962" s="31"/>
      <c r="CK1962" s="31"/>
      <c r="CL1962" s="31"/>
      <c r="CM1962" s="31"/>
      <c r="CN1962" s="31"/>
      <c r="CO1962" s="31"/>
      <c r="CP1962" s="31"/>
      <c r="CQ1962" s="31"/>
    </row>
    <row r="1963" spans="2:95" s="33" customFormat="1">
      <c r="B1963" s="63"/>
      <c r="C1963" s="31"/>
      <c r="D1963" s="31"/>
      <c r="E1963" s="31"/>
      <c r="F1963" s="31"/>
      <c r="G1963" s="34"/>
      <c r="H1963" s="34"/>
      <c r="I1963" s="34"/>
      <c r="J1963" s="34"/>
      <c r="K1963" s="31"/>
      <c r="L1963" s="31"/>
      <c r="M1963" s="31"/>
      <c r="N1963" s="31"/>
      <c r="O1963" s="31"/>
      <c r="P1963" s="34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4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4"/>
      <c r="AU1963" s="31"/>
      <c r="AV1963" s="31"/>
      <c r="AW1963" s="31"/>
      <c r="AX1963" s="31"/>
      <c r="AY1963" s="31"/>
      <c r="AZ1963" s="31"/>
      <c r="BA1963" s="31"/>
      <c r="BB1963" s="31"/>
      <c r="BC1963" s="34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  <c r="BN1963" s="31"/>
      <c r="BO1963" s="31"/>
      <c r="BP1963" s="31"/>
      <c r="BQ1963" s="31"/>
      <c r="BR1963" s="31"/>
      <c r="BS1963" s="31"/>
      <c r="BT1963" s="31"/>
      <c r="BU1963" s="31"/>
      <c r="BV1963" s="31"/>
      <c r="BW1963" s="31"/>
      <c r="BX1963" s="31"/>
      <c r="BY1963" s="31"/>
      <c r="BZ1963" s="31"/>
      <c r="CA1963" s="31"/>
      <c r="CB1963" s="31"/>
      <c r="CC1963" s="31"/>
      <c r="CD1963" s="31"/>
      <c r="CE1963" s="31"/>
      <c r="CF1963" s="31"/>
      <c r="CG1963" s="31"/>
      <c r="CH1963" s="31"/>
      <c r="CI1963" s="31"/>
      <c r="CJ1963" s="31"/>
      <c r="CK1963" s="31"/>
      <c r="CL1963" s="31"/>
      <c r="CM1963" s="31"/>
      <c r="CN1963" s="31"/>
      <c r="CO1963" s="31"/>
      <c r="CP1963" s="31"/>
      <c r="CQ1963" s="31"/>
    </row>
    <row r="1964" spans="2:95" s="33" customFormat="1">
      <c r="B1964" s="63"/>
      <c r="C1964" s="31"/>
      <c r="D1964" s="31"/>
      <c r="E1964" s="31"/>
      <c r="F1964" s="31"/>
      <c r="G1964" s="34"/>
      <c r="H1964" s="34"/>
      <c r="I1964" s="34"/>
      <c r="J1964" s="34"/>
      <c r="K1964" s="31"/>
      <c r="L1964" s="31"/>
      <c r="M1964" s="31"/>
      <c r="N1964" s="31"/>
      <c r="O1964" s="31"/>
      <c r="P1964" s="34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4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4"/>
      <c r="AU1964" s="31"/>
      <c r="AV1964" s="31"/>
      <c r="AW1964" s="31"/>
      <c r="AX1964" s="31"/>
      <c r="AY1964" s="31"/>
      <c r="AZ1964" s="31"/>
      <c r="BA1964" s="31"/>
      <c r="BB1964" s="31"/>
      <c r="BC1964" s="34"/>
      <c r="BD1964" s="31"/>
      <c r="BE1964" s="31"/>
      <c r="BF1964" s="31"/>
      <c r="BG1964" s="31"/>
      <c r="BH1964" s="31"/>
      <c r="BI1964" s="31"/>
      <c r="BJ1964" s="31"/>
      <c r="BK1964" s="31"/>
      <c r="BL1964" s="31"/>
      <c r="BM1964" s="31"/>
      <c r="BN1964" s="31"/>
      <c r="BO1964" s="31"/>
      <c r="BP1964" s="31"/>
      <c r="BQ1964" s="31"/>
      <c r="BR1964" s="31"/>
      <c r="BS1964" s="31"/>
      <c r="BT1964" s="31"/>
      <c r="BU1964" s="31"/>
      <c r="BV1964" s="31"/>
      <c r="BW1964" s="31"/>
      <c r="BX1964" s="31"/>
      <c r="BY1964" s="31"/>
      <c r="BZ1964" s="31"/>
      <c r="CA1964" s="31"/>
      <c r="CB1964" s="31"/>
      <c r="CC1964" s="31"/>
      <c r="CD1964" s="31"/>
      <c r="CE1964" s="31"/>
      <c r="CF1964" s="31"/>
      <c r="CG1964" s="31"/>
      <c r="CH1964" s="31"/>
      <c r="CI1964" s="31"/>
      <c r="CJ1964" s="31"/>
      <c r="CK1964" s="31"/>
      <c r="CL1964" s="31"/>
      <c r="CM1964" s="31"/>
      <c r="CN1964" s="31"/>
      <c r="CO1964" s="31"/>
      <c r="CP1964" s="31"/>
      <c r="CQ1964" s="31"/>
    </row>
    <row r="1965" spans="2:95" s="33" customFormat="1">
      <c r="B1965" s="63"/>
      <c r="C1965" s="31"/>
      <c r="D1965" s="31"/>
      <c r="E1965" s="31"/>
      <c r="F1965" s="31"/>
      <c r="G1965" s="34"/>
      <c r="H1965" s="34"/>
      <c r="I1965" s="34"/>
      <c r="J1965" s="34"/>
      <c r="K1965" s="31"/>
      <c r="L1965" s="31"/>
      <c r="M1965" s="31"/>
      <c r="N1965" s="31"/>
      <c r="O1965" s="31"/>
      <c r="P1965" s="34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4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4"/>
      <c r="AU1965" s="31"/>
      <c r="AV1965" s="31"/>
      <c r="AW1965" s="31"/>
      <c r="AX1965" s="31"/>
      <c r="AY1965" s="31"/>
      <c r="AZ1965" s="31"/>
      <c r="BA1965" s="31"/>
      <c r="BB1965" s="31"/>
      <c r="BC1965" s="34"/>
      <c r="BD1965" s="31"/>
      <c r="BE1965" s="31"/>
      <c r="BF1965" s="31"/>
      <c r="BG1965" s="31"/>
      <c r="BH1965" s="31"/>
      <c r="BI1965" s="31"/>
      <c r="BJ1965" s="31"/>
      <c r="BK1965" s="31"/>
      <c r="BL1965" s="31"/>
      <c r="BM1965" s="31"/>
      <c r="BN1965" s="31"/>
      <c r="BO1965" s="31"/>
      <c r="BP1965" s="31"/>
      <c r="BQ1965" s="31"/>
      <c r="BR1965" s="31"/>
      <c r="BS1965" s="31"/>
      <c r="BT1965" s="31"/>
      <c r="BU1965" s="31"/>
      <c r="BV1965" s="31"/>
      <c r="BW1965" s="31"/>
      <c r="BX1965" s="31"/>
      <c r="BY1965" s="31"/>
      <c r="BZ1965" s="31"/>
      <c r="CA1965" s="31"/>
      <c r="CB1965" s="31"/>
      <c r="CC1965" s="31"/>
      <c r="CD1965" s="31"/>
      <c r="CE1965" s="31"/>
      <c r="CF1965" s="31"/>
      <c r="CG1965" s="31"/>
      <c r="CH1965" s="31"/>
      <c r="CI1965" s="31"/>
      <c r="CJ1965" s="31"/>
      <c r="CK1965" s="31"/>
      <c r="CL1965" s="31"/>
      <c r="CM1965" s="31"/>
      <c r="CN1965" s="31"/>
      <c r="CO1965" s="31"/>
      <c r="CP1965" s="31"/>
      <c r="CQ1965" s="31"/>
    </row>
    <row r="1966" spans="2:95" s="33" customFormat="1">
      <c r="B1966" s="63"/>
      <c r="C1966" s="31"/>
      <c r="D1966" s="31"/>
      <c r="E1966" s="31"/>
      <c r="F1966" s="31"/>
      <c r="G1966" s="34"/>
      <c r="H1966" s="34"/>
      <c r="I1966" s="34"/>
      <c r="J1966" s="34"/>
      <c r="K1966" s="31"/>
      <c r="L1966" s="31"/>
      <c r="M1966" s="31"/>
      <c r="N1966" s="31"/>
      <c r="O1966" s="31"/>
      <c r="P1966" s="34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4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4"/>
      <c r="AU1966" s="31"/>
      <c r="AV1966" s="31"/>
      <c r="AW1966" s="31"/>
      <c r="AX1966" s="31"/>
      <c r="AY1966" s="31"/>
      <c r="AZ1966" s="31"/>
      <c r="BA1966" s="31"/>
      <c r="BB1966" s="31"/>
      <c r="BC1966" s="34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  <c r="BN1966" s="31"/>
      <c r="BO1966" s="31"/>
      <c r="BP1966" s="31"/>
      <c r="BQ1966" s="31"/>
      <c r="BR1966" s="31"/>
      <c r="BS1966" s="31"/>
      <c r="BT1966" s="31"/>
      <c r="BU1966" s="31"/>
      <c r="BV1966" s="31"/>
      <c r="BW1966" s="31"/>
      <c r="BX1966" s="31"/>
      <c r="BY1966" s="31"/>
      <c r="BZ1966" s="31"/>
      <c r="CA1966" s="31"/>
      <c r="CB1966" s="31"/>
      <c r="CC1966" s="31"/>
      <c r="CD1966" s="31"/>
      <c r="CE1966" s="31"/>
      <c r="CF1966" s="31"/>
      <c r="CG1966" s="31"/>
      <c r="CH1966" s="31"/>
      <c r="CI1966" s="31"/>
      <c r="CJ1966" s="31"/>
      <c r="CK1966" s="31"/>
      <c r="CL1966" s="31"/>
      <c r="CM1966" s="31"/>
      <c r="CN1966" s="31"/>
      <c r="CO1966" s="31"/>
      <c r="CP1966" s="31"/>
      <c r="CQ1966" s="31"/>
    </row>
    <row r="1967" spans="2:95" s="33" customFormat="1">
      <c r="B1967" s="63"/>
      <c r="C1967" s="31"/>
      <c r="D1967" s="31"/>
      <c r="E1967" s="31"/>
      <c r="F1967" s="31"/>
      <c r="G1967" s="34"/>
      <c r="H1967" s="34"/>
      <c r="I1967" s="34"/>
      <c r="J1967" s="34"/>
      <c r="K1967" s="31"/>
      <c r="L1967" s="31"/>
      <c r="M1967" s="31"/>
      <c r="N1967" s="31"/>
      <c r="O1967" s="31"/>
      <c r="P1967" s="34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4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4"/>
      <c r="AU1967" s="31"/>
      <c r="AV1967" s="31"/>
      <c r="AW1967" s="31"/>
      <c r="AX1967" s="31"/>
      <c r="AY1967" s="31"/>
      <c r="AZ1967" s="31"/>
      <c r="BA1967" s="31"/>
      <c r="BB1967" s="31"/>
      <c r="BC1967" s="34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  <c r="BN1967" s="31"/>
      <c r="BO1967" s="31"/>
      <c r="BP1967" s="31"/>
      <c r="BQ1967" s="31"/>
      <c r="BR1967" s="31"/>
      <c r="BS1967" s="31"/>
      <c r="BT1967" s="31"/>
      <c r="BU1967" s="31"/>
      <c r="BV1967" s="31"/>
      <c r="BW1967" s="31"/>
      <c r="BX1967" s="31"/>
      <c r="BY1967" s="31"/>
      <c r="BZ1967" s="31"/>
      <c r="CA1967" s="31"/>
      <c r="CB1967" s="31"/>
      <c r="CC1967" s="31"/>
      <c r="CD1967" s="31"/>
      <c r="CE1967" s="31"/>
      <c r="CF1967" s="31"/>
      <c r="CG1967" s="31"/>
      <c r="CH1967" s="31"/>
      <c r="CI1967" s="31"/>
      <c r="CJ1967" s="31"/>
      <c r="CK1967" s="31"/>
      <c r="CL1967" s="31"/>
      <c r="CM1967" s="31"/>
      <c r="CN1967" s="31"/>
      <c r="CO1967" s="31"/>
      <c r="CP1967" s="31"/>
      <c r="CQ1967" s="31"/>
    </row>
    <row r="1968" spans="2:95" s="33" customFormat="1">
      <c r="B1968" s="63"/>
      <c r="C1968" s="31"/>
      <c r="D1968" s="31"/>
      <c r="E1968" s="31"/>
      <c r="F1968" s="31"/>
      <c r="G1968" s="34"/>
      <c r="H1968" s="34"/>
      <c r="I1968" s="34"/>
      <c r="J1968" s="34"/>
      <c r="K1968" s="31"/>
      <c r="L1968" s="31"/>
      <c r="M1968" s="31"/>
      <c r="N1968" s="31"/>
      <c r="O1968" s="31"/>
      <c r="P1968" s="34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4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4"/>
      <c r="AU1968" s="31"/>
      <c r="AV1968" s="31"/>
      <c r="AW1968" s="31"/>
      <c r="AX1968" s="31"/>
      <c r="AY1968" s="31"/>
      <c r="AZ1968" s="31"/>
      <c r="BA1968" s="31"/>
      <c r="BB1968" s="31"/>
      <c r="BC1968" s="34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  <c r="BN1968" s="31"/>
      <c r="BO1968" s="31"/>
      <c r="BP1968" s="31"/>
      <c r="BQ1968" s="31"/>
      <c r="BR1968" s="31"/>
      <c r="BS1968" s="31"/>
      <c r="BT1968" s="31"/>
      <c r="BU1968" s="31"/>
      <c r="BV1968" s="31"/>
      <c r="BW1968" s="31"/>
      <c r="BX1968" s="31"/>
      <c r="BY1968" s="31"/>
      <c r="BZ1968" s="31"/>
      <c r="CA1968" s="31"/>
      <c r="CB1968" s="31"/>
      <c r="CC1968" s="31"/>
      <c r="CD1968" s="31"/>
      <c r="CE1968" s="31"/>
      <c r="CF1968" s="31"/>
      <c r="CG1968" s="31"/>
      <c r="CH1968" s="31"/>
      <c r="CI1968" s="31"/>
      <c r="CJ1968" s="31"/>
      <c r="CK1968" s="31"/>
      <c r="CL1968" s="31"/>
      <c r="CM1968" s="31"/>
      <c r="CN1968" s="31"/>
      <c r="CO1968" s="31"/>
      <c r="CP1968" s="31"/>
      <c r="CQ1968" s="31"/>
    </row>
    <row r="1969" spans="2:95" s="33" customFormat="1">
      <c r="B1969" s="63"/>
      <c r="C1969" s="31"/>
      <c r="D1969" s="31"/>
      <c r="E1969" s="31"/>
      <c r="F1969" s="31"/>
      <c r="G1969" s="34"/>
      <c r="H1969" s="34"/>
      <c r="I1969" s="34"/>
      <c r="J1969" s="34"/>
      <c r="K1969" s="31"/>
      <c r="L1969" s="31"/>
      <c r="M1969" s="31"/>
      <c r="N1969" s="31"/>
      <c r="O1969" s="31"/>
      <c r="P1969" s="34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4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4"/>
      <c r="AU1969" s="31"/>
      <c r="AV1969" s="31"/>
      <c r="AW1969" s="31"/>
      <c r="AX1969" s="31"/>
      <c r="AY1969" s="31"/>
      <c r="AZ1969" s="31"/>
      <c r="BA1969" s="31"/>
      <c r="BB1969" s="31"/>
      <c r="BC1969" s="34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  <c r="BN1969" s="31"/>
      <c r="BO1969" s="31"/>
      <c r="BP1969" s="31"/>
      <c r="BQ1969" s="31"/>
      <c r="BR1969" s="31"/>
      <c r="BS1969" s="31"/>
      <c r="BT1969" s="31"/>
      <c r="BU1969" s="31"/>
      <c r="BV1969" s="31"/>
      <c r="BW1969" s="31"/>
      <c r="BX1969" s="31"/>
      <c r="BY1969" s="31"/>
      <c r="BZ1969" s="31"/>
      <c r="CA1969" s="31"/>
      <c r="CB1969" s="31"/>
      <c r="CC1969" s="31"/>
      <c r="CD1969" s="31"/>
      <c r="CE1969" s="31"/>
      <c r="CF1969" s="31"/>
      <c r="CG1969" s="31"/>
      <c r="CH1969" s="31"/>
      <c r="CI1969" s="31"/>
      <c r="CJ1969" s="31"/>
      <c r="CK1969" s="31"/>
      <c r="CL1969" s="31"/>
      <c r="CM1969" s="31"/>
      <c r="CN1969" s="31"/>
      <c r="CO1969" s="31"/>
      <c r="CP1969" s="31"/>
      <c r="CQ1969" s="31"/>
    </row>
    <row r="1970" spans="2:95" s="33" customFormat="1">
      <c r="B1970" s="63"/>
      <c r="C1970" s="31"/>
      <c r="D1970" s="31"/>
      <c r="E1970" s="31"/>
      <c r="F1970" s="31"/>
      <c r="G1970" s="34"/>
      <c r="H1970" s="34"/>
      <c r="I1970" s="34"/>
      <c r="J1970" s="34"/>
      <c r="K1970" s="31"/>
      <c r="L1970" s="31"/>
      <c r="M1970" s="31"/>
      <c r="N1970" s="31"/>
      <c r="O1970" s="31"/>
      <c r="P1970" s="34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4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4"/>
      <c r="AU1970" s="31"/>
      <c r="AV1970" s="31"/>
      <c r="AW1970" s="31"/>
      <c r="AX1970" s="31"/>
      <c r="AY1970" s="31"/>
      <c r="AZ1970" s="31"/>
      <c r="BA1970" s="31"/>
      <c r="BB1970" s="31"/>
      <c r="BC1970" s="34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1"/>
      <c r="BO1970" s="31"/>
      <c r="BP1970" s="31"/>
      <c r="BQ1970" s="31"/>
      <c r="BR1970" s="31"/>
      <c r="BS1970" s="31"/>
      <c r="BT1970" s="31"/>
      <c r="BU1970" s="31"/>
      <c r="BV1970" s="31"/>
      <c r="BW1970" s="31"/>
      <c r="BX1970" s="31"/>
      <c r="BY1970" s="31"/>
      <c r="BZ1970" s="31"/>
      <c r="CA1970" s="31"/>
      <c r="CB1970" s="31"/>
      <c r="CC1970" s="31"/>
      <c r="CD1970" s="31"/>
      <c r="CE1970" s="31"/>
      <c r="CF1970" s="31"/>
      <c r="CG1970" s="31"/>
      <c r="CH1970" s="31"/>
      <c r="CI1970" s="31"/>
      <c r="CJ1970" s="31"/>
      <c r="CK1970" s="31"/>
      <c r="CL1970" s="31"/>
      <c r="CM1970" s="31"/>
      <c r="CN1970" s="31"/>
      <c r="CO1970" s="31"/>
      <c r="CP1970" s="31"/>
      <c r="CQ1970" s="31"/>
    </row>
    <row r="1971" spans="2:95" s="33" customFormat="1">
      <c r="B1971" s="63"/>
      <c r="C1971" s="31"/>
      <c r="D1971" s="31"/>
      <c r="E1971" s="31"/>
      <c r="F1971" s="31"/>
      <c r="G1971" s="34"/>
      <c r="H1971" s="34"/>
      <c r="I1971" s="34"/>
      <c r="J1971" s="34"/>
      <c r="K1971" s="31"/>
      <c r="L1971" s="31"/>
      <c r="M1971" s="31"/>
      <c r="N1971" s="31"/>
      <c r="O1971" s="31"/>
      <c r="P1971" s="34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4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4"/>
      <c r="AU1971" s="31"/>
      <c r="AV1971" s="31"/>
      <c r="AW1971" s="31"/>
      <c r="AX1971" s="31"/>
      <c r="AY1971" s="31"/>
      <c r="AZ1971" s="31"/>
      <c r="BA1971" s="31"/>
      <c r="BB1971" s="31"/>
      <c r="BC1971" s="34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  <c r="BN1971" s="31"/>
      <c r="BO1971" s="31"/>
      <c r="BP1971" s="31"/>
      <c r="BQ1971" s="31"/>
      <c r="BR1971" s="31"/>
      <c r="BS1971" s="31"/>
      <c r="BT1971" s="31"/>
      <c r="BU1971" s="31"/>
      <c r="BV1971" s="31"/>
      <c r="BW1971" s="31"/>
      <c r="BX1971" s="31"/>
      <c r="BY1971" s="31"/>
      <c r="BZ1971" s="31"/>
      <c r="CA1971" s="31"/>
      <c r="CB1971" s="31"/>
      <c r="CC1971" s="31"/>
      <c r="CD1971" s="31"/>
      <c r="CE1971" s="31"/>
      <c r="CF1971" s="31"/>
      <c r="CG1971" s="31"/>
      <c r="CH1971" s="31"/>
      <c r="CI1971" s="31"/>
      <c r="CJ1971" s="31"/>
      <c r="CK1971" s="31"/>
      <c r="CL1971" s="31"/>
      <c r="CM1971" s="31"/>
      <c r="CN1971" s="31"/>
      <c r="CO1971" s="31"/>
      <c r="CP1971" s="31"/>
      <c r="CQ1971" s="31"/>
    </row>
    <row r="1972" spans="2:95" s="33" customFormat="1">
      <c r="B1972" s="63"/>
      <c r="C1972" s="31"/>
      <c r="D1972" s="31"/>
      <c r="E1972" s="31"/>
      <c r="F1972" s="31"/>
      <c r="G1972" s="34"/>
      <c r="H1972" s="34"/>
      <c r="I1972" s="34"/>
      <c r="J1972" s="34"/>
      <c r="K1972" s="31"/>
      <c r="L1972" s="31"/>
      <c r="M1972" s="31"/>
      <c r="N1972" s="31"/>
      <c r="O1972" s="31"/>
      <c r="P1972" s="34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4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4"/>
      <c r="AU1972" s="31"/>
      <c r="AV1972" s="31"/>
      <c r="AW1972" s="31"/>
      <c r="AX1972" s="31"/>
      <c r="AY1972" s="31"/>
      <c r="AZ1972" s="31"/>
      <c r="BA1972" s="31"/>
      <c r="BB1972" s="31"/>
      <c r="BC1972" s="34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  <c r="BN1972" s="31"/>
      <c r="BO1972" s="31"/>
      <c r="BP1972" s="31"/>
      <c r="BQ1972" s="31"/>
      <c r="BR1972" s="31"/>
      <c r="BS1972" s="31"/>
      <c r="BT1972" s="31"/>
      <c r="BU1972" s="31"/>
      <c r="BV1972" s="31"/>
      <c r="BW1972" s="31"/>
      <c r="BX1972" s="31"/>
      <c r="BY1972" s="31"/>
      <c r="BZ1972" s="31"/>
      <c r="CA1972" s="31"/>
      <c r="CB1972" s="31"/>
      <c r="CC1972" s="31"/>
      <c r="CD1972" s="31"/>
      <c r="CE1972" s="31"/>
      <c r="CF1972" s="31"/>
      <c r="CG1972" s="31"/>
      <c r="CH1972" s="31"/>
      <c r="CI1972" s="31"/>
      <c r="CJ1972" s="31"/>
      <c r="CK1972" s="31"/>
      <c r="CL1972" s="31"/>
      <c r="CM1972" s="31"/>
      <c r="CN1972" s="31"/>
      <c r="CO1972" s="31"/>
      <c r="CP1972" s="31"/>
      <c r="CQ1972" s="31"/>
    </row>
    <row r="1973" spans="2:95" s="33" customFormat="1">
      <c r="B1973" s="63"/>
      <c r="C1973" s="31"/>
      <c r="D1973" s="31"/>
      <c r="E1973" s="31"/>
      <c r="F1973" s="31"/>
      <c r="G1973" s="34"/>
      <c r="H1973" s="34"/>
      <c r="I1973" s="34"/>
      <c r="J1973" s="34"/>
      <c r="K1973" s="31"/>
      <c r="L1973" s="31"/>
      <c r="M1973" s="31"/>
      <c r="N1973" s="31"/>
      <c r="O1973" s="31"/>
      <c r="P1973" s="34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4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4"/>
      <c r="AU1973" s="31"/>
      <c r="AV1973" s="31"/>
      <c r="AW1973" s="31"/>
      <c r="AX1973" s="31"/>
      <c r="AY1973" s="31"/>
      <c r="AZ1973" s="31"/>
      <c r="BA1973" s="31"/>
      <c r="BB1973" s="31"/>
      <c r="BC1973" s="34"/>
      <c r="BD1973" s="31"/>
      <c r="BE1973" s="31"/>
      <c r="BF1973" s="31"/>
      <c r="BG1973" s="31"/>
      <c r="BH1973" s="31"/>
      <c r="BI1973" s="31"/>
      <c r="BJ1973" s="31"/>
      <c r="BK1973" s="31"/>
      <c r="BL1973" s="31"/>
      <c r="BM1973" s="31"/>
      <c r="BN1973" s="31"/>
      <c r="BO1973" s="31"/>
      <c r="BP1973" s="31"/>
      <c r="BQ1973" s="31"/>
      <c r="BR1973" s="31"/>
      <c r="BS1973" s="31"/>
      <c r="BT1973" s="31"/>
      <c r="BU1973" s="31"/>
      <c r="BV1973" s="31"/>
      <c r="BW1973" s="31"/>
      <c r="BX1973" s="31"/>
      <c r="BY1973" s="31"/>
      <c r="BZ1973" s="31"/>
      <c r="CA1973" s="31"/>
      <c r="CB1973" s="31"/>
      <c r="CC1973" s="31"/>
      <c r="CD1973" s="31"/>
      <c r="CE1973" s="31"/>
      <c r="CF1973" s="31"/>
      <c r="CG1973" s="31"/>
      <c r="CH1973" s="31"/>
      <c r="CI1973" s="31"/>
      <c r="CJ1973" s="31"/>
      <c r="CK1973" s="31"/>
      <c r="CL1973" s="31"/>
      <c r="CM1973" s="31"/>
      <c r="CN1973" s="31"/>
      <c r="CO1973" s="31"/>
      <c r="CP1973" s="31"/>
      <c r="CQ1973" s="31"/>
    </row>
    <row r="1974" spans="2:95" s="33" customFormat="1">
      <c r="B1974" s="63"/>
      <c r="C1974" s="31"/>
      <c r="D1974" s="31"/>
      <c r="E1974" s="31"/>
      <c r="F1974" s="31"/>
      <c r="G1974" s="34"/>
      <c r="H1974" s="34"/>
      <c r="I1974" s="34"/>
      <c r="J1974" s="34"/>
      <c r="K1974" s="31"/>
      <c r="L1974" s="31"/>
      <c r="M1974" s="31"/>
      <c r="N1974" s="31"/>
      <c r="O1974" s="31"/>
      <c r="P1974" s="34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4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4"/>
      <c r="AU1974" s="31"/>
      <c r="AV1974" s="31"/>
      <c r="AW1974" s="31"/>
      <c r="AX1974" s="31"/>
      <c r="AY1974" s="31"/>
      <c r="AZ1974" s="31"/>
      <c r="BA1974" s="31"/>
      <c r="BB1974" s="31"/>
      <c r="BC1974" s="34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  <c r="BN1974" s="31"/>
      <c r="BO1974" s="31"/>
      <c r="BP1974" s="31"/>
      <c r="BQ1974" s="31"/>
      <c r="BR1974" s="31"/>
      <c r="BS1974" s="31"/>
      <c r="BT1974" s="31"/>
      <c r="BU1974" s="31"/>
      <c r="BV1974" s="31"/>
      <c r="BW1974" s="31"/>
      <c r="BX1974" s="31"/>
      <c r="BY1974" s="31"/>
      <c r="BZ1974" s="31"/>
      <c r="CA1974" s="31"/>
      <c r="CB1974" s="31"/>
      <c r="CC1974" s="31"/>
      <c r="CD1974" s="31"/>
      <c r="CE1974" s="31"/>
      <c r="CF1974" s="31"/>
      <c r="CG1974" s="31"/>
      <c r="CH1974" s="31"/>
      <c r="CI1974" s="31"/>
      <c r="CJ1974" s="31"/>
      <c r="CK1974" s="31"/>
      <c r="CL1974" s="31"/>
      <c r="CM1974" s="31"/>
      <c r="CN1974" s="31"/>
      <c r="CO1974" s="31"/>
      <c r="CP1974" s="31"/>
      <c r="CQ1974" s="31"/>
    </row>
    <row r="1975" spans="2:95" s="33" customFormat="1">
      <c r="B1975" s="63"/>
      <c r="C1975" s="31"/>
      <c r="D1975" s="31"/>
      <c r="E1975" s="31"/>
      <c r="F1975" s="31"/>
      <c r="G1975" s="34"/>
      <c r="H1975" s="34"/>
      <c r="I1975" s="34"/>
      <c r="J1975" s="34"/>
      <c r="K1975" s="31"/>
      <c r="L1975" s="31"/>
      <c r="M1975" s="31"/>
      <c r="N1975" s="31"/>
      <c r="O1975" s="31"/>
      <c r="P1975" s="34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4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4"/>
      <c r="AU1975" s="31"/>
      <c r="AV1975" s="31"/>
      <c r="AW1975" s="31"/>
      <c r="AX1975" s="31"/>
      <c r="AY1975" s="31"/>
      <c r="AZ1975" s="31"/>
      <c r="BA1975" s="31"/>
      <c r="BB1975" s="31"/>
      <c r="BC1975" s="34"/>
      <c r="BD1975" s="31"/>
      <c r="BE1975" s="31"/>
      <c r="BF1975" s="31"/>
      <c r="BG1975" s="31"/>
      <c r="BH1975" s="31"/>
      <c r="BI1975" s="31"/>
      <c r="BJ1975" s="31"/>
      <c r="BK1975" s="31"/>
      <c r="BL1975" s="31"/>
      <c r="BM1975" s="31"/>
      <c r="BN1975" s="31"/>
      <c r="BO1975" s="31"/>
      <c r="BP1975" s="31"/>
      <c r="BQ1975" s="31"/>
      <c r="BR1975" s="31"/>
      <c r="BS1975" s="31"/>
      <c r="BT1975" s="31"/>
      <c r="BU1975" s="31"/>
      <c r="BV1975" s="31"/>
      <c r="BW1975" s="31"/>
      <c r="BX1975" s="31"/>
      <c r="BY1975" s="31"/>
      <c r="BZ1975" s="31"/>
      <c r="CA1975" s="31"/>
      <c r="CB1975" s="31"/>
      <c r="CC1975" s="31"/>
      <c r="CD1975" s="31"/>
      <c r="CE1975" s="31"/>
      <c r="CF1975" s="31"/>
      <c r="CG1975" s="31"/>
      <c r="CH1975" s="31"/>
      <c r="CI1975" s="31"/>
      <c r="CJ1975" s="31"/>
      <c r="CK1975" s="31"/>
      <c r="CL1975" s="31"/>
      <c r="CM1975" s="31"/>
      <c r="CN1975" s="31"/>
      <c r="CO1975" s="31"/>
      <c r="CP1975" s="31"/>
      <c r="CQ1975" s="31"/>
    </row>
    <row r="1976" spans="2:95" s="33" customFormat="1">
      <c r="B1976" s="63"/>
      <c r="C1976" s="31"/>
      <c r="D1976" s="31"/>
      <c r="E1976" s="31"/>
      <c r="F1976" s="31"/>
      <c r="G1976" s="34"/>
      <c r="H1976" s="34"/>
      <c r="I1976" s="34"/>
      <c r="J1976" s="34"/>
      <c r="K1976" s="31"/>
      <c r="L1976" s="31"/>
      <c r="M1976" s="31"/>
      <c r="N1976" s="31"/>
      <c r="O1976" s="31"/>
      <c r="P1976" s="34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4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4"/>
      <c r="AU1976" s="31"/>
      <c r="AV1976" s="31"/>
      <c r="AW1976" s="31"/>
      <c r="AX1976" s="31"/>
      <c r="AY1976" s="31"/>
      <c r="AZ1976" s="31"/>
      <c r="BA1976" s="31"/>
      <c r="BB1976" s="31"/>
      <c r="BC1976" s="34"/>
      <c r="BD1976" s="31"/>
      <c r="BE1976" s="31"/>
      <c r="BF1976" s="31"/>
      <c r="BG1976" s="31"/>
      <c r="BH1976" s="31"/>
      <c r="BI1976" s="31"/>
      <c r="BJ1976" s="31"/>
      <c r="BK1976" s="31"/>
      <c r="BL1976" s="31"/>
      <c r="BM1976" s="31"/>
      <c r="BN1976" s="31"/>
      <c r="BO1976" s="31"/>
      <c r="BP1976" s="31"/>
      <c r="BQ1976" s="31"/>
      <c r="BR1976" s="31"/>
      <c r="BS1976" s="31"/>
      <c r="BT1976" s="31"/>
      <c r="BU1976" s="31"/>
      <c r="BV1976" s="31"/>
      <c r="BW1976" s="31"/>
      <c r="BX1976" s="31"/>
      <c r="BY1976" s="31"/>
      <c r="BZ1976" s="31"/>
      <c r="CA1976" s="31"/>
      <c r="CB1976" s="31"/>
      <c r="CC1976" s="31"/>
      <c r="CD1976" s="31"/>
      <c r="CE1976" s="31"/>
      <c r="CF1976" s="31"/>
      <c r="CG1976" s="31"/>
      <c r="CH1976" s="31"/>
      <c r="CI1976" s="31"/>
      <c r="CJ1976" s="31"/>
      <c r="CK1976" s="31"/>
      <c r="CL1976" s="31"/>
      <c r="CM1976" s="31"/>
      <c r="CN1976" s="31"/>
      <c r="CO1976" s="31"/>
      <c r="CP1976" s="31"/>
      <c r="CQ1976" s="31"/>
    </row>
    <row r="1977" spans="2:95" s="33" customFormat="1">
      <c r="B1977" s="63"/>
      <c r="C1977" s="31"/>
      <c r="D1977" s="31"/>
      <c r="E1977" s="31"/>
      <c r="F1977" s="31"/>
      <c r="G1977" s="34"/>
      <c r="H1977" s="34"/>
      <c r="I1977" s="34"/>
      <c r="J1977" s="34"/>
      <c r="K1977" s="31"/>
      <c r="L1977" s="31"/>
      <c r="M1977" s="31"/>
      <c r="N1977" s="31"/>
      <c r="O1977" s="31"/>
      <c r="P1977" s="34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4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4"/>
      <c r="AU1977" s="31"/>
      <c r="AV1977" s="31"/>
      <c r="AW1977" s="31"/>
      <c r="AX1977" s="31"/>
      <c r="AY1977" s="31"/>
      <c r="AZ1977" s="31"/>
      <c r="BA1977" s="31"/>
      <c r="BB1977" s="31"/>
      <c r="BC1977" s="34"/>
      <c r="BD1977" s="31"/>
      <c r="BE1977" s="31"/>
      <c r="BF1977" s="31"/>
      <c r="BG1977" s="31"/>
      <c r="BH1977" s="31"/>
      <c r="BI1977" s="31"/>
      <c r="BJ1977" s="31"/>
      <c r="BK1977" s="31"/>
      <c r="BL1977" s="31"/>
      <c r="BM1977" s="31"/>
      <c r="BN1977" s="31"/>
      <c r="BO1977" s="31"/>
      <c r="BP1977" s="31"/>
      <c r="BQ1977" s="31"/>
      <c r="BR1977" s="31"/>
      <c r="BS1977" s="31"/>
      <c r="BT1977" s="31"/>
      <c r="BU1977" s="31"/>
      <c r="BV1977" s="31"/>
      <c r="BW1977" s="31"/>
      <c r="BX1977" s="31"/>
      <c r="BY1977" s="31"/>
      <c r="BZ1977" s="31"/>
      <c r="CA1977" s="31"/>
      <c r="CB1977" s="31"/>
      <c r="CC1977" s="31"/>
      <c r="CD1977" s="31"/>
      <c r="CE1977" s="31"/>
      <c r="CF1977" s="31"/>
      <c r="CG1977" s="31"/>
      <c r="CH1977" s="31"/>
      <c r="CI1977" s="31"/>
      <c r="CJ1977" s="31"/>
      <c r="CK1977" s="31"/>
      <c r="CL1977" s="31"/>
      <c r="CM1977" s="31"/>
      <c r="CN1977" s="31"/>
      <c r="CO1977" s="31"/>
      <c r="CP1977" s="31"/>
      <c r="CQ1977" s="31"/>
    </row>
    <row r="1978" spans="2:95" s="33" customFormat="1">
      <c r="B1978" s="63"/>
      <c r="C1978" s="31"/>
      <c r="D1978" s="31"/>
      <c r="E1978" s="31"/>
      <c r="F1978" s="31"/>
      <c r="G1978" s="34"/>
      <c r="H1978" s="34"/>
      <c r="I1978" s="34"/>
      <c r="J1978" s="34"/>
      <c r="K1978" s="31"/>
      <c r="L1978" s="31"/>
      <c r="M1978" s="31"/>
      <c r="N1978" s="31"/>
      <c r="O1978" s="31"/>
      <c r="P1978" s="34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4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4"/>
      <c r="AU1978" s="31"/>
      <c r="AV1978" s="31"/>
      <c r="AW1978" s="31"/>
      <c r="AX1978" s="31"/>
      <c r="AY1978" s="31"/>
      <c r="AZ1978" s="31"/>
      <c r="BA1978" s="31"/>
      <c r="BB1978" s="31"/>
      <c r="BC1978" s="34"/>
      <c r="BD1978" s="31"/>
      <c r="BE1978" s="31"/>
      <c r="BF1978" s="31"/>
      <c r="BG1978" s="31"/>
      <c r="BH1978" s="31"/>
      <c r="BI1978" s="31"/>
      <c r="BJ1978" s="31"/>
      <c r="BK1978" s="31"/>
      <c r="BL1978" s="31"/>
      <c r="BM1978" s="31"/>
      <c r="BN1978" s="31"/>
      <c r="BO1978" s="31"/>
      <c r="BP1978" s="31"/>
      <c r="BQ1978" s="31"/>
      <c r="BR1978" s="31"/>
      <c r="BS1978" s="31"/>
      <c r="BT1978" s="31"/>
      <c r="BU1978" s="31"/>
      <c r="BV1978" s="31"/>
      <c r="BW1978" s="31"/>
      <c r="BX1978" s="31"/>
      <c r="BY1978" s="31"/>
      <c r="BZ1978" s="31"/>
      <c r="CA1978" s="31"/>
      <c r="CB1978" s="31"/>
      <c r="CC1978" s="31"/>
      <c r="CD1978" s="31"/>
      <c r="CE1978" s="31"/>
      <c r="CF1978" s="31"/>
      <c r="CG1978" s="31"/>
      <c r="CH1978" s="31"/>
      <c r="CI1978" s="31"/>
      <c r="CJ1978" s="31"/>
      <c r="CK1978" s="31"/>
      <c r="CL1978" s="31"/>
      <c r="CM1978" s="31"/>
      <c r="CN1978" s="31"/>
      <c r="CO1978" s="31"/>
      <c r="CP1978" s="31"/>
      <c r="CQ1978" s="31"/>
    </row>
    <row r="1979" spans="2:95" s="33" customFormat="1">
      <c r="B1979" s="63"/>
      <c r="C1979" s="31"/>
      <c r="D1979" s="31"/>
      <c r="E1979" s="31"/>
      <c r="F1979" s="31"/>
      <c r="G1979" s="34"/>
      <c r="H1979" s="34"/>
      <c r="I1979" s="34"/>
      <c r="J1979" s="34"/>
      <c r="K1979" s="31"/>
      <c r="L1979" s="31"/>
      <c r="M1979" s="31"/>
      <c r="N1979" s="31"/>
      <c r="O1979" s="31"/>
      <c r="P1979" s="34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4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4"/>
      <c r="AU1979" s="31"/>
      <c r="AV1979" s="31"/>
      <c r="AW1979" s="31"/>
      <c r="AX1979" s="31"/>
      <c r="AY1979" s="31"/>
      <c r="AZ1979" s="31"/>
      <c r="BA1979" s="31"/>
      <c r="BB1979" s="31"/>
      <c r="BC1979" s="34"/>
      <c r="BD1979" s="31"/>
      <c r="BE1979" s="31"/>
      <c r="BF1979" s="31"/>
      <c r="BG1979" s="31"/>
      <c r="BH1979" s="31"/>
      <c r="BI1979" s="31"/>
      <c r="BJ1979" s="31"/>
      <c r="BK1979" s="31"/>
      <c r="BL1979" s="31"/>
      <c r="BM1979" s="31"/>
      <c r="BN1979" s="31"/>
      <c r="BO1979" s="31"/>
      <c r="BP1979" s="31"/>
      <c r="BQ1979" s="31"/>
      <c r="BR1979" s="31"/>
      <c r="BS1979" s="31"/>
      <c r="BT1979" s="31"/>
      <c r="BU1979" s="31"/>
      <c r="BV1979" s="31"/>
      <c r="BW1979" s="31"/>
      <c r="BX1979" s="31"/>
      <c r="BY1979" s="31"/>
      <c r="BZ1979" s="31"/>
      <c r="CA1979" s="31"/>
      <c r="CB1979" s="31"/>
      <c r="CC1979" s="31"/>
      <c r="CD1979" s="31"/>
      <c r="CE1979" s="31"/>
      <c r="CF1979" s="31"/>
      <c r="CG1979" s="31"/>
      <c r="CH1979" s="31"/>
      <c r="CI1979" s="31"/>
      <c r="CJ1979" s="31"/>
      <c r="CK1979" s="31"/>
      <c r="CL1979" s="31"/>
      <c r="CM1979" s="31"/>
      <c r="CN1979" s="31"/>
      <c r="CO1979" s="31"/>
      <c r="CP1979" s="31"/>
      <c r="CQ1979" s="31"/>
    </row>
    <row r="1980" spans="2:95" s="33" customFormat="1">
      <c r="B1980" s="63"/>
      <c r="C1980" s="31"/>
      <c r="D1980" s="31"/>
      <c r="E1980" s="31"/>
      <c r="F1980" s="31"/>
      <c r="G1980" s="34"/>
      <c r="H1980" s="34"/>
      <c r="I1980" s="34"/>
      <c r="J1980" s="34"/>
      <c r="K1980" s="31"/>
      <c r="L1980" s="31"/>
      <c r="M1980" s="31"/>
      <c r="N1980" s="31"/>
      <c r="O1980" s="31"/>
      <c r="P1980" s="34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4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4"/>
      <c r="AU1980" s="31"/>
      <c r="AV1980" s="31"/>
      <c r="AW1980" s="31"/>
      <c r="AX1980" s="31"/>
      <c r="AY1980" s="31"/>
      <c r="AZ1980" s="31"/>
      <c r="BA1980" s="31"/>
      <c r="BB1980" s="31"/>
      <c r="BC1980" s="34"/>
      <c r="BD1980" s="31"/>
      <c r="BE1980" s="31"/>
      <c r="BF1980" s="31"/>
      <c r="BG1980" s="31"/>
      <c r="BH1980" s="31"/>
      <c r="BI1980" s="31"/>
      <c r="BJ1980" s="31"/>
      <c r="BK1980" s="31"/>
      <c r="BL1980" s="31"/>
      <c r="BM1980" s="31"/>
      <c r="BN1980" s="31"/>
      <c r="BO1980" s="31"/>
      <c r="BP1980" s="31"/>
      <c r="BQ1980" s="31"/>
      <c r="BR1980" s="31"/>
      <c r="BS1980" s="31"/>
      <c r="BT1980" s="31"/>
      <c r="BU1980" s="31"/>
      <c r="BV1980" s="31"/>
      <c r="BW1980" s="31"/>
      <c r="BX1980" s="31"/>
      <c r="BY1980" s="31"/>
      <c r="BZ1980" s="31"/>
      <c r="CA1980" s="31"/>
      <c r="CB1980" s="31"/>
      <c r="CC1980" s="31"/>
      <c r="CD1980" s="31"/>
      <c r="CE1980" s="31"/>
      <c r="CF1980" s="31"/>
      <c r="CG1980" s="31"/>
      <c r="CH1980" s="31"/>
      <c r="CI1980" s="31"/>
      <c r="CJ1980" s="31"/>
      <c r="CK1980" s="31"/>
      <c r="CL1980" s="31"/>
      <c r="CM1980" s="31"/>
      <c r="CN1980" s="31"/>
      <c r="CO1980" s="31"/>
      <c r="CP1980" s="31"/>
      <c r="CQ1980" s="31"/>
    </row>
    <row r="1981" spans="2:95" s="33" customFormat="1">
      <c r="B1981" s="63"/>
      <c r="C1981" s="31"/>
      <c r="D1981" s="31"/>
      <c r="E1981" s="31"/>
      <c r="F1981" s="31"/>
      <c r="G1981" s="34"/>
      <c r="H1981" s="34"/>
      <c r="I1981" s="34"/>
      <c r="J1981" s="34"/>
      <c r="K1981" s="31"/>
      <c r="L1981" s="31"/>
      <c r="M1981" s="31"/>
      <c r="N1981" s="31"/>
      <c r="O1981" s="31"/>
      <c r="P1981" s="34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4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4"/>
      <c r="AU1981" s="31"/>
      <c r="AV1981" s="31"/>
      <c r="AW1981" s="31"/>
      <c r="AX1981" s="31"/>
      <c r="AY1981" s="31"/>
      <c r="AZ1981" s="31"/>
      <c r="BA1981" s="31"/>
      <c r="BB1981" s="31"/>
      <c r="BC1981" s="34"/>
      <c r="BD1981" s="31"/>
      <c r="BE1981" s="31"/>
      <c r="BF1981" s="31"/>
      <c r="BG1981" s="31"/>
      <c r="BH1981" s="31"/>
      <c r="BI1981" s="31"/>
      <c r="BJ1981" s="31"/>
      <c r="BK1981" s="31"/>
      <c r="BL1981" s="31"/>
      <c r="BM1981" s="31"/>
      <c r="BN1981" s="31"/>
      <c r="BO1981" s="31"/>
      <c r="BP1981" s="31"/>
      <c r="BQ1981" s="31"/>
      <c r="BR1981" s="31"/>
      <c r="BS1981" s="31"/>
      <c r="BT1981" s="31"/>
      <c r="BU1981" s="31"/>
      <c r="BV1981" s="31"/>
      <c r="BW1981" s="31"/>
      <c r="BX1981" s="31"/>
      <c r="BY1981" s="31"/>
      <c r="BZ1981" s="31"/>
      <c r="CA1981" s="31"/>
      <c r="CB1981" s="31"/>
      <c r="CC1981" s="31"/>
      <c r="CD1981" s="31"/>
      <c r="CE1981" s="31"/>
      <c r="CF1981" s="31"/>
      <c r="CG1981" s="31"/>
      <c r="CH1981" s="31"/>
      <c r="CI1981" s="31"/>
      <c r="CJ1981" s="31"/>
      <c r="CK1981" s="31"/>
      <c r="CL1981" s="31"/>
      <c r="CM1981" s="31"/>
      <c r="CN1981" s="31"/>
      <c r="CO1981" s="31"/>
      <c r="CP1981" s="31"/>
      <c r="CQ1981" s="31"/>
    </row>
    <row r="1982" spans="2:95" s="33" customFormat="1">
      <c r="B1982" s="63"/>
      <c r="C1982" s="31"/>
      <c r="D1982" s="31"/>
      <c r="E1982" s="31"/>
      <c r="F1982" s="31"/>
      <c r="G1982" s="34"/>
      <c r="H1982" s="34"/>
      <c r="I1982" s="34"/>
      <c r="J1982" s="34"/>
      <c r="K1982" s="31"/>
      <c r="L1982" s="31"/>
      <c r="M1982" s="31"/>
      <c r="N1982" s="31"/>
      <c r="O1982" s="31"/>
      <c r="P1982" s="34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4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4"/>
      <c r="AU1982" s="31"/>
      <c r="AV1982" s="31"/>
      <c r="AW1982" s="31"/>
      <c r="AX1982" s="31"/>
      <c r="AY1982" s="31"/>
      <c r="AZ1982" s="31"/>
      <c r="BA1982" s="31"/>
      <c r="BB1982" s="31"/>
      <c r="BC1982" s="34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  <c r="BN1982" s="31"/>
      <c r="BO1982" s="31"/>
      <c r="BP1982" s="31"/>
      <c r="BQ1982" s="31"/>
      <c r="BR1982" s="31"/>
      <c r="BS1982" s="31"/>
      <c r="BT1982" s="31"/>
      <c r="BU1982" s="31"/>
      <c r="BV1982" s="31"/>
      <c r="BW1982" s="31"/>
      <c r="BX1982" s="31"/>
      <c r="BY1982" s="31"/>
      <c r="BZ1982" s="31"/>
      <c r="CA1982" s="31"/>
      <c r="CB1982" s="31"/>
      <c r="CC1982" s="31"/>
      <c r="CD1982" s="31"/>
      <c r="CE1982" s="31"/>
      <c r="CF1982" s="31"/>
      <c r="CG1982" s="31"/>
      <c r="CH1982" s="31"/>
      <c r="CI1982" s="31"/>
      <c r="CJ1982" s="31"/>
      <c r="CK1982" s="31"/>
      <c r="CL1982" s="31"/>
      <c r="CM1982" s="31"/>
      <c r="CN1982" s="31"/>
      <c r="CO1982" s="31"/>
      <c r="CP1982" s="31"/>
      <c r="CQ1982" s="31"/>
    </row>
    <row r="1983" spans="2:95" s="33" customFormat="1">
      <c r="B1983" s="63"/>
      <c r="C1983" s="31"/>
      <c r="D1983" s="31"/>
      <c r="E1983" s="31"/>
      <c r="F1983" s="31"/>
      <c r="G1983" s="34"/>
      <c r="H1983" s="34"/>
      <c r="I1983" s="34"/>
      <c r="J1983" s="34"/>
      <c r="K1983" s="31"/>
      <c r="L1983" s="31"/>
      <c r="M1983" s="31"/>
      <c r="N1983" s="31"/>
      <c r="O1983" s="31"/>
      <c r="P1983" s="34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4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4"/>
      <c r="AU1983" s="31"/>
      <c r="AV1983" s="31"/>
      <c r="AW1983" s="31"/>
      <c r="AX1983" s="31"/>
      <c r="AY1983" s="31"/>
      <c r="AZ1983" s="31"/>
      <c r="BA1983" s="31"/>
      <c r="BB1983" s="31"/>
      <c r="BC1983" s="34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  <c r="BN1983" s="31"/>
      <c r="BO1983" s="31"/>
      <c r="BP1983" s="31"/>
      <c r="BQ1983" s="31"/>
      <c r="BR1983" s="31"/>
      <c r="BS1983" s="31"/>
      <c r="BT1983" s="31"/>
      <c r="BU1983" s="31"/>
      <c r="BV1983" s="31"/>
      <c r="BW1983" s="31"/>
      <c r="BX1983" s="31"/>
      <c r="BY1983" s="31"/>
      <c r="BZ1983" s="31"/>
      <c r="CA1983" s="31"/>
      <c r="CB1983" s="31"/>
      <c r="CC1983" s="31"/>
      <c r="CD1983" s="31"/>
      <c r="CE1983" s="31"/>
      <c r="CF1983" s="31"/>
      <c r="CG1983" s="31"/>
      <c r="CH1983" s="31"/>
      <c r="CI1983" s="31"/>
      <c r="CJ1983" s="31"/>
      <c r="CK1983" s="31"/>
      <c r="CL1983" s="31"/>
      <c r="CM1983" s="31"/>
      <c r="CN1983" s="31"/>
      <c r="CO1983" s="31"/>
      <c r="CP1983" s="31"/>
      <c r="CQ1983" s="31"/>
    </row>
    <row r="1984" spans="2:95" s="33" customFormat="1">
      <c r="B1984" s="63"/>
      <c r="C1984" s="31"/>
      <c r="D1984" s="31"/>
      <c r="E1984" s="31"/>
      <c r="F1984" s="31"/>
      <c r="G1984" s="34"/>
      <c r="H1984" s="34"/>
      <c r="I1984" s="34"/>
      <c r="J1984" s="34"/>
      <c r="K1984" s="31"/>
      <c r="L1984" s="31"/>
      <c r="M1984" s="31"/>
      <c r="N1984" s="31"/>
      <c r="O1984" s="31"/>
      <c r="P1984" s="34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4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4"/>
      <c r="AU1984" s="31"/>
      <c r="AV1984" s="31"/>
      <c r="AW1984" s="31"/>
      <c r="AX1984" s="31"/>
      <c r="AY1984" s="31"/>
      <c r="AZ1984" s="31"/>
      <c r="BA1984" s="31"/>
      <c r="BB1984" s="31"/>
      <c r="BC1984" s="34"/>
      <c r="BD1984" s="31"/>
      <c r="BE1984" s="31"/>
      <c r="BF1984" s="31"/>
      <c r="BG1984" s="31"/>
      <c r="BH1984" s="31"/>
      <c r="BI1984" s="31"/>
      <c r="BJ1984" s="31"/>
      <c r="BK1984" s="31"/>
      <c r="BL1984" s="31"/>
      <c r="BM1984" s="31"/>
      <c r="BN1984" s="31"/>
      <c r="BO1984" s="31"/>
      <c r="BP1984" s="31"/>
      <c r="BQ1984" s="31"/>
      <c r="BR1984" s="31"/>
      <c r="BS1984" s="31"/>
      <c r="BT1984" s="31"/>
      <c r="BU1984" s="31"/>
      <c r="BV1984" s="31"/>
      <c r="BW1984" s="31"/>
      <c r="BX1984" s="31"/>
      <c r="BY1984" s="31"/>
      <c r="BZ1984" s="31"/>
      <c r="CA1984" s="31"/>
      <c r="CB1984" s="31"/>
      <c r="CC1984" s="31"/>
      <c r="CD1984" s="31"/>
      <c r="CE1984" s="31"/>
      <c r="CF1984" s="31"/>
      <c r="CG1984" s="31"/>
      <c r="CH1984" s="31"/>
      <c r="CI1984" s="31"/>
      <c r="CJ1984" s="31"/>
      <c r="CK1984" s="31"/>
      <c r="CL1984" s="31"/>
      <c r="CM1984" s="31"/>
      <c r="CN1984" s="31"/>
      <c r="CO1984" s="31"/>
      <c r="CP1984" s="31"/>
      <c r="CQ1984" s="31"/>
    </row>
    <row r="1985" spans="2:95" s="33" customFormat="1">
      <c r="B1985" s="63"/>
      <c r="C1985" s="31"/>
      <c r="D1985" s="31"/>
      <c r="E1985" s="31"/>
      <c r="F1985" s="31"/>
      <c r="G1985" s="34"/>
      <c r="H1985" s="34"/>
      <c r="I1985" s="34"/>
      <c r="J1985" s="34"/>
      <c r="K1985" s="31"/>
      <c r="L1985" s="31"/>
      <c r="M1985" s="31"/>
      <c r="N1985" s="31"/>
      <c r="O1985" s="31"/>
      <c r="P1985" s="34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4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4"/>
      <c r="AU1985" s="31"/>
      <c r="AV1985" s="31"/>
      <c r="AW1985" s="31"/>
      <c r="AX1985" s="31"/>
      <c r="AY1985" s="31"/>
      <c r="AZ1985" s="31"/>
      <c r="BA1985" s="31"/>
      <c r="BB1985" s="31"/>
      <c r="BC1985" s="34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1"/>
      <c r="BO1985" s="31"/>
      <c r="BP1985" s="31"/>
      <c r="BQ1985" s="31"/>
      <c r="BR1985" s="31"/>
      <c r="BS1985" s="31"/>
      <c r="BT1985" s="31"/>
      <c r="BU1985" s="31"/>
      <c r="BV1985" s="31"/>
      <c r="BW1985" s="31"/>
      <c r="BX1985" s="31"/>
      <c r="BY1985" s="31"/>
      <c r="BZ1985" s="31"/>
      <c r="CA1985" s="31"/>
      <c r="CB1985" s="31"/>
      <c r="CC1985" s="31"/>
      <c r="CD1985" s="31"/>
      <c r="CE1985" s="31"/>
      <c r="CF1985" s="31"/>
      <c r="CG1985" s="31"/>
      <c r="CH1985" s="31"/>
      <c r="CI1985" s="31"/>
      <c r="CJ1985" s="31"/>
      <c r="CK1985" s="31"/>
      <c r="CL1985" s="31"/>
      <c r="CM1985" s="31"/>
      <c r="CN1985" s="31"/>
      <c r="CO1985" s="31"/>
      <c r="CP1985" s="31"/>
      <c r="CQ1985" s="31"/>
    </row>
    <row r="1986" spans="2:95" s="33" customFormat="1">
      <c r="B1986" s="63"/>
      <c r="C1986" s="31"/>
      <c r="D1986" s="31"/>
      <c r="E1986" s="31"/>
      <c r="F1986" s="31"/>
      <c r="G1986" s="34"/>
      <c r="H1986" s="34"/>
      <c r="I1986" s="34"/>
      <c r="J1986" s="34"/>
      <c r="K1986" s="31"/>
      <c r="L1986" s="31"/>
      <c r="M1986" s="31"/>
      <c r="N1986" s="31"/>
      <c r="O1986" s="31"/>
      <c r="P1986" s="34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4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4"/>
      <c r="AU1986" s="31"/>
      <c r="AV1986" s="31"/>
      <c r="AW1986" s="31"/>
      <c r="AX1986" s="31"/>
      <c r="AY1986" s="31"/>
      <c r="AZ1986" s="31"/>
      <c r="BA1986" s="31"/>
      <c r="BB1986" s="31"/>
      <c r="BC1986" s="34"/>
      <c r="BD1986" s="31"/>
      <c r="BE1986" s="31"/>
      <c r="BF1986" s="31"/>
      <c r="BG1986" s="31"/>
      <c r="BH1986" s="31"/>
      <c r="BI1986" s="31"/>
      <c r="BJ1986" s="31"/>
      <c r="BK1986" s="31"/>
      <c r="BL1986" s="31"/>
      <c r="BM1986" s="31"/>
      <c r="BN1986" s="31"/>
      <c r="BO1986" s="31"/>
      <c r="BP1986" s="31"/>
      <c r="BQ1986" s="31"/>
      <c r="BR1986" s="31"/>
      <c r="BS1986" s="31"/>
      <c r="BT1986" s="31"/>
      <c r="BU1986" s="31"/>
      <c r="BV1986" s="31"/>
      <c r="BW1986" s="31"/>
      <c r="BX1986" s="31"/>
      <c r="BY1986" s="31"/>
      <c r="BZ1986" s="31"/>
      <c r="CA1986" s="31"/>
      <c r="CB1986" s="31"/>
      <c r="CC1986" s="31"/>
      <c r="CD1986" s="31"/>
      <c r="CE1986" s="31"/>
      <c r="CF1986" s="31"/>
      <c r="CG1986" s="31"/>
      <c r="CH1986" s="31"/>
      <c r="CI1986" s="31"/>
      <c r="CJ1986" s="31"/>
      <c r="CK1986" s="31"/>
      <c r="CL1986" s="31"/>
      <c r="CM1986" s="31"/>
      <c r="CN1986" s="31"/>
      <c r="CO1986" s="31"/>
      <c r="CP1986" s="31"/>
      <c r="CQ1986" s="31"/>
    </row>
    <row r="1987" spans="2:95" s="33" customFormat="1">
      <c r="B1987" s="63"/>
      <c r="C1987" s="31"/>
      <c r="D1987" s="31"/>
      <c r="E1987" s="31"/>
      <c r="F1987" s="31"/>
      <c r="G1987" s="34"/>
      <c r="H1987" s="34"/>
      <c r="I1987" s="34"/>
      <c r="J1987" s="34"/>
      <c r="K1987" s="31"/>
      <c r="L1987" s="31"/>
      <c r="M1987" s="31"/>
      <c r="N1987" s="31"/>
      <c r="O1987" s="31"/>
      <c r="P1987" s="34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4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4"/>
      <c r="AU1987" s="31"/>
      <c r="AV1987" s="31"/>
      <c r="AW1987" s="31"/>
      <c r="AX1987" s="31"/>
      <c r="AY1987" s="31"/>
      <c r="AZ1987" s="31"/>
      <c r="BA1987" s="31"/>
      <c r="BB1987" s="31"/>
      <c r="BC1987" s="34"/>
      <c r="BD1987" s="31"/>
      <c r="BE1987" s="31"/>
      <c r="BF1987" s="31"/>
      <c r="BG1987" s="31"/>
      <c r="BH1987" s="31"/>
      <c r="BI1987" s="31"/>
      <c r="BJ1987" s="31"/>
      <c r="BK1987" s="31"/>
      <c r="BL1987" s="31"/>
      <c r="BM1987" s="31"/>
      <c r="BN1987" s="31"/>
      <c r="BO1987" s="31"/>
      <c r="BP1987" s="31"/>
      <c r="BQ1987" s="31"/>
      <c r="BR1987" s="31"/>
      <c r="BS1987" s="31"/>
      <c r="BT1987" s="31"/>
      <c r="BU1987" s="31"/>
      <c r="BV1987" s="31"/>
      <c r="BW1987" s="31"/>
      <c r="BX1987" s="31"/>
      <c r="BY1987" s="31"/>
      <c r="BZ1987" s="31"/>
      <c r="CA1987" s="31"/>
      <c r="CB1987" s="31"/>
      <c r="CC1987" s="31"/>
      <c r="CD1987" s="31"/>
      <c r="CE1987" s="31"/>
      <c r="CF1987" s="31"/>
      <c r="CG1987" s="31"/>
      <c r="CH1987" s="31"/>
      <c r="CI1987" s="31"/>
      <c r="CJ1987" s="31"/>
      <c r="CK1987" s="31"/>
      <c r="CL1987" s="31"/>
      <c r="CM1987" s="31"/>
      <c r="CN1987" s="31"/>
      <c r="CO1987" s="31"/>
      <c r="CP1987" s="31"/>
      <c r="CQ1987" s="31"/>
    </row>
    <row r="1988" spans="2:95" s="33" customFormat="1">
      <c r="B1988" s="63"/>
      <c r="C1988" s="31"/>
      <c r="D1988" s="31"/>
      <c r="E1988" s="31"/>
      <c r="F1988" s="31"/>
      <c r="G1988" s="34"/>
      <c r="H1988" s="34"/>
      <c r="I1988" s="34"/>
      <c r="J1988" s="34"/>
      <c r="K1988" s="31"/>
      <c r="L1988" s="31"/>
      <c r="M1988" s="31"/>
      <c r="N1988" s="31"/>
      <c r="O1988" s="31"/>
      <c r="P1988" s="34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4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4"/>
      <c r="AU1988" s="31"/>
      <c r="AV1988" s="31"/>
      <c r="AW1988" s="31"/>
      <c r="AX1988" s="31"/>
      <c r="AY1988" s="31"/>
      <c r="AZ1988" s="31"/>
      <c r="BA1988" s="31"/>
      <c r="BB1988" s="31"/>
      <c r="BC1988" s="34"/>
      <c r="BD1988" s="31"/>
      <c r="BE1988" s="31"/>
      <c r="BF1988" s="31"/>
      <c r="BG1988" s="31"/>
      <c r="BH1988" s="31"/>
      <c r="BI1988" s="31"/>
      <c r="BJ1988" s="31"/>
      <c r="BK1988" s="31"/>
      <c r="BL1988" s="31"/>
      <c r="BM1988" s="31"/>
      <c r="BN1988" s="31"/>
      <c r="BO1988" s="31"/>
      <c r="BP1988" s="31"/>
      <c r="BQ1988" s="31"/>
      <c r="BR1988" s="31"/>
      <c r="BS1988" s="31"/>
      <c r="BT1988" s="31"/>
      <c r="BU1988" s="31"/>
      <c r="BV1988" s="31"/>
      <c r="BW1988" s="31"/>
      <c r="BX1988" s="31"/>
      <c r="BY1988" s="31"/>
      <c r="BZ1988" s="31"/>
      <c r="CA1988" s="31"/>
      <c r="CB1988" s="31"/>
      <c r="CC1988" s="31"/>
      <c r="CD1988" s="31"/>
      <c r="CE1988" s="31"/>
      <c r="CF1988" s="31"/>
      <c r="CG1988" s="31"/>
      <c r="CH1988" s="31"/>
      <c r="CI1988" s="31"/>
      <c r="CJ1988" s="31"/>
      <c r="CK1988" s="31"/>
      <c r="CL1988" s="31"/>
      <c r="CM1988" s="31"/>
      <c r="CN1988" s="31"/>
      <c r="CO1988" s="31"/>
      <c r="CP1988" s="31"/>
      <c r="CQ1988" s="31"/>
    </row>
    <row r="1989" spans="2:95" s="33" customFormat="1">
      <c r="B1989" s="63"/>
      <c r="C1989" s="31"/>
      <c r="D1989" s="31"/>
      <c r="E1989" s="31"/>
      <c r="F1989" s="31"/>
      <c r="G1989" s="34"/>
      <c r="H1989" s="34"/>
      <c r="I1989" s="34"/>
      <c r="J1989" s="34"/>
      <c r="K1989" s="31"/>
      <c r="L1989" s="31"/>
      <c r="M1989" s="31"/>
      <c r="N1989" s="31"/>
      <c r="O1989" s="31"/>
      <c r="P1989" s="34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4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4"/>
      <c r="AU1989" s="31"/>
      <c r="AV1989" s="31"/>
      <c r="AW1989" s="31"/>
      <c r="AX1989" s="31"/>
      <c r="AY1989" s="31"/>
      <c r="AZ1989" s="31"/>
      <c r="BA1989" s="31"/>
      <c r="BB1989" s="31"/>
      <c r="BC1989" s="34"/>
      <c r="BD1989" s="31"/>
      <c r="BE1989" s="31"/>
      <c r="BF1989" s="31"/>
      <c r="BG1989" s="31"/>
      <c r="BH1989" s="31"/>
      <c r="BI1989" s="31"/>
      <c r="BJ1989" s="31"/>
      <c r="BK1989" s="31"/>
      <c r="BL1989" s="31"/>
      <c r="BM1989" s="31"/>
      <c r="BN1989" s="31"/>
      <c r="BO1989" s="31"/>
      <c r="BP1989" s="31"/>
      <c r="BQ1989" s="31"/>
      <c r="BR1989" s="31"/>
      <c r="BS1989" s="31"/>
      <c r="BT1989" s="31"/>
      <c r="BU1989" s="31"/>
      <c r="BV1989" s="31"/>
      <c r="BW1989" s="31"/>
      <c r="BX1989" s="31"/>
      <c r="BY1989" s="31"/>
      <c r="BZ1989" s="31"/>
      <c r="CA1989" s="31"/>
      <c r="CB1989" s="31"/>
      <c r="CC1989" s="31"/>
      <c r="CD1989" s="31"/>
      <c r="CE1989" s="31"/>
      <c r="CF1989" s="31"/>
      <c r="CG1989" s="31"/>
      <c r="CH1989" s="31"/>
      <c r="CI1989" s="31"/>
      <c r="CJ1989" s="31"/>
      <c r="CK1989" s="31"/>
      <c r="CL1989" s="31"/>
      <c r="CM1989" s="31"/>
      <c r="CN1989" s="31"/>
      <c r="CO1989" s="31"/>
      <c r="CP1989" s="31"/>
      <c r="CQ1989" s="31"/>
    </row>
    <row r="1990" spans="2:95" s="33" customFormat="1">
      <c r="B1990" s="63"/>
      <c r="C1990" s="31"/>
      <c r="D1990" s="31"/>
      <c r="E1990" s="31"/>
      <c r="F1990" s="31"/>
      <c r="G1990" s="34"/>
      <c r="H1990" s="34"/>
      <c r="I1990" s="34"/>
      <c r="J1990" s="34"/>
      <c r="K1990" s="31"/>
      <c r="L1990" s="31"/>
      <c r="M1990" s="31"/>
      <c r="N1990" s="31"/>
      <c r="O1990" s="31"/>
      <c r="P1990" s="34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4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4"/>
      <c r="AU1990" s="31"/>
      <c r="AV1990" s="31"/>
      <c r="AW1990" s="31"/>
      <c r="AX1990" s="31"/>
      <c r="AY1990" s="31"/>
      <c r="AZ1990" s="31"/>
      <c r="BA1990" s="31"/>
      <c r="BB1990" s="31"/>
      <c r="BC1990" s="34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1"/>
      <c r="BO1990" s="31"/>
      <c r="BP1990" s="31"/>
      <c r="BQ1990" s="31"/>
      <c r="BR1990" s="31"/>
      <c r="BS1990" s="31"/>
      <c r="BT1990" s="31"/>
      <c r="BU1990" s="31"/>
      <c r="BV1990" s="31"/>
      <c r="BW1990" s="31"/>
      <c r="BX1990" s="31"/>
      <c r="BY1990" s="31"/>
      <c r="BZ1990" s="31"/>
      <c r="CA1990" s="31"/>
      <c r="CB1990" s="31"/>
      <c r="CC1990" s="31"/>
      <c r="CD1990" s="31"/>
      <c r="CE1990" s="31"/>
      <c r="CF1990" s="31"/>
      <c r="CG1990" s="31"/>
      <c r="CH1990" s="31"/>
      <c r="CI1990" s="31"/>
      <c r="CJ1990" s="31"/>
      <c r="CK1990" s="31"/>
      <c r="CL1990" s="31"/>
      <c r="CM1990" s="31"/>
      <c r="CN1990" s="31"/>
      <c r="CO1990" s="31"/>
      <c r="CP1990" s="31"/>
      <c r="CQ1990" s="31"/>
    </row>
    <row r="1991" spans="2:95" s="33" customFormat="1">
      <c r="B1991" s="63"/>
      <c r="C1991" s="31"/>
      <c r="D1991" s="31"/>
      <c r="E1991" s="31"/>
      <c r="F1991" s="31"/>
      <c r="G1991" s="34"/>
      <c r="H1991" s="34"/>
      <c r="I1991" s="34"/>
      <c r="J1991" s="34"/>
      <c r="K1991" s="31"/>
      <c r="L1991" s="31"/>
      <c r="M1991" s="31"/>
      <c r="N1991" s="31"/>
      <c r="O1991" s="31"/>
      <c r="P1991" s="34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4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4"/>
      <c r="AU1991" s="31"/>
      <c r="AV1991" s="31"/>
      <c r="AW1991" s="31"/>
      <c r="AX1991" s="31"/>
      <c r="AY1991" s="31"/>
      <c r="AZ1991" s="31"/>
      <c r="BA1991" s="31"/>
      <c r="BB1991" s="31"/>
      <c r="BC1991" s="34"/>
      <c r="BD1991" s="31"/>
      <c r="BE1991" s="31"/>
      <c r="BF1991" s="31"/>
      <c r="BG1991" s="31"/>
      <c r="BH1991" s="31"/>
      <c r="BI1991" s="31"/>
      <c r="BJ1991" s="31"/>
      <c r="BK1991" s="31"/>
      <c r="BL1991" s="31"/>
      <c r="BM1991" s="31"/>
      <c r="BN1991" s="31"/>
      <c r="BO1991" s="31"/>
      <c r="BP1991" s="31"/>
      <c r="BQ1991" s="31"/>
      <c r="BR1991" s="31"/>
      <c r="BS1991" s="31"/>
      <c r="BT1991" s="31"/>
      <c r="BU1991" s="31"/>
      <c r="BV1991" s="31"/>
      <c r="BW1991" s="31"/>
      <c r="BX1991" s="31"/>
      <c r="BY1991" s="31"/>
      <c r="BZ1991" s="31"/>
      <c r="CA1991" s="31"/>
      <c r="CB1991" s="31"/>
      <c r="CC1991" s="31"/>
      <c r="CD1991" s="31"/>
      <c r="CE1991" s="31"/>
      <c r="CF1991" s="31"/>
      <c r="CG1991" s="31"/>
      <c r="CH1991" s="31"/>
      <c r="CI1991" s="31"/>
      <c r="CJ1991" s="31"/>
      <c r="CK1991" s="31"/>
      <c r="CL1991" s="31"/>
      <c r="CM1991" s="31"/>
      <c r="CN1991" s="31"/>
      <c r="CO1991" s="31"/>
      <c r="CP1991" s="31"/>
      <c r="CQ1991" s="31"/>
    </row>
    <row r="1992" spans="2:95" s="33" customFormat="1">
      <c r="B1992" s="63"/>
      <c r="C1992" s="31"/>
      <c r="D1992" s="31"/>
      <c r="E1992" s="31"/>
      <c r="F1992" s="31"/>
      <c r="G1992" s="34"/>
      <c r="H1992" s="34"/>
      <c r="I1992" s="34"/>
      <c r="J1992" s="34"/>
      <c r="K1992" s="31"/>
      <c r="L1992" s="31"/>
      <c r="M1992" s="31"/>
      <c r="N1992" s="31"/>
      <c r="O1992" s="31"/>
      <c r="P1992" s="34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4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4"/>
      <c r="AU1992" s="31"/>
      <c r="AV1992" s="31"/>
      <c r="AW1992" s="31"/>
      <c r="AX1992" s="31"/>
      <c r="AY1992" s="31"/>
      <c r="AZ1992" s="31"/>
      <c r="BA1992" s="31"/>
      <c r="BB1992" s="31"/>
      <c r="BC1992" s="34"/>
      <c r="BD1992" s="31"/>
      <c r="BE1992" s="31"/>
      <c r="BF1992" s="31"/>
      <c r="BG1992" s="31"/>
      <c r="BH1992" s="31"/>
      <c r="BI1992" s="31"/>
      <c r="BJ1992" s="31"/>
      <c r="BK1992" s="31"/>
      <c r="BL1992" s="31"/>
      <c r="BM1992" s="31"/>
      <c r="BN1992" s="31"/>
      <c r="BO1992" s="31"/>
      <c r="BP1992" s="31"/>
      <c r="BQ1992" s="31"/>
      <c r="BR1992" s="31"/>
      <c r="BS1992" s="31"/>
      <c r="BT1992" s="31"/>
      <c r="BU1992" s="31"/>
      <c r="BV1992" s="31"/>
      <c r="BW1992" s="31"/>
      <c r="BX1992" s="31"/>
      <c r="BY1992" s="31"/>
      <c r="BZ1992" s="31"/>
      <c r="CA1992" s="31"/>
      <c r="CB1992" s="31"/>
      <c r="CC1992" s="31"/>
      <c r="CD1992" s="31"/>
      <c r="CE1992" s="31"/>
      <c r="CF1992" s="31"/>
      <c r="CG1992" s="31"/>
      <c r="CH1992" s="31"/>
      <c r="CI1992" s="31"/>
      <c r="CJ1992" s="31"/>
      <c r="CK1992" s="31"/>
      <c r="CL1992" s="31"/>
      <c r="CM1992" s="31"/>
      <c r="CN1992" s="31"/>
      <c r="CO1992" s="31"/>
      <c r="CP1992" s="31"/>
      <c r="CQ1992" s="31"/>
    </row>
    <row r="1993" spans="2:95" s="33" customFormat="1">
      <c r="B1993" s="63"/>
      <c r="C1993" s="31"/>
      <c r="D1993" s="31"/>
      <c r="E1993" s="31"/>
      <c r="F1993" s="31"/>
      <c r="G1993" s="34"/>
      <c r="H1993" s="34"/>
      <c r="I1993" s="34"/>
      <c r="J1993" s="34"/>
      <c r="K1993" s="31"/>
      <c r="L1993" s="31"/>
      <c r="M1993" s="31"/>
      <c r="N1993" s="31"/>
      <c r="O1993" s="31"/>
      <c r="P1993" s="34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4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4"/>
      <c r="AU1993" s="31"/>
      <c r="AV1993" s="31"/>
      <c r="AW1993" s="31"/>
      <c r="AX1993" s="31"/>
      <c r="AY1993" s="31"/>
      <c r="AZ1993" s="31"/>
      <c r="BA1993" s="31"/>
      <c r="BB1993" s="31"/>
      <c r="BC1993" s="34"/>
      <c r="BD1993" s="31"/>
      <c r="BE1993" s="31"/>
      <c r="BF1993" s="31"/>
      <c r="BG1993" s="31"/>
      <c r="BH1993" s="31"/>
      <c r="BI1993" s="31"/>
      <c r="BJ1993" s="31"/>
      <c r="BK1993" s="31"/>
      <c r="BL1993" s="31"/>
      <c r="BM1993" s="31"/>
      <c r="BN1993" s="31"/>
      <c r="BO1993" s="31"/>
      <c r="BP1993" s="31"/>
      <c r="BQ1993" s="31"/>
      <c r="BR1993" s="31"/>
      <c r="BS1993" s="31"/>
      <c r="BT1993" s="31"/>
      <c r="BU1993" s="31"/>
      <c r="BV1993" s="31"/>
      <c r="BW1993" s="31"/>
      <c r="BX1993" s="31"/>
      <c r="BY1993" s="31"/>
      <c r="BZ1993" s="31"/>
      <c r="CA1993" s="31"/>
      <c r="CB1993" s="31"/>
      <c r="CC1993" s="31"/>
      <c r="CD1993" s="31"/>
      <c r="CE1993" s="31"/>
      <c r="CF1993" s="31"/>
      <c r="CG1993" s="31"/>
      <c r="CH1993" s="31"/>
      <c r="CI1993" s="31"/>
      <c r="CJ1993" s="31"/>
      <c r="CK1993" s="31"/>
      <c r="CL1993" s="31"/>
      <c r="CM1993" s="31"/>
      <c r="CN1993" s="31"/>
      <c r="CO1993" s="31"/>
      <c r="CP1993" s="31"/>
      <c r="CQ1993" s="31"/>
    </row>
    <row r="1994" spans="2:95" s="33" customFormat="1">
      <c r="B1994" s="63"/>
      <c r="C1994" s="31"/>
      <c r="D1994" s="31"/>
      <c r="E1994" s="31"/>
      <c r="F1994" s="31"/>
      <c r="G1994" s="34"/>
      <c r="H1994" s="34"/>
      <c r="I1994" s="34"/>
      <c r="J1994" s="34"/>
      <c r="K1994" s="31"/>
      <c r="L1994" s="31"/>
      <c r="M1994" s="31"/>
      <c r="N1994" s="31"/>
      <c r="O1994" s="31"/>
      <c r="P1994" s="34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4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4"/>
      <c r="AU1994" s="31"/>
      <c r="AV1994" s="31"/>
      <c r="AW1994" s="31"/>
      <c r="AX1994" s="31"/>
      <c r="AY1994" s="31"/>
      <c r="AZ1994" s="31"/>
      <c r="BA1994" s="31"/>
      <c r="BB1994" s="31"/>
      <c r="BC1994" s="34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  <c r="BN1994" s="31"/>
      <c r="BO1994" s="31"/>
      <c r="BP1994" s="31"/>
      <c r="BQ1994" s="31"/>
      <c r="BR1994" s="31"/>
      <c r="BS1994" s="31"/>
      <c r="BT1994" s="31"/>
      <c r="BU1994" s="31"/>
      <c r="BV1994" s="31"/>
      <c r="BW1994" s="31"/>
      <c r="BX1994" s="31"/>
      <c r="BY1994" s="31"/>
      <c r="BZ1994" s="31"/>
      <c r="CA1994" s="31"/>
      <c r="CB1994" s="31"/>
      <c r="CC1994" s="31"/>
      <c r="CD1994" s="31"/>
      <c r="CE1994" s="31"/>
      <c r="CF1994" s="31"/>
      <c r="CG1994" s="31"/>
      <c r="CH1994" s="31"/>
      <c r="CI1994" s="31"/>
      <c r="CJ1994" s="31"/>
      <c r="CK1994" s="31"/>
      <c r="CL1994" s="31"/>
      <c r="CM1994" s="31"/>
      <c r="CN1994" s="31"/>
      <c r="CO1994" s="31"/>
      <c r="CP1994" s="31"/>
      <c r="CQ1994" s="31"/>
    </row>
    <row r="1995" spans="2:95" s="33" customFormat="1">
      <c r="B1995" s="63"/>
      <c r="C1995" s="31"/>
      <c r="D1995" s="31"/>
      <c r="E1995" s="31"/>
      <c r="F1995" s="31"/>
      <c r="G1995" s="34"/>
      <c r="H1995" s="34"/>
      <c r="I1995" s="34"/>
      <c r="J1995" s="34"/>
      <c r="K1995" s="31"/>
      <c r="L1995" s="31"/>
      <c r="M1995" s="31"/>
      <c r="N1995" s="31"/>
      <c r="O1995" s="31"/>
      <c r="P1995" s="34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4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4"/>
      <c r="AU1995" s="31"/>
      <c r="AV1995" s="31"/>
      <c r="AW1995" s="31"/>
      <c r="AX1995" s="31"/>
      <c r="AY1995" s="31"/>
      <c r="AZ1995" s="31"/>
      <c r="BA1995" s="31"/>
      <c r="BB1995" s="31"/>
      <c r="BC1995" s="34"/>
      <c r="BD1995" s="31"/>
      <c r="BE1995" s="31"/>
      <c r="BF1995" s="31"/>
      <c r="BG1995" s="31"/>
      <c r="BH1995" s="31"/>
      <c r="BI1995" s="31"/>
      <c r="BJ1995" s="31"/>
      <c r="BK1995" s="31"/>
      <c r="BL1995" s="31"/>
      <c r="BM1995" s="31"/>
      <c r="BN1995" s="31"/>
      <c r="BO1995" s="31"/>
      <c r="BP1995" s="31"/>
      <c r="BQ1995" s="31"/>
      <c r="BR1995" s="31"/>
      <c r="BS1995" s="31"/>
      <c r="BT1995" s="31"/>
      <c r="BU1995" s="31"/>
      <c r="BV1995" s="31"/>
      <c r="BW1995" s="31"/>
      <c r="BX1995" s="31"/>
      <c r="BY1995" s="31"/>
      <c r="BZ1995" s="31"/>
      <c r="CA1995" s="31"/>
      <c r="CB1995" s="31"/>
      <c r="CC1995" s="31"/>
      <c r="CD1995" s="31"/>
      <c r="CE1995" s="31"/>
      <c r="CF1995" s="31"/>
      <c r="CG1995" s="31"/>
      <c r="CH1995" s="31"/>
      <c r="CI1995" s="31"/>
      <c r="CJ1995" s="31"/>
      <c r="CK1995" s="31"/>
      <c r="CL1995" s="31"/>
      <c r="CM1995" s="31"/>
      <c r="CN1995" s="31"/>
      <c r="CO1995" s="31"/>
      <c r="CP1995" s="31"/>
      <c r="CQ1995" s="31"/>
    </row>
    <row r="1996" spans="2:95" s="33" customFormat="1">
      <c r="B1996" s="63"/>
      <c r="C1996" s="31"/>
      <c r="D1996" s="31"/>
      <c r="E1996" s="31"/>
      <c r="F1996" s="31"/>
      <c r="G1996" s="34"/>
      <c r="H1996" s="34"/>
      <c r="I1996" s="34"/>
      <c r="J1996" s="34"/>
      <c r="K1996" s="31"/>
      <c r="L1996" s="31"/>
      <c r="M1996" s="31"/>
      <c r="N1996" s="31"/>
      <c r="O1996" s="31"/>
      <c r="P1996" s="34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4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4"/>
      <c r="AU1996" s="31"/>
      <c r="AV1996" s="31"/>
      <c r="AW1996" s="31"/>
      <c r="AX1996" s="31"/>
      <c r="AY1996" s="31"/>
      <c r="AZ1996" s="31"/>
      <c r="BA1996" s="31"/>
      <c r="BB1996" s="31"/>
      <c r="BC1996" s="34"/>
      <c r="BD1996" s="31"/>
      <c r="BE1996" s="31"/>
      <c r="BF1996" s="31"/>
      <c r="BG1996" s="31"/>
      <c r="BH1996" s="31"/>
      <c r="BI1996" s="31"/>
      <c r="BJ1996" s="31"/>
      <c r="BK1996" s="31"/>
      <c r="BL1996" s="31"/>
      <c r="BM1996" s="31"/>
      <c r="BN1996" s="31"/>
      <c r="BO1996" s="31"/>
      <c r="BP1996" s="31"/>
      <c r="BQ1996" s="31"/>
      <c r="BR1996" s="31"/>
      <c r="BS1996" s="31"/>
      <c r="BT1996" s="31"/>
      <c r="BU1996" s="31"/>
      <c r="BV1996" s="31"/>
      <c r="BW1996" s="31"/>
      <c r="BX1996" s="31"/>
      <c r="BY1996" s="31"/>
      <c r="BZ1996" s="31"/>
      <c r="CA1996" s="31"/>
      <c r="CB1996" s="31"/>
      <c r="CC1996" s="31"/>
      <c r="CD1996" s="31"/>
      <c r="CE1996" s="31"/>
      <c r="CF1996" s="31"/>
      <c r="CG1996" s="31"/>
      <c r="CH1996" s="31"/>
      <c r="CI1996" s="31"/>
      <c r="CJ1996" s="31"/>
      <c r="CK1996" s="31"/>
      <c r="CL1996" s="31"/>
      <c r="CM1996" s="31"/>
      <c r="CN1996" s="31"/>
      <c r="CO1996" s="31"/>
      <c r="CP1996" s="31"/>
      <c r="CQ1996" s="31"/>
    </row>
    <row r="1997" spans="2:95" s="33" customFormat="1">
      <c r="B1997" s="63"/>
      <c r="C1997" s="31"/>
      <c r="D1997" s="31"/>
      <c r="E1997" s="31"/>
      <c r="F1997" s="31"/>
      <c r="G1997" s="34"/>
      <c r="H1997" s="34"/>
      <c r="I1997" s="34"/>
      <c r="J1997" s="34"/>
      <c r="K1997" s="31"/>
      <c r="L1997" s="31"/>
      <c r="M1997" s="31"/>
      <c r="N1997" s="31"/>
      <c r="O1997" s="31"/>
      <c r="P1997" s="34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4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4"/>
      <c r="AU1997" s="31"/>
      <c r="AV1997" s="31"/>
      <c r="AW1997" s="31"/>
      <c r="AX1997" s="31"/>
      <c r="AY1997" s="31"/>
      <c r="AZ1997" s="31"/>
      <c r="BA1997" s="31"/>
      <c r="BB1997" s="31"/>
      <c r="BC1997" s="34"/>
      <c r="BD1997" s="31"/>
      <c r="BE1997" s="31"/>
      <c r="BF1997" s="31"/>
      <c r="BG1997" s="31"/>
      <c r="BH1997" s="31"/>
      <c r="BI1997" s="31"/>
      <c r="BJ1997" s="31"/>
      <c r="BK1997" s="31"/>
      <c r="BL1997" s="31"/>
      <c r="BM1997" s="31"/>
      <c r="BN1997" s="31"/>
      <c r="BO1997" s="31"/>
      <c r="BP1997" s="31"/>
      <c r="BQ1997" s="31"/>
      <c r="BR1997" s="31"/>
      <c r="BS1997" s="31"/>
      <c r="BT1997" s="31"/>
      <c r="BU1997" s="31"/>
      <c r="BV1997" s="31"/>
      <c r="BW1997" s="31"/>
      <c r="BX1997" s="31"/>
      <c r="BY1997" s="31"/>
      <c r="BZ1997" s="31"/>
      <c r="CA1997" s="31"/>
      <c r="CB1997" s="31"/>
      <c r="CC1997" s="31"/>
      <c r="CD1997" s="31"/>
      <c r="CE1997" s="31"/>
      <c r="CF1997" s="31"/>
      <c r="CG1997" s="31"/>
      <c r="CH1997" s="31"/>
      <c r="CI1997" s="31"/>
      <c r="CJ1997" s="31"/>
      <c r="CK1997" s="31"/>
      <c r="CL1997" s="31"/>
      <c r="CM1997" s="31"/>
      <c r="CN1997" s="31"/>
      <c r="CO1997" s="31"/>
      <c r="CP1997" s="31"/>
      <c r="CQ1997" s="31"/>
    </row>
    <row r="1998" spans="2:95" s="33" customFormat="1">
      <c r="B1998" s="63"/>
      <c r="C1998" s="31"/>
      <c r="D1998" s="31"/>
      <c r="E1998" s="31"/>
      <c r="F1998" s="31"/>
      <c r="G1998" s="34"/>
      <c r="H1998" s="34"/>
      <c r="I1998" s="34"/>
      <c r="J1998" s="34"/>
      <c r="K1998" s="31"/>
      <c r="L1998" s="31"/>
      <c r="M1998" s="31"/>
      <c r="N1998" s="31"/>
      <c r="O1998" s="31"/>
      <c r="P1998" s="34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4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4"/>
      <c r="AU1998" s="31"/>
      <c r="AV1998" s="31"/>
      <c r="AW1998" s="31"/>
      <c r="AX1998" s="31"/>
      <c r="AY1998" s="31"/>
      <c r="AZ1998" s="31"/>
      <c r="BA1998" s="31"/>
      <c r="BB1998" s="31"/>
      <c r="BC1998" s="34"/>
      <c r="BD1998" s="31"/>
      <c r="BE1998" s="31"/>
      <c r="BF1998" s="31"/>
      <c r="BG1998" s="31"/>
      <c r="BH1998" s="31"/>
      <c r="BI1998" s="31"/>
      <c r="BJ1998" s="31"/>
      <c r="BK1998" s="31"/>
      <c r="BL1998" s="31"/>
      <c r="BM1998" s="31"/>
      <c r="BN1998" s="31"/>
      <c r="BO1998" s="31"/>
      <c r="BP1998" s="31"/>
      <c r="BQ1998" s="31"/>
      <c r="BR1998" s="31"/>
      <c r="BS1998" s="31"/>
      <c r="BT1998" s="31"/>
      <c r="BU1998" s="31"/>
      <c r="BV1998" s="31"/>
      <c r="BW1998" s="31"/>
      <c r="BX1998" s="31"/>
      <c r="BY1998" s="31"/>
      <c r="BZ1998" s="31"/>
      <c r="CA1998" s="31"/>
      <c r="CB1998" s="31"/>
      <c r="CC1998" s="31"/>
      <c r="CD1998" s="31"/>
      <c r="CE1998" s="31"/>
      <c r="CF1998" s="31"/>
      <c r="CG1998" s="31"/>
      <c r="CH1998" s="31"/>
      <c r="CI1998" s="31"/>
      <c r="CJ1998" s="31"/>
      <c r="CK1998" s="31"/>
      <c r="CL1998" s="31"/>
      <c r="CM1998" s="31"/>
      <c r="CN1998" s="31"/>
      <c r="CO1998" s="31"/>
      <c r="CP1998" s="31"/>
      <c r="CQ1998" s="31"/>
    </row>
    <row r="1999" spans="2:95" s="33" customFormat="1">
      <c r="B1999" s="63"/>
      <c r="C1999" s="31"/>
      <c r="D1999" s="31"/>
      <c r="E1999" s="31"/>
      <c r="F1999" s="31"/>
      <c r="G1999" s="34"/>
      <c r="H1999" s="34"/>
      <c r="I1999" s="34"/>
      <c r="J1999" s="34"/>
      <c r="K1999" s="31"/>
      <c r="L1999" s="31"/>
      <c r="M1999" s="31"/>
      <c r="N1999" s="31"/>
      <c r="O1999" s="31"/>
      <c r="P1999" s="34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4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4"/>
      <c r="AU1999" s="31"/>
      <c r="AV1999" s="31"/>
      <c r="AW1999" s="31"/>
      <c r="AX1999" s="31"/>
      <c r="AY1999" s="31"/>
      <c r="AZ1999" s="31"/>
      <c r="BA1999" s="31"/>
      <c r="BB1999" s="31"/>
      <c r="BC1999" s="34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  <c r="BN1999" s="31"/>
      <c r="BO1999" s="31"/>
      <c r="BP1999" s="31"/>
      <c r="BQ1999" s="31"/>
      <c r="BR1999" s="31"/>
      <c r="BS1999" s="31"/>
      <c r="BT1999" s="31"/>
      <c r="BU1999" s="31"/>
      <c r="BV1999" s="31"/>
      <c r="BW1999" s="31"/>
      <c r="BX1999" s="31"/>
      <c r="BY1999" s="31"/>
      <c r="BZ1999" s="31"/>
      <c r="CA1999" s="31"/>
      <c r="CB1999" s="31"/>
      <c r="CC1999" s="31"/>
      <c r="CD1999" s="31"/>
      <c r="CE1999" s="31"/>
      <c r="CF1999" s="31"/>
      <c r="CG1999" s="31"/>
      <c r="CH1999" s="31"/>
      <c r="CI1999" s="31"/>
      <c r="CJ1999" s="31"/>
      <c r="CK1999" s="31"/>
      <c r="CL1999" s="31"/>
      <c r="CM1999" s="31"/>
      <c r="CN1999" s="31"/>
      <c r="CO1999" s="31"/>
      <c r="CP1999" s="31"/>
      <c r="CQ1999" s="31"/>
    </row>
    <row r="2000" spans="2:95" s="33" customFormat="1">
      <c r="B2000" s="63"/>
      <c r="C2000" s="31"/>
      <c r="D2000" s="31"/>
      <c r="E2000" s="31"/>
      <c r="F2000" s="31"/>
      <c r="G2000" s="34"/>
      <c r="H2000" s="34"/>
      <c r="I2000" s="34"/>
      <c r="J2000" s="34"/>
      <c r="K2000" s="31"/>
      <c r="L2000" s="31"/>
      <c r="M2000" s="31"/>
      <c r="N2000" s="31"/>
      <c r="O2000" s="31"/>
      <c r="P2000" s="34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4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4"/>
      <c r="AU2000" s="31"/>
      <c r="AV2000" s="31"/>
      <c r="AW2000" s="31"/>
      <c r="AX2000" s="31"/>
      <c r="AY2000" s="31"/>
      <c r="AZ2000" s="31"/>
      <c r="BA2000" s="31"/>
      <c r="BB2000" s="31"/>
      <c r="BC2000" s="34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  <c r="BN2000" s="31"/>
      <c r="BO2000" s="31"/>
      <c r="BP2000" s="31"/>
      <c r="BQ2000" s="31"/>
      <c r="BR2000" s="31"/>
      <c r="BS2000" s="31"/>
      <c r="BT2000" s="31"/>
      <c r="BU2000" s="31"/>
      <c r="BV2000" s="31"/>
      <c r="BW2000" s="31"/>
      <c r="BX2000" s="31"/>
      <c r="BY2000" s="31"/>
      <c r="BZ2000" s="31"/>
      <c r="CA2000" s="31"/>
      <c r="CB2000" s="31"/>
      <c r="CC2000" s="31"/>
      <c r="CD2000" s="31"/>
      <c r="CE2000" s="31"/>
      <c r="CF2000" s="31"/>
      <c r="CG2000" s="31"/>
      <c r="CH2000" s="31"/>
      <c r="CI2000" s="31"/>
      <c r="CJ2000" s="31"/>
      <c r="CK2000" s="31"/>
      <c r="CL2000" s="31"/>
      <c r="CM2000" s="31"/>
      <c r="CN2000" s="31"/>
      <c r="CO2000" s="31"/>
      <c r="CP2000" s="31"/>
      <c r="CQ2000" s="31"/>
    </row>
    <row r="2001" spans="2:95" s="33" customFormat="1">
      <c r="B2001" s="63"/>
      <c r="C2001" s="31"/>
      <c r="D2001" s="31"/>
      <c r="E2001" s="31"/>
      <c r="F2001" s="31"/>
      <c r="G2001" s="34"/>
      <c r="H2001" s="34"/>
      <c r="I2001" s="34"/>
      <c r="J2001" s="34"/>
      <c r="K2001" s="31"/>
      <c r="L2001" s="31"/>
      <c r="M2001" s="31"/>
      <c r="N2001" s="31"/>
      <c r="O2001" s="31"/>
      <c r="P2001" s="34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4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4"/>
      <c r="AU2001" s="31"/>
      <c r="AV2001" s="31"/>
      <c r="AW2001" s="31"/>
      <c r="AX2001" s="31"/>
      <c r="AY2001" s="31"/>
      <c r="AZ2001" s="31"/>
      <c r="BA2001" s="31"/>
      <c r="BB2001" s="31"/>
      <c r="BC2001" s="34"/>
      <c r="BD2001" s="31"/>
      <c r="BE2001" s="31"/>
      <c r="BF2001" s="31"/>
      <c r="BG2001" s="31"/>
      <c r="BH2001" s="31"/>
      <c r="BI2001" s="31"/>
      <c r="BJ2001" s="31"/>
      <c r="BK2001" s="31"/>
      <c r="BL2001" s="31"/>
      <c r="BM2001" s="31"/>
      <c r="BN2001" s="31"/>
      <c r="BO2001" s="31"/>
      <c r="BP2001" s="31"/>
      <c r="BQ2001" s="31"/>
      <c r="BR2001" s="31"/>
      <c r="BS2001" s="31"/>
      <c r="BT2001" s="31"/>
      <c r="BU2001" s="31"/>
      <c r="BV2001" s="31"/>
      <c r="BW2001" s="31"/>
      <c r="BX2001" s="31"/>
      <c r="BY2001" s="31"/>
      <c r="BZ2001" s="31"/>
      <c r="CA2001" s="31"/>
      <c r="CB2001" s="31"/>
      <c r="CC2001" s="31"/>
      <c r="CD2001" s="31"/>
      <c r="CE2001" s="31"/>
      <c r="CF2001" s="31"/>
      <c r="CG2001" s="31"/>
      <c r="CH2001" s="31"/>
      <c r="CI2001" s="31"/>
      <c r="CJ2001" s="31"/>
      <c r="CK2001" s="31"/>
      <c r="CL2001" s="31"/>
      <c r="CM2001" s="31"/>
      <c r="CN2001" s="31"/>
      <c r="CO2001" s="31"/>
      <c r="CP2001" s="31"/>
      <c r="CQ2001" s="31"/>
    </row>
    <row r="2002" spans="2:95" s="33" customFormat="1">
      <c r="B2002" s="63"/>
      <c r="C2002" s="31"/>
      <c r="D2002" s="31"/>
      <c r="E2002" s="31"/>
      <c r="F2002" s="31"/>
      <c r="G2002" s="34"/>
      <c r="H2002" s="34"/>
      <c r="I2002" s="34"/>
      <c r="J2002" s="34"/>
      <c r="K2002" s="31"/>
      <c r="L2002" s="31"/>
      <c r="M2002" s="31"/>
      <c r="N2002" s="31"/>
      <c r="O2002" s="31"/>
      <c r="P2002" s="34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4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4"/>
      <c r="AU2002" s="31"/>
      <c r="AV2002" s="31"/>
      <c r="AW2002" s="31"/>
      <c r="AX2002" s="31"/>
      <c r="AY2002" s="31"/>
      <c r="AZ2002" s="31"/>
      <c r="BA2002" s="31"/>
      <c r="BB2002" s="31"/>
      <c r="BC2002" s="34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  <c r="BN2002" s="31"/>
      <c r="BO2002" s="31"/>
      <c r="BP2002" s="31"/>
      <c r="BQ2002" s="31"/>
      <c r="BR2002" s="31"/>
      <c r="BS2002" s="31"/>
      <c r="BT2002" s="31"/>
      <c r="BU2002" s="31"/>
      <c r="BV2002" s="31"/>
      <c r="BW2002" s="31"/>
      <c r="BX2002" s="31"/>
      <c r="BY2002" s="31"/>
      <c r="BZ2002" s="31"/>
      <c r="CA2002" s="31"/>
      <c r="CB2002" s="31"/>
      <c r="CC2002" s="31"/>
      <c r="CD2002" s="31"/>
      <c r="CE2002" s="31"/>
      <c r="CF2002" s="31"/>
      <c r="CG2002" s="31"/>
      <c r="CH2002" s="31"/>
      <c r="CI2002" s="31"/>
      <c r="CJ2002" s="31"/>
      <c r="CK2002" s="31"/>
      <c r="CL2002" s="31"/>
      <c r="CM2002" s="31"/>
      <c r="CN2002" s="31"/>
      <c r="CO2002" s="31"/>
      <c r="CP2002" s="31"/>
      <c r="CQ2002" s="31"/>
    </row>
    <row r="2003" spans="2:95" s="33" customFormat="1">
      <c r="B2003" s="63"/>
      <c r="C2003" s="31"/>
      <c r="D2003" s="31"/>
      <c r="E2003" s="31"/>
      <c r="F2003" s="31"/>
      <c r="G2003" s="34"/>
      <c r="H2003" s="34"/>
      <c r="I2003" s="34"/>
      <c r="J2003" s="34"/>
      <c r="K2003" s="31"/>
      <c r="L2003" s="31"/>
      <c r="M2003" s="31"/>
      <c r="N2003" s="31"/>
      <c r="O2003" s="31"/>
      <c r="P2003" s="34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4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4"/>
      <c r="AU2003" s="31"/>
      <c r="AV2003" s="31"/>
      <c r="AW2003" s="31"/>
      <c r="AX2003" s="31"/>
      <c r="AY2003" s="31"/>
      <c r="AZ2003" s="31"/>
      <c r="BA2003" s="31"/>
      <c r="BB2003" s="31"/>
      <c r="BC2003" s="34"/>
      <c r="BD2003" s="31"/>
      <c r="BE2003" s="31"/>
      <c r="BF2003" s="31"/>
      <c r="BG2003" s="31"/>
      <c r="BH2003" s="31"/>
      <c r="BI2003" s="31"/>
      <c r="BJ2003" s="31"/>
      <c r="BK2003" s="31"/>
      <c r="BL2003" s="31"/>
      <c r="BM2003" s="31"/>
      <c r="BN2003" s="31"/>
      <c r="BO2003" s="31"/>
      <c r="BP2003" s="31"/>
      <c r="BQ2003" s="31"/>
      <c r="BR2003" s="31"/>
      <c r="BS2003" s="31"/>
      <c r="BT2003" s="31"/>
      <c r="BU2003" s="31"/>
      <c r="BV2003" s="31"/>
      <c r="BW2003" s="31"/>
      <c r="BX2003" s="31"/>
      <c r="BY2003" s="31"/>
      <c r="BZ2003" s="31"/>
      <c r="CA2003" s="31"/>
      <c r="CB2003" s="31"/>
      <c r="CC2003" s="31"/>
      <c r="CD2003" s="31"/>
      <c r="CE2003" s="31"/>
      <c r="CF2003" s="31"/>
      <c r="CG2003" s="31"/>
      <c r="CH2003" s="31"/>
      <c r="CI2003" s="31"/>
      <c r="CJ2003" s="31"/>
      <c r="CK2003" s="31"/>
      <c r="CL2003" s="31"/>
      <c r="CM2003" s="31"/>
      <c r="CN2003" s="31"/>
      <c r="CO2003" s="31"/>
      <c r="CP2003" s="31"/>
      <c r="CQ2003" s="31"/>
    </row>
    <row r="2004" spans="2:95" s="33" customFormat="1">
      <c r="B2004" s="63"/>
      <c r="C2004" s="31"/>
      <c r="D2004" s="31"/>
      <c r="E2004" s="31"/>
      <c r="F2004" s="31"/>
      <c r="G2004" s="34"/>
      <c r="H2004" s="34"/>
      <c r="I2004" s="34"/>
      <c r="J2004" s="34"/>
      <c r="K2004" s="31"/>
      <c r="L2004" s="31"/>
      <c r="M2004" s="31"/>
      <c r="N2004" s="31"/>
      <c r="O2004" s="31"/>
      <c r="P2004" s="34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4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4"/>
      <c r="AU2004" s="31"/>
      <c r="AV2004" s="31"/>
      <c r="AW2004" s="31"/>
      <c r="AX2004" s="31"/>
      <c r="AY2004" s="31"/>
      <c r="AZ2004" s="31"/>
      <c r="BA2004" s="31"/>
      <c r="BB2004" s="31"/>
      <c r="BC2004" s="34"/>
      <c r="BD2004" s="31"/>
      <c r="BE2004" s="31"/>
      <c r="BF2004" s="31"/>
      <c r="BG2004" s="31"/>
      <c r="BH2004" s="31"/>
      <c r="BI2004" s="31"/>
      <c r="BJ2004" s="31"/>
      <c r="BK2004" s="31"/>
      <c r="BL2004" s="31"/>
      <c r="BM2004" s="31"/>
      <c r="BN2004" s="31"/>
      <c r="BO2004" s="31"/>
      <c r="BP2004" s="31"/>
      <c r="BQ2004" s="31"/>
      <c r="BR2004" s="31"/>
      <c r="BS2004" s="31"/>
      <c r="BT2004" s="31"/>
      <c r="BU2004" s="31"/>
      <c r="BV2004" s="31"/>
      <c r="BW2004" s="31"/>
      <c r="BX2004" s="31"/>
      <c r="BY2004" s="31"/>
      <c r="BZ2004" s="31"/>
      <c r="CA2004" s="31"/>
      <c r="CB2004" s="31"/>
      <c r="CC2004" s="31"/>
      <c r="CD2004" s="31"/>
      <c r="CE2004" s="31"/>
      <c r="CF2004" s="31"/>
      <c r="CG2004" s="31"/>
      <c r="CH2004" s="31"/>
      <c r="CI2004" s="31"/>
      <c r="CJ2004" s="31"/>
      <c r="CK2004" s="31"/>
      <c r="CL2004" s="31"/>
      <c r="CM2004" s="31"/>
      <c r="CN2004" s="31"/>
      <c r="CO2004" s="31"/>
      <c r="CP2004" s="31"/>
      <c r="CQ2004" s="31"/>
    </row>
    <row r="2005" spans="2:95" s="33" customFormat="1">
      <c r="B2005" s="63"/>
      <c r="C2005" s="31"/>
      <c r="D2005" s="31"/>
      <c r="E2005" s="31"/>
      <c r="F2005" s="31"/>
      <c r="G2005" s="34"/>
      <c r="H2005" s="34"/>
      <c r="I2005" s="34"/>
      <c r="J2005" s="34"/>
      <c r="K2005" s="31"/>
      <c r="L2005" s="31"/>
      <c r="M2005" s="31"/>
      <c r="N2005" s="31"/>
      <c r="O2005" s="31"/>
      <c r="P2005" s="34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4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4"/>
      <c r="AU2005" s="31"/>
      <c r="AV2005" s="31"/>
      <c r="AW2005" s="31"/>
      <c r="AX2005" s="31"/>
      <c r="AY2005" s="31"/>
      <c r="AZ2005" s="31"/>
      <c r="BA2005" s="31"/>
      <c r="BB2005" s="31"/>
      <c r="BC2005" s="34"/>
      <c r="BD2005" s="31"/>
      <c r="BE2005" s="31"/>
      <c r="BF2005" s="31"/>
      <c r="BG2005" s="31"/>
      <c r="BH2005" s="31"/>
      <c r="BI2005" s="31"/>
      <c r="BJ2005" s="31"/>
      <c r="BK2005" s="31"/>
      <c r="BL2005" s="31"/>
      <c r="BM2005" s="31"/>
      <c r="BN2005" s="31"/>
      <c r="BO2005" s="31"/>
      <c r="BP2005" s="31"/>
      <c r="BQ2005" s="31"/>
      <c r="BR2005" s="31"/>
      <c r="BS2005" s="31"/>
      <c r="BT2005" s="31"/>
      <c r="BU2005" s="31"/>
      <c r="BV2005" s="31"/>
      <c r="BW2005" s="31"/>
      <c r="BX2005" s="31"/>
      <c r="BY2005" s="31"/>
      <c r="BZ2005" s="31"/>
      <c r="CA2005" s="31"/>
      <c r="CB2005" s="31"/>
      <c r="CC2005" s="31"/>
      <c r="CD2005" s="31"/>
      <c r="CE2005" s="31"/>
      <c r="CF2005" s="31"/>
      <c r="CG2005" s="31"/>
      <c r="CH2005" s="31"/>
      <c r="CI2005" s="31"/>
      <c r="CJ2005" s="31"/>
      <c r="CK2005" s="31"/>
      <c r="CL2005" s="31"/>
      <c r="CM2005" s="31"/>
      <c r="CN2005" s="31"/>
      <c r="CO2005" s="31"/>
      <c r="CP2005" s="31"/>
      <c r="CQ2005" s="31"/>
    </row>
    <row r="2006" spans="2:95" s="33" customFormat="1">
      <c r="B2006" s="63"/>
      <c r="C2006" s="31"/>
      <c r="D2006" s="31"/>
      <c r="E2006" s="31"/>
      <c r="F2006" s="31"/>
      <c r="G2006" s="34"/>
      <c r="H2006" s="34"/>
      <c r="I2006" s="34"/>
      <c r="J2006" s="34"/>
      <c r="K2006" s="31"/>
      <c r="L2006" s="31"/>
      <c r="M2006" s="31"/>
      <c r="N2006" s="31"/>
      <c r="O2006" s="31"/>
      <c r="P2006" s="34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4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4"/>
      <c r="AU2006" s="31"/>
      <c r="AV2006" s="31"/>
      <c r="AW2006" s="31"/>
      <c r="AX2006" s="31"/>
      <c r="AY2006" s="31"/>
      <c r="AZ2006" s="31"/>
      <c r="BA2006" s="31"/>
      <c r="BB2006" s="31"/>
      <c r="BC2006" s="34"/>
      <c r="BD2006" s="31"/>
      <c r="BE2006" s="31"/>
      <c r="BF2006" s="31"/>
      <c r="BG2006" s="31"/>
      <c r="BH2006" s="31"/>
      <c r="BI2006" s="31"/>
      <c r="BJ2006" s="31"/>
      <c r="BK2006" s="31"/>
      <c r="BL2006" s="31"/>
      <c r="BM2006" s="31"/>
      <c r="BN2006" s="31"/>
      <c r="BO2006" s="31"/>
      <c r="BP2006" s="31"/>
      <c r="BQ2006" s="31"/>
      <c r="BR2006" s="31"/>
      <c r="BS2006" s="31"/>
      <c r="BT2006" s="31"/>
      <c r="BU2006" s="31"/>
      <c r="BV2006" s="31"/>
      <c r="BW2006" s="31"/>
      <c r="BX2006" s="31"/>
      <c r="BY2006" s="31"/>
      <c r="BZ2006" s="31"/>
      <c r="CA2006" s="31"/>
      <c r="CB2006" s="31"/>
      <c r="CC2006" s="31"/>
      <c r="CD2006" s="31"/>
      <c r="CE2006" s="31"/>
      <c r="CF2006" s="31"/>
      <c r="CG2006" s="31"/>
      <c r="CH2006" s="31"/>
      <c r="CI2006" s="31"/>
      <c r="CJ2006" s="31"/>
      <c r="CK2006" s="31"/>
      <c r="CL2006" s="31"/>
      <c r="CM2006" s="31"/>
      <c r="CN2006" s="31"/>
      <c r="CO2006" s="31"/>
      <c r="CP2006" s="31"/>
      <c r="CQ2006" s="31"/>
    </row>
    <row r="2007" spans="2:95" s="33" customFormat="1">
      <c r="B2007" s="63"/>
      <c r="C2007" s="31"/>
      <c r="D2007" s="31"/>
      <c r="E2007" s="31"/>
      <c r="F2007" s="31"/>
      <c r="G2007" s="34"/>
      <c r="H2007" s="34"/>
      <c r="I2007" s="34"/>
      <c r="J2007" s="34"/>
      <c r="K2007" s="31"/>
      <c r="L2007" s="31"/>
      <c r="M2007" s="31"/>
      <c r="N2007" s="31"/>
      <c r="O2007" s="31"/>
      <c r="P2007" s="34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4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4"/>
      <c r="AU2007" s="31"/>
      <c r="AV2007" s="31"/>
      <c r="AW2007" s="31"/>
      <c r="AX2007" s="31"/>
      <c r="AY2007" s="31"/>
      <c r="AZ2007" s="31"/>
      <c r="BA2007" s="31"/>
      <c r="BB2007" s="31"/>
      <c r="BC2007" s="34"/>
      <c r="BD2007" s="31"/>
      <c r="BE2007" s="31"/>
      <c r="BF2007" s="31"/>
      <c r="BG2007" s="31"/>
      <c r="BH2007" s="31"/>
      <c r="BI2007" s="31"/>
      <c r="BJ2007" s="31"/>
      <c r="BK2007" s="31"/>
      <c r="BL2007" s="31"/>
      <c r="BM2007" s="31"/>
      <c r="BN2007" s="31"/>
      <c r="BO2007" s="31"/>
      <c r="BP2007" s="31"/>
      <c r="BQ2007" s="31"/>
      <c r="BR2007" s="31"/>
      <c r="BS2007" s="31"/>
      <c r="BT2007" s="31"/>
      <c r="BU2007" s="31"/>
      <c r="BV2007" s="31"/>
      <c r="BW2007" s="31"/>
      <c r="BX2007" s="31"/>
      <c r="BY2007" s="31"/>
      <c r="BZ2007" s="31"/>
      <c r="CA2007" s="31"/>
      <c r="CB2007" s="31"/>
      <c r="CC2007" s="31"/>
      <c r="CD2007" s="31"/>
      <c r="CE2007" s="31"/>
      <c r="CF2007" s="31"/>
      <c r="CG2007" s="31"/>
      <c r="CH2007" s="31"/>
      <c r="CI2007" s="31"/>
      <c r="CJ2007" s="31"/>
      <c r="CK2007" s="31"/>
      <c r="CL2007" s="31"/>
      <c r="CM2007" s="31"/>
      <c r="CN2007" s="31"/>
      <c r="CO2007" s="31"/>
      <c r="CP2007" s="31"/>
      <c r="CQ2007" s="31"/>
    </row>
    <row r="2008" spans="2:95" s="33" customFormat="1">
      <c r="B2008" s="63"/>
      <c r="C2008" s="31"/>
      <c r="D2008" s="31"/>
      <c r="E2008" s="31"/>
      <c r="F2008" s="31"/>
      <c r="G2008" s="34"/>
      <c r="H2008" s="34"/>
      <c r="I2008" s="34"/>
      <c r="J2008" s="34"/>
      <c r="K2008" s="31"/>
      <c r="L2008" s="31"/>
      <c r="M2008" s="31"/>
      <c r="N2008" s="31"/>
      <c r="O2008" s="31"/>
      <c r="P2008" s="34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4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4"/>
      <c r="AU2008" s="31"/>
      <c r="AV2008" s="31"/>
      <c r="AW2008" s="31"/>
      <c r="AX2008" s="31"/>
      <c r="AY2008" s="31"/>
      <c r="AZ2008" s="31"/>
      <c r="BA2008" s="31"/>
      <c r="BB2008" s="31"/>
      <c r="BC2008" s="34"/>
      <c r="BD2008" s="31"/>
      <c r="BE2008" s="31"/>
      <c r="BF2008" s="31"/>
      <c r="BG2008" s="31"/>
      <c r="BH2008" s="31"/>
      <c r="BI2008" s="31"/>
      <c r="BJ2008" s="31"/>
      <c r="BK2008" s="31"/>
      <c r="BL2008" s="31"/>
      <c r="BM2008" s="31"/>
      <c r="BN2008" s="31"/>
      <c r="BO2008" s="31"/>
      <c r="BP2008" s="31"/>
      <c r="BQ2008" s="31"/>
      <c r="BR2008" s="31"/>
      <c r="BS2008" s="31"/>
      <c r="BT2008" s="31"/>
      <c r="BU2008" s="31"/>
      <c r="BV2008" s="31"/>
      <c r="BW2008" s="31"/>
      <c r="BX2008" s="31"/>
      <c r="BY2008" s="31"/>
      <c r="BZ2008" s="31"/>
      <c r="CA2008" s="31"/>
      <c r="CB2008" s="31"/>
      <c r="CC2008" s="31"/>
      <c r="CD2008" s="31"/>
      <c r="CE2008" s="31"/>
      <c r="CF2008" s="31"/>
      <c r="CG2008" s="31"/>
      <c r="CH2008" s="31"/>
      <c r="CI2008" s="31"/>
      <c r="CJ2008" s="31"/>
      <c r="CK2008" s="31"/>
      <c r="CL2008" s="31"/>
      <c r="CM2008" s="31"/>
      <c r="CN2008" s="31"/>
      <c r="CO2008" s="31"/>
      <c r="CP2008" s="31"/>
      <c r="CQ2008" s="31"/>
    </row>
    <row r="2009" spans="2:95" s="33" customFormat="1">
      <c r="B2009" s="63"/>
      <c r="C2009" s="31"/>
      <c r="D2009" s="31"/>
      <c r="E2009" s="31"/>
      <c r="F2009" s="31"/>
      <c r="G2009" s="34"/>
      <c r="H2009" s="34"/>
      <c r="I2009" s="34"/>
      <c r="J2009" s="34"/>
      <c r="K2009" s="31"/>
      <c r="L2009" s="31"/>
      <c r="M2009" s="31"/>
      <c r="N2009" s="31"/>
      <c r="O2009" s="31"/>
      <c r="P2009" s="34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4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4"/>
      <c r="AU2009" s="31"/>
      <c r="AV2009" s="31"/>
      <c r="AW2009" s="31"/>
      <c r="AX2009" s="31"/>
      <c r="AY2009" s="31"/>
      <c r="AZ2009" s="31"/>
      <c r="BA2009" s="31"/>
      <c r="BB2009" s="31"/>
      <c r="BC2009" s="34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  <c r="BN2009" s="31"/>
      <c r="BO2009" s="31"/>
      <c r="BP2009" s="31"/>
      <c r="BQ2009" s="31"/>
      <c r="BR2009" s="31"/>
      <c r="BS2009" s="31"/>
      <c r="BT2009" s="31"/>
      <c r="BU2009" s="31"/>
      <c r="BV2009" s="31"/>
      <c r="BW2009" s="31"/>
      <c r="BX2009" s="31"/>
      <c r="BY2009" s="31"/>
      <c r="BZ2009" s="31"/>
      <c r="CA2009" s="31"/>
      <c r="CB2009" s="31"/>
      <c r="CC2009" s="31"/>
      <c r="CD2009" s="31"/>
      <c r="CE2009" s="31"/>
      <c r="CF2009" s="31"/>
      <c r="CG2009" s="31"/>
      <c r="CH2009" s="31"/>
      <c r="CI2009" s="31"/>
      <c r="CJ2009" s="31"/>
      <c r="CK2009" s="31"/>
      <c r="CL2009" s="31"/>
      <c r="CM2009" s="31"/>
      <c r="CN2009" s="31"/>
      <c r="CO2009" s="31"/>
      <c r="CP2009" s="31"/>
      <c r="CQ2009" s="31"/>
    </row>
    <row r="2010" spans="2:95" s="33" customFormat="1">
      <c r="B2010" s="63"/>
      <c r="C2010" s="31"/>
      <c r="D2010" s="31"/>
      <c r="E2010" s="31"/>
      <c r="F2010" s="31"/>
      <c r="G2010" s="34"/>
      <c r="H2010" s="34"/>
      <c r="I2010" s="34"/>
      <c r="J2010" s="34"/>
      <c r="K2010" s="31"/>
      <c r="L2010" s="31"/>
      <c r="M2010" s="31"/>
      <c r="N2010" s="31"/>
      <c r="O2010" s="31"/>
      <c r="P2010" s="34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4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4"/>
      <c r="AU2010" s="31"/>
      <c r="AV2010" s="31"/>
      <c r="AW2010" s="31"/>
      <c r="AX2010" s="31"/>
      <c r="AY2010" s="31"/>
      <c r="AZ2010" s="31"/>
      <c r="BA2010" s="31"/>
      <c r="BB2010" s="31"/>
      <c r="BC2010" s="34"/>
      <c r="BD2010" s="31"/>
      <c r="BE2010" s="31"/>
      <c r="BF2010" s="31"/>
      <c r="BG2010" s="31"/>
      <c r="BH2010" s="31"/>
      <c r="BI2010" s="31"/>
      <c r="BJ2010" s="31"/>
      <c r="BK2010" s="31"/>
      <c r="BL2010" s="31"/>
      <c r="BM2010" s="31"/>
      <c r="BN2010" s="31"/>
      <c r="BO2010" s="31"/>
      <c r="BP2010" s="31"/>
      <c r="BQ2010" s="31"/>
      <c r="BR2010" s="31"/>
      <c r="BS2010" s="31"/>
      <c r="BT2010" s="31"/>
      <c r="BU2010" s="31"/>
      <c r="BV2010" s="31"/>
      <c r="BW2010" s="31"/>
      <c r="BX2010" s="31"/>
      <c r="BY2010" s="31"/>
      <c r="BZ2010" s="31"/>
      <c r="CA2010" s="31"/>
      <c r="CB2010" s="31"/>
      <c r="CC2010" s="31"/>
      <c r="CD2010" s="31"/>
      <c r="CE2010" s="31"/>
      <c r="CF2010" s="31"/>
      <c r="CG2010" s="31"/>
      <c r="CH2010" s="31"/>
      <c r="CI2010" s="31"/>
      <c r="CJ2010" s="31"/>
      <c r="CK2010" s="31"/>
      <c r="CL2010" s="31"/>
      <c r="CM2010" s="31"/>
      <c r="CN2010" s="31"/>
      <c r="CO2010" s="31"/>
      <c r="CP2010" s="31"/>
      <c r="CQ2010" s="31"/>
    </row>
    <row r="2011" spans="2:95" s="33" customFormat="1">
      <c r="B2011" s="63"/>
      <c r="C2011" s="31"/>
      <c r="D2011" s="31"/>
      <c r="E2011" s="31"/>
      <c r="F2011" s="31"/>
      <c r="G2011" s="34"/>
      <c r="H2011" s="34"/>
      <c r="I2011" s="34"/>
      <c r="J2011" s="34"/>
      <c r="K2011" s="31"/>
      <c r="L2011" s="31"/>
      <c r="M2011" s="31"/>
      <c r="N2011" s="31"/>
      <c r="O2011" s="31"/>
      <c r="P2011" s="34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4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4"/>
      <c r="AU2011" s="31"/>
      <c r="AV2011" s="31"/>
      <c r="AW2011" s="31"/>
      <c r="AX2011" s="31"/>
      <c r="AY2011" s="31"/>
      <c r="AZ2011" s="31"/>
      <c r="BA2011" s="31"/>
      <c r="BB2011" s="31"/>
      <c r="BC2011" s="34"/>
      <c r="BD2011" s="31"/>
      <c r="BE2011" s="31"/>
      <c r="BF2011" s="31"/>
      <c r="BG2011" s="31"/>
      <c r="BH2011" s="31"/>
      <c r="BI2011" s="31"/>
      <c r="BJ2011" s="31"/>
      <c r="BK2011" s="31"/>
      <c r="BL2011" s="31"/>
      <c r="BM2011" s="31"/>
      <c r="BN2011" s="31"/>
      <c r="BO2011" s="31"/>
      <c r="BP2011" s="31"/>
      <c r="BQ2011" s="31"/>
      <c r="BR2011" s="31"/>
      <c r="BS2011" s="31"/>
      <c r="BT2011" s="31"/>
      <c r="BU2011" s="31"/>
      <c r="BV2011" s="31"/>
      <c r="BW2011" s="31"/>
      <c r="BX2011" s="31"/>
      <c r="BY2011" s="31"/>
      <c r="BZ2011" s="31"/>
      <c r="CA2011" s="31"/>
      <c r="CB2011" s="31"/>
      <c r="CC2011" s="31"/>
      <c r="CD2011" s="31"/>
      <c r="CE2011" s="31"/>
      <c r="CF2011" s="31"/>
      <c r="CG2011" s="31"/>
      <c r="CH2011" s="31"/>
      <c r="CI2011" s="31"/>
      <c r="CJ2011" s="31"/>
      <c r="CK2011" s="31"/>
      <c r="CL2011" s="31"/>
      <c r="CM2011" s="31"/>
      <c r="CN2011" s="31"/>
      <c r="CO2011" s="31"/>
      <c r="CP2011" s="31"/>
      <c r="CQ2011" s="31"/>
    </row>
    <row r="2012" spans="2:95" s="33" customFormat="1">
      <c r="B2012" s="63"/>
      <c r="C2012" s="31"/>
      <c r="D2012" s="31"/>
      <c r="E2012" s="31"/>
      <c r="F2012" s="31"/>
      <c r="G2012" s="34"/>
      <c r="H2012" s="34"/>
      <c r="I2012" s="34"/>
      <c r="J2012" s="34"/>
      <c r="K2012" s="31"/>
      <c r="L2012" s="31"/>
      <c r="M2012" s="31"/>
      <c r="N2012" s="31"/>
      <c r="O2012" s="31"/>
      <c r="P2012" s="34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4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4"/>
      <c r="AU2012" s="31"/>
      <c r="AV2012" s="31"/>
      <c r="AW2012" s="31"/>
      <c r="AX2012" s="31"/>
      <c r="AY2012" s="31"/>
      <c r="AZ2012" s="31"/>
      <c r="BA2012" s="31"/>
      <c r="BB2012" s="31"/>
      <c r="BC2012" s="34"/>
      <c r="BD2012" s="31"/>
      <c r="BE2012" s="31"/>
      <c r="BF2012" s="31"/>
      <c r="BG2012" s="31"/>
      <c r="BH2012" s="31"/>
      <c r="BI2012" s="31"/>
      <c r="BJ2012" s="31"/>
      <c r="BK2012" s="31"/>
      <c r="BL2012" s="31"/>
      <c r="BM2012" s="31"/>
      <c r="BN2012" s="31"/>
      <c r="BO2012" s="31"/>
      <c r="BP2012" s="31"/>
      <c r="BQ2012" s="31"/>
      <c r="BR2012" s="31"/>
      <c r="BS2012" s="31"/>
      <c r="BT2012" s="31"/>
      <c r="BU2012" s="31"/>
      <c r="BV2012" s="31"/>
      <c r="BW2012" s="31"/>
      <c r="BX2012" s="31"/>
      <c r="BY2012" s="31"/>
      <c r="BZ2012" s="31"/>
      <c r="CA2012" s="31"/>
      <c r="CB2012" s="31"/>
      <c r="CC2012" s="31"/>
      <c r="CD2012" s="31"/>
      <c r="CE2012" s="31"/>
      <c r="CF2012" s="31"/>
      <c r="CG2012" s="31"/>
      <c r="CH2012" s="31"/>
      <c r="CI2012" s="31"/>
      <c r="CJ2012" s="31"/>
      <c r="CK2012" s="31"/>
      <c r="CL2012" s="31"/>
      <c r="CM2012" s="31"/>
      <c r="CN2012" s="31"/>
      <c r="CO2012" s="31"/>
      <c r="CP2012" s="31"/>
      <c r="CQ2012" s="31"/>
    </row>
    <row r="2013" spans="2:95" s="33" customFormat="1">
      <c r="B2013" s="63"/>
      <c r="C2013" s="31"/>
      <c r="D2013" s="31"/>
      <c r="E2013" s="31"/>
      <c r="F2013" s="31"/>
      <c r="G2013" s="34"/>
      <c r="H2013" s="34"/>
      <c r="I2013" s="34"/>
      <c r="J2013" s="34"/>
      <c r="K2013" s="31"/>
      <c r="L2013" s="31"/>
      <c r="M2013" s="31"/>
      <c r="N2013" s="31"/>
      <c r="O2013" s="31"/>
      <c r="P2013" s="34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4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4"/>
      <c r="AU2013" s="31"/>
      <c r="AV2013" s="31"/>
      <c r="AW2013" s="31"/>
      <c r="AX2013" s="31"/>
      <c r="AY2013" s="31"/>
      <c r="AZ2013" s="31"/>
      <c r="BA2013" s="31"/>
      <c r="BB2013" s="31"/>
      <c r="BC2013" s="34"/>
      <c r="BD2013" s="31"/>
      <c r="BE2013" s="31"/>
      <c r="BF2013" s="31"/>
      <c r="BG2013" s="31"/>
      <c r="BH2013" s="31"/>
      <c r="BI2013" s="31"/>
      <c r="BJ2013" s="31"/>
      <c r="BK2013" s="31"/>
      <c r="BL2013" s="31"/>
      <c r="BM2013" s="31"/>
      <c r="BN2013" s="31"/>
      <c r="BO2013" s="31"/>
      <c r="BP2013" s="31"/>
      <c r="BQ2013" s="31"/>
      <c r="BR2013" s="31"/>
      <c r="BS2013" s="31"/>
      <c r="BT2013" s="31"/>
      <c r="BU2013" s="31"/>
      <c r="BV2013" s="31"/>
      <c r="BW2013" s="31"/>
      <c r="BX2013" s="31"/>
      <c r="BY2013" s="31"/>
      <c r="BZ2013" s="31"/>
      <c r="CA2013" s="31"/>
      <c r="CB2013" s="31"/>
      <c r="CC2013" s="31"/>
      <c r="CD2013" s="31"/>
      <c r="CE2013" s="31"/>
      <c r="CF2013" s="31"/>
      <c r="CG2013" s="31"/>
      <c r="CH2013" s="31"/>
      <c r="CI2013" s="31"/>
      <c r="CJ2013" s="31"/>
      <c r="CK2013" s="31"/>
      <c r="CL2013" s="31"/>
      <c r="CM2013" s="31"/>
      <c r="CN2013" s="31"/>
      <c r="CO2013" s="31"/>
      <c r="CP2013" s="31"/>
      <c r="CQ2013" s="31"/>
    </row>
    <row r="2014" spans="2:95" s="33" customFormat="1">
      <c r="B2014" s="63"/>
      <c r="C2014" s="31"/>
      <c r="D2014" s="31"/>
      <c r="E2014" s="31"/>
      <c r="F2014" s="31"/>
      <c r="G2014" s="34"/>
      <c r="H2014" s="34"/>
      <c r="I2014" s="34"/>
      <c r="J2014" s="34"/>
      <c r="K2014" s="31"/>
      <c r="L2014" s="31"/>
      <c r="M2014" s="31"/>
      <c r="N2014" s="31"/>
      <c r="O2014" s="31"/>
      <c r="P2014" s="34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4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4"/>
      <c r="AU2014" s="31"/>
      <c r="AV2014" s="31"/>
      <c r="AW2014" s="31"/>
      <c r="AX2014" s="31"/>
      <c r="AY2014" s="31"/>
      <c r="AZ2014" s="31"/>
      <c r="BA2014" s="31"/>
      <c r="BB2014" s="31"/>
      <c r="BC2014" s="34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  <c r="BN2014" s="31"/>
      <c r="BO2014" s="31"/>
      <c r="BP2014" s="31"/>
      <c r="BQ2014" s="31"/>
      <c r="BR2014" s="31"/>
      <c r="BS2014" s="31"/>
      <c r="BT2014" s="31"/>
      <c r="BU2014" s="31"/>
      <c r="BV2014" s="31"/>
      <c r="BW2014" s="31"/>
      <c r="BX2014" s="31"/>
      <c r="BY2014" s="31"/>
      <c r="BZ2014" s="31"/>
      <c r="CA2014" s="31"/>
      <c r="CB2014" s="31"/>
      <c r="CC2014" s="31"/>
      <c r="CD2014" s="31"/>
      <c r="CE2014" s="31"/>
      <c r="CF2014" s="31"/>
      <c r="CG2014" s="31"/>
      <c r="CH2014" s="31"/>
      <c r="CI2014" s="31"/>
      <c r="CJ2014" s="31"/>
      <c r="CK2014" s="31"/>
      <c r="CL2014" s="31"/>
      <c r="CM2014" s="31"/>
      <c r="CN2014" s="31"/>
      <c r="CO2014" s="31"/>
      <c r="CP2014" s="31"/>
      <c r="CQ2014" s="31"/>
    </row>
    <row r="2015" spans="2:95" s="33" customFormat="1">
      <c r="B2015" s="63"/>
      <c r="C2015" s="31"/>
      <c r="D2015" s="31"/>
      <c r="E2015" s="31"/>
      <c r="F2015" s="31"/>
      <c r="G2015" s="34"/>
      <c r="H2015" s="34"/>
      <c r="I2015" s="34"/>
      <c r="J2015" s="34"/>
      <c r="K2015" s="31"/>
      <c r="L2015" s="31"/>
      <c r="M2015" s="31"/>
      <c r="N2015" s="31"/>
      <c r="O2015" s="31"/>
      <c r="P2015" s="34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4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4"/>
      <c r="AU2015" s="31"/>
      <c r="AV2015" s="31"/>
      <c r="AW2015" s="31"/>
      <c r="AX2015" s="31"/>
      <c r="AY2015" s="31"/>
      <c r="AZ2015" s="31"/>
      <c r="BA2015" s="31"/>
      <c r="BB2015" s="31"/>
      <c r="BC2015" s="34"/>
      <c r="BD2015" s="31"/>
      <c r="BE2015" s="31"/>
      <c r="BF2015" s="31"/>
      <c r="BG2015" s="31"/>
      <c r="BH2015" s="31"/>
      <c r="BI2015" s="31"/>
      <c r="BJ2015" s="31"/>
      <c r="BK2015" s="31"/>
      <c r="BL2015" s="31"/>
      <c r="BM2015" s="31"/>
      <c r="BN2015" s="31"/>
      <c r="BO2015" s="31"/>
      <c r="BP2015" s="31"/>
      <c r="BQ2015" s="31"/>
      <c r="BR2015" s="31"/>
      <c r="BS2015" s="31"/>
      <c r="BT2015" s="31"/>
      <c r="BU2015" s="31"/>
      <c r="BV2015" s="31"/>
      <c r="BW2015" s="31"/>
      <c r="BX2015" s="31"/>
      <c r="BY2015" s="31"/>
      <c r="BZ2015" s="31"/>
      <c r="CA2015" s="31"/>
      <c r="CB2015" s="31"/>
      <c r="CC2015" s="31"/>
      <c r="CD2015" s="31"/>
      <c r="CE2015" s="31"/>
      <c r="CF2015" s="31"/>
      <c r="CG2015" s="31"/>
      <c r="CH2015" s="31"/>
      <c r="CI2015" s="31"/>
      <c r="CJ2015" s="31"/>
      <c r="CK2015" s="31"/>
      <c r="CL2015" s="31"/>
      <c r="CM2015" s="31"/>
      <c r="CN2015" s="31"/>
      <c r="CO2015" s="31"/>
      <c r="CP2015" s="31"/>
      <c r="CQ2015" s="31"/>
    </row>
    <row r="2016" spans="2:95" s="33" customFormat="1">
      <c r="B2016" s="63"/>
      <c r="C2016" s="31"/>
      <c r="D2016" s="31"/>
      <c r="E2016" s="31"/>
      <c r="F2016" s="31"/>
      <c r="G2016" s="34"/>
      <c r="H2016" s="34"/>
      <c r="I2016" s="34"/>
      <c r="J2016" s="34"/>
      <c r="K2016" s="31"/>
      <c r="L2016" s="31"/>
      <c r="M2016" s="31"/>
      <c r="N2016" s="31"/>
      <c r="O2016" s="31"/>
      <c r="P2016" s="34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4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4"/>
      <c r="AU2016" s="31"/>
      <c r="AV2016" s="31"/>
      <c r="AW2016" s="31"/>
      <c r="AX2016" s="31"/>
      <c r="AY2016" s="31"/>
      <c r="AZ2016" s="31"/>
      <c r="BA2016" s="31"/>
      <c r="BB2016" s="31"/>
      <c r="BC2016" s="34"/>
      <c r="BD2016" s="31"/>
      <c r="BE2016" s="31"/>
      <c r="BF2016" s="31"/>
      <c r="BG2016" s="31"/>
      <c r="BH2016" s="31"/>
      <c r="BI2016" s="31"/>
      <c r="BJ2016" s="31"/>
      <c r="BK2016" s="31"/>
      <c r="BL2016" s="31"/>
      <c r="BM2016" s="31"/>
      <c r="BN2016" s="31"/>
      <c r="BO2016" s="31"/>
      <c r="BP2016" s="31"/>
      <c r="BQ2016" s="31"/>
      <c r="BR2016" s="31"/>
      <c r="BS2016" s="31"/>
      <c r="BT2016" s="31"/>
      <c r="BU2016" s="31"/>
      <c r="BV2016" s="31"/>
      <c r="BW2016" s="31"/>
      <c r="BX2016" s="31"/>
      <c r="BY2016" s="31"/>
      <c r="BZ2016" s="31"/>
      <c r="CA2016" s="31"/>
      <c r="CB2016" s="31"/>
      <c r="CC2016" s="31"/>
      <c r="CD2016" s="31"/>
      <c r="CE2016" s="31"/>
      <c r="CF2016" s="31"/>
      <c r="CG2016" s="31"/>
      <c r="CH2016" s="31"/>
      <c r="CI2016" s="31"/>
      <c r="CJ2016" s="31"/>
      <c r="CK2016" s="31"/>
      <c r="CL2016" s="31"/>
      <c r="CM2016" s="31"/>
      <c r="CN2016" s="31"/>
      <c r="CO2016" s="31"/>
      <c r="CP2016" s="31"/>
      <c r="CQ2016" s="31"/>
    </row>
    <row r="2017" spans="2:95" s="33" customFormat="1">
      <c r="B2017" s="63"/>
      <c r="C2017" s="31"/>
      <c r="D2017" s="31"/>
      <c r="E2017" s="31"/>
      <c r="F2017" s="31"/>
      <c r="G2017" s="34"/>
      <c r="H2017" s="34"/>
      <c r="I2017" s="34"/>
      <c r="J2017" s="34"/>
      <c r="K2017" s="31"/>
      <c r="L2017" s="31"/>
      <c r="M2017" s="31"/>
      <c r="N2017" s="31"/>
      <c r="O2017" s="31"/>
      <c r="P2017" s="34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4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4"/>
      <c r="AU2017" s="31"/>
      <c r="AV2017" s="31"/>
      <c r="AW2017" s="31"/>
      <c r="AX2017" s="31"/>
      <c r="AY2017" s="31"/>
      <c r="AZ2017" s="31"/>
      <c r="BA2017" s="31"/>
      <c r="BB2017" s="31"/>
      <c r="BC2017" s="34"/>
      <c r="BD2017" s="31"/>
      <c r="BE2017" s="31"/>
      <c r="BF2017" s="31"/>
      <c r="BG2017" s="31"/>
      <c r="BH2017" s="31"/>
      <c r="BI2017" s="31"/>
      <c r="BJ2017" s="31"/>
      <c r="BK2017" s="31"/>
      <c r="BL2017" s="31"/>
      <c r="BM2017" s="31"/>
      <c r="BN2017" s="31"/>
      <c r="BO2017" s="31"/>
      <c r="BP2017" s="31"/>
      <c r="BQ2017" s="31"/>
      <c r="BR2017" s="31"/>
      <c r="BS2017" s="31"/>
      <c r="BT2017" s="31"/>
      <c r="BU2017" s="31"/>
      <c r="BV2017" s="31"/>
      <c r="BW2017" s="31"/>
      <c r="BX2017" s="31"/>
      <c r="BY2017" s="31"/>
      <c r="BZ2017" s="31"/>
      <c r="CA2017" s="31"/>
      <c r="CB2017" s="31"/>
      <c r="CC2017" s="31"/>
      <c r="CD2017" s="31"/>
      <c r="CE2017" s="31"/>
      <c r="CF2017" s="31"/>
      <c r="CG2017" s="31"/>
      <c r="CH2017" s="31"/>
      <c r="CI2017" s="31"/>
      <c r="CJ2017" s="31"/>
      <c r="CK2017" s="31"/>
      <c r="CL2017" s="31"/>
      <c r="CM2017" s="31"/>
      <c r="CN2017" s="31"/>
      <c r="CO2017" s="31"/>
      <c r="CP2017" s="31"/>
      <c r="CQ2017" s="31"/>
    </row>
    <row r="2018" spans="2:95" s="33" customFormat="1">
      <c r="B2018" s="63"/>
      <c r="C2018" s="31"/>
      <c r="D2018" s="31"/>
      <c r="E2018" s="31"/>
      <c r="F2018" s="31"/>
      <c r="G2018" s="34"/>
      <c r="H2018" s="34"/>
      <c r="I2018" s="34"/>
      <c r="J2018" s="34"/>
      <c r="K2018" s="31"/>
      <c r="L2018" s="31"/>
      <c r="M2018" s="31"/>
      <c r="N2018" s="31"/>
      <c r="O2018" s="31"/>
      <c r="P2018" s="34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4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4"/>
      <c r="AU2018" s="31"/>
      <c r="AV2018" s="31"/>
      <c r="AW2018" s="31"/>
      <c r="AX2018" s="31"/>
      <c r="AY2018" s="31"/>
      <c r="AZ2018" s="31"/>
      <c r="BA2018" s="31"/>
      <c r="BB2018" s="31"/>
      <c r="BC2018" s="34"/>
      <c r="BD2018" s="31"/>
      <c r="BE2018" s="31"/>
      <c r="BF2018" s="31"/>
      <c r="BG2018" s="31"/>
      <c r="BH2018" s="31"/>
      <c r="BI2018" s="31"/>
      <c r="BJ2018" s="31"/>
      <c r="BK2018" s="31"/>
      <c r="BL2018" s="31"/>
      <c r="BM2018" s="31"/>
      <c r="BN2018" s="31"/>
      <c r="BO2018" s="31"/>
      <c r="BP2018" s="31"/>
      <c r="BQ2018" s="31"/>
      <c r="BR2018" s="31"/>
      <c r="BS2018" s="31"/>
      <c r="BT2018" s="31"/>
      <c r="BU2018" s="31"/>
      <c r="BV2018" s="31"/>
      <c r="BW2018" s="31"/>
      <c r="BX2018" s="31"/>
      <c r="BY2018" s="31"/>
      <c r="BZ2018" s="31"/>
      <c r="CA2018" s="31"/>
      <c r="CB2018" s="31"/>
      <c r="CC2018" s="31"/>
      <c r="CD2018" s="31"/>
      <c r="CE2018" s="31"/>
      <c r="CF2018" s="31"/>
      <c r="CG2018" s="31"/>
      <c r="CH2018" s="31"/>
      <c r="CI2018" s="31"/>
      <c r="CJ2018" s="31"/>
      <c r="CK2018" s="31"/>
      <c r="CL2018" s="31"/>
      <c r="CM2018" s="31"/>
      <c r="CN2018" s="31"/>
      <c r="CO2018" s="31"/>
      <c r="CP2018" s="31"/>
      <c r="CQ2018" s="31"/>
    </row>
    <row r="2019" spans="2:95" s="33" customFormat="1">
      <c r="B2019" s="63"/>
      <c r="C2019" s="31"/>
      <c r="D2019" s="31"/>
      <c r="E2019" s="31"/>
      <c r="F2019" s="31"/>
      <c r="G2019" s="34"/>
      <c r="H2019" s="34"/>
      <c r="I2019" s="34"/>
      <c r="J2019" s="34"/>
      <c r="K2019" s="31"/>
      <c r="L2019" s="31"/>
      <c r="M2019" s="31"/>
      <c r="N2019" s="31"/>
      <c r="O2019" s="31"/>
      <c r="P2019" s="34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4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4"/>
      <c r="AU2019" s="31"/>
      <c r="AV2019" s="31"/>
      <c r="AW2019" s="31"/>
      <c r="AX2019" s="31"/>
      <c r="AY2019" s="31"/>
      <c r="AZ2019" s="31"/>
      <c r="BA2019" s="31"/>
      <c r="BB2019" s="31"/>
      <c r="BC2019" s="34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  <c r="BN2019" s="31"/>
      <c r="BO2019" s="31"/>
      <c r="BP2019" s="31"/>
      <c r="BQ2019" s="31"/>
      <c r="BR2019" s="31"/>
      <c r="BS2019" s="31"/>
      <c r="BT2019" s="31"/>
      <c r="BU2019" s="31"/>
      <c r="BV2019" s="31"/>
      <c r="BW2019" s="31"/>
      <c r="BX2019" s="31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J2019" s="31"/>
      <c r="CK2019" s="31"/>
      <c r="CL2019" s="31"/>
      <c r="CM2019" s="31"/>
      <c r="CN2019" s="31"/>
      <c r="CO2019" s="31"/>
      <c r="CP2019" s="31"/>
      <c r="CQ2019" s="31"/>
    </row>
    <row r="2020" spans="2:95" s="33" customFormat="1">
      <c r="B2020" s="63"/>
      <c r="C2020" s="31"/>
      <c r="D2020" s="31"/>
      <c r="E2020" s="31"/>
      <c r="F2020" s="31"/>
      <c r="G2020" s="34"/>
      <c r="H2020" s="34"/>
      <c r="I2020" s="34"/>
      <c r="J2020" s="34"/>
      <c r="K2020" s="31"/>
      <c r="L2020" s="31"/>
      <c r="M2020" s="31"/>
      <c r="N2020" s="31"/>
      <c r="O2020" s="31"/>
      <c r="P2020" s="34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4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4"/>
      <c r="AU2020" s="31"/>
      <c r="AV2020" s="31"/>
      <c r="AW2020" s="31"/>
      <c r="AX2020" s="31"/>
      <c r="AY2020" s="31"/>
      <c r="AZ2020" s="31"/>
      <c r="BA2020" s="31"/>
      <c r="BB2020" s="31"/>
      <c r="BC2020" s="34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  <c r="BN2020" s="31"/>
      <c r="BO2020" s="31"/>
      <c r="BP2020" s="31"/>
      <c r="BQ2020" s="31"/>
      <c r="BR2020" s="31"/>
      <c r="BS2020" s="31"/>
      <c r="BT2020" s="31"/>
      <c r="BU2020" s="31"/>
      <c r="BV2020" s="31"/>
      <c r="BW2020" s="31"/>
      <c r="BX2020" s="31"/>
      <c r="BY2020" s="31"/>
      <c r="BZ2020" s="31"/>
      <c r="CA2020" s="31"/>
      <c r="CB2020" s="31"/>
      <c r="CC2020" s="31"/>
      <c r="CD2020" s="31"/>
      <c r="CE2020" s="31"/>
      <c r="CF2020" s="31"/>
      <c r="CG2020" s="31"/>
      <c r="CH2020" s="31"/>
      <c r="CI2020" s="31"/>
      <c r="CJ2020" s="31"/>
      <c r="CK2020" s="31"/>
      <c r="CL2020" s="31"/>
      <c r="CM2020" s="31"/>
      <c r="CN2020" s="31"/>
      <c r="CO2020" s="31"/>
      <c r="CP2020" s="31"/>
      <c r="CQ2020" s="31"/>
    </row>
    <row r="2021" spans="2:95" s="33" customFormat="1">
      <c r="B2021" s="63"/>
      <c r="C2021" s="31"/>
      <c r="D2021" s="31"/>
      <c r="E2021" s="31"/>
      <c r="F2021" s="31"/>
      <c r="G2021" s="34"/>
      <c r="H2021" s="34"/>
      <c r="I2021" s="34"/>
      <c r="J2021" s="34"/>
      <c r="K2021" s="31"/>
      <c r="L2021" s="31"/>
      <c r="M2021" s="31"/>
      <c r="N2021" s="31"/>
      <c r="O2021" s="31"/>
      <c r="P2021" s="34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4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4"/>
      <c r="AU2021" s="31"/>
      <c r="AV2021" s="31"/>
      <c r="AW2021" s="31"/>
      <c r="AX2021" s="31"/>
      <c r="AY2021" s="31"/>
      <c r="AZ2021" s="31"/>
      <c r="BA2021" s="31"/>
      <c r="BB2021" s="31"/>
      <c r="BC2021" s="34"/>
      <c r="BD2021" s="31"/>
      <c r="BE2021" s="31"/>
      <c r="BF2021" s="31"/>
      <c r="BG2021" s="31"/>
      <c r="BH2021" s="31"/>
      <c r="BI2021" s="31"/>
      <c r="BJ2021" s="31"/>
      <c r="BK2021" s="31"/>
      <c r="BL2021" s="31"/>
      <c r="BM2021" s="31"/>
      <c r="BN2021" s="31"/>
      <c r="BO2021" s="31"/>
      <c r="BP2021" s="31"/>
      <c r="BQ2021" s="31"/>
      <c r="BR2021" s="31"/>
      <c r="BS2021" s="31"/>
      <c r="BT2021" s="31"/>
      <c r="BU2021" s="31"/>
      <c r="BV2021" s="31"/>
      <c r="BW2021" s="31"/>
      <c r="BX2021" s="31"/>
      <c r="BY2021" s="31"/>
      <c r="BZ2021" s="31"/>
      <c r="CA2021" s="31"/>
      <c r="CB2021" s="31"/>
      <c r="CC2021" s="31"/>
      <c r="CD2021" s="31"/>
      <c r="CE2021" s="31"/>
      <c r="CF2021" s="31"/>
      <c r="CG2021" s="31"/>
      <c r="CH2021" s="31"/>
      <c r="CI2021" s="31"/>
      <c r="CJ2021" s="31"/>
      <c r="CK2021" s="31"/>
      <c r="CL2021" s="31"/>
      <c r="CM2021" s="31"/>
      <c r="CN2021" s="31"/>
      <c r="CO2021" s="31"/>
      <c r="CP2021" s="31"/>
      <c r="CQ2021" s="31"/>
    </row>
    <row r="2022" spans="2:95" s="33" customFormat="1">
      <c r="B2022" s="63"/>
      <c r="C2022" s="31"/>
      <c r="D2022" s="31"/>
      <c r="E2022" s="31"/>
      <c r="F2022" s="31"/>
      <c r="G2022" s="34"/>
      <c r="H2022" s="34"/>
      <c r="I2022" s="34"/>
      <c r="J2022" s="34"/>
      <c r="K2022" s="31"/>
      <c r="L2022" s="31"/>
      <c r="M2022" s="31"/>
      <c r="N2022" s="31"/>
      <c r="O2022" s="31"/>
      <c r="P2022" s="34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4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4"/>
      <c r="AU2022" s="31"/>
      <c r="AV2022" s="31"/>
      <c r="AW2022" s="31"/>
      <c r="AX2022" s="31"/>
      <c r="AY2022" s="31"/>
      <c r="AZ2022" s="31"/>
      <c r="BA2022" s="31"/>
      <c r="BB2022" s="31"/>
      <c r="BC2022" s="34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  <c r="BN2022" s="31"/>
      <c r="BO2022" s="31"/>
      <c r="BP2022" s="31"/>
      <c r="BQ2022" s="31"/>
      <c r="BR2022" s="31"/>
      <c r="BS2022" s="31"/>
      <c r="BT2022" s="31"/>
      <c r="BU2022" s="31"/>
      <c r="BV2022" s="31"/>
      <c r="BW2022" s="31"/>
      <c r="BX2022" s="31"/>
      <c r="BY2022" s="31"/>
      <c r="BZ2022" s="31"/>
      <c r="CA2022" s="31"/>
      <c r="CB2022" s="31"/>
      <c r="CC2022" s="31"/>
      <c r="CD2022" s="31"/>
      <c r="CE2022" s="31"/>
      <c r="CF2022" s="31"/>
      <c r="CG2022" s="31"/>
      <c r="CH2022" s="31"/>
      <c r="CI2022" s="31"/>
      <c r="CJ2022" s="31"/>
      <c r="CK2022" s="31"/>
      <c r="CL2022" s="31"/>
      <c r="CM2022" s="31"/>
      <c r="CN2022" s="31"/>
      <c r="CO2022" s="31"/>
      <c r="CP2022" s="31"/>
      <c r="CQ2022" s="31"/>
    </row>
    <row r="2023" spans="2:95" s="33" customFormat="1">
      <c r="B2023" s="63"/>
      <c r="C2023" s="31"/>
      <c r="D2023" s="31"/>
      <c r="E2023" s="31"/>
      <c r="F2023" s="31"/>
      <c r="G2023" s="34"/>
      <c r="H2023" s="34"/>
      <c r="I2023" s="34"/>
      <c r="J2023" s="34"/>
      <c r="K2023" s="31"/>
      <c r="L2023" s="31"/>
      <c r="M2023" s="31"/>
      <c r="N2023" s="31"/>
      <c r="O2023" s="31"/>
      <c r="P2023" s="34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4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4"/>
      <c r="AU2023" s="31"/>
      <c r="AV2023" s="31"/>
      <c r="AW2023" s="31"/>
      <c r="AX2023" s="31"/>
      <c r="AY2023" s="31"/>
      <c r="AZ2023" s="31"/>
      <c r="BA2023" s="31"/>
      <c r="BB2023" s="31"/>
      <c r="BC2023" s="34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  <c r="BN2023" s="31"/>
      <c r="BO2023" s="31"/>
      <c r="BP2023" s="31"/>
      <c r="BQ2023" s="31"/>
      <c r="BR2023" s="31"/>
      <c r="BS2023" s="31"/>
      <c r="BT2023" s="31"/>
      <c r="BU2023" s="31"/>
      <c r="BV2023" s="31"/>
      <c r="BW2023" s="31"/>
      <c r="BX2023" s="31"/>
      <c r="BY2023" s="31"/>
      <c r="BZ2023" s="31"/>
      <c r="CA2023" s="31"/>
      <c r="CB2023" s="31"/>
      <c r="CC2023" s="31"/>
      <c r="CD2023" s="31"/>
      <c r="CE2023" s="31"/>
      <c r="CF2023" s="31"/>
      <c r="CG2023" s="31"/>
      <c r="CH2023" s="31"/>
      <c r="CI2023" s="31"/>
      <c r="CJ2023" s="31"/>
      <c r="CK2023" s="31"/>
      <c r="CL2023" s="31"/>
      <c r="CM2023" s="31"/>
      <c r="CN2023" s="31"/>
      <c r="CO2023" s="31"/>
      <c r="CP2023" s="31"/>
      <c r="CQ2023" s="31"/>
    </row>
    <row r="2024" spans="2:95" s="33" customFormat="1">
      <c r="B2024" s="63"/>
      <c r="C2024" s="31"/>
      <c r="D2024" s="31"/>
      <c r="E2024" s="31"/>
      <c r="F2024" s="31"/>
      <c r="G2024" s="34"/>
      <c r="H2024" s="34"/>
      <c r="I2024" s="34"/>
      <c r="J2024" s="34"/>
      <c r="K2024" s="31"/>
      <c r="L2024" s="31"/>
      <c r="M2024" s="31"/>
      <c r="N2024" s="31"/>
      <c r="O2024" s="31"/>
      <c r="P2024" s="34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4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4"/>
      <c r="AU2024" s="31"/>
      <c r="AV2024" s="31"/>
      <c r="AW2024" s="31"/>
      <c r="AX2024" s="31"/>
      <c r="AY2024" s="31"/>
      <c r="AZ2024" s="31"/>
      <c r="BA2024" s="31"/>
      <c r="BB2024" s="31"/>
      <c r="BC2024" s="34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  <c r="BN2024" s="31"/>
      <c r="BO2024" s="31"/>
      <c r="BP2024" s="31"/>
      <c r="BQ2024" s="31"/>
      <c r="BR2024" s="31"/>
      <c r="BS2024" s="31"/>
      <c r="BT2024" s="31"/>
      <c r="BU2024" s="31"/>
      <c r="BV2024" s="31"/>
      <c r="BW2024" s="31"/>
      <c r="BX2024" s="31"/>
      <c r="BY2024" s="31"/>
      <c r="BZ2024" s="31"/>
      <c r="CA2024" s="31"/>
      <c r="CB2024" s="31"/>
      <c r="CC2024" s="31"/>
      <c r="CD2024" s="31"/>
      <c r="CE2024" s="31"/>
      <c r="CF2024" s="31"/>
      <c r="CG2024" s="31"/>
      <c r="CH2024" s="31"/>
      <c r="CI2024" s="31"/>
      <c r="CJ2024" s="31"/>
      <c r="CK2024" s="31"/>
      <c r="CL2024" s="31"/>
      <c r="CM2024" s="31"/>
      <c r="CN2024" s="31"/>
      <c r="CO2024" s="31"/>
      <c r="CP2024" s="31"/>
      <c r="CQ2024" s="31"/>
    </row>
    <row r="2025" spans="2:95" s="33" customFormat="1">
      <c r="B2025" s="63"/>
      <c r="C2025" s="31"/>
      <c r="D2025" s="31"/>
      <c r="E2025" s="31"/>
      <c r="F2025" s="31"/>
      <c r="G2025" s="34"/>
      <c r="H2025" s="34"/>
      <c r="I2025" s="34"/>
      <c r="J2025" s="34"/>
      <c r="K2025" s="31"/>
      <c r="L2025" s="31"/>
      <c r="M2025" s="31"/>
      <c r="N2025" s="31"/>
      <c r="O2025" s="31"/>
      <c r="P2025" s="34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4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4"/>
      <c r="AU2025" s="31"/>
      <c r="AV2025" s="31"/>
      <c r="AW2025" s="31"/>
      <c r="AX2025" s="31"/>
      <c r="AY2025" s="31"/>
      <c r="AZ2025" s="31"/>
      <c r="BA2025" s="31"/>
      <c r="BB2025" s="31"/>
      <c r="BC2025" s="34"/>
      <c r="BD2025" s="31"/>
      <c r="BE2025" s="31"/>
      <c r="BF2025" s="31"/>
      <c r="BG2025" s="31"/>
      <c r="BH2025" s="31"/>
      <c r="BI2025" s="31"/>
      <c r="BJ2025" s="31"/>
      <c r="BK2025" s="31"/>
      <c r="BL2025" s="31"/>
      <c r="BM2025" s="31"/>
      <c r="BN2025" s="31"/>
      <c r="BO2025" s="31"/>
      <c r="BP2025" s="31"/>
      <c r="BQ2025" s="31"/>
      <c r="BR2025" s="31"/>
      <c r="BS2025" s="31"/>
      <c r="BT2025" s="31"/>
      <c r="BU2025" s="31"/>
      <c r="BV2025" s="31"/>
      <c r="BW2025" s="31"/>
      <c r="BX2025" s="31"/>
      <c r="BY2025" s="31"/>
      <c r="BZ2025" s="31"/>
      <c r="CA2025" s="31"/>
      <c r="CB2025" s="31"/>
      <c r="CC2025" s="31"/>
      <c r="CD2025" s="31"/>
      <c r="CE2025" s="31"/>
      <c r="CF2025" s="31"/>
      <c r="CG2025" s="31"/>
      <c r="CH2025" s="31"/>
      <c r="CI2025" s="31"/>
      <c r="CJ2025" s="31"/>
      <c r="CK2025" s="31"/>
      <c r="CL2025" s="31"/>
      <c r="CM2025" s="31"/>
      <c r="CN2025" s="31"/>
      <c r="CO2025" s="31"/>
      <c r="CP2025" s="31"/>
      <c r="CQ2025" s="31"/>
    </row>
    <row r="2026" spans="2:95" s="33" customFormat="1">
      <c r="B2026" s="63"/>
      <c r="C2026" s="31"/>
      <c r="D2026" s="31"/>
      <c r="E2026" s="31"/>
      <c r="F2026" s="31"/>
      <c r="G2026" s="34"/>
      <c r="H2026" s="34"/>
      <c r="I2026" s="34"/>
      <c r="J2026" s="34"/>
      <c r="K2026" s="31"/>
      <c r="L2026" s="31"/>
      <c r="M2026" s="31"/>
      <c r="N2026" s="31"/>
      <c r="O2026" s="31"/>
      <c r="P2026" s="34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4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4"/>
      <c r="AU2026" s="31"/>
      <c r="AV2026" s="31"/>
      <c r="AW2026" s="31"/>
      <c r="AX2026" s="31"/>
      <c r="AY2026" s="31"/>
      <c r="AZ2026" s="31"/>
      <c r="BA2026" s="31"/>
      <c r="BB2026" s="31"/>
      <c r="BC2026" s="34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  <c r="BN2026" s="31"/>
      <c r="BO2026" s="31"/>
      <c r="BP2026" s="31"/>
      <c r="BQ2026" s="31"/>
      <c r="BR2026" s="31"/>
      <c r="BS2026" s="31"/>
      <c r="BT2026" s="31"/>
      <c r="BU2026" s="31"/>
      <c r="BV2026" s="31"/>
      <c r="BW2026" s="31"/>
      <c r="BX2026" s="31"/>
      <c r="BY2026" s="31"/>
      <c r="BZ2026" s="31"/>
      <c r="CA2026" s="31"/>
      <c r="CB2026" s="31"/>
      <c r="CC2026" s="31"/>
      <c r="CD2026" s="31"/>
      <c r="CE2026" s="31"/>
      <c r="CF2026" s="31"/>
      <c r="CG2026" s="31"/>
      <c r="CH2026" s="31"/>
      <c r="CI2026" s="31"/>
      <c r="CJ2026" s="31"/>
      <c r="CK2026" s="31"/>
      <c r="CL2026" s="31"/>
      <c r="CM2026" s="31"/>
      <c r="CN2026" s="31"/>
      <c r="CO2026" s="31"/>
      <c r="CP2026" s="31"/>
      <c r="CQ2026" s="31"/>
    </row>
    <row r="2027" spans="2:95" s="33" customFormat="1">
      <c r="B2027" s="63"/>
      <c r="C2027" s="31"/>
      <c r="D2027" s="31"/>
      <c r="E2027" s="31"/>
      <c r="F2027" s="31"/>
      <c r="G2027" s="34"/>
      <c r="H2027" s="34"/>
      <c r="I2027" s="34"/>
      <c r="J2027" s="34"/>
      <c r="K2027" s="31"/>
      <c r="L2027" s="31"/>
      <c r="M2027" s="31"/>
      <c r="N2027" s="31"/>
      <c r="O2027" s="31"/>
      <c r="P2027" s="34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4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4"/>
      <c r="AU2027" s="31"/>
      <c r="AV2027" s="31"/>
      <c r="AW2027" s="31"/>
      <c r="AX2027" s="31"/>
      <c r="AY2027" s="31"/>
      <c r="AZ2027" s="31"/>
      <c r="BA2027" s="31"/>
      <c r="BB2027" s="31"/>
      <c r="BC2027" s="34"/>
      <c r="BD2027" s="31"/>
      <c r="BE2027" s="31"/>
      <c r="BF2027" s="31"/>
      <c r="BG2027" s="31"/>
      <c r="BH2027" s="31"/>
      <c r="BI2027" s="31"/>
      <c r="BJ2027" s="31"/>
      <c r="BK2027" s="31"/>
      <c r="BL2027" s="31"/>
      <c r="BM2027" s="31"/>
      <c r="BN2027" s="31"/>
      <c r="BO2027" s="31"/>
      <c r="BP2027" s="31"/>
      <c r="BQ2027" s="31"/>
      <c r="BR2027" s="31"/>
      <c r="BS2027" s="31"/>
      <c r="BT2027" s="31"/>
      <c r="BU2027" s="31"/>
      <c r="BV2027" s="31"/>
      <c r="BW2027" s="31"/>
      <c r="BX2027" s="31"/>
      <c r="BY2027" s="31"/>
      <c r="BZ2027" s="31"/>
      <c r="CA2027" s="31"/>
      <c r="CB2027" s="31"/>
      <c r="CC2027" s="31"/>
      <c r="CD2027" s="31"/>
      <c r="CE2027" s="31"/>
      <c r="CF2027" s="31"/>
      <c r="CG2027" s="31"/>
      <c r="CH2027" s="31"/>
      <c r="CI2027" s="31"/>
      <c r="CJ2027" s="31"/>
      <c r="CK2027" s="31"/>
      <c r="CL2027" s="31"/>
      <c r="CM2027" s="31"/>
      <c r="CN2027" s="31"/>
      <c r="CO2027" s="31"/>
      <c r="CP2027" s="31"/>
      <c r="CQ2027" s="31"/>
    </row>
    <row r="2028" spans="2:95" s="33" customFormat="1">
      <c r="B2028" s="63"/>
      <c r="C2028" s="31"/>
      <c r="D2028" s="31"/>
      <c r="E2028" s="31"/>
      <c r="F2028" s="31"/>
      <c r="G2028" s="34"/>
      <c r="H2028" s="34"/>
      <c r="I2028" s="34"/>
      <c r="J2028" s="34"/>
      <c r="K2028" s="31"/>
      <c r="L2028" s="31"/>
      <c r="M2028" s="31"/>
      <c r="N2028" s="31"/>
      <c r="O2028" s="31"/>
      <c r="P2028" s="34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4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4"/>
      <c r="AU2028" s="31"/>
      <c r="AV2028" s="31"/>
      <c r="AW2028" s="31"/>
      <c r="AX2028" s="31"/>
      <c r="AY2028" s="31"/>
      <c r="AZ2028" s="31"/>
      <c r="BA2028" s="31"/>
      <c r="BB2028" s="31"/>
      <c r="BC2028" s="34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  <c r="BN2028" s="31"/>
      <c r="BO2028" s="31"/>
      <c r="BP2028" s="31"/>
      <c r="BQ2028" s="31"/>
      <c r="BR2028" s="31"/>
      <c r="BS2028" s="31"/>
      <c r="BT2028" s="31"/>
      <c r="BU2028" s="31"/>
      <c r="BV2028" s="31"/>
      <c r="BW2028" s="31"/>
      <c r="BX2028" s="31"/>
      <c r="BY2028" s="31"/>
      <c r="BZ2028" s="31"/>
      <c r="CA2028" s="31"/>
      <c r="CB2028" s="31"/>
      <c r="CC2028" s="31"/>
      <c r="CD2028" s="31"/>
      <c r="CE2028" s="31"/>
      <c r="CF2028" s="31"/>
      <c r="CG2028" s="31"/>
      <c r="CH2028" s="31"/>
      <c r="CI2028" s="31"/>
      <c r="CJ2028" s="31"/>
      <c r="CK2028" s="31"/>
      <c r="CL2028" s="31"/>
      <c r="CM2028" s="31"/>
      <c r="CN2028" s="31"/>
      <c r="CO2028" s="31"/>
      <c r="CP2028" s="31"/>
      <c r="CQ2028" s="31"/>
    </row>
    <row r="2029" spans="2:95" s="33" customFormat="1">
      <c r="B2029" s="63"/>
      <c r="C2029" s="31"/>
      <c r="D2029" s="31"/>
      <c r="E2029" s="31"/>
      <c r="F2029" s="31"/>
      <c r="G2029" s="34"/>
      <c r="H2029" s="34"/>
      <c r="I2029" s="34"/>
      <c r="J2029" s="34"/>
      <c r="K2029" s="31"/>
      <c r="L2029" s="31"/>
      <c r="M2029" s="31"/>
      <c r="N2029" s="31"/>
      <c r="O2029" s="31"/>
      <c r="P2029" s="34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4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4"/>
      <c r="AU2029" s="31"/>
      <c r="AV2029" s="31"/>
      <c r="AW2029" s="31"/>
      <c r="AX2029" s="31"/>
      <c r="AY2029" s="31"/>
      <c r="AZ2029" s="31"/>
      <c r="BA2029" s="31"/>
      <c r="BB2029" s="31"/>
      <c r="BC2029" s="34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  <c r="BN2029" s="31"/>
      <c r="BO2029" s="31"/>
      <c r="BP2029" s="31"/>
      <c r="BQ2029" s="31"/>
      <c r="BR2029" s="31"/>
      <c r="BS2029" s="31"/>
      <c r="BT2029" s="31"/>
      <c r="BU2029" s="31"/>
      <c r="BV2029" s="31"/>
      <c r="BW2029" s="31"/>
      <c r="BX2029" s="31"/>
      <c r="BY2029" s="31"/>
      <c r="BZ2029" s="31"/>
      <c r="CA2029" s="31"/>
      <c r="CB2029" s="31"/>
      <c r="CC2029" s="31"/>
      <c r="CD2029" s="31"/>
      <c r="CE2029" s="31"/>
      <c r="CF2029" s="31"/>
      <c r="CG2029" s="31"/>
      <c r="CH2029" s="31"/>
      <c r="CI2029" s="31"/>
      <c r="CJ2029" s="31"/>
      <c r="CK2029" s="31"/>
      <c r="CL2029" s="31"/>
      <c r="CM2029" s="31"/>
      <c r="CN2029" s="31"/>
      <c r="CO2029" s="31"/>
      <c r="CP2029" s="31"/>
      <c r="CQ2029" s="31"/>
    </row>
    <row r="2030" spans="2:95" s="33" customFormat="1">
      <c r="B2030" s="63"/>
      <c r="C2030" s="31"/>
      <c r="D2030" s="31"/>
      <c r="E2030" s="31"/>
      <c r="F2030" s="31"/>
      <c r="G2030" s="34"/>
      <c r="H2030" s="34"/>
      <c r="I2030" s="34"/>
      <c r="J2030" s="34"/>
      <c r="K2030" s="31"/>
      <c r="L2030" s="31"/>
      <c r="M2030" s="31"/>
      <c r="N2030" s="31"/>
      <c r="O2030" s="31"/>
      <c r="P2030" s="34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4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4"/>
      <c r="AU2030" s="31"/>
      <c r="AV2030" s="31"/>
      <c r="AW2030" s="31"/>
      <c r="AX2030" s="31"/>
      <c r="AY2030" s="31"/>
      <c r="AZ2030" s="31"/>
      <c r="BA2030" s="31"/>
      <c r="BB2030" s="31"/>
      <c r="BC2030" s="34"/>
      <c r="BD2030" s="31"/>
      <c r="BE2030" s="31"/>
      <c r="BF2030" s="31"/>
      <c r="BG2030" s="31"/>
      <c r="BH2030" s="31"/>
      <c r="BI2030" s="31"/>
      <c r="BJ2030" s="31"/>
      <c r="BK2030" s="31"/>
      <c r="BL2030" s="31"/>
      <c r="BM2030" s="31"/>
      <c r="BN2030" s="31"/>
      <c r="BO2030" s="31"/>
      <c r="BP2030" s="31"/>
      <c r="BQ2030" s="31"/>
      <c r="BR2030" s="31"/>
      <c r="BS2030" s="31"/>
      <c r="BT2030" s="31"/>
      <c r="BU2030" s="31"/>
      <c r="BV2030" s="31"/>
      <c r="BW2030" s="31"/>
      <c r="BX2030" s="31"/>
      <c r="BY2030" s="31"/>
      <c r="BZ2030" s="31"/>
      <c r="CA2030" s="31"/>
      <c r="CB2030" s="31"/>
      <c r="CC2030" s="31"/>
      <c r="CD2030" s="31"/>
      <c r="CE2030" s="31"/>
      <c r="CF2030" s="31"/>
      <c r="CG2030" s="31"/>
      <c r="CH2030" s="31"/>
      <c r="CI2030" s="31"/>
      <c r="CJ2030" s="31"/>
      <c r="CK2030" s="31"/>
      <c r="CL2030" s="31"/>
      <c r="CM2030" s="31"/>
      <c r="CN2030" s="31"/>
      <c r="CO2030" s="31"/>
      <c r="CP2030" s="31"/>
      <c r="CQ2030" s="31"/>
    </row>
    <row r="2031" spans="2:95" s="33" customFormat="1">
      <c r="B2031" s="63"/>
      <c r="C2031" s="31"/>
      <c r="D2031" s="31"/>
      <c r="E2031" s="31"/>
      <c r="F2031" s="31"/>
      <c r="G2031" s="34"/>
      <c r="H2031" s="34"/>
      <c r="I2031" s="34"/>
      <c r="J2031" s="34"/>
      <c r="K2031" s="31"/>
      <c r="L2031" s="31"/>
      <c r="M2031" s="31"/>
      <c r="N2031" s="31"/>
      <c r="O2031" s="31"/>
      <c r="P2031" s="34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4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4"/>
      <c r="AU2031" s="31"/>
      <c r="AV2031" s="31"/>
      <c r="AW2031" s="31"/>
      <c r="AX2031" s="31"/>
      <c r="AY2031" s="31"/>
      <c r="AZ2031" s="31"/>
      <c r="BA2031" s="31"/>
      <c r="BB2031" s="31"/>
      <c r="BC2031" s="34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  <c r="BN2031" s="31"/>
      <c r="BO2031" s="31"/>
      <c r="BP2031" s="31"/>
      <c r="BQ2031" s="31"/>
      <c r="BR2031" s="31"/>
      <c r="BS2031" s="31"/>
      <c r="BT2031" s="31"/>
      <c r="BU2031" s="31"/>
      <c r="BV2031" s="31"/>
      <c r="BW2031" s="31"/>
      <c r="BX2031" s="31"/>
      <c r="BY2031" s="31"/>
      <c r="BZ2031" s="31"/>
      <c r="CA2031" s="31"/>
      <c r="CB2031" s="31"/>
      <c r="CC2031" s="31"/>
      <c r="CD2031" s="31"/>
      <c r="CE2031" s="31"/>
      <c r="CF2031" s="31"/>
      <c r="CG2031" s="31"/>
      <c r="CH2031" s="31"/>
      <c r="CI2031" s="31"/>
      <c r="CJ2031" s="31"/>
      <c r="CK2031" s="31"/>
      <c r="CL2031" s="31"/>
      <c r="CM2031" s="31"/>
      <c r="CN2031" s="31"/>
      <c r="CO2031" s="31"/>
      <c r="CP2031" s="31"/>
      <c r="CQ2031" s="31"/>
    </row>
    <row r="2032" spans="2:95" s="33" customFormat="1">
      <c r="B2032" s="63"/>
      <c r="C2032" s="31"/>
      <c r="D2032" s="31"/>
      <c r="E2032" s="31"/>
      <c r="F2032" s="31"/>
      <c r="G2032" s="34"/>
      <c r="H2032" s="34"/>
      <c r="I2032" s="34"/>
      <c r="J2032" s="34"/>
      <c r="K2032" s="31"/>
      <c r="L2032" s="31"/>
      <c r="M2032" s="31"/>
      <c r="N2032" s="31"/>
      <c r="O2032" s="31"/>
      <c r="P2032" s="34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4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4"/>
      <c r="AU2032" s="31"/>
      <c r="AV2032" s="31"/>
      <c r="AW2032" s="31"/>
      <c r="AX2032" s="31"/>
      <c r="AY2032" s="31"/>
      <c r="AZ2032" s="31"/>
      <c r="BA2032" s="31"/>
      <c r="BB2032" s="31"/>
      <c r="BC2032" s="34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  <c r="BN2032" s="31"/>
      <c r="BO2032" s="31"/>
      <c r="BP2032" s="31"/>
      <c r="BQ2032" s="31"/>
      <c r="BR2032" s="31"/>
      <c r="BS2032" s="31"/>
      <c r="BT2032" s="31"/>
      <c r="BU2032" s="31"/>
      <c r="BV2032" s="31"/>
      <c r="BW2032" s="31"/>
      <c r="BX2032" s="31"/>
      <c r="BY2032" s="31"/>
      <c r="BZ2032" s="31"/>
      <c r="CA2032" s="31"/>
      <c r="CB2032" s="31"/>
      <c r="CC2032" s="31"/>
      <c r="CD2032" s="31"/>
      <c r="CE2032" s="31"/>
      <c r="CF2032" s="31"/>
      <c r="CG2032" s="31"/>
      <c r="CH2032" s="31"/>
      <c r="CI2032" s="31"/>
      <c r="CJ2032" s="31"/>
      <c r="CK2032" s="31"/>
      <c r="CL2032" s="31"/>
      <c r="CM2032" s="31"/>
      <c r="CN2032" s="31"/>
      <c r="CO2032" s="31"/>
      <c r="CP2032" s="31"/>
      <c r="CQ2032" s="31"/>
    </row>
    <row r="2033" spans="2:95" s="33" customFormat="1">
      <c r="B2033" s="63"/>
      <c r="C2033" s="31"/>
      <c r="D2033" s="31"/>
      <c r="E2033" s="31"/>
      <c r="F2033" s="31"/>
      <c r="G2033" s="34"/>
      <c r="H2033" s="34"/>
      <c r="I2033" s="34"/>
      <c r="J2033" s="34"/>
      <c r="K2033" s="31"/>
      <c r="L2033" s="31"/>
      <c r="M2033" s="31"/>
      <c r="N2033" s="31"/>
      <c r="O2033" s="31"/>
      <c r="P2033" s="34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4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4"/>
      <c r="AU2033" s="31"/>
      <c r="AV2033" s="31"/>
      <c r="AW2033" s="31"/>
      <c r="AX2033" s="31"/>
      <c r="AY2033" s="31"/>
      <c r="AZ2033" s="31"/>
      <c r="BA2033" s="31"/>
      <c r="BB2033" s="31"/>
      <c r="BC2033" s="34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  <c r="BN2033" s="31"/>
      <c r="BO2033" s="31"/>
      <c r="BP2033" s="31"/>
      <c r="BQ2033" s="31"/>
      <c r="BR2033" s="31"/>
      <c r="BS2033" s="31"/>
      <c r="BT2033" s="31"/>
      <c r="BU2033" s="31"/>
      <c r="BV2033" s="31"/>
      <c r="BW2033" s="31"/>
      <c r="BX2033" s="31"/>
      <c r="BY2033" s="31"/>
      <c r="BZ2033" s="31"/>
      <c r="CA2033" s="31"/>
      <c r="CB2033" s="31"/>
      <c r="CC2033" s="31"/>
      <c r="CD2033" s="31"/>
      <c r="CE2033" s="31"/>
      <c r="CF2033" s="31"/>
      <c r="CG2033" s="31"/>
      <c r="CH2033" s="31"/>
      <c r="CI2033" s="31"/>
      <c r="CJ2033" s="31"/>
      <c r="CK2033" s="31"/>
      <c r="CL2033" s="31"/>
      <c r="CM2033" s="31"/>
      <c r="CN2033" s="31"/>
      <c r="CO2033" s="31"/>
      <c r="CP2033" s="31"/>
      <c r="CQ2033" s="31"/>
    </row>
    <row r="2034" spans="2:95" s="33" customFormat="1">
      <c r="B2034" s="63"/>
      <c r="C2034" s="31"/>
      <c r="D2034" s="31"/>
      <c r="E2034" s="31"/>
      <c r="F2034" s="31"/>
      <c r="G2034" s="34"/>
      <c r="H2034" s="34"/>
      <c r="I2034" s="34"/>
      <c r="J2034" s="34"/>
      <c r="K2034" s="31"/>
      <c r="L2034" s="31"/>
      <c r="M2034" s="31"/>
      <c r="N2034" s="31"/>
      <c r="O2034" s="31"/>
      <c r="P2034" s="34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4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4"/>
      <c r="AU2034" s="31"/>
      <c r="AV2034" s="31"/>
      <c r="AW2034" s="31"/>
      <c r="AX2034" s="31"/>
      <c r="AY2034" s="31"/>
      <c r="AZ2034" s="31"/>
      <c r="BA2034" s="31"/>
      <c r="BB2034" s="31"/>
      <c r="BC2034" s="34"/>
      <c r="BD2034" s="31"/>
      <c r="BE2034" s="31"/>
      <c r="BF2034" s="31"/>
      <c r="BG2034" s="31"/>
      <c r="BH2034" s="31"/>
      <c r="BI2034" s="31"/>
      <c r="BJ2034" s="31"/>
      <c r="BK2034" s="31"/>
      <c r="BL2034" s="31"/>
      <c r="BM2034" s="31"/>
      <c r="BN2034" s="31"/>
      <c r="BO2034" s="31"/>
      <c r="BP2034" s="31"/>
      <c r="BQ2034" s="31"/>
      <c r="BR2034" s="31"/>
      <c r="BS2034" s="31"/>
      <c r="BT2034" s="31"/>
      <c r="BU2034" s="31"/>
      <c r="BV2034" s="31"/>
      <c r="BW2034" s="31"/>
      <c r="BX2034" s="31"/>
      <c r="BY2034" s="31"/>
      <c r="BZ2034" s="31"/>
      <c r="CA2034" s="31"/>
      <c r="CB2034" s="31"/>
      <c r="CC2034" s="31"/>
      <c r="CD2034" s="31"/>
      <c r="CE2034" s="31"/>
      <c r="CF2034" s="31"/>
      <c r="CG2034" s="31"/>
      <c r="CH2034" s="31"/>
      <c r="CI2034" s="31"/>
      <c r="CJ2034" s="31"/>
      <c r="CK2034" s="31"/>
      <c r="CL2034" s="31"/>
      <c r="CM2034" s="31"/>
      <c r="CN2034" s="31"/>
      <c r="CO2034" s="31"/>
      <c r="CP2034" s="31"/>
      <c r="CQ2034" s="31"/>
    </row>
    <row r="2035" spans="2:95" s="33" customFormat="1">
      <c r="B2035" s="63"/>
      <c r="C2035" s="31"/>
      <c r="D2035" s="31"/>
      <c r="E2035" s="31"/>
      <c r="F2035" s="31"/>
      <c r="G2035" s="34"/>
      <c r="H2035" s="34"/>
      <c r="I2035" s="34"/>
      <c r="J2035" s="34"/>
      <c r="K2035" s="31"/>
      <c r="L2035" s="31"/>
      <c r="M2035" s="31"/>
      <c r="N2035" s="31"/>
      <c r="O2035" s="31"/>
      <c r="P2035" s="34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4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4"/>
      <c r="AU2035" s="31"/>
      <c r="AV2035" s="31"/>
      <c r="AW2035" s="31"/>
      <c r="AX2035" s="31"/>
      <c r="AY2035" s="31"/>
      <c r="AZ2035" s="31"/>
      <c r="BA2035" s="31"/>
      <c r="BB2035" s="31"/>
      <c r="BC2035" s="34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  <c r="BN2035" s="31"/>
      <c r="BO2035" s="31"/>
      <c r="BP2035" s="31"/>
      <c r="BQ2035" s="31"/>
      <c r="BR2035" s="31"/>
      <c r="BS2035" s="31"/>
      <c r="BT2035" s="31"/>
      <c r="BU2035" s="31"/>
      <c r="BV2035" s="31"/>
      <c r="BW2035" s="31"/>
      <c r="BX2035" s="31"/>
      <c r="BY2035" s="31"/>
      <c r="BZ2035" s="31"/>
      <c r="CA2035" s="31"/>
      <c r="CB2035" s="31"/>
      <c r="CC2035" s="31"/>
      <c r="CD2035" s="31"/>
      <c r="CE2035" s="31"/>
      <c r="CF2035" s="31"/>
      <c r="CG2035" s="31"/>
      <c r="CH2035" s="31"/>
      <c r="CI2035" s="31"/>
      <c r="CJ2035" s="31"/>
      <c r="CK2035" s="31"/>
      <c r="CL2035" s="31"/>
      <c r="CM2035" s="31"/>
      <c r="CN2035" s="31"/>
      <c r="CO2035" s="31"/>
      <c r="CP2035" s="31"/>
      <c r="CQ2035" s="31"/>
    </row>
    <row r="2036" spans="2:95" s="33" customFormat="1">
      <c r="B2036" s="63"/>
      <c r="C2036" s="31"/>
      <c r="D2036" s="31"/>
      <c r="E2036" s="31"/>
      <c r="F2036" s="31"/>
      <c r="G2036" s="34"/>
      <c r="H2036" s="34"/>
      <c r="I2036" s="34"/>
      <c r="J2036" s="34"/>
      <c r="K2036" s="31"/>
      <c r="L2036" s="31"/>
      <c r="M2036" s="31"/>
      <c r="N2036" s="31"/>
      <c r="O2036" s="31"/>
      <c r="P2036" s="34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4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4"/>
      <c r="AU2036" s="31"/>
      <c r="AV2036" s="31"/>
      <c r="AW2036" s="31"/>
      <c r="AX2036" s="31"/>
      <c r="AY2036" s="31"/>
      <c r="AZ2036" s="31"/>
      <c r="BA2036" s="31"/>
      <c r="BB2036" s="31"/>
      <c r="BC2036" s="34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  <c r="BN2036" s="31"/>
      <c r="BO2036" s="31"/>
      <c r="BP2036" s="31"/>
      <c r="BQ2036" s="31"/>
      <c r="BR2036" s="31"/>
      <c r="BS2036" s="31"/>
      <c r="BT2036" s="31"/>
      <c r="BU2036" s="31"/>
      <c r="BV2036" s="31"/>
      <c r="BW2036" s="31"/>
      <c r="BX2036" s="31"/>
      <c r="BY2036" s="31"/>
      <c r="BZ2036" s="31"/>
      <c r="CA2036" s="31"/>
      <c r="CB2036" s="31"/>
      <c r="CC2036" s="31"/>
      <c r="CD2036" s="31"/>
      <c r="CE2036" s="31"/>
      <c r="CF2036" s="31"/>
      <c r="CG2036" s="31"/>
      <c r="CH2036" s="31"/>
      <c r="CI2036" s="31"/>
      <c r="CJ2036" s="31"/>
      <c r="CK2036" s="31"/>
      <c r="CL2036" s="31"/>
      <c r="CM2036" s="31"/>
      <c r="CN2036" s="31"/>
      <c r="CO2036" s="31"/>
      <c r="CP2036" s="31"/>
      <c r="CQ2036" s="31"/>
    </row>
    <row r="2037" spans="2:95" s="33" customFormat="1">
      <c r="B2037" s="63"/>
      <c r="C2037" s="31"/>
      <c r="D2037" s="31"/>
      <c r="E2037" s="31"/>
      <c r="F2037" s="31"/>
      <c r="G2037" s="34"/>
      <c r="H2037" s="34"/>
      <c r="I2037" s="34"/>
      <c r="J2037" s="34"/>
      <c r="K2037" s="31"/>
      <c r="L2037" s="31"/>
      <c r="M2037" s="31"/>
      <c r="N2037" s="31"/>
      <c r="O2037" s="31"/>
      <c r="P2037" s="34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4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4"/>
      <c r="AU2037" s="31"/>
      <c r="AV2037" s="31"/>
      <c r="AW2037" s="31"/>
      <c r="AX2037" s="31"/>
      <c r="AY2037" s="31"/>
      <c r="AZ2037" s="31"/>
      <c r="BA2037" s="31"/>
      <c r="BB2037" s="31"/>
      <c r="BC2037" s="34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  <c r="BN2037" s="31"/>
      <c r="BO2037" s="31"/>
      <c r="BP2037" s="31"/>
      <c r="BQ2037" s="31"/>
      <c r="BR2037" s="31"/>
      <c r="BS2037" s="31"/>
      <c r="BT2037" s="31"/>
      <c r="BU2037" s="31"/>
      <c r="BV2037" s="31"/>
      <c r="BW2037" s="31"/>
      <c r="BX2037" s="31"/>
      <c r="BY2037" s="31"/>
      <c r="BZ2037" s="31"/>
      <c r="CA2037" s="31"/>
      <c r="CB2037" s="31"/>
      <c r="CC2037" s="31"/>
      <c r="CD2037" s="31"/>
      <c r="CE2037" s="31"/>
      <c r="CF2037" s="31"/>
      <c r="CG2037" s="31"/>
      <c r="CH2037" s="31"/>
      <c r="CI2037" s="31"/>
      <c r="CJ2037" s="31"/>
      <c r="CK2037" s="31"/>
      <c r="CL2037" s="31"/>
      <c r="CM2037" s="31"/>
      <c r="CN2037" s="31"/>
      <c r="CO2037" s="31"/>
      <c r="CP2037" s="31"/>
      <c r="CQ2037" s="31"/>
    </row>
    <row r="2038" spans="2:95" s="33" customFormat="1">
      <c r="B2038" s="63"/>
      <c r="C2038" s="31"/>
      <c r="D2038" s="31"/>
      <c r="E2038" s="31"/>
      <c r="F2038" s="31"/>
      <c r="G2038" s="34"/>
      <c r="H2038" s="34"/>
      <c r="I2038" s="34"/>
      <c r="J2038" s="34"/>
      <c r="K2038" s="31"/>
      <c r="L2038" s="31"/>
      <c r="M2038" s="31"/>
      <c r="N2038" s="31"/>
      <c r="O2038" s="31"/>
      <c r="P2038" s="34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4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4"/>
      <c r="AU2038" s="31"/>
      <c r="AV2038" s="31"/>
      <c r="AW2038" s="31"/>
      <c r="AX2038" s="31"/>
      <c r="AY2038" s="31"/>
      <c r="AZ2038" s="31"/>
      <c r="BA2038" s="31"/>
      <c r="BB2038" s="31"/>
      <c r="BC2038" s="34"/>
      <c r="BD2038" s="31"/>
      <c r="BE2038" s="31"/>
      <c r="BF2038" s="31"/>
      <c r="BG2038" s="31"/>
      <c r="BH2038" s="31"/>
      <c r="BI2038" s="31"/>
      <c r="BJ2038" s="31"/>
      <c r="BK2038" s="31"/>
      <c r="BL2038" s="31"/>
      <c r="BM2038" s="31"/>
      <c r="BN2038" s="31"/>
      <c r="BO2038" s="31"/>
      <c r="BP2038" s="31"/>
      <c r="BQ2038" s="31"/>
      <c r="BR2038" s="31"/>
      <c r="BS2038" s="31"/>
      <c r="BT2038" s="31"/>
      <c r="BU2038" s="31"/>
      <c r="BV2038" s="31"/>
      <c r="BW2038" s="31"/>
      <c r="BX2038" s="31"/>
      <c r="BY2038" s="31"/>
      <c r="BZ2038" s="31"/>
      <c r="CA2038" s="31"/>
      <c r="CB2038" s="31"/>
      <c r="CC2038" s="31"/>
      <c r="CD2038" s="31"/>
      <c r="CE2038" s="31"/>
      <c r="CF2038" s="31"/>
      <c r="CG2038" s="31"/>
      <c r="CH2038" s="31"/>
      <c r="CI2038" s="31"/>
      <c r="CJ2038" s="31"/>
      <c r="CK2038" s="31"/>
      <c r="CL2038" s="31"/>
      <c r="CM2038" s="31"/>
      <c r="CN2038" s="31"/>
      <c r="CO2038" s="31"/>
      <c r="CP2038" s="31"/>
      <c r="CQ2038" s="31"/>
    </row>
    <row r="2039" spans="2:95" s="33" customFormat="1">
      <c r="B2039" s="63"/>
      <c r="C2039" s="31"/>
      <c r="D2039" s="31"/>
      <c r="E2039" s="31"/>
      <c r="F2039" s="31"/>
      <c r="G2039" s="34"/>
      <c r="H2039" s="34"/>
      <c r="I2039" s="34"/>
      <c r="J2039" s="34"/>
      <c r="K2039" s="31"/>
      <c r="L2039" s="31"/>
      <c r="M2039" s="31"/>
      <c r="N2039" s="31"/>
      <c r="O2039" s="31"/>
      <c r="P2039" s="34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4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4"/>
      <c r="AU2039" s="31"/>
      <c r="AV2039" s="31"/>
      <c r="AW2039" s="31"/>
      <c r="AX2039" s="31"/>
      <c r="AY2039" s="31"/>
      <c r="AZ2039" s="31"/>
      <c r="BA2039" s="31"/>
      <c r="BB2039" s="31"/>
      <c r="BC2039" s="34"/>
      <c r="BD2039" s="31"/>
      <c r="BE2039" s="31"/>
      <c r="BF2039" s="31"/>
      <c r="BG2039" s="31"/>
      <c r="BH2039" s="31"/>
      <c r="BI2039" s="31"/>
      <c r="BJ2039" s="31"/>
      <c r="BK2039" s="31"/>
      <c r="BL2039" s="31"/>
      <c r="BM2039" s="31"/>
      <c r="BN2039" s="31"/>
      <c r="BO2039" s="31"/>
      <c r="BP2039" s="31"/>
      <c r="BQ2039" s="31"/>
      <c r="BR2039" s="31"/>
      <c r="BS2039" s="31"/>
      <c r="BT2039" s="31"/>
      <c r="BU2039" s="31"/>
      <c r="BV2039" s="31"/>
      <c r="BW2039" s="31"/>
      <c r="BX2039" s="31"/>
      <c r="BY2039" s="31"/>
      <c r="BZ2039" s="31"/>
      <c r="CA2039" s="31"/>
      <c r="CB2039" s="31"/>
      <c r="CC2039" s="31"/>
      <c r="CD2039" s="31"/>
      <c r="CE2039" s="31"/>
      <c r="CF2039" s="31"/>
      <c r="CG2039" s="31"/>
      <c r="CH2039" s="31"/>
      <c r="CI2039" s="31"/>
      <c r="CJ2039" s="31"/>
      <c r="CK2039" s="31"/>
      <c r="CL2039" s="31"/>
      <c r="CM2039" s="31"/>
      <c r="CN2039" s="31"/>
      <c r="CO2039" s="31"/>
      <c r="CP2039" s="31"/>
      <c r="CQ2039" s="31"/>
    </row>
    <row r="2040" spans="2:95" s="33" customFormat="1">
      <c r="B2040" s="63"/>
      <c r="C2040" s="31"/>
      <c r="D2040" s="31"/>
      <c r="E2040" s="31"/>
      <c r="F2040" s="31"/>
      <c r="G2040" s="34"/>
      <c r="H2040" s="34"/>
      <c r="I2040" s="34"/>
      <c r="J2040" s="34"/>
      <c r="K2040" s="31"/>
      <c r="L2040" s="31"/>
      <c r="M2040" s="31"/>
      <c r="N2040" s="31"/>
      <c r="O2040" s="31"/>
      <c r="P2040" s="34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4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4"/>
      <c r="AU2040" s="31"/>
      <c r="AV2040" s="31"/>
      <c r="AW2040" s="31"/>
      <c r="AX2040" s="31"/>
      <c r="AY2040" s="31"/>
      <c r="AZ2040" s="31"/>
      <c r="BA2040" s="31"/>
      <c r="BB2040" s="31"/>
      <c r="BC2040" s="34"/>
      <c r="BD2040" s="31"/>
      <c r="BE2040" s="31"/>
      <c r="BF2040" s="31"/>
      <c r="BG2040" s="31"/>
      <c r="BH2040" s="31"/>
      <c r="BI2040" s="31"/>
      <c r="BJ2040" s="31"/>
      <c r="BK2040" s="31"/>
      <c r="BL2040" s="31"/>
      <c r="BM2040" s="31"/>
      <c r="BN2040" s="31"/>
      <c r="BO2040" s="31"/>
      <c r="BP2040" s="31"/>
      <c r="BQ2040" s="31"/>
      <c r="BR2040" s="31"/>
      <c r="BS2040" s="31"/>
      <c r="BT2040" s="31"/>
      <c r="BU2040" s="31"/>
      <c r="BV2040" s="31"/>
      <c r="BW2040" s="31"/>
      <c r="BX2040" s="31"/>
      <c r="BY2040" s="31"/>
      <c r="BZ2040" s="31"/>
      <c r="CA2040" s="31"/>
      <c r="CB2040" s="31"/>
      <c r="CC2040" s="31"/>
      <c r="CD2040" s="31"/>
      <c r="CE2040" s="31"/>
      <c r="CF2040" s="31"/>
      <c r="CG2040" s="31"/>
      <c r="CH2040" s="31"/>
      <c r="CI2040" s="31"/>
      <c r="CJ2040" s="31"/>
      <c r="CK2040" s="31"/>
      <c r="CL2040" s="31"/>
      <c r="CM2040" s="31"/>
      <c r="CN2040" s="31"/>
      <c r="CO2040" s="31"/>
      <c r="CP2040" s="31"/>
      <c r="CQ2040" s="31"/>
    </row>
    <row r="2041" spans="2:95" s="33" customFormat="1">
      <c r="B2041" s="63"/>
      <c r="C2041" s="31"/>
      <c r="D2041" s="31"/>
      <c r="E2041" s="31"/>
      <c r="F2041" s="31"/>
      <c r="G2041" s="34"/>
      <c r="H2041" s="34"/>
      <c r="I2041" s="34"/>
      <c r="J2041" s="34"/>
      <c r="K2041" s="31"/>
      <c r="L2041" s="31"/>
      <c r="M2041" s="31"/>
      <c r="N2041" s="31"/>
      <c r="O2041" s="31"/>
      <c r="P2041" s="34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4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4"/>
      <c r="AU2041" s="31"/>
      <c r="AV2041" s="31"/>
      <c r="AW2041" s="31"/>
      <c r="AX2041" s="31"/>
      <c r="AY2041" s="31"/>
      <c r="AZ2041" s="31"/>
      <c r="BA2041" s="31"/>
      <c r="BB2041" s="31"/>
      <c r="BC2041" s="34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  <c r="BN2041" s="31"/>
      <c r="BO2041" s="31"/>
      <c r="BP2041" s="31"/>
      <c r="BQ2041" s="31"/>
      <c r="BR2041" s="31"/>
      <c r="BS2041" s="31"/>
      <c r="BT2041" s="31"/>
      <c r="BU2041" s="31"/>
      <c r="BV2041" s="31"/>
      <c r="BW2041" s="31"/>
      <c r="BX2041" s="31"/>
      <c r="BY2041" s="31"/>
      <c r="BZ2041" s="31"/>
      <c r="CA2041" s="31"/>
      <c r="CB2041" s="31"/>
      <c r="CC2041" s="31"/>
      <c r="CD2041" s="31"/>
      <c r="CE2041" s="31"/>
      <c r="CF2041" s="31"/>
      <c r="CG2041" s="31"/>
      <c r="CH2041" s="31"/>
      <c r="CI2041" s="31"/>
      <c r="CJ2041" s="31"/>
      <c r="CK2041" s="31"/>
      <c r="CL2041" s="31"/>
      <c r="CM2041" s="31"/>
      <c r="CN2041" s="31"/>
      <c r="CO2041" s="31"/>
      <c r="CP2041" s="31"/>
      <c r="CQ2041" s="31"/>
    </row>
    <row r="2042" spans="2:95" s="33" customFormat="1">
      <c r="B2042" s="63"/>
      <c r="C2042" s="31"/>
      <c r="D2042" s="31"/>
      <c r="E2042" s="31"/>
      <c r="F2042" s="31"/>
      <c r="G2042" s="34"/>
      <c r="H2042" s="34"/>
      <c r="I2042" s="34"/>
      <c r="J2042" s="34"/>
      <c r="K2042" s="31"/>
      <c r="L2042" s="31"/>
      <c r="M2042" s="31"/>
      <c r="N2042" s="31"/>
      <c r="O2042" s="31"/>
      <c r="P2042" s="34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4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4"/>
      <c r="AU2042" s="31"/>
      <c r="AV2042" s="31"/>
      <c r="AW2042" s="31"/>
      <c r="AX2042" s="31"/>
      <c r="AY2042" s="31"/>
      <c r="AZ2042" s="31"/>
      <c r="BA2042" s="31"/>
      <c r="BB2042" s="31"/>
      <c r="BC2042" s="34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1"/>
      <c r="BO2042" s="31"/>
      <c r="BP2042" s="31"/>
      <c r="BQ2042" s="31"/>
      <c r="BR2042" s="31"/>
      <c r="BS2042" s="31"/>
      <c r="BT2042" s="31"/>
      <c r="BU2042" s="31"/>
      <c r="BV2042" s="31"/>
      <c r="BW2042" s="31"/>
      <c r="BX2042" s="31"/>
      <c r="BY2042" s="31"/>
      <c r="BZ2042" s="31"/>
      <c r="CA2042" s="31"/>
      <c r="CB2042" s="31"/>
      <c r="CC2042" s="31"/>
      <c r="CD2042" s="31"/>
      <c r="CE2042" s="31"/>
      <c r="CF2042" s="31"/>
      <c r="CG2042" s="31"/>
      <c r="CH2042" s="31"/>
      <c r="CI2042" s="31"/>
      <c r="CJ2042" s="31"/>
      <c r="CK2042" s="31"/>
      <c r="CL2042" s="31"/>
      <c r="CM2042" s="31"/>
      <c r="CN2042" s="31"/>
      <c r="CO2042" s="31"/>
      <c r="CP2042" s="31"/>
      <c r="CQ2042" s="31"/>
    </row>
    <row r="2043" spans="2:95" s="33" customFormat="1">
      <c r="B2043" s="63"/>
      <c r="C2043" s="31"/>
      <c r="D2043" s="31"/>
      <c r="E2043" s="31"/>
      <c r="F2043" s="31"/>
      <c r="G2043" s="34"/>
      <c r="H2043" s="34"/>
      <c r="I2043" s="34"/>
      <c r="J2043" s="34"/>
      <c r="K2043" s="31"/>
      <c r="L2043" s="31"/>
      <c r="M2043" s="31"/>
      <c r="N2043" s="31"/>
      <c r="O2043" s="31"/>
      <c r="P2043" s="34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4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4"/>
      <c r="AU2043" s="31"/>
      <c r="AV2043" s="31"/>
      <c r="AW2043" s="31"/>
      <c r="AX2043" s="31"/>
      <c r="AY2043" s="31"/>
      <c r="AZ2043" s="31"/>
      <c r="BA2043" s="31"/>
      <c r="BB2043" s="31"/>
      <c r="BC2043" s="34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  <c r="BT2043" s="31"/>
      <c r="BU2043" s="31"/>
      <c r="BV2043" s="31"/>
      <c r="BW2043" s="31"/>
      <c r="BX2043" s="31"/>
      <c r="BY2043" s="31"/>
      <c r="BZ2043" s="31"/>
      <c r="CA2043" s="31"/>
      <c r="CB2043" s="31"/>
      <c r="CC2043" s="31"/>
      <c r="CD2043" s="31"/>
      <c r="CE2043" s="31"/>
      <c r="CF2043" s="31"/>
      <c r="CG2043" s="31"/>
      <c r="CH2043" s="31"/>
      <c r="CI2043" s="31"/>
      <c r="CJ2043" s="31"/>
      <c r="CK2043" s="31"/>
      <c r="CL2043" s="31"/>
      <c r="CM2043" s="31"/>
      <c r="CN2043" s="31"/>
      <c r="CO2043" s="31"/>
      <c r="CP2043" s="31"/>
      <c r="CQ2043" s="31"/>
    </row>
    <row r="2044" spans="2:95" s="33" customFormat="1">
      <c r="B2044" s="63"/>
      <c r="C2044" s="31"/>
      <c r="D2044" s="31"/>
      <c r="E2044" s="31"/>
      <c r="F2044" s="31"/>
      <c r="G2044" s="34"/>
      <c r="H2044" s="34"/>
      <c r="I2044" s="34"/>
      <c r="J2044" s="34"/>
      <c r="K2044" s="31"/>
      <c r="L2044" s="31"/>
      <c r="M2044" s="31"/>
      <c r="N2044" s="31"/>
      <c r="O2044" s="31"/>
      <c r="P2044" s="34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4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4"/>
      <c r="AU2044" s="31"/>
      <c r="AV2044" s="31"/>
      <c r="AW2044" s="31"/>
      <c r="AX2044" s="31"/>
      <c r="AY2044" s="31"/>
      <c r="AZ2044" s="31"/>
      <c r="BA2044" s="31"/>
      <c r="BB2044" s="31"/>
      <c r="BC2044" s="34"/>
      <c r="BD2044" s="31"/>
      <c r="BE2044" s="31"/>
      <c r="BF2044" s="31"/>
      <c r="BG2044" s="31"/>
      <c r="BH2044" s="31"/>
      <c r="BI2044" s="31"/>
      <c r="BJ2044" s="31"/>
      <c r="BK2044" s="31"/>
      <c r="BL2044" s="31"/>
      <c r="BM2044" s="31"/>
      <c r="BN2044" s="31"/>
      <c r="BO2044" s="31"/>
      <c r="BP2044" s="31"/>
      <c r="BQ2044" s="31"/>
      <c r="BR2044" s="31"/>
      <c r="BS2044" s="31"/>
      <c r="BT2044" s="31"/>
      <c r="BU2044" s="31"/>
      <c r="BV2044" s="31"/>
      <c r="BW2044" s="31"/>
      <c r="BX2044" s="31"/>
      <c r="BY2044" s="31"/>
      <c r="BZ2044" s="31"/>
      <c r="CA2044" s="31"/>
      <c r="CB2044" s="31"/>
      <c r="CC2044" s="31"/>
      <c r="CD2044" s="31"/>
      <c r="CE2044" s="31"/>
      <c r="CF2044" s="31"/>
      <c r="CG2044" s="31"/>
      <c r="CH2044" s="31"/>
      <c r="CI2044" s="31"/>
      <c r="CJ2044" s="31"/>
      <c r="CK2044" s="31"/>
      <c r="CL2044" s="31"/>
      <c r="CM2044" s="31"/>
      <c r="CN2044" s="31"/>
      <c r="CO2044" s="31"/>
      <c r="CP2044" s="31"/>
      <c r="CQ2044" s="31"/>
    </row>
    <row r="2045" spans="2:95" s="33" customFormat="1">
      <c r="B2045" s="63"/>
      <c r="C2045" s="31"/>
      <c r="D2045" s="31"/>
      <c r="E2045" s="31"/>
      <c r="F2045" s="31"/>
      <c r="G2045" s="34"/>
      <c r="H2045" s="34"/>
      <c r="I2045" s="34"/>
      <c r="J2045" s="34"/>
      <c r="K2045" s="31"/>
      <c r="L2045" s="31"/>
      <c r="M2045" s="31"/>
      <c r="N2045" s="31"/>
      <c r="O2045" s="31"/>
      <c r="P2045" s="34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4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4"/>
      <c r="AU2045" s="31"/>
      <c r="AV2045" s="31"/>
      <c r="AW2045" s="31"/>
      <c r="AX2045" s="31"/>
      <c r="AY2045" s="31"/>
      <c r="AZ2045" s="31"/>
      <c r="BA2045" s="31"/>
      <c r="BB2045" s="31"/>
      <c r="BC2045" s="34"/>
      <c r="BD2045" s="31"/>
      <c r="BE2045" s="31"/>
      <c r="BF2045" s="31"/>
      <c r="BG2045" s="31"/>
      <c r="BH2045" s="31"/>
      <c r="BI2045" s="31"/>
      <c r="BJ2045" s="31"/>
      <c r="BK2045" s="31"/>
      <c r="BL2045" s="31"/>
      <c r="BM2045" s="31"/>
      <c r="BN2045" s="31"/>
      <c r="BO2045" s="31"/>
      <c r="BP2045" s="31"/>
      <c r="BQ2045" s="31"/>
      <c r="BR2045" s="31"/>
      <c r="BS2045" s="31"/>
      <c r="BT2045" s="31"/>
      <c r="BU2045" s="31"/>
      <c r="BV2045" s="31"/>
      <c r="BW2045" s="31"/>
      <c r="BX2045" s="31"/>
      <c r="BY2045" s="31"/>
      <c r="BZ2045" s="31"/>
      <c r="CA2045" s="31"/>
      <c r="CB2045" s="31"/>
      <c r="CC2045" s="31"/>
      <c r="CD2045" s="31"/>
      <c r="CE2045" s="31"/>
      <c r="CF2045" s="31"/>
      <c r="CG2045" s="31"/>
      <c r="CH2045" s="31"/>
      <c r="CI2045" s="31"/>
      <c r="CJ2045" s="31"/>
      <c r="CK2045" s="31"/>
      <c r="CL2045" s="31"/>
      <c r="CM2045" s="31"/>
      <c r="CN2045" s="31"/>
      <c r="CO2045" s="31"/>
      <c r="CP2045" s="31"/>
      <c r="CQ2045" s="31"/>
    </row>
    <row r="2046" spans="2:95" s="33" customFormat="1">
      <c r="B2046" s="63"/>
      <c r="C2046" s="31"/>
      <c r="D2046" s="31"/>
      <c r="E2046" s="31"/>
      <c r="F2046" s="31"/>
      <c r="G2046" s="34"/>
      <c r="H2046" s="34"/>
      <c r="I2046" s="34"/>
      <c r="J2046" s="34"/>
      <c r="K2046" s="31"/>
      <c r="L2046" s="31"/>
      <c r="M2046" s="31"/>
      <c r="N2046" s="31"/>
      <c r="O2046" s="31"/>
      <c r="P2046" s="34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4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4"/>
      <c r="AU2046" s="31"/>
      <c r="AV2046" s="31"/>
      <c r="AW2046" s="31"/>
      <c r="AX2046" s="31"/>
      <c r="AY2046" s="31"/>
      <c r="AZ2046" s="31"/>
      <c r="BA2046" s="31"/>
      <c r="BB2046" s="31"/>
      <c r="BC2046" s="34"/>
      <c r="BD2046" s="31"/>
      <c r="BE2046" s="31"/>
      <c r="BF2046" s="31"/>
      <c r="BG2046" s="31"/>
      <c r="BH2046" s="31"/>
      <c r="BI2046" s="31"/>
      <c r="BJ2046" s="31"/>
      <c r="BK2046" s="31"/>
      <c r="BL2046" s="31"/>
      <c r="BM2046" s="31"/>
      <c r="BN2046" s="31"/>
      <c r="BO2046" s="31"/>
      <c r="BP2046" s="31"/>
      <c r="BQ2046" s="31"/>
      <c r="BR2046" s="31"/>
      <c r="BS2046" s="31"/>
      <c r="BT2046" s="31"/>
      <c r="BU2046" s="31"/>
      <c r="BV2046" s="31"/>
      <c r="BW2046" s="31"/>
      <c r="BX2046" s="31"/>
      <c r="BY2046" s="31"/>
      <c r="BZ2046" s="31"/>
      <c r="CA2046" s="31"/>
      <c r="CB2046" s="31"/>
      <c r="CC2046" s="31"/>
      <c r="CD2046" s="31"/>
      <c r="CE2046" s="31"/>
      <c r="CF2046" s="31"/>
      <c r="CG2046" s="31"/>
      <c r="CH2046" s="31"/>
      <c r="CI2046" s="31"/>
      <c r="CJ2046" s="31"/>
      <c r="CK2046" s="31"/>
      <c r="CL2046" s="31"/>
      <c r="CM2046" s="31"/>
      <c r="CN2046" s="31"/>
      <c r="CO2046" s="31"/>
      <c r="CP2046" s="31"/>
      <c r="CQ2046" s="31"/>
    </row>
    <row r="2047" spans="2:95" s="33" customFormat="1">
      <c r="B2047" s="63"/>
      <c r="C2047" s="31"/>
      <c r="D2047" s="31"/>
      <c r="E2047" s="31"/>
      <c r="F2047" s="31"/>
      <c r="G2047" s="34"/>
      <c r="H2047" s="34"/>
      <c r="I2047" s="34"/>
      <c r="J2047" s="34"/>
      <c r="K2047" s="31"/>
      <c r="L2047" s="31"/>
      <c r="M2047" s="31"/>
      <c r="N2047" s="31"/>
      <c r="O2047" s="31"/>
      <c r="P2047" s="34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4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4"/>
      <c r="AU2047" s="31"/>
      <c r="AV2047" s="31"/>
      <c r="AW2047" s="31"/>
      <c r="AX2047" s="31"/>
      <c r="AY2047" s="31"/>
      <c r="AZ2047" s="31"/>
      <c r="BA2047" s="31"/>
      <c r="BB2047" s="31"/>
      <c r="BC2047" s="34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  <c r="BN2047" s="31"/>
      <c r="BO2047" s="31"/>
      <c r="BP2047" s="31"/>
      <c r="BQ2047" s="31"/>
      <c r="BR2047" s="31"/>
      <c r="BS2047" s="31"/>
      <c r="BT2047" s="31"/>
      <c r="BU2047" s="31"/>
      <c r="BV2047" s="31"/>
      <c r="BW2047" s="31"/>
      <c r="BX2047" s="31"/>
      <c r="BY2047" s="31"/>
      <c r="BZ2047" s="31"/>
      <c r="CA2047" s="31"/>
      <c r="CB2047" s="31"/>
      <c r="CC2047" s="31"/>
      <c r="CD2047" s="31"/>
      <c r="CE2047" s="31"/>
      <c r="CF2047" s="31"/>
      <c r="CG2047" s="31"/>
      <c r="CH2047" s="31"/>
      <c r="CI2047" s="31"/>
      <c r="CJ2047" s="31"/>
      <c r="CK2047" s="31"/>
      <c r="CL2047" s="31"/>
      <c r="CM2047" s="31"/>
      <c r="CN2047" s="31"/>
      <c r="CO2047" s="31"/>
      <c r="CP2047" s="31"/>
      <c r="CQ2047" s="31"/>
    </row>
    <row r="2048" spans="2:95" s="33" customFormat="1">
      <c r="B2048" s="63"/>
      <c r="C2048" s="31"/>
      <c r="D2048" s="31"/>
      <c r="E2048" s="31"/>
      <c r="F2048" s="31"/>
      <c r="G2048" s="34"/>
      <c r="H2048" s="34"/>
      <c r="I2048" s="34"/>
      <c r="J2048" s="34"/>
      <c r="K2048" s="31"/>
      <c r="L2048" s="31"/>
      <c r="M2048" s="31"/>
      <c r="N2048" s="31"/>
      <c r="O2048" s="31"/>
      <c r="P2048" s="34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4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4"/>
      <c r="AU2048" s="31"/>
      <c r="AV2048" s="31"/>
      <c r="AW2048" s="31"/>
      <c r="AX2048" s="31"/>
      <c r="AY2048" s="31"/>
      <c r="AZ2048" s="31"/>
      <c r="BA2048" s="31"/>
      <c r="BB2048" s="31"/>
      <c r="BC2048" s="34"/>
      <c r="BD2048" s="31"/>
      <c r="BE2048" s="31"/>
      <c r="BF2048" s="31"/>
      <c r="BG2048" s="31"/>
      <c r="BH2048" s="31"/>
      <c r="BI2048" s="31"/>
      <c r="BJ2048" s="31"/>
      <c r="BK2048" s="31"/>
      <c r="BL2048" s="31"/>
      <c r="BM2048" s="31"/>
      <c r="BN2048" s="31"/>
      <c r="BO2048" s="31"/>
      <c r="BP2048" s="31"/>
      <c r="BQ2048" s="31"/>
      <c r="BR2048" s="31"/>
      <c r="BS2048" s="31"/>
      <c r="BT2048" s="31"/>
      <c r="BU2048" s="31"/>
      <c r="BV2048" s="31"/>
      <c r="BW2048" s="31"/>
      <c r="BX2048" s="31"/>
      <c r="BY2048" s="31"/>
      <c r="BZ2048" s="31"/>
      <c r="CA2048" s="31"/>
      <c r="CB2048" s="31"/>
      <c r="CC2048" s="31"/>
      <c r="CD2048" s="31"/>
      <c r="CE2048" s="31"/>
      <c r="CF2048" s="31"/>
      <c r="CG2048" s="31"/>
      <c r="CH2048" s="31"/>
      <c r="CI2048" s="31"/>
      <c r="CJ2048" s="31"/>
      <c r="CK2048" s="31"/>
      <c r="CL2048" s="31"/>
      <c r="CM2048" s="31"/>
      <c r="CN2048" s="31"/>
      <c r="CO2048" s="31"/>
      <c r="CP2048" s="31"/>
      <c r="CQ2048" s="31"/>
    </row>
    <row r="2049" spans="2:95" s="33" customFormat="1">
      <c r="B2049" s="63"/>
      <c r="C2049" s="31"/>
      <c r="D2049" s="31"/>
      <c r="E2049" s="31"/>
      <c r="F2049" s="31"/>
      <c r="G2049" s="34"/>
      <c r="H2049" s="34"/>
      <c r="I2049" s="34"/>
      <c r="J2049" s="34"/>
      <c r="K2049" s="31"/>
      <c r="L2049" s="31"/>
      <c r="M2049" s="31"/>
      <c r="N2049" s="31"/>
      <c r="O2049" s="31"/>
      <c r="P2049" s="34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4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4"/>
      <c r="AU2049" s="31"/>
      <c r="AV2049" s="31"/>
      <c r="AW2049" s="31"/>
      <c r="AX2049" s="31"/>
      <c r="AY2049" s="31"/>
      <c r="AZ2049" s="31"/>
      <c r="BA2049" s="31"/>
      <c r="BB2049" s="31"/>
      <c r="BC2049" s="34"/>
      <c r="BD2049" s="31"/>
      <c r="BE2049" s="31"/>
      <c r="BF2049" s="31"/>
      <c r="BG2049" s="31"/>
      <c r="BH2049" s="31"/>
      <c r="BI2049" s="31"/>
      <c r="BJ2049" s="31"/>
      <c r="BK2049" s="31"/>
      <c r="BL2049" s="31"/>
      <c r="BM2049" s="31"/>
      <c r="BN2049" s="31"/>
      <c r="BO2049" s="31"/>
      <c r="BP2049" s="31"/>
      <c r="BQ2049" s="31"/>
      <c r="BR2049" s="31"/>
      <c r="BS2049" s="31"/>
      <c r="BT2049" s="31"/>
      <c r="BU2049" s="31"/>
      <c r="BV2049" s="31"/>
      <c r="BW2049" s="31"/>
      <c r="BX2049" s="31"/>
      <c r="BY2049" s="31"/>
      <c r="BZ2049" s="31"/>
      <c r="CA2049" s="31"/>
      <c r="CB2049" s="31"/>
      <c r="CC2049" s="31"/>
      <c r="CD2049" s="31"/>
      <c r="CE2049" s="31"/>
      <c r="CF2049" s="31"/>
      <c r="CG2049" s="31"/>
      <c r="CH2049" s="31"/>
      <c r="CI2049" s="31"/>
      <c r="CJ2049" s="31"/>
      <c r="CK2049" s="31"/>
      <c r="CL2049" s="31"/>
      <c r="CM2049" s="31"/>
      <c r="CN2049" s="31"/>
      <c r="CO2049" s="31"/>
      <c r="CP2049" s="31"/>
      <c r="CQ2049" s="31"/>
    </row>
    <row r="2050" spans="2:95" s="33" customFormat="1">
      <c r="B2050" s="63"/>
      <c r="C2050" s="31"/>
      <c r="D2050" s="31"/>
      <c r="E2050" s="31"/>
      <c r="F2050" s="31"/>
      <c r="G2050" s="34"/>
      <c r="H2050" s="34"/>
      <c r="I2050" s="34"/>
      <c r="J2050" s="34"/>
      <c r="K2050" s="31"/>
      <c r="L2050" s="31"/>
      <c r="M2050" s="31"/>
      <c r="N2050" s="31"/>
      <c r="O2050" s="31"/>
      <c r="P2050" s="34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4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4"/>
      <c r="AU2050" s="31"/>
      <c r="AV2050" s="31"/>
      <c r="AW2050" s="31"/>
      <c r="AX2050" s="31"/>
      <c r="AY2050" s="31"/>
      <c r="AZ2050" s="31"/>
      <c r="BA2050" s="31"/>
      <c r="BB2050" s="31"/>
      <c r="BC2050" s="34"/>
      <c r="BD2050" s="31"/>
      <c r="BE2050" s="31"/>
      <c r="BF2050" s="31"/>
      <c r="BG2050" s="31"/>
      <c r="BH2050" s="31"/>
      <c r="BI2050" s="31"/>
      <c r="BJ2050" s="31"/>
      <c r="BK2050" s="31"/>
      <c r="BL2050" s="31"/>
      <c r="BM2050" s="31"/>
      <c r="BN2050" s="31"/>
      <c r="BO2050" s="31"/>
      <c r="BP2050" s="31"/>
      <c r="BQ2050" s="31"/>
      <c r="BR2050" s="31"/>
      <c r="BS2050" s="31"/>
      <c r="BT2050" s="31"/>
      <c r="BU2050" s="31"/>
      <c r="BV2050" s="31"/>
      <c r="BW2050" s="31"/>
      <c r="BX2050" s="31"/>
      <c r="BY2050" s="31"/>
      <c r="BZ2050" s="31"/>
      <c r="CA2050" s="31"/>
      <c r="CB2050" s="31"/>
      <c r="CC2050" s="31"/>
      <c r="CD2050" s="31"/>
      <c r="CE2050" s="31"/>
      <c r="CF2050" s="31"/>
      <c r="CG2050" s="31"/>
      <c r="CH2050" s="31"/>
      <c r="CI2050" s="31"/>
      <c r="CJ2050" s="31"/>
      <c r="CK2050" s="31"/>
      <c r="CL2050" s="31"/>
      <c r="CM2050" s="31"/>
      <c r="CN2050" s="31"/>
      <c r="CO2050" s="31"/>
      <c r="CP2050" s="31"/>
      <c r="CQ2050" s="31"/>
    </row>
    <row r="2051" spans="2:95" s="33" customFormat="1">
      <c r="B2051" s="63"/>
      <c r="C2051" s="31"/>
      <c r="D2051" s="31"/>
      <c r="E2051" s="31"/>
      <c r="F2051" s="31"/>
      <c r="G2051" s="34"/>
      <c r="H2051" s="34"/>
      <c r="I2051" s="34"/>
      <c r="J2051" s="34"/>
      <c r="K2051" s="31"/>
      <c r="L2051" s="31"/>
      <c r="M2051" s="31"/>
      <c r="N2051" s="31"/>
      <c r="O2051" s="31"/>
      <c r="P2051" s="34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4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4"/>
      <c r="AU2051" s="31"/>
      <c r="AV2051" s="31"/>
      <c r="AW2051" s="31"/>
      <c r="AX2051" s="31"/>
      <c r="AY2051" s="31"/>
      <c r="AZ2051" s="31"/>
      <c r="BA2051" s="31"/>
      <c r="BB2051" s="31"/>
      <c r="BC2051" s="34"/>
      <c r="BD2051" s="31"/>
      <c r="BE2051" s="31"/>
      <c r="BF2051" s="31"/>
      <c r="BG2051" s="31"/>
      <c r="BH2051" s="31"/>
      <c r="BI2051" s="31"/>
      <c r="BJ2051" s="31"/>
      <c r="BK2051" s="31"/>
      <c r="BL2051" s="31"/>
      <c r="BM2051" s="31"/>
      <c r="BN2051" s="31"/>
      <c r="BO2051" s="31"/>
      <c r="BP2051" s="31"/>
      <c r="BQ2051" s="31"/>
      <c r="BR2051" s="31"/>
      <c r="BS2051" s="31"/>
      <c r="BT2051" s="31"/>
      <c r="BU2051" s="31"/>
      <c r="BV2051" s="31"/>
      <c r="BW2051" s="31"/>
      <c r="BX2051" s="31"/>
      <c r="BY2051" s="31"/>
      <c r="BZ2051" s="31"/>
      <c r="CA2051" s="31"/>
      <c r="CB2051" s="31"/>
      <c r="CC2051" s="31"/>
      <c r="CD2051" s="31"/>
      <c r="CE2051" s="31"/>
      <c r="CF2051" s="31"/>
      <c r="CG2051" s="31"/>
      <c r="CH2051" s="31"/>
      <c r="CI2051" s="31"/>
      <c r="CJ2051" s="31"/>
      <c r="CK2051" s="31"/>
      <c r="CL2051" s="31"/>
      <c r="CM2051" s="31"/>
      <c r="CN2051" s="31"/>
      <c r="CO2051" s="31"/>
      <c r="CP2051" s="31"/>
      <c r="CQ2051" s="31"/>
    </row>
    <row r="2052" spans="2:95" s="33" customFormat="1">
      <c r="B2052" s="63"/>
      <c r="C2052" s="31"/>
      <c r="D2052" s="31"/>
      <c r="E2052" s="31"/>
      <c r="F2052" s="31"/>
      <c r="G2052" s="34"/>
      <c r="H2052" s="34"/>
      <c r="I2052" s="34"/>
      <c r="J2052" s="34"/>
      <c r="K2052" s="31"/>
      <c r="L2052" s="31"/>
      <c r="M2052" s="31"/>
      <c r="N2052" s="31"/>
      <c r="O2052" s="31"/>
      <c r="P2052" s="34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4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4"/>
      <c r="AU2052" s="31"/>
      <c r="AV2052" s="31"/>
      <c r="AW2052" s="31"/>
      <c r="AX2052" s="31"/>
      <c r="AY2052" s="31"/>
      <c r="AZ2052" s="31"/>
      <c r="BA2052" s="31"/>
      <c r="BB2052" s="31"/>
      <c r="BC2052" s="34"/>
      <c r="BD2052" s="31"/>
      <c r="BE2052" s="31"/>
      <c r="BF2052" s="31"/>
      <c r="BG2052" s="31"/>
      <c r="BH2052" s="31"/>
      <c r="BI2052" s="31"/>
      <c r="BJ2052" s="31"/>
      <c r="BK2052" s="31"/>
      <c r="BL2052" s="31"/>
      <c r="BM2052" s="31"/>
      <c r="BN2052" s="31"/>
      <c r="BO2052" s="31"/>
      <c r="BP2052" s="31"/>
      <c r="BQ2052" s="31"/>
      <c r="BR2052" s="31"/>
      <c r="BS2052" s="31"/>
      <c r="BT2052" s="31"/>
      <c r="BU2052" s="31"/>
      <c r="BV2052" s="31"/>
      <c r="BW2052" s="31"/>
      <c r="BX2052" s="31"/>
      <c r="BY2052" s="31"/>
      <c r="BZ2052" s="31"/>
      <c r="CA2052" s="31"/>
      <c r="CB2052" s="31"/>
      <c r="CC2052" s="31"/>
      <c r="CD2052" s="31"/>
      <c r="CE2052" s="31"/>
      <c r="CF2052" s="31"/>
      <c r="CG2052" s="31"/>
      <c r="CH2052" s="31"/>
      <c r="CI2052" s="31"/>
      <c r="CJ2052" s="31"/>
      <c r="CK2052" s="31"/>
      <c r="CL2052" s="31"/>
      <c r="CM2052" s="31"/>
      <c r="CN2052" s="31"/>
      <c r="CO2052" s="31"/>
      <c r="CP2052" s="31"/>
      <c r="CQ2052" s="31"/>
    </row>
    <row r="2053" spans="2:95" s="33" customFormat="1">
      <c r="B2053" s="63"/>
      <c r="C2053" s="31"/>
      <c r="D2053" s="31"/>
      <c r="E2053" s="31"/>
      <c r="F2053" s="31"/>
      <c r="G2053" s="34"/>
      <c r="H2053" s="34"/>
      <c r="I2053" s="34"/>
      <c r="J2053" s="34"/>
      <c r="K2053" s="31"/>
      <c r="L2053" s="31"/>
      <c r="M2053" s="31"/>
      <c r="N2053" s="31"/>
      <c r="O2053" s="31"/>
      <c r="P2053" s="34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4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4"/>
      <c r="AU2053" s="31"/>
      <c r="AV2053" s="31"/>
      <c r="AW2053" s="31"/>
      <c r="AX2053" s="31"/>
      <c r="AY2053" s="31"/>
      <c r="AZ2053" s="31"/>
      <c r="BA2053" s="31"/>
      <c r="BB2053" s="31"/>
      <c r="BC2053" s="34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  <c r="BN2053" s="31"/>
      <c r="BO2053" s="31"/>
      <c r="BP2053" s="31"/>
      <c r="BQ2053" s="31"/>
      <c r="BR2053" s="31"/>
      <c r="BS2053" s="31"/>
      <c r="BT2053" s="31"/>
      <c r="BU2053" s="31"/>
      <c r="BV2053" s="31"/>
      <c r="BW2053" s="31"/>
      <c r="BX2053" s="31"/>
      <c r="BY2053" s="31"/>
      <c r="BZ2053" s="31"/>
      <c r="CA2053" s="31"/>
      <c r="CB2053" s="31"/>
      <c r="CC2053" s="31"/>
      <c r="CD2053" s="31"/>
      <c r="CE2053" s="31"/>
      <c r="CF2053" s="31"/>
      <c r="CG2053" s="31"/>
      <c r="CH2053" s="31"/>
      <c r="CI2053" s="31"/>
      <c r="CJ2053" s="31"/>
      <c r="CK2053" s="31"/>
      <c r="CL2053" s="31"/>
      <c r="CM2053" s="31"/>
      <c r="CN2053" s="31"/>
      <c r="CO2053" s="31"/>
      <c r="CP2053" s="31"/>
      <c r="CQ2053" s="31"/>
    </row>
    <row r="2054" spans="2:95" s="33" customFormat="1">
      <c r="B2054" s="63"/>
      <c r="C2054" s="31"/>
      <c r="D2054" s="31"/>
      <c r="E2054" s="31"/>
      <c r="F2054" s="31"/>
      <c r="G2054" s="34"/>
      <c r="H2054" s="34"/>
      <c r="I2054" s="34"/>
      <c r="J2054" s="34"/>
      <c r="K2054" s="31"/>
      <c r="L2054" s="31"/>
      <c r="M2054" s="31"/>
      <c r="N2054" s="31"/>
      <c r="O2054" s="31"/>
      <c r="P2054" s="34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4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4"/>
      <c r="AU2054" s="31"/>
      <c r="AV2054" s="31"/>
      <c r="AW2054" s="31"/>
      <c r="AX2054" s="31"/>
      <c r="AY2054" s="31"/>
      <c r="AZ2054" s="31"/>
      <c r="BA2054" s="31"/>
      <c r="BB2054" s="31"/>
      <c r="BC2054" s="34"/>
      <c r="BD2054" s="31"/>
      <c r="BE2054" s="31"/>
      <c r="BF2054" s="31"/>
      <c r="BG2054" s="31"/>
      <c r="BH2054" s="31"/>
      <c r="BI2054" s="31"/>
      <c r="BJ2054" s="31"/>
      <c r="BK2054" s="31"/>
      <c r="BL2054" s="31"/>
      <c r="BM2054" s="31"/>
      <c r="BN2054" s="31"/>
      <c r="BO2054" s="31"/>
      <c r="BP2054" s="31"/>
      <c r="BQ2054" s="31"/>
      <c r="BR2054" s="31"/>
      <c r="BS2054" s="31"/>
      <c r="BT2054" s="31"/>
      <c r="BU2054" s="31"/>
      <c r="BV2054" s="31"/>
      <c r="BW2054" s="31"/>
      <c r="BX2054" s="31"/>
      <c r="BY2054" s="31"/>
      <c r="BZ2054" s="31"/>
      <c r="CA2054" s="31"/>
      <c r="CB2054" s="31"/>
      <c r="CC2054" s="31"/>
      <c r="CD2054" s="31"/>
      <c r="CE2054" s="31"/>
      <c r="CF2054" s="31"/>
      <c r="CG2054" s="31"/>
      <c r="CH2054" s="31"/>
      <c r="CI2054" s="31"/>
      <c r="CJ2054" s="31"/>
      <c r="CK2054" s="31"/>
      <c r="CL2054" s="31"/>
      <c r="CM2054" s="31"/>
      <c r="CN2054" s="31"/>
      <c r="CO2054" s="31"/>
      <c r="CP2054" s="31"/>
      <c r="CQ2054" s="31"/>
    </row>
    <row r="2055" spans="2:95" s="33" customFormat="1">
      <c r="B2055" s="63"/>
      <c r="C2055" s="31"/>
      <c r="D2055" s="31"/>
      <c r="E2055" s="31"/>
      <c r="F2055" s="31"/>
      <c r="G2055" s="34"/>
      <c r="H2055" s="34"/>
      <c r="I2055" s="34"/>
      <c r="J2055" s="34"/>
      <c r="K2055" s="31"/>
      <c r="L2055" s="31"/>
      <c r="M2055" s="31"/>
      <c r="N2055" s="31"/>
      <c r="O2055" s="31"/>
      <c r="P2055" s="34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4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4"/>
      <c r="AU2055" s="31"/>
      <c r="AV2055" s="31"/>
      <c r="AW2055" s="31"/>
      <c r="AX2055" s="31"/>
      <c r="AY2055" s="31"/>
      <c r="AZ2055" s="31"/>
      <c r="BA2055" s="31"/>
      <c r="BB2055" s="31"/>
      <c r="BC2055" s="34"/>
      <c r="BD2055" s="31"/>
      <c r="BE2055" s="31"/>
      <c r="BF2055" s="31"/>
      <c r="BG2055" s="31"/>
      <c r="BH2055" s="31"/>
      <c r="BI2055" s="31"/>
      <c r="BJ2055" s="31"/>
      <c r="BK2055" s="31"/>
      <c r="BL2055" s="31"/>
      <c r="BM2055" s="31"/>
      <c r="BN2055" s="31"/>
      <c r="BO2055" s="31"/>
      <c r="BP2055" s="31"/>
      <c r="BQ2055" s="31"/>
      <c r="BR2055" s="31"/>
      <c r="BS2055" s="31"/>
      <c r="BT2055" s="31"/>
      <c r="BU2055" s="31"/>
      <c r="BV2055" s="31"/>
      <c r="BW2055" s="31"/>
      <c r="BX2055" s="31"/>
      <c r="BY2055" s="31"/>
      <c r="BZ2055" s="31"/>
      <c r="CA2055" s="31"/>
      <c r="CB2055" s="31"/>
      <c r="CC2055" s="31"/>
      <c r="CD2055" s="31"/>
      <c r="CE2055" s="31"/>
      <c r="CF2055" s="31"/>
      <c r="CG2055" s="31"/>
      <c r="CH2055" s="31"/>
      <c r="CI2055" s="31"/>
      <c r="CJ2055" s="31"/>
      <c r="CK2055" s="31"/>
      <c r="CL2055" s="31"/>
      <c r="CM2055" s="31"/>
      <c r="CN2055" s="31"/>
      <c r="CO2055" s="31"/>
      <c r="CP2055" s="31"/>
      <c r="CQ2055" s="31"/>
    </row>
    <row r="2056" spans="2:95" s="33" customFormat="1">
      <c r="B2056" s="63"/>
      <c r="C2056" s="31"/>
      <c r="D2056" s="31"/>
      <c r="E2056" s="31"/>
      <c r="F2056" s="31"/>
      <c r="G2056" s="34"/>
      <c r="H2056" s="34"/>
      <c r="I2056" s="34"/>
      <c r="J2056" s="34"/>
      <c r="K2056" s="31"/>
      <c r="L2056" s="31"/>
      <c r="M2056" s="31"/>
      <c r="N2056" s="31"/>
      <c r="O2056" s="31"/>
      <c r="P2056" s="34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4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4"/>
      <c r="AU2056" s="31"/>
      <c r="AV2056" s="31"/>
      <c r="AW2056" s="31"/>
      <c r="AX2056" s="31"/>
      <c r="AY2056" s="31"/>
      <c r="AZ2056" s="31"/>
      <c r="BA2056" s="31"/>
      <c r="BB2056" s="31"/>
      <c r="BC2056" s="34"/>
      <c r="BD2056" s="31"/>
      <c r="BE2056" s="31"/>
      <c r="BF2056" s="31"/>
      <c r="BG2056" s="31"/>
      <c r="BH2056" s="31"/>
      <c r="BI2056" s="31"/>
      <c r="BJ2056" s="31"/>
      <c r="BK2056" s="31"/>
      <c r="BL2056" s="31"/>
      <c r="BM2056" s="31"/>
      <c r="BN2056" s="31"/>
      <c r="BO2056" s="31"/>
      <c r="BP2056" s="31"/>
      <c r="BQ2056" s="31"/>
      <c r="BR2056" s="31"/>
      <c r="BS2056" s="31"/>
      <c r="BT2056" s="31"/>
      <c r="BU2056" s="31"/>
      <c r="BV2056" s="31"/>
      <c r="BW2056" s="31"/>
      <c r="BX2056" s="31"/>
      <c r="BY2056" s="31"/>
      <c r="BZ2056" s="31"/>
      <c r="CA2056" s="31"/>
      <c r="CB2056" s="31"/>
      <c r="CC2056" s="31"/>
      <c r="CD2056" s="31"/>
      <c r="CE2056" s="31"/>
      <c r="CF2056" s="31"/>
      <c r="CG2056" s="31"/>
      <c r="CH2056" s="31"/>
      <c r="CI2056" s="31"/>
      <c r="CJ2056" s="31"/>
      <c r="CK2056" s="31"/>
      <c r="CL2056" s="31"/>
      <c r="CM2056" s="31"/>
      <c r="CN2056" s="31"/>
      <c r="CO2056" s="31"/>
      <c r="CP2056" s="31"/>
      <c r="CQ2056" s="31"/>
    </row>
    <row r="2057" spans="2:95" s="33" customFormat="1">
      <c r="B2057" s="63"/>
      <c r="C2057" s="31"/>
      <c r="D2057" s="31"/>
      <c r="E2057" s="31"/>
      <c r="F2057" s="31"/>
      <c r="G2057" s="34"/>
      <c r="H2057" s="34"/>
      <c r="I2057" s="34"/>
      <c r="J2057" s="34"/>
      <c r="K2057" s="31"/>
      <c r="L2057" s="31"/>
      <c r="M2057" s="31"/>
      <c r="N2057" s="31"/>
      <c r="O2057" s="31"/>
      <c r="P2057" s="34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4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4"/>
      <c r="AU2057" s="31"/>
      <c r="AV2057" s="31"/>
      <c r="AW2057" s="31"/>
      <c r="AX2057" s="31"/>
      <c r="AY2057" s="31"/>
      <c r="AZ2057" s="31"/>
      <c r="BA2057" s="31"/>
      <c r="BB2057" s="31"/>
      <c r="BC2057" s="34"/>
      <c r="BD2057" s="31"/>
      <c r="BE2057" s="31"/>
      <c r="BF2057" s="31"/>
      <c r="BG2057" s="31"/>
      <c r="BH2057" s="31"/>
      <c r="BI2057" s="31"/>
      <c r="BJ2057" s="31"/>
      <c r="BK2057" s="31"/>
      <c r="BL2057" s="31"/>
      <c r="BM2057" s="31"/>
      <c r="BN2057" s="31"/>
      <c r="BO2057" s="31"/>
      <c r="BP2057" s="31"/>
      <c r="BQ2057" s="31"/>
      <c r="BR2057" s="31"/>
      <c r="BS2057" s="31"/>
      <c r="BT2057" s="31"/>
      <c r="BU2057" s="31"/>
      <c r="BV2057" s="31"/>
      <c r="BW2057" s="31"/>
      <c r="BX2057" s="31"/>
      <c r="BY2057" s="31"/>
      <c r="BZ2057" s="31"/>
      <c r="CA2057" s="31"/>
      <c r="CB2057" s="31"/>
      <c r="CC2057" s="31"/>
      <c r="CD2057" s="31"/>
      <c r="CE2057" s="31"/>
      <c r="CF2057" s="31"/>
      <c r="CG2057" s="31"/>
      <c r="CH2057" s="31"/>
      <c r="CI2057" s="31"/>
      <c r="CJ2057" s="31"/>
      <c r="CK2057" s="31"/>
      <c r="CL2057" s="31"/>
      <c r="CM2057" s="31"/>
      <c r="CN2057" s="31"/>
      <c r="CO2057" s="31"/>
      <c r="CP2057" s="31"/>
      <c r="CQ2057" s="31"/>
    </row>
    <row r="2058" spans="2:95" s="33" customFormat="1">
      <c r="B2058" s="63"/>
      <c r="C2058" s="31"/>
      <c r="D2058" s="31"/>
      <c r="E2058" s="31"/>
      <c r="F2058" s="31"/>
      <c r="G2058" s="34"/>
      <c r="H2058" s="34"/>
      <c r="I2058" s="34"/>
      <c r="J2058" s="34"/>
      <c r="K2058" s="31"/>
      <c r="L2058" s="31"/>
      <c r="M2058" s="31"/>
      <c r="N2058" s="31"/>
      <c r="O2058" s="31"/>
      <c r="P2058" s="34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4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4"/>
      <c r="AU2058" s="31"/>
      <c r="AV2058" s="31"/>
      <c r="AW2058" s="31"/>
      <c r="AX2058" s="31"/>
      <c r="AY2058" s="31"/>
      <c r="AZ2058" s="31"/>
      <c r="BA2058" s="31"/>
      <c r="BB2058" s="31"/>
      <c r="BC2058" s="34"/>
      <c r="BD2058" s="31"/>
      <c r="BE2058" s="31"/>
      <c r="BF2058" s="31"/>
      <c r="BG2058" s="31"/>
      <c r="BH2058" s="31"/>
      <c r="BI2058" s="31"/>
      <c r="BJ2058" s="31"/>
      <c r="BK2058" s="31"/>
      <c r="BL2058" s="31"/>
      <c r="BM2058" s="31"/>
      <c r="BN2058" s="31"/>
      <c r="BO2058" s="31"/>
      <c r="BP2058" s="31"/>
      <c r="BQ2058" s="31"/>
      <c r="BR2058" s="31"/>
      <c r="BS2058" s="31"/>
      <c r="BT2058" s="31"/>
      <c r="BU2058" s="31"/>
      <c r="BV2058" s="31"/>
      <c r="BW2058" s="31"/>
      <c r="BX2058" s="31"/>
      <c r="BY2058" s="31"/>
      <c r="BZ2058" s="31"/>
      <c r="CA2058" s="31"/>
      <c r="CB2058" s="31"/>
      <c r="CC2058" s="31"/>
      <c r="CD2058" s="31"/>
      <c r="CE2058" s="31"/>
      <c r="CF2058" s="31"/>
      <c r="CG2058" s="31"/>
      <c r="CH2058" s="31"/>
      <c r="CI2058" s="31"/>
      <c r="CJ2058" s="31"/>
      <c r="CK2058" s="31"/>
      <c r="CL2058" s="31"/>
      <c r="CM2058" s="31"/>
      <c r="CN2058" s="31"/>
      <c r="CO2058" s="31"/>
      <c r="CP2058" s="31"/>
      <c r="CQ2058" s="31"/>
    </row>
    <row r="2059" spans="2:95" s="33" customFormat="1">
      <c r="B2059" s="63"/>
      <c r="C2059" s="31"/>
      <c r="D2059" s="31"/>
      <c r="E2059" s="31"/>
      <c r="F2059" s="31"/>
      <c r="G2059" s="34"/>
      <c r="H2059" s="34"/>
      <c r="I2059" s="34"/>
      <c r="J2059" s="34"/>
      <c r="K2059" s="31"/>
      <c r="L2059" s="31"/>
      <c r="M2059" s="31"/>
      <c r="N2059" s="31"/>
      <c r="O2059" s="31"/>
      <c r="P2059" s="34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4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4"/>
      <c r="AU2059" s="31"/>
      <c r="AV2059" s="31"/>
      <c r="AW2059" s="31"/>
      <c r="AX2059" s="31"/>
      <c r="AY2059" s="31"/>
      <c r="AZ2059" s="31"/>
      <c r="BA2059" s="31"/>
      <c r="BB2059" s="31"/>
      <c r="BC2059" s="34"/>
      <c r="BD2059" s="31"/>
      <c r="BE2059" s="31"/>
      <c r="BF2059" s="31"/>
      <c r="BG2059" s="31"/>
      <c r="BH2059" s="31"/>
      <c r="BI2059" s="31"/>
      <c r="BJ2059" s="31"/>
      <c r="BK2059" s="31"/>
      <c r="BL2059" s="31"/>
      <c r="BM2059" s="31"/>
      <c r="BN2059" s="31"/>
      <c r="BO2059" s="31"/>
      <c r="BP2059" s="31"/>
      <c r="BQ2059" s="31"/>
      <c r="BR2059" s="31"/>
      <c r="BS2059" s="31"/>
      <c r="BT2059" s="31"/>
      <c r="BU2059" s="31"/>
      <c r="BV2059" s="31"/>
      <c r="BW2059" s="31"/>
      <c r="BX2059" s="31"/>
      <c r="BY2059" s="31"/>
      <c r="BZ2059" s="31"/>
      <c r="CA2059" s="31"/>
      <c r="CB2059" s="31"/>
      <c r="CC2059" s="31"/>
      <c r="CD2059" s="31"/>
      <c r="CE2059" s="31"/>
      <c r="CF2059" s="31"/>
      <c r="CG2059" s="31"/>
      <c r="CH2059" s="31"/>
      <c r="CI2059" s="31"/>
      <c r="CJ2059" s="31"/>
      <c r="CK2059" s="31"/>
      <c r="CL2059" s="31"/>
      <c r="CM2059" s="31"/>
      <c r="CN2059" s="31"/>
      <c r="CO2059" s="31"/>
      <c r="CP2059" s="31"/>
      <c r="CQ2059" s="31"/>
    </row>
    <row r="2060" spans="2:95" s="33" customFormat="1">
      <c r="B2060" s="63"/>
      <c r="C2060" s="31"/>
      <c r="D2060" s="31"/>
      <c r="E2060" s="31"/>
      <c r="F2060" s="31"/>
      <c r="G2060" s="34"/>
      <c r="H2060" s="34"/>
      <c r="I2060" s="34"/>
      <c r="J2060" s="34"/>
      <c r="K2060" s="31"/>
      <c r="L2060" s="31"/>
      <c r="M2060" s="31"/>
      <c r="N2060" s="31"/>
      <c r="O2060" s="31"/>
      <c r="P2060" s="34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4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4"/>
      <c r="AU2060" s="31"/>
      <c r="AV2060" s="31"/>
      <c r="AW2060" s="31"/>
      <c r="AX2060" s="31"/>
      <c r="AY2060" s="31"/>
      <c r="AZ2060" s="31"/>
      <c r="BA2060" s="31"/>
      <c r="BB2060" s="31"/>
      <c r="BC2060" s="34"/>
      <c r="BD2060" s="31"/>
      <c r="BE2060" s="31"/>
      <c r="BF2060" s="31"/>
      <c r="BG2060" s="31"/>
      <c r="BH2060" s="31"/>
      <c r="BI2060" s="31"/>
      <c r="BJ2060" s="31"/>
      <c r="BK2060" s="31"/>
      <c r="BL2060" s="31"/>
      <c r="BM2060" s="31"/>
      <c r="BN2060" s="31"/>
      <c r="BO2060" s="31"/>
      <c r="BP2060" s="31"/>
      <c r="BQ2060" s="31"/>
      <c r="BR2060" s="31"/>
      <c r="BS2060" s="31"/>
      <c r="BT2060" s="31"/>
      <c r="BU2060" s="31"/>
      <c r="BV2060" s="31"/>
      <c r="BW2060" s="31"/>
      <c r="BX2060" s="31"/>
      <c r="BY2060" s="31"/>
      <c r="BZ2060" s="31"/>
      <c r="CA2060" s="31"/>
      <c r="CB2060" s="31"/>
      <c r="CC2060" s="31"/>
      <c r="CD2060" s="31"/>
      <c r="CE2060" s="31"/>
      <c r="CF2060" s="31"/>
      <c r="CG2060" s="31"/>
      <c r="CH2060" s="31"/>
      <c r="CI2060" s="31"/>
      <c r="CJ2060" s="31"/>
      <c r="CK2060" s="31"/>
      <c r="CL2060" s="31"/>
      <c r="CM2060" s="31"/>
      <c r="CN2060" s="31"/>
      <c r="CO2060" s="31"/>
      <c r="CP2060" s="31"/>
      <c r="CQ2060" s="31"/>
    </row>
    <row r="2061" spans="2:95" s="33" customFormat="1">
      <c r="B2061" s="63"/>
      <c r="C2061" s="31"/>
      <c r="D2061" s="31"/>
      <c r="E2061" s="31"/>
      <c r="F2061" s="31"/>
      <c r="G2061" s="34"/>
      <c r="H2061" s="34"/>
      <c r="I2061" s="34"/>
      <c r="J2061" s="34"/>
      <c r="K2061" s="31"/>
      <c r="L2061" s="31"/>
      <c r="M2061" s="31"/>
      <c r="N2061" s="31"/>
      <c r="O2061" s="31"/>
      <c r="P2061" s="34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4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4"/>
      <c r="AU2061" s="31"/>
      <c r="AV2061" s="31"/>
      <c r="AW2061" s="31"/>
      <c r="AX2061" s="31"/>
      <c r="AY2061" s="31"/>
      <c r="AZ2061" s="31"/>
      <c r="BA2061" s="31"/>
      <c r="BB2061" s="31"/>
      <c r="BC2061" s="34"/>
      <c r="BD2061" s="31"/>
      <c r="BE2061" s="31"/>
      <c r="BF2061" s="31"/>
      <c r="BG2061" s="31"/>
      <c r="BH2061" s="31"/>
      <c r="BI2061" s="31"/>
      <c r="BJ2061" s="31"/>
      <c r="BK2061" s="31"/>
      <c r="BL2061" s="31"/>
      <c r="BM2061" s="31"/>
      <c r="BN2061" s="31"/>
      <c r="BO2061" s="31"/>
      <c r="BP2061" s="31"/>
      <c r="BQ2061" s="31"/>
      <c r="BR2061" s="31"/>
      <c r="BS2061" s="31"/>
      <c r="BT2061" s="31"/>
      <c r="BU2061" s="31"/>
      <c r="BV2061" s="31"/>
      <c r="BW2061" s="31"/>
      <c r="BX2061" s="31"/>
      <c r="BY2061" s="31"/>
      <c r="BZ2061" s="31"/>
      <c r="CA2061" s="31"/>
      <c r="CB2061" s="31"/>
      <c r="CC2061" s="31"/>
      <c r="CD2061" s="31"/>
      <c r="CE2061" s="31"/>
      <c r="CF2061" s="31"/>
      <c r="CG2061" s="31"/>
      <c r="CH2061" s="31"/>
      <c r="CI2061" s="31"/>
      <c r="CJ2061" s="31"/>
      <c r="CK2061" s="31"/>
      <c r="CL2061" s="31"/>
      <c r="CM2061" s="31"/>
      <c r="CN2061" s="31"/>
      <c r="CO2061" s="31"/>
      <c r="CP2061" s="31"/>
      <c r="CQ2061" s="31"/>
    </row>
    <row r="2062" spans="2:95" s="33" customFormat="1">
      <c r="B2062" s="63"/>
      <c r="C2062" s="31"/>
      <c r="D2062" s="31"/>
      <c r="E2062" s="31"/>
      <c r="F2062" s="31"/>
      <c r="G2062" s="34"/>
      <c r="H2062" s="34"/>
      <c r="I2062" s="34"/>
      <c r="J2062" s="34"/>
      <c r="K2062" s="31"/>
      <c r="L2062" s="31"/>
      <c r="M2062" s="31"/>
      <c r="N2062" s="31"/>
      <c r="O2062" s="31"/>
      <c r="P2062" s="34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4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4"/>
      <c r="AU2062" s="31"/>
      <c r="AV2062" s="31"/>
      <c r="AW2062" s="31"/>
      <c r="AX2062" s="31"/>
      <c r="AY2062" s="31"/>
      <c r="AZ2062" s="31"/>
      <c r="BA2062" s="31"/>
      <c r="BB2062" s="31"/>
      <c r="BC2062" s="34"/>
      <c r="BD2062" s="31"/>
      <c r="BE2062" s="31"/>
      <c r="BF2062" s="31"/>
      <c r="BG2062" s="31"/>
      <c r="BH2062" s="31"/>
      <c r="BI2062" s="31"/>
      <c r="BJ2062" s="31"/>
      <c r="BK2062" s="31"/>
      <c r="BL2062" s="31"/>
      <c r="BM2062" s="31"/>
      <c r="BN2062" s="31"/>
      <c r="BO2062" s="31"/>
      <c r="BP2062" s="31"/>
      <c r="BQ2062" s="31"/>
      <c r="BR2062" s="31"/>
      <c r="BS2062" s="31"/>
      <c r="BT2062" s="31"/>
      <c r="BU2062" s="31"/>
      <c r="BV2062" s="31"/>
      <c r="BW2062" s="31"/>
      <c r="BX2062" s="31"/>
      <c r="BY2062" s="31"/>
      <c r="BZ2062" s="31"/>
      <c r="CA2062" s="31"/>
      <c r="CB2062" s="31"/>
      <c r="CC2062" s="31"/>
      <c r="CD2062" s="31"/>
      <c r="CE2062" s="31"/>
      <c r="CF2062" s="31"/>
      <c r="CG2062" s="31"/>
      <c r="CH2062" s="31"/>
      <c r="CI2062" s="31"/>
      <c r="CJ2062" s="31"/>
      <c r="CK2062" s="31"/>
      <c r="CL2062" s="31"/>
      <c r="CM2062" s="31"/>
      <c r="CN2062" s="31"/>
      <c r="CO2062" s="31"/>
      <c r="CP2062" s="31"/>
      <c r="CQ2062" s="31"/>
    </row>
    <row r="2063" spans="2:95" s="33" customFormat="1">
      <c r="B2063" s="63"/>
      <c r="C2063" s="31"/>
      <c r="D2063" s="31"/>
      <c r="E2063" s="31"/>
      <c r="F2063" s="31"/>
      <c r="G2063" s="34"/>
      <c r="H2063" s="34"/>
      <c r="I2063" s="34"/>
      <c r="J2063" s="34"/>
      <c r="K2063" s="31"/>
      <c r="L2063" s="31"/>
      <c r="M2063" s="31"/>
      <c r="N2063" s="31"/>
      <c r="O2063" s="31"/>
      <c r="P2063" s="34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4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4"/>
      <c r="AU2063" s="31"/>
      <c r="AV2063" s="31"/>
      <c r="AW2063" s="31"/>
      <c r="AX2063" s="31"/>
      <c r="AY2063" s="31"/>
      <c r="AZ2063" s="31"/>
      <c r="BA2063" s="31"/>
      <c r="BB2063" s="31"/>
      <c r="BC2063" s="34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  <c r="BT2063" s="31"/>
      <c r="BU2063" s="31"/>
      <c r="BV2063" s="31"/>
      <c r="BW2063" s="31"/>
      <c r="BX2063" s="31"/>
      <c r="BY2063" s="31"/>
      <c r="BZ2063" s="31"/>
      <c r="CA2063" s="31"/>
      <c r="CB2063" s="31"/>
      <c r="CC2063" s="31"/>
      <c r="CD2063" s="31"/>
      <c r="CE2063" s="31"/>
      <c r="CF2063" s="31"/>
      <c r="CG2063" s="31"/>
      <c r="CH2063" s="31"/>
      <c r="CI2063" s="31"/>
      <c r="CJ2063" s="31"/>
      <c r="CK2063" s="31"/>
      <c r="CL2063" s="31"/>
      <c r="CM2063" s="31"/>
      <c r="CN2063" s="31"/>
      <c r="CO2063" s="31"/>
      <c r="CP2063" s="31"/>
      <c r="CQ2063" s="31"/>
    </row>
    <row r="2064" spans="2:95" s="33" customFormat="1">
      <c r="B2064" s="63"/>
      <c r="C2064" s="31"/>
      <c r="D2064" s="31"/>
      <c r="E2064" s="31"/>
      <c r="F2064" s="31"/>
      <c r="G2064" s="34"/>
      <c r="H2064" s="34"/>
      <c r="I2064" s="34"/>
      <c r="J2064" s="34"/>
      <c r="K2064" s="31"/>
      <c r="L2064" s="31"/>
      <c r="M2064" s="31"/>
      <c r="N2064" s="31"/>
      <c r="O2064" s="31"/>
      <c r="P2064" s="34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4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4"/>
      <c r="AU2064" s="31"/>
      <c r="AV2064" s="31"/>
      <c r="AW2064" s="31"/>
      <c r="AX2064" s="31"/>
      <c r="AY2064" s="31"/>
      <c r="AZ2064" s="31"/>
      <c r="BA2064" s="31"/>
      <c r="BB2064" s="31"/>
      <c r="BC2064" s="34"/>
      <c r="BD2064" s="31"/>
      <c r="BE2064" s="31"/>
      <c r="BF2064" s="31"/>
      <c r="BG2064" s="31"/>
      <c r="BH2064" s="31"/>
      <c r="BI2064" s="31"/>
      <c r="BJ2064" s="31"/>
      <c r="BK2064" s="31"/>
      <c r="BL2064" s="31"/>
      <c r="BM2064" s="31"/>
      <c r="BN2064" s="31"/>
      <c r="BO2064" s="31"/>
      <c r="BP2064" s="31"/>
      <c r="BQ2064" s="31"/>
      <c r="BR2064" s="31"/>
      <c r="BS2064" s="31"/>
      <c r="BT2064" s="31"/>
      <c r="BU2064" s="31"/>
      <c r="BV2064" s="31"/>
      <c r="BW2064" s="31"/>
      <c r="BX2064" s="31"/>
      <c r="BY2064" s="31"/>
      <c r="BZ2064" s="31"/>
      <c r="CA2064" s="31"/>
      <c r="CB2064" s="31"/>
      <c r="CC2064" s="31"/>
      <c r="CD2064" s="31"/>
      <c r="CE2064" s="31"/>
      <c r="CF2064" s="31"/>
      <c r="CG2064" s="31"/>
      <c r="CH2064" s="31"/>
      <c r="CI2064" s="31"/>
      <c r="CJ2064" s="31"/>
      <c r="CK2064" s="31"/>
      <c r="CL2064" s="31"/>
      <c r="CM2064" s="31"/>
      <c r="CN2064" s="31"/>
      <c r="CO2064" s="31"/>
      <c r="CP2064" s="31"/>
      <c r="CQ2064" s="31"/>
    </row>
    <row r="2065" spans="2:95" s="33" customFormat="1">
      <c r="B2065" s="63"/>
      <c r="C2065" s="31"/>
      <c r="D2065" s="31"/>
      <c r="E2065" s="31"/>
      <c r="F2065" s="31"/>
      <c r="G2065" s="34"/>
      <c r="H2065" s="34"/>
      <c r="I2065" s="34"/>
      <c r="J2065" s="34"/>
      <c r="K2065" s="31"/>
      <c r="L2065" s="31"/>
      <c r="M2065" s="31"/>
      <c r="N2065" s="31"/>
      <c r="O2065" s="31"/>
      <c r="P2065" s="34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4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4"/>
      <c r="AU2065" s="31"/>
      <c r="AV2065" s="31"/>
      <c r="AW2065" s="31"/>
      <c r="AX2065" s="31"/>
      <c r="AY2065" s="31"/>
      <c r="AZ2065" s="31"/>
      <c r="BA2065" s="31"/>
      <c r="BB2065" s="31"/>
      <c r="BC2065" s="34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  <c r="BT2065" s="31"/>
      <c r="BU2065" s="31"/>
      <c r="BV2065" s="31"/>
      <c r="BW2065" s="31"/>
      <c r="BX2065" s="31"/>
      <c r="BY2065" s="31"/>
      <c r="BZ2065" s="31"/>
      <c r="CA2065" s="31"/>
      <c r="CB2065" s="31"/>
      <c r="CC2065" s="31"/>
      <c r="CD2065" s="31"/>
      <c r="CE2065" s="31"/>
      <c r="CF2065" s="31"/>
      <c r="CG2065" s="31"/>
      <c r="CH2065" s="31"/>
      <c r="CI2065" s="31"/>
      <c r="CJ2065" s="31"/>
      <c r="CK2065" s="31"/>
      <c r="CL2065" s="31"/>
      <c r="CM2065" s="31"/>
      <c r="CN2065" s="31"/>
      <c r="CO2065" s="31"/>
      <c r="CP2065" s="31"/>
      <c r="CQ2065" s="31"/>
    </row>
    <row r="2066" spans="2:95" s="33" customFormat="1">
      <c r="B2066" s="63"/>
      <c r="C2066" s="31"/>
      <c r="D2066" s="31"/>
      <c r="E2066" s="31"/>
      <c r="F2066" s="31"/>
      <c r="G2066" s="34"/>
      <c r="H2066" s="34"/>
      <c r="I2066" s="34"/>
      <c r="J2066" s="34"/>
      <c r="K2066" s="31"/>
      <c r="L2066" s="31"/>
      <c r="M2066" s="31"/>
      <c r="N2066" s="31"/>
      <c r="O2066" s="31"/>
      <c r="P2066" s="34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4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4"/>
      <c r="AU2066" s="31"/>
      <c r="AV2066" s="31"/>
      <c r="AW2066" s="31"/>
      <c r="AX2066" s="31"/>
      <c r="AY2066" s="31"/>
      <c r="AZ2066" s="31"/>
      <c r="BA2066" s="31"/>
      <c r="BB2066" s="31"/>
      <c r="BC2066" s="34"/>
      <c r="BD2066" s="31"/>
      <c r="BE2066" s="31"/>
      <c r="BF2066" s="31"/>
      <c r="BG2066" s="31"/>
      <c r="BH2066" s="31"/>
      <c r="BI2066" s="31"/>
      <c r="BJ2066" s="31"/>
      <c r="BK2066" s="31"/>
      <c r="BL2066" s="31"/>
      <c r="BM2066" s="31"/>
      <c r="BN2066" s="31"/>
      <c r="BO2066" s="31"/>
      <c r="BP2066" s="31"/>
      <c r="BQ2066" s="31"/>
      <c r="BR2066" s="31"/>
      <c r="BS2066" s="31"/>
      <c r="BT2066" s="31"/>
      <c r="BU2066" s="31"/>
      <c r="BV2066" s="31"/>
      <c r="BW2066" s="31"/>
      <c r="BX2066" s="31"/>
      <c r="BY2066" s="31"/>
      <c r="BZ2066" s="31"/>
      <c r="CA2066" s="31"/>
      <c r="CB2066" s="31"/>
      <c r="CC2066" s="31"/>
      <c r="CD2066" s="31"/>
      <c r="CE2066" s="31"/>
      <c r="CF2066" s="31"/>
      <c r="CG2066" s="31"/>
      <c r="CH2066" s="31"/>
      <c r="CI2066" s="31"/>
      <c r="CJ2066" s="31"/>
      <c r="CK2066" s="31"/>
      <c r="CL2066" s="31"/>
      <c r="CM2066" s="31"/>
      <c r="CN2066" s="31"/>
      <c r="CO2066" s="31"/>
      <c r="CP2066" s="31"/>
      <c r="CQ2066" s="31"/>
    </row>
    <row r="2067" spans="2:95" s="33" customFormat="1">
      <c r="B2067" s="63"/>
      <c r="C2067" s="31"/>
      <c r="D2067" s="31"/>
      <c r="E2067" s="31"/>
      <c r="F2067" s="31"/>
      <c r="G2067" s="34"/>
      <c r="H2067" s="34"/>
      <c r="I2067" s="34"/>
      <c r="J2067" s="34"/>
      <c r="K2067" s="31"/>
      <c r="L2067" s="31"/>
      <c r="M2067" s="31"/>
      <c r="N2067" s="31"/>
      <c r="O2067" s="31"/>
      <c r="P2067" s="34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4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4"/>
      <c r="AU2067" s="31"/>
      <c r="AV2067" s="31"/>
      <c r="AW2067" s="31"/>
      <c r="AX2067" s="31"/>
      <c r="AY2067" s="31"/>
      <c r="AZ2067" s="31"/>
      <c r="BA2067" s="31"/>
      <c r="BB2067" s="31"/>
      <c r="BC2067" s="34"/>
      <c r="BD2067" s="31"/>
      <c r="BE2067" s="31"/>
      <c r="BF2067" s="31"/>
      <c r="BG2067" s="31"/>
      <c r="BH2067" s="31"/>
      <c r="BI2067" s="31"/>
      <c r="BJ2067" s="31"/>
      <c r="BK2067" s="31"/>
      <c r="BL2067" s="31"/>
      <c r="BM2067" s="31"/>
      <c r="BN2067" s="31"/>
      <c r="BO2067" s="31"/>
      <c r="BP2067" s="31"/>
      <c r="BQ2067" s="31"/>
      <c r="BR2067" s="31"/>
      <c r="BS2067" s="31"/>
      <c r="BT2067" s="31"/>
      <c r="BU2067" s="31"/>
      <c r="BV2067" s="31"/>
      <c r="BW2067" s="31"/>
      <c r="BX2067" s="31"/>
      <c r="BY2067" s="31"/>
      <c r="BZ2067" s="31"/>
      <c r="CA2067" s="31"/>
      <c r="CB2067" s="31"/>
      <c r="CC2067" s="31"/>
      <c r="CD2067" s="31"/>
      <c r="CE2067" s="31"/>
      <c r="CF2067" s="31"/>
      <c r="CG2067" s="31"/>
      <c r="CH2067" s="31"/>
      <c r="CI2067" s="31"/>
      <c r="CJ2067" s="31"/>
      <c r="CK2067" s="31"/>
      <c r="CL2067" s="31"/>
      <c r="CM2067" s="31"/>
      <c r="CN2067" s="31"/>
      <c r="CO2067" s="31"/>
      <c r="CP2067" s="31"/>
      <c r="CQ2067" s="31"/>
    </row>
    <row r="2068" spans="2:95" s="33" customFormat="1">
      <c r="B2068" s="63"/>
      <c r="C2068" s="31"/>
      <c r="D2068" s="31"/>
      <c r="E2068" s="31"/>
      <c r="F2068" s="31"/>
      <c r="G2068" s="34"/>
      <c r="H2068" s="34"/>
      <c r="I2068" s="34"/>
      <c r="J2068" s="34"/>
      <c r="K2068" s="31"/>
      <c r="L2068" s="31"/>
      <c r="M2068" s="31"/>
      <c r="N2068" s="31"/>
      <c r="O2068" s="31"/>
      <c r="P2068" s="34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4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4"/>
      <c r="AU2068" s="31"/>
      <c r="AV2068" s="31"/>
      <c r="AW2068" s="31"/>
      <c r="AX2068" s="31"/>
      <c r="AY2068" s="31"/>
      <c r="AZ2068" s="31"/>
      <c r="BA2068" s="31"/>
      <c r="BB2068" s="31"/>
      <c r="BC2068" s="34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1"/>
      <c r="BO2068" s="31"/>
      <c r="BP2068" s="31"/>
      <c r="BQ2068" s="31"/>
      <c r="BR2068" s="31"/>
      <c r="BS2068" s="31"/>
      <c r="BT2068" s="31"/>
      <c r="BU2068" s="31"/>
      <c r="BV2068" s="31"/>
      <c r="BW2068" s="31"/>
      <c r="BX2068" s="31"/>
      <c r="BY2068" s="31"/>
      <c r="BZ2068" s="31"/>
      <c r="CA2068" s="31"/>
      <c r="CB2068" s="31"/>
      <c r="CC2068" s="31"/>
      <c r="CD2068" s="31"/>
      <c r="CE2068" s="31"/>
      <c r="CF2068" s="31"/>
      <c r="CG2068" s="31"/>
      <c r="CH2068" s="31"/>
      <c r="CI2068" s="31"/>
      <c r="CJ2068" s="31"/>
      <c r="CK2068" s="31"/>
      <c r="CL2068" s="31"/>
      <c r="CM2068" s="31"/>
      <c r="CN2068" s="31"/>
      <c r="CO2068" s="31"/>
      <c r="CP2068" s="31"/>
      <c r="CQ2068" s="31"/>
    </row>
    <row r="2069" spans="2:95" s="33" customFormat="1">
      <c r="B2069" s="63"/>
      <c r="C2069" s="31"/>
      <c r="D2069" s="31"/>
      <c r="E2069" s="31"/>
      <c r="F2069" s="31"/>
      <c r="G2069" s="34"/>
      <c r="H2069" s="34"/>
      <c r="I2069" s="34"/>
      <c r="J2069" s="34"/>
      <c r="K2069" s="31"/>
      <c r="L2069" s="31"/>
      <c r="M2069" s="31"/>
      <c r="N2069" s="31"/>
      <c r="O2069" s="31"/>
      <c r="P2069" s="34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4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4"/>
      <c r="AU2069" s="31"/>
      <c r="AV2069" s="31"/>
      <c r="AW2069" s="31"/>
      <c r="AX2069" s="31"/>
      <c r="AY2069" s="31"/>
      <c r="AZ2069" s="31"/>
      <c r="BA2069" s="31"/>
      <c r="BB2069" s="31"/>
      <c r="BC2069" s="34"/>
      <c r="BD2069" s="31"/>
      <c r="BE2069" s="31"/>
      <c r="BF2069" s="31"/>
      <c r="BG2069" s="31"/>
      <c r="BH2069" s="31"/>
      <c r="BI2069" s="31"/>
      <c r="BJ2069" s="31"/>
      <c r="BK2069" s="31"/>
      <c r="BL2069" s="31"/>
      <c r="BM2069" s="31"/>
      <c r="BN2069" s="31"/>
      <c r="BO2069" s="31"/>
      <c r="BP2069" s="31"/>
      <c r="BQ2069" s="31"/>
      <c r="BR2069" s="31"/>
      <c r="BS2069" s="31"/>
      <c r="BT2069" s="31"/>
      <c r="BU2069" s="31"/>
      <c r="BV2069" s="31"/>
      <c r="BW2069" s="31"/>
      <c r="BX2069" s="31"/>
      <c r="BY2069" s="31"/>
      <c r="BZ2069" s="31"/>
      <c r="CA2069" s="31"/>
      <c r="CB2069" s="31"/>
      <c r="CC2069" s="31"/>
      <c r="CD2069" s="31"/>
      <c r="CE2069" s="31"/>
      <c r="CF2069" s="31"/>
      <c r="CG2069" s="31"/>
      <c r="CH2069" s="31"/>
      <c r="CI2069" s="31"/>
      <c r="CJ2069" s="31"/>
      <c r="CK2069" s="31"/>
      <c r="CL2069" s="31"/>
      <c r="CM2069" s="31"/>
      <c r="CN2069" s="31"/>
      <c r="CO2069" s="31"/>
      <c r="CP2069" s="31"/>
      <c r="CQ2069" s="31"/>
    </row>
    <row r="2070" spans="2:95" s="33" customFormat="1">
      <c r="B2070" s="63"/>
      <c r="C2070" s="31"/>
      <c r="D2070" s="31"/>
      <c r="E2070" s="31"/>
      <c r="F2070" s="31"/>
      <c r="G2070" s="34"/>
      <c r="H2070" s="34"/>
      <c r="I2070" s="34"/>
      <c r="J2070" s="34"/>
      <c r="K2070" s="31"/>
      <c r="L2070" s="31"/>
      <c r="M2070" s="31"/>
      <c r="N2070" s="31"/>
      <c r="O2070" s="31"/>
      <c r="P2070" s="34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4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4"/>
      <c r="AU2070" s="31"/>
      <c r="AV2070" s="31"/>
      <c r="AW2070" s="31"/>
      <c r="AX2070" s="31"/>
      <c r="AY2070" s="31"/>
      <c r="AZ2070" s="31"/>
      <c r="BA2070" s="31"/>
      <c r="BB2070" s="31"/>
      <c r="BC2070" s="34"/>
      <c r="BD2070" s="31"/>
      <c r="BE2070" s="31"/>
      <c r="BF2070" s="31"/>
      <c r="BG2070" s="31"/>
      <c r="BH2070" s="31"/>
      <c r="BI2070" s="31"/>
      <c r="BJ2070" s="31"/>
      <c r="BK2070" s="31"/>
      <c r="BL2070" s="31"/>
      <c r="BM2070" s="31"/>
      <c r="BN2070" s="31"/>
      <c r="BO2070" s="31"/>
      <c r="BP2070" s="31"/>
      <c r="BQ2070" s="31"/>
      <c r="BR2070" s="31"/>
      <c r="BS2070" s="31"/>
      <c r="BT2070" s="31"/>
      <c r="BU2070" s="31"/>
      <c r="BV2070" s="31"/>
      <c r="BW2070" s="31"/>
      <c r="BX2070" s="31"/>
      <c r="BY2070" s="31"/>
      <c r="BZ2070" s="31"/>
      <c r="CA2070" s="31"/>
      <c r="CB2070" s="31"/>
      <c r="CC2070" s="31"/>
      <c r="CD2070" s="31"/>
      <c r="CE2070" s="31"/>
      <c r="CF2070" s="31"/>
      <c r="CG2070" s="31"/>
      <c r="CH2070" s="31"/>
      <c r="CI2070" s="31"/>
      <c r="CJ2070" s="31"/>
      <c r="CK2070" s="31"/>
      <c r="CL2070" s="31"/>
      <c r="CM2070" s="31"/>
      <c r="CN2070" s="31"/>
      <c r="CO2070" s="31"/>
      <c r="CP2070" s="31"/>
      <c r="CQ2070" s="31"/>
    </row>
    <row r="2071" spans="2:95" s="33" customFormat="1">
      <c r="B2071" s="63"/>
      <c r="C2071" s="31"/>
      <c r="D2071" s="31"/>
      <c r="E2071" s="31"/>
      <c r="F2071" s="31"/>
      <c r="G2071" s="34"/>
      <c r="H2071" s="34"/>
      <c r="I2071" s="34"/>
      <c r="J2071" s="34"/>
      <c r="K2071" s="31"/>
      <c r="L2071" s="31"/>
      <c r="M2071" s="31"/>
      <c r="N2071" s="31"/>
      <c r="O2071" s="31"/>
      <c r="P2071" s="34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4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4"/>
      <c r="AU2071" s="31"/>
      <c r="AV2071" s="31"/>
      <c r="AW2071" s="31"/>
      <c r="AX2071" s="31"/>
      <c r="AY2071" s="31"/>
      <c r="AZ2071" s="31"/>
      <c r="BA2071" s="31"/>
      <c r="BB2071" s="31"/>
      <c r="BC2071" s="34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1"/>
      <c r="BO2071" s="31"/>
      <c r="BP2071" s="31"/>
      <c r="BQ2071" s="31"/>
      <c r="BR2071" s="31"/>
      <c r="BS2071" s="31"/>
      <c r="BT2071" s="31"/>
      <c r="BU2071" s="31"/>
      <c r="BV2071" s="31"/>
      <c r="BW2071" s="31"/>
      <c r="BX2071" s="31"/>
      <c r="BY2071" s="31"/>
      <c r="BZ2071" s="31"/>
      <c r="CA2071" s="31"/>
      <c r="CB2071" s="31"/>
      <c r="CC2071" s="31"/>
      <c r="CD2071" s="31"/>
      <c r="CE2071" s="31"/>
      <c r="CF2071" s="31"/>
      <c r="CG2071" s="31"/>
      <c r="CH2071" s="31"/>
      <c r="CI2071" s="31"/>
      <c r="CJ2071" s="31"/>
      <c r="CK2071" s="31"/>
      <c r="CL2071" s="31"/>
      <c r="CM2071" s="31"/>
      <c r="CN2071" s="31"/>
      <c r="CO2071" s="31"/>
      <c r="CP2071" s="31"/>
      <c r="CQ2071" s="31"/>
    </row>
    <row r="2072" spans="2:95" s="33" customFormat="1">
      <c r="B2072" s="63"/>
      <c r="C2072" s="31"/>
      <c r="D2072" s="31"/>
      <c r="E2072" s="31"/>
      <c r="F2072" s="31"/>
      <c r="G2072" s="34"/>
      <c r="H2072" s="34"/>
      <c r="I2072" s="34"/>
      <c r="J2072" s="34"/>
      <c r="K2072" s="31"/>
      <c r="L2072" s="31"/>
      <c r="M2072" s="31"/>
      <c r="N2072" s="31"/>
      <c r="O2072" s="31"/>
      <c r="P2072" s="34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4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4"/>
      <c r="AU2072" s="31"/>
      <c r="AV2072" s="31"/>
      <c r="AW2072" s="31"/>
      <c r="AX2072" s="31"/>
      <c r="AY2072" s="31"/>
      <c r="AZ2072" s="31"/>
      <c r="BA2072" s="31"/>
      <c r="BB2072" s="31"/>
      <c r="BC2072" s="34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  <c r="BN2072" s="31"/>
      <c r="BO2072" s="31"/>
      <c r="BP2072" s="31"/>
      <c r="BQ2072" s="31"/>
      <c r="BR2072" s="31"/>
      <c r="BS2072" s="31"/>
      <c r="BT2072" s="31"/>
      <c r="BU2072" s="31"/>
      <c r="BV2072" s="31"/>
      <c r="BW2072" s="31"/>
      <c r="BX2072" s="31"/>
      <c r="BY2072" s="31"/>
      <c r="BZ2072" s="31"/>
      <c r="CA2072" s="31"/>
      <c r="CB2072" s="31"/>
      <c r="CC2072" s="31"/>
      <c r="CD2072" s="31"/>
      <c r="CE2072" s="31"/>
      <c r="CF2072" s="31"/>
      <c r="CG2072" s="31"/>
      <c r="CH2072" s="31"/>
      <c r="CI2072" s="31"/>
      <c r="CJ2072" s="31"/>
      <c r="CK2072" s="31"/>
      <c r="CL2072" s="31"/>
      <c r="CM2072" s="31"/>
      <c r="CN2072" s="31"/>
      <c r="CO2072" s="31"/>
      <c r="CP2072" s="31"/>
      <c r="CQ2072" s="31"/>
    </row>
    <row r="2073" spans="2:95" s="33" customFormat="1">
      <c r="B2073" s="63"/>
      <c r="C2073" s="31"/>
      <c r="D2073" s="31"/>
      <c r="E2073" s="31"/>
      <c r="F2073" s="31"/>
      <c r="G2073" s="34"/>
      <c r="H2073" s="34"/>
      <c r="I2073" s="34"/>
      <c r="J2073" s="34"/>
      <c r="K2073" s="31"/>
      <c r="L2073" s="31"/>
      <c r="M2073" s="31"/>
      <c r="N2073" s="31"/>
      <c r="O2073" s="31"/>
      <c r="P2073" s="34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4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4"/>
      <c r="AU2073" s="31"/>
      <c r="AV2073" s="31"/>
      <c r="AW2073" s="31"/>
      <c r="AX2073" s="31"/>
      <c r="AY2073" s="31"/>
      <c r="AZ2073" s="31"/>
      <c r="BA2073" s="31"/>
      <c r="BB2073" s="31"/>
      <c r="BC2073" s="34"/>
      <c r="BD2073" s="31"/>
      <c r="BE2073" s="31"/>
      <c r="BF2073" s="31"/>
      <c r="BG2073" s="31"/>
      <c r="BH2073" s="31"/>
      <c r="BI2073" s="31"/>
      <c r="BJ2073" s="31"/>
      <c r="BK2073" s="31"/>
      <c r="BL2073" s="31"/>
      <c r="BM2073" s="31"/>
      <c r="BN2073" s="31"/>
      <c r="BO2073" s="31"/>
      <c r="BP2073" s="31"/>
      <c r="BQ2073" s="31"/>
      <c r="BR2073" s="31"/>
      <c r="BS2073" s="31"/>
      <c r="BT2073" s="31"/>
      <c r="BU2073" s="31"/>
      <c r="BV2073" s="31"/>
      <c r="BW2073" s="31"/>
      <c r="BX2073" s="31"/>
      <c r="BY2073" s="31"/>
      <c r="BZ2073" s="31"/>
      <c r="CA2073" s="31"/>
      <c r="CB2073" s="31"/>
      <c r="CC2073" s="31"/>
      <c r="CD2073" s="31"/>
      <c r="CE2073" s="31"/>
      <c r="CF2073" s="31"/>
      <c r="CG2073" s="31"/>
      <c r="CH2073" s="31"/>
      <c r="CI2073" s="31"/>
      <c r="CJ2073" s="31"/>
      <c r="CK2073" s="31"/>
      <c r="CL2073" s="31"/>
      <c r="CM2073" s="31"/>
      <c r="CN2073" s="31"/>
      <c r="CO2073" s="31"/>
      <c r="CP2073" s="31"/>
      <c r="CQ2073" s="31"/>
    </row>
    <row r="2074" spans="2:95" s="33" customFormat="1">
      <c r="B2074" s="63"/>
      <c r="C2074" s="31"/>
      <c r="D2074" s="31"/>
      <c r="E2074" s="31"/>
      <c r="F2074" s="31"/>
      <c r="G2074" s="34"/>
      <c r="H2074" s="34"/>
      <c r="I2074" s="34"/>
      <c r="J2074" s="34"/>
      <c r="K2074" s="31"/>
      <c r="L2074" s="31"/>
      <c r="M2074" s="31"/>
      <c r="N2074" s="31"/>
      <c r="O2074" s="31"/>
      <c r="P2074" s="34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4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4"/>
      <c r="AU2074" s="31"/>
      <c r="AV2074" s="31"/>
      <c r="AW2074" s="31"/>
      <c r="AX2074" s="31"/>
      <c r="AY2074" s="31"/>
      <c r="AZ2074" s="31"/>
      <c r="BA2074" s="31"/>
      <c r="BB2074" s="31"/>
      <c r="BC2074" s="34"/>
      <c r="BD2074" s="31"/>
      <c r="BE2074" s="31"/>
      <c r="BF2074" s="31"/>
      <c r="BG2074" s="31"/>
      <c r="BH2074" s="31"/>
      <c r="BI2074" s="31"/>
      <c r="BJ2074" s="31"/>
      <c r="BK2074" s="31"/>
      <c r="BL2074" s="31"/>
      <c r="BM2074" s="31"/>
      <c r="BN2074" s="31"/>
      <c r="BO2074" s="31"/>
      <c r="BP2074" s="31"/>
      <c r="BQ2074" s="31"/>
      <c r="BR2074" s="31"/>
      <c r="BS2074" s="31"/>
      <c r="BT2074" s="31"/>
      <c r="BU2074" s="31"/>
      <c r="BV2074" s="31"/>
      <c r="BW2074" s="31"/>
      <c r="BX2074" s="31"/>
      <c r="BY2074" s="31"/>
      <c r="BZ2074" s="31"/>
      <c r="CA2074" s="31"/>
      <c r="CB2074" s="31"/>
      <c r="CC2074" s="31"/>
      <c r="CD2074" s="31"/>
      <c r="CE2074" s="31"/>
      <c r="CF2074" s="31"/>
      <c r="CG2074" s="31"/>
      <c r="CH2074" s="31"/>
      <c r="CI2074" s="31"/>
      <c r="CJ2074" s="31"/>
      <c r="CK2074" s="31"/>
      <c r="CL2074" s="31"/>
      <c r="CM2074" s="31"/>
      <c r="CN2074" s="31"/>
      <c r="CO2074" s="31"/>
      <c r="CP2074" s="31"/>
      <c r="CQ2074" s="31"/>
    </row>
    <row r="2075" spans="2:95" s="33" customFormat="1">
      <c r="B2075" s="63"/>
      <c r="C2075" s="31"/>
      <c r="D2075" s="31"/>
      <c r="E2075" s="31"/>
      <c r="F2075" s="31"/>
      <c r="G2075" s="34"/>
      <c r="H2075" s="34"/>
      <c r="I2075" s="34"/>
      <c r="J2075" s="34"/>
      <c r="K2075" s="31"/>
      <c r="L2075" s="31"/>
      <c r="M2075" s="31"/>
      <c r="N2075" s="31"/>
      <c r="O2075" s="31"/>
      <c r="P2075" s="34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4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4"/>
      <c r="AU2075" s="31"/>
      <c r="AV2075" s="31"/>
      <c r="AW2075" s="31"/>
      <c r="AX2075" s="31"/>
      <c r="AY2075" s="31"/>
      <c r="AZ2075" s="31"/>
      <c r="BA2075" s="31"/>
      <c r="BB2075" s="31"/>
      <c r="BC2075" s="34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  <c r="BN2075" s="31"/>
      <c r="BO2075" s="31"/>
      <c r="BP2075" s="31"/>
      <c r="BQ2075" s="31"/>
      <c r="BR2075" s="31"/>
      <c r="BS2075" s="31"/>
      <c r="BT2075" s="31"/>
      <c r="BU2075" s="31"/>
      <c r="BV2075" s="31"/>
      <c r="BW2075" s="31"/>
      <c r="BX2075" s="31"/>
      <c r="BY2075" s="31"/>
      <c r="BZ2075" s="31"/>
      <c r="CA2075" s="31"/>
      <c r="CB2075" s="31"/>
      <c r="CC2075" s="31"/>
      <c r="CD2075" s="31"/>
      <c r="CE2075" s="31"/>
      <c r="CF2075" s="31"/>
      <c r="CG2075" s="31"/>
      <c r="CH2075" s="31"/>
      <c r="CI2075" s="31"/>
      <c r="CJ2075" s="31"/>
      <c r="CK2075" s="31"/>
      <c r="CL2075" s="31"/>
      <c r="CM2075" s="31"/>
      <c r="CN2075" s="31"/>
      <c r="CO2075" s="31"/>
      <c r="CP2075" s="31"/>
      <c r="CQ2075" s="31"/>
    </row>
    <row r="2076" spans="2:95" s="33" customFormat="1">
      <c r="B2076" s="63"/>
      <c r="C2076" s="31"/>
      <c r="D2076" s="31"/>
      <c r="E2076" s="31"/>
      <c r="F2076" s="31"/>
      <c r="G2076" s="34"/>
      <c r="H2076" s="34"/>
      <c r="I2076" s="34"/>
      <c r="J2076" s="34"/>
      <c r="K2076" s="31"/>
      <c r="L2076" s="31"/>
      <c r="M2076" s="31"/>
      <c r="N2076" s="31"/>
      <c r="O2076" s="31"/>
      <c r="P2076" s="34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4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4"/>
      <c r="AU2076" s="31"/>
      <c r="AV2076" s="31"/>
      <c r="AW2076" s="31"/>
      <c r="AX2076" s="31"/>
      <c r="AY2076" s="31"/>
      <c r="AZ2076" s="31"/>
      <c r="BA2076" s="31"/>
      <c r="BB2076" s="31"/>
      <c r="BC2076" s="34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1"/>
      <c r="BO2076" s="31"/>
      <c r="BP2076" s="31"/>
      <c r="BQ2076" s="31"/>
      <c r="BR2076" s="31"/>
      <c r="BS2076" s="31"/>
      <c r="BT2076" s="31"/>
      <c r="BU2076" s="31"/>
      <c r="BV2076" s="31"/>
      <c r="BW2076" s="31"/>
      <c r="BX2076" s="31"/>
      <c r="BY2076" s="31"/>
      <c r="BZ2076" s="31"/>
      <c r="CA2076" s="31"/>
      <c r="CB2076" s="31"/>
      <c r="CC2076" s="31"/>
      <c r="CD2076" s="31"/>
      <c r="CE2076" s="31"/>
      <c r="CF2076" s="31"/>
      <c r="CG2076" s="31"/>
      <c r="CH2076" s="31"/>
      <c r="CI2076" s="31"/>
      <c r="CJ2076" s="31"/>
      <c r="CK2076" s="31"/>
      <c r="CL2076" s="31"/>
      <c r="CM2076" s="31"/>
      <c r="CN2076" s="31"/>
      <c r="CO2076" s="31"/>
      <c r="CP2076" s="31"/>
      <c r="CQ2076" s="31"/>
    </row>
    <row r="2077" spans="2:95" s="33" customFormat="1">
      <c r="B2077" s="63"/>
      <c r="C2077" s="31"/>
      <c r="D2077" s="31"/>
      <c r="E2077" s="31"/>
      <c r="F2077" s="31"/>
      <c r="G2077" s="34"/>
      <c r="H2077" s="34"/>
      <c r="I2077" s="34"/>
      <c r="J2077" s="34"/>
      <c r="K2077" s="31"/>
      <c r="L2077" s="31"/>
      <c r="M2077" s="31"/>
      <c r="N2077" s="31"/>
      <c r="O2077" s="31"/>
      <c r="P2077" s="34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4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4"/>
      <c r="AU2077" s="31"/>
      <c r="AV2077" s="31"/>
      <c r="AW2077" s="31"/>
      <c r="AX2077" s="31"/>
      <c r="AY2077" s="31"/>
      <c r="AZ2077" s="31"/>
      <c r="BA2077" s="31"/>
      <c r="BB2077" s="31"/>
      <c r="BC2077" s="34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  <c r="BN2077" s="31"/>
      <c r="BO2077" s="31"/>
      <c r="BP2077" s="31"/>
      <c r="BQ2077" s="31"/>
      <c r="BR2077" s="31"/>
      <c r="BS2077" s="31"/>
      <c r="BT2077" s="31"/>
      <c r="BU2077" s="31"/>
      <c r="BV2077" s="31"/>
      <c r="BW2077" s="31"/>
      <c r="BX2077" s="31"/>
      <c r="BY2077" s="31"/>
      <c r="BZ2077" s="31"/>
      <c r="CA2077" s="31"/>
      <c r="CB2077" s="31"/>
      <c r="CC2077" s="31"/>
      <c r="CD2077" s="31"/>
      <c r="CE2077" s="31"/>
      <c r="CF2077" s="31"/>
      <c r="CG2077" s="31"/>
      <c r="CH2077" s="31"/>
      <c r="CI2077" s="31"/>
      <c r="CJ2077" s="31"/>
      <c r="CK2077" s="31"/>
      <c r="CL2077" s="31"/>
      <c r="CM2077" s="31"/>
      <c r="CN2077" s="31"/>
      <c r="CO2077" s="31"/>
      <c r="CP2077" s="31"/>
      <c r="CQ2077" s="31"/>
    </row>
    <row r="2078" spans="2:95" s="33" customFormat="1">
      <c r="B2078" s="63"/>
      <c r="C2078" s="31"/>
      <c r="D2078" s="31"/>
      <c r="E2078" s="31"/>
      <c r="F2078" s="31"/>
      <c r="G2078" s="34"/>
      <c r="H2078" s="34"/>
      <c r="I2078" s="34"/>
      <c r="J2078" s="34"/>
      <c r="K2078" s="31"/>
      <c r="L2078" s="31"/>
      <c r="M2078" s="31"/>
      <c r="N2078" s="31"/>
      <c r="O2078" s="31"/>
      <c r="P2078" s="34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4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4"/>
      <c r="AU2078" s="31"/>
      <c r="AV2078" s="31"/>
      <c r="AW2078" s="31"/>
      <c r="AX2078" s="31"/>
      <c r="AY2078" s="31"/>
      <c r="AZ2078" s="31"/>
      <c r="BA2078" s="31"/>
      <c r="BB2078" s="31"/>
      <c r="BC2078" s="34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  <c r="BT2078" s="31"/>
      <c r="BU2078" s="31"/>
      <c r="BV2078" s="31"/>
      <c r="BW2078" s="31"/>
      <c r="BX2078" s="31"/>
      <c r="BY2078" s="31"/>
      <c r="BZ2078" s="31"/>
      <c r="CA2078" s="31"/>
      <c r="CB2078" s="31"/>
      <c r="CC2078" s="31"/>
      <c r="CD2078" s="31"/>
      <c r="CE2078" s="31"/>
      <c r="CF2078" s="31"/>
      <c r="CG2078" s="31"/>
      <c r="CH2078" s="31"/>
      <c r="CI2078" s="31"/>
      <c r="CJ2078" s="31"/>
      <c r="CK2078" s="31"/>
      <c r="CL2078" s="31"/>
      <c r="CM2078" s="31"/>
      <c r="CN2078" s="31"/>
      <c r="CO2078" s="31"/>
      <c r="CP2078" s="31"/>
      <c r="CQ2078" s="31"/>
    </row>
    <row r="2079" spans="2:95" s="33" customFormat="1">
      <c r="B2079" s="63"/>
      <c r="C2079" s="31"/>
      <c r="D2079" s="31"/>
      <c r="E2079" s="31"/>
      <c r="F2079" s="31"/>
      <c r="G2079" s="34"/>
      <c r="H2079" s="34"/>
      <c r="I2079" s="34"/>
      <c r="J2079" s="34"/>
      <c r="K2079" s="31"/>
      <c r="L2079" s="31"/>
      <c r="M2079" s="31"/>
      <c r="N2079" s="31"/>
      <c r="O2079" s="31"/>
      <c r="P2079" s="34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4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4"/>
      <c r="AU2079" s="31"/>
      <c r="AV2079" s="31"/>
      <c r="AW2079" s="31"/>
      <c r="AX2079" s="31"/>
      <c r="AY2079" s="31"/>
      <c r="AZ2079" s="31"/>
      <c r="BA2079" s="31"/>
      <c r="BB2079" s="31"/>
      <c r="BC2079" s="34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  <c r="BN2079" s="31"/>
      <c r="BO2079" s="31"/>
      <c r="BP2079" s="31"/>
      <c r="BQ2079" s="31"/>
      <c r="BR2079" s="31"/>
      <c r="BS2079" s="31"/>
      <c r="BT2079" s="31"/>
      <c r="BU2079" s="31"/>
      <c r="BV2079" s="31"/>
      <c r="BW2079" s="31"/>
      <c r="BX2079" s="31"/>
      <c r="BY2079" s="31"/>
      <c r="BZ2079" s="31"/>
      <c r="CA2079" s="31"/>
      <c r="CB2079" s="31"/>
      <c r="CC2079" s="31"/>
      <c r="CD2079" s="31"/>
      <c r="CE2079" s="31"/>
      <c r="CF2079" s="31"/>
      <c r="CG2079" s="31"/>
      <c r="CH2079" s="31"/>
      <c r="CI2079" s="31"/>
      <c r="CJ2079" s="31"/>
      <c r="CK2079" s="31"/>
      <c r="CL2079" s="31"/>
      <c r="CM2079" s="31"/>
      <c r="CN2079" s="31"/>
      <c r="CO2079" s="31"/>
      <c r="CP2079" s="31"/>
      <c r="CQ2079" s="31"/>
    </row>
    <row r="2080" spans="2:95" s="33" customFormat="1">
      <c r="B2080" s="63"/>
      <c r="C2080" s="31"/>
      <c r="D2080" s="31"/>
      <c r="E2080" s="31"/>
      <c r="F2080" s="31"/>
      <c r="G2080" s="34"/>
      <c r="H2080" s="34"/>
      <c r="I2080" s="34"/>
      <c r="J2080" s="34"/>
      <c r="K2080" s="31"/>
      <c r="L2080" s="31"/>
      <c r="M2080" s="31"/>
      <c r="N2080" s="31"/>
      <c r="O2080" s="31"/>
      <c r="P2080" s="34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4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4"/>
      <c r="AU2080" s="31"/>
      <c r="AV2080" s="31"/>
      <c r="AW2080" s="31"/>
      <c r="AX2080" s="31"/>
      <c r="AY2080" s="31"/>
      <c r="AZ2080" s="31"/>
      <c r="BA2080" s="31"/>
      <c r="BB2080" s="31"/>
      <c r="BC2080" s="34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  <c r="BN2080" s="31"/>
      <c r="BO2080" s="31"/>
      <c r="BP2080" s="31"/>
      <c r="BQ2080" s="31"/>
      <c r="BR2080" s="31"/>
      <c r="BS2080" s="31"/>
      <c r="BT2080" s="31"/>
      <c r="BU2080" s="31"/>
      <c r="BV2080" s="31"/>
      <c r="BW2080" s="31"/>
      <c r="BX2080" s="31"/>
      <c r="BY2080" s="31"/>
      <c r="BZ2080" s="31"/>
      <c r="CA2080" s="31"/>
      <c r="CB2080" s="31"/>
      <c r="CC2080" s="31"/>
      <c r="CD2080" s="31"/>
      <c r="CE2080" s="31"/>
      <c r="CF2080" s="31"/>
      <c r="CG2080" s="31"/>
      <c r="CH2080" s="31"/>
      <c r="CI2080" s="31"/>
      <c r="CJ2080" s="31"/>
      <c r="CK2080" s="31"/>
      <c r="CL2080" s="31"/>
      <c r="CM2080" s="31"/>
      <c r="CN2080" s="31"/>
      <c r="CO2080" s="31"/>
      <c r="CP2080" s="31"/>
      <c r="CQ2080" s="31"/>
    </row>
    <row r="2081" spans="2:95" s="33" customFormat="1">
      <c r="B2081" s="63"/>
      <c r="C2081" s="31"/>
      <c r="D2081" s="31"/>
      <c r="E2081" s="31"/>
      <c r="F2081" s="31"/>
      <c r="G2081" s="34"/>
      <c r="H2081" s="34"/>
      <c r="I2081" s="34"/>
      <c r="J2081" s="34"/>
      <c r="K2081" s="31"/>
      <c r="L2081" s="31"/>
      <c r="M2081" s="31"/>
      <c r="N2081" s="31"/>
      <c r="O2081" s="31"/>
      <c r="P2081" s="34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4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4"/>
      <c r="AU2081" s="31"/>
      <c r="AV2081" s="31"/>
      <c r="AW2081" s="31"/>
      <c r="AX2081" s="31"/>
      <c r="AY2081" s="31"/>
      <c r="AZ2081" s="31"/>
      <c r="BA2081" s="31"/>
      <c r="BB2081" s="31"/>
      <c r="BC2081" s="34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1"/>
      <c r="BO2081" s="31"/>
      <c r="BP2081" s="31"/>
      <c r="BQ2081" s="31"/>
      <c r="BR2081" s="31"/>
      <c r="BS2081" s="31"/>
      <c r="BT2081" s="31"/>
      <c r="BU2081" s="31"/>
      <c r="BV2081" s="31"/>
      <c r="BW2081" s="31"/>
      <c r="BX2081" s="31"/>
      <c r="BY2081" s="31"/>
      <c r="BZ2081" s="31"/>
      <c r="CA2081" s="31"/>
      <c r="CB2081" s="31"/>
      <c r="CC2081" s="31"/>
      <c r="CD2081" s="31"/>
      <c r="CE2081" s="31"/>
      <c r="CF2081" s="31"/>
      <c r="CG2081" s="31"/>
      <c r="CH2081" s="31"/>
      <c r="CI2081" s="31"/>
      <c r="CJ2081" s="31"/>
      <c r="CK2081" s="31"/>
      <c r="CL2081" s="31"/>
      <c r="CM2081" s="31"/>
      <c r="CN2081" s="31"/>
      <c r="CO2081" s="31"/>
      <c r="CP2081" s="31"/>
      <c r="CQ2081" s="31"/>
    </row>
    <row r="2082" spans="2:95" s="33" customFormat="1">
      <c r="B2082" s="63"/>
      <c r="C2082" s="31"/>
      <c r="D2082" s="31"/>
      <c r="E2082" s="31"/>
      <c r="F2082" s="31"/>
      <c r="G2082" s="34"/>
      <c r="H2082" s="34"/>
      <c r="I2082" s="34"/>
      <c r="J2082" s="34"/>
      <c r="K2082" s="31"/>
      <c r="L2082" s="31"/>
      <c r="M2082" s="31"/>
      <c r="N2082" s="31"/>
      <c r="O2082" s="31"/>
      <c r="P2082" s="34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4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4"/>
      <c r="AU2082" s="31"/>
      <c r="AV2082" s="31"/>
      <c r="AW2082" s="31"/>
      <c r="AX2082" s="31"/>
      <c r="AY2082" s="31"/>
      <c r="AZ2082" s="31"/>
      <c r="BA2082" s="31"/>
      <c r="BB2082" s="31"/>
      <c r="BC2082" s="34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1"/>
      <c r="BO2082" s="31"/>
      <c r="BP2082" s="31"/>
      <c r="BQ2082" s="31"/>
      <c r="BR2082" s="31"/>
      <c r="BS2082" s="31"/>
      <c r="BT2082" s="31"/>
      <c r="BU2082" s="31"/>
      <c r="BV2082" s="31"/>
      <c r="BW2082" s="31"/>
      <c r="BX2082" s="31"/>
      <c r="BY2082" s="31"/>
      <c r="BZ2082" s="31"/>
      <c r="CA2082" s="31"/>
      <c r="CB2082" s="31"/>
      <c r="CC2082" s="31"/>
      <c r="CD2082" s="31"/>
      <c r="CE2082" s="31"/>
      <c r="CF2082" s="31"/>
      <c r="CG2082" s="31"/>
      <c r="CH2082" s="31"/>
      <c r="CI2082" s="31"/>
      <c r="CJ2082" s="31"/>
      <c r="CK2082" s="31"/>
      <c r="CL2082" s="31"/>
      <c r="CM2082" s="31"/>
      <c r="CN2082" s="31"/>
      <c r="CO2082" s="31"/>
      <c r="CP2082" s="31"/>
      <c r="CQ2082" s="31"/>
    </row>
    <row r="2083" spans="2:95" s="33" customFormat="1">
      <c r="B2083" s="63"/>
      <c r="C2083" s="31"/>
      <c r="D2083" s="31"/>
      <c r="E2083" s="31"/>
      <c r="F2083" s="31"/>
      <c r="G2083" s="34"/>
      <c r="H2083" s="34"/>
      <c r="I2083" s="34"/>
      <c r="J2083" s="34"/>
      <c r="K2083" s="31"/>
      <c r="L2083" s="31"/>
      <c r="M2083" s="31"/>
      <c r="N2083" s="31"/>
      <c r="O2083" s="31"/>
      <c r="P2083" s="34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4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4"/>
      <c r="AU2083" s="31"/>
      <c r="AV2083" s="31"/>
      <c r="AW2083" s="31"/>
      <c r="AX2083" s="31"/>
      <c r="AY2083" s="31"/>
      <c r="AZ2083" s="31"/>
      <c r="BA2083" s="31"/>
      <c r="BB2083" s="31"/>
      <c r="BC2083" s="34"/>
      <c r="BD2083" s="31"/>
      <c r="BE2083" s="31"/>
      <c r="BF2083" s="31"/>
      <c r="BG2083" s="31"/>
      <c r="BH2083" s="31"/>
      <c r="BI2083" s="31"/>
      <c r="BJ2083" s="31"/>
      <c r="BK2083" s="31"/>
      <c r="BL2083" s="31"/>
      <c r="BM2083" s="31"/>
      <c r="BN2083" s="31"/>
      <c r="BO2083" s="31"/>
      <c r="BP2083" s="31"/>
      <c r="BQ2083" s="31"/>
      <c r="BR2083" s="31"/>
      <c r="BS2083" s="31"/>
      <c r="BT2083" s="31"/>
      <c r="BU2083" s="31"/>
      <c r="BV2083" s="31"/>
      <c r="BW2083" s="31"/>
      <c r="BX2083" s="31"/>
      <c r="BY2083" s="31"/>
      <c r="BZ2083" s="31"/>
      <c r="CA2083" s="31"/>
      <c r="CB2083" s="31"/>
      <c r="CC2083" s="31"/>
      <c r="CD2083" s="31"/>
      <c r="CE2083" s="31"/>
      <c r="CF2083" s="31"/>
      <c r="CG2083" s="31"/>
      <c r="CH2083" s="31"/>
      <c r="CI2083" s="31"/>
      <c r="CJ2083" s="31"/>
      <c r="CK2083" s="31"/>
      <c r="CL2083" s="31"/>
      <c r="CM2083" s="31"/>
      <c r="CN2083" s="31"/>
      <c r="CO2083" s="31"/>
      <c r="CP2083" s="31"/>
      <c r="CQ2083" s="31"/>
    </row>
    <row r="2084" spans="2:95" s="33" customFormat="1">
      <c r="B2084" s="63"/>
      <c r="C2084" s="31"/>
      <c r="D2084" s="31"/>
      <c r="E2084" s="31"/>
      <c r="F2084" s="31"/>
      <c r="G2084" s="34"/>
      <c r="H2084" s="34"/>
      <c r="I2084" s="34"/>
      <c r="J2084" s="34"/>
      <c r="K2084" s="31"/>
      <c r="L2084" s="31"/>
      <c r="M2084" s="31"/>
      <c r="N2084" s="31"/>
      <c r="O2084" s="31"/>
      <c r="P2084" s="34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4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4"/>
      <c r="AU2084" s="31"/>
      <c r="AV2084" s="31"/>
      <c r="AW2084" s="31"/>
      <c r="AX2084" s="31"/>
      <c r="AY2084" s="31"/>
      <c r="AZ2084" s="31"/>
      <c r="BA2084" s="31"/>
      <c r="BB2084" s="31"/>
      <c r="BC2084" s="34"/>
      <c r="BD2084" s="31"/>
      <c r="BE2084" s="31"/>
      <c r="BF2084" s="31"/>
      <c r="BG2084" s="31"/>
      <c r="BH2084" s="31"/>
      <c r="BI2084" s="31"/>
      <c r="BJ2084" s="31"/>
      <c r="BK2084" s="31"/>
      <c r="BL2084" s="31"/>
      <c r="BM2084" s="31"/>
      <c r="BN2084" s="31"/>
      <c r="BO2084" s="31"/>
      <c r="BP2084" s="31"/>
      <c r="BQ2084" s="31"/>
      <c r="BR2084" s="31"/>
      <c r="BS2084" s="31"/>
      <c r="BT2084" s="31"/>
      <c r="BU2084" s="31"/>
      <c r="BV2084" s="31"/>
      <c r="BW2084" s="31"/>
      <c r="BX2084" s="31"/>
      <c r="BY2084" s="31"/>
      <c r="BZ2084" s="31"/>
      <c r="CA2084" s="31"/>
      <c r="CB2084" s="31"/>
      <c r="CC2084" s="31"/>
      <c r="CD2084" s="31"/>
      <c r="CE2084" s="31"/>
      <c r="CF2084" s="31"/>
      <c r="CG2084" s="31"/>
      <c r="CH2084" s="31"/>
      <c r="CI2084" s="31"/>
      <c r="CJ2084" s="31"/>
      <c r="CK2084" s="31"/>
      <c r="CL2084" s="31"/>
      <c r="CM2084" s="31"/>
      <c r="CN2084" s="31"/>
      <c r="CO2084" s="31"/>
      <c r="CP2084" s="31"/>
      <c r="CQ2084" s="31"/>
    </row>
    <row r="2085" spans="2:95" s="33" customFormat="1">
      <c r="B2085" s="63"/>
      <c r="C2085" s="31"/>
      <c r="D2085" s="31"/>
      <c r="E2085" s="31"/>
      <c r="F2085" s="31"/>
      <c r="G2085" s="34"/>
      <c r="H2085" s="34"/>
      <c r="I2085" s="34"/>
      <c r="J2085" s="34"/>
      <c r="K2085" s="31"/>
      <c r="L2085" s="31"/>
      <c r="M2085" s="31"/>
      <c r="N2085" s="31"/>
      <c r="O2085" s="31"/>
      <c r="P2085" s="34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4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4"/>
      <c r="AU2085" s="31"/>
      <c r="AV2085" s="31"/>
      <c r="AW2085" s="31"/>
      <c r="AX2085" s="31"/>
      <c r="AY2085" s="31"/>
      <c r="AZ2085" s="31"/>
      <c r="BA2085" s="31"/>
      <c r="BB2085" s="31"/>
      <c r="BC2085" s="34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1"/>
      <c r="BO2085" s="31"/>
      <c r="BP2085" s="31"/>
      <c r="BQ2085" s="31"/>
      <c r="BR2085" s="31"/>
      <c r="BS2085" s="31"/>
      <c r="BT2085" s="31"/>
      <c r="BU2085" s="31"/>
      <c r="BV2085" s="31"/>
      <c r="BW2085" s="31"/>
      <c r="BX2085" s="31"/>
      <c r="BY2085" s="31"/>
      <c r="BZ2085" s="31"/>
      <c r="CA2085" s="31"/>
      <c r="CB2085" s="31"/>
      <c r="CC2085" s="31"/>
      <c r="CD2085" s="31"/>
      <c r="CE2085" s="31"/>
      <c r="CF2085" s="31"/>
      <c r="CG2085" s="31"/>
      <c r="CH2085" s="31"/>
      <c r="CI2085" s="31"/>
      <c r="CJ2085" s="31"/>
      <c r="CK2085" s="31"/>
      <c r="CL2085" s="31"/>
      <c r="CM2085" s="31"/>
      <c r="CN2085" s="31"/>
      <c r="CO2085" s="31"/>
      <c r="CP2085" s="31"/>
      <c r="CQ2085" s="31"/>
    </row>
    <row r="2086" spans="2:95" s="33" customFormat="1">
      <c r="B2086" s="63"/>
      <c r="C2086" s="31"/>
      <c r="D2086" s="31"/>
      <c r="E2086" s="31"/>
      <c r="F2086" s="31"/>
      <c r="G2086" s="34"/>
      <c r="H2086" s="34"/>
      <c r="I2086" s="34"/>
      <c r="J2086" s="34"/>
      <c r="K2086" s="31"/>
      <c r="L2086" s="31"/>
      <c r="M2086" s="31"/>
      <c r="N2086" s="31"/>
      <c r="O2086" s="31"/>
      <c r="P2086" s="34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4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4"/>
      <c r="AU2086" s="31"/>
      <c r="AV2086" s="31"/>
      <c r="AW2086" s="31"/>
      <c r="AX2086" s="31"/>
      <c r="AY2086" s="31"/>
      <c r="AZ2086" s="31"/>
      <c r="BA2086" s="31"/>
      <c r="BB2086" s="31"/>
      <c r="BC2086" s="34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  <c r="BN2086" s="31"/>
      <c r="BO2086" s="31"/>
      <c r="BP2086" s="31"/>
      <c r="BQ2086" s="31"/>
      <c r="BR2086" s="31"/>
      <c r="BS2086" s="31"/>
      <c r="BT2086" s="31"/>
      <c r="BU2086" s="31"/>
      <c r="BV2086" s="31"/>
      <c r="BW2086" s="31"/>
      <c r="BX2086" s="31"/>
      <c r="BY2086" s="31"/>
      <c r="BZ2086" s="31"/>
      <c r="CA2086" s="31"/>
      <c r="CB2086" s="31"/>
      <c r="CC2086" s="31"/>
      <c r="CD2086" s="31"/>
      <c r="CE2086" s="31"/>
      <c r="CF2086" s="31"/>
      <c r="CG2086" s="31"/>
      <c r="CH2086" s="31"/>
      <c r="CI2086" s="31"/>
      <c r="CJ2086" s="31"/>
      <c r="CK2086" s="31"/>
      <c r="CL2086" s="31"/>
      <c r="CM2086" s="31"/>
      <c r="CN2086" s="31"/>
      <c r="CO2086" s="31"/>
      <c r="CP2086" s="31"/>
      <c r="CQ2086" s="31"/>
    </row>
    <row r="2087" spans="2:95" s="33" customFormat="1">
      <c r="B2087" s="63"/>
      <c r="C2087" s="31"/>
      <c r="D2087" s="31"/>
      <c r="E2087" s="31"/>
      <c r="F2087" s="31"/>
      <c r="G2087" s="34"/>
      <c r="H2087" s="34"/>
      <c r="I2087" s="34"/>
      <c r="J2087" s="34"/>
      <c r="K2087" s="31"/>
      <c r="L2087" s="31"/>
      <c r="M2087" s="31"/>
      <c r="N2087" s="31"/>
      <c r="O2087" s="31"/>
      <c r="P2087" s="34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4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4"/>
      <c r="AU2087" s="31"/>
      <c r="AV2087" s="31"/>
      <c r="AW2087" s="31"/>
      <c r="AX2087" s="31"/>
      <c r="AY2087" s="31"/>
      <c r="AZ2087" s="31"/>
      <c r="BA2087" s="31"/>
      <c r="BB2087" s="31"/>
      <c r="BC2087" s="34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  <c r="BN2087" s="31"/>
      <c r="BO2087" s="31"/>
      <c r="BP2087" s="31"/>
      <c r="BQ2087" s="31"/>
      <c r="BR2087" s="31"/>
      <c r="BS2087" s="31"/>
      <c r="BT2087" s="31"/>
      <c r="BU2087" s="31"/>
      <c r="BV2087" s="31"/>
      <c r="BW2087" s="31"/>
      <c r="BX2087" s="31"/>
      <c r="BY2087" s="31"/>
      <c r="BZ2087" s="31"/>
      <c r="CA2087" s="31"/>
      <c r="CB2087" s="31"/>
      <c r="CC2087" s="31"/>
      <c r="CD2087" s="31"/>
      <c r="CE2087" s="31"/>
      <c r="CF2087" s="31"/>
      <c r="CG2087" s="31"/>
      <c r="CH2087" s="31"/>
      <c r="CI2087" s="31"/>
      <c r="CJ2087" s="31"/>
      <c r="CK2087" s="31"/>
      <c r="CL2087" s="31"/>
      <c r="CM2087" s="31"/>
      <c r="CN2087" s="31"/>
      <c r="CO2087" s="31"/>
      <c r="CP2087" s="31"/>
      <c r="CQ2087" s="31"/>
    </row>
    <row r="2088" spans="2:95" s="33" customFormat="1">
      <c r="B2088" s="63"/>
      <c r="C2088" s="31"/>
      <c r="D2088" s="31"/>
      <c r="E2088" s="31"/>
      <c r="F2088" s="31"/>
      <c r="G2088" s="34"/>
      <c r="H2088" s="34"/>
      <c r="I2088" s="34"/>
      <c r="J2088" s="34"/>
      <c r="K2088" s="31"/>
      <c r="L2088" s="31"/>
      <c r="M2088" s="31"/>
      <c r="N2088" s="31"/>
      <c r="O2088" s="31"/>
      <c r="P2088" s="34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4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4"/>
      <c r="AU2088" s="31"/>
      <c r="AV2088" s="31"/>
      <c r="AW2088" s="31"/>
      <c r="AX2088" s="31"/>
      <c r="AY2088" s="31"/>
      <c r="AZ2088" s="31"/>
      <c r="BA2088" s="31"/>
      <c r="BB2088" s="31"/>
      <c r="BC2088" s="34"/>
      <c r="BD2088" s="31"/>
      <c r="BE2088" s="31"/>
      <c r="BF2088" s="31"/>
      <c r="BG2088" s="31"/>
      <c r="BH2088" s="31"/>
      <c r="BI2088" s="31"/>
      <c r="BJ2088" s="31"/>
      <c r="BK2088" s="31"/>
      <c r="BL2088" s="31"/>
      <c r="BM2088" s="31"/>
      <c r="BN2088" s="31"/>
      <c r="BO2088" s="31"/>
      <c r="BP2088" s="31"/>
      <c r="BQ2088" s="31"/>
      <c r="BR2088" s="31"/>
      <c r="BS2088" s="31"/>
      <c r="BT2088" s="31"/>
      <c r="BU2088" s="31"/>
      <c r="BV2088" s="31"/>
      <c r="BW2088" s="31"/>
      <c r="BX2088" s="31"/>
      <c r="BY2088" s="31"/>
      <c r="BZ2088" s="31"/>
      <c r="CA2088" s="31"/>
      <c r="CB2088" s="31"/>
      <c r="CC2088" s="31"/>
      <c r="CD2088" s="31"/>
      <c r="CE2088" s="31"/>
      <c r="CF2088" s="31"/>
      <c r="CG2088" s="31"/>
      <c r="CH2088" s="31"/>
      <c r="CI2088" s="31"/>
      <c r="CJ2088" s="31"/>
      <c r="CK2088" s="31"/>
      <c r="CL2088" s="31"/>
      <c r="CM2088" s="31"/>
      <c r="CN2088" s="31"/>
      <c r="CO2088" s="31"/>
      <c r="CP2088" s="31"/>
      <c r="CQ2088" s="31"/>
    </row>
    <row r="2089" spans="2:95" s="33" customFormat="1">
      <c r="B2089" s="63"/>
      <c r="C2089" s="31"/>
      <c r="D2089" s="31"/>
      <c r="E2089" s="31"/>
      <c r="F2089" s="31"/>
      <c r="G2089" s="34"/>
      <c r="H2089" s="34"/>
      <c r="I2089" s="34"/>
      <c r="J2089" s="34"/>
      <c r="K2089" s="31"/>
      <c r="L2089" s="31"/>
      <c r="M2089" s="31"/>
      <c r="N2089" s="31"/>
      <c r="O2089" s="31"/>
      <c r="P2089" s="34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4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4"/>
      <c r="AU2089" s="31"/>
      <c r="AV2089" s="31"/>
      <c r="AW2089" s="31"/>
      <c r="AX2089" s="31"/>
      <c r="AY2089" s="31"/>
      <c r="AZ2089" s="31"/>
      <c r="BA2089" s="31"/>
      <c r="BB2089" s="31"/>
      <c r="BC2089" s="34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  <c r="BN2089" s="31"/>
      <c r="BO2089" s="31"/>
      <c r="BP2089" s="31"/>
      <c r="BQ2089" s="31"/>
      <c r="BR2089" s="31"/>
      <c r="BS2089" s="31"/>
      <c r="BT2089" s="31"/>
      <c r="BU2089" s="31"/>
      <c r="BV2089" s="31"/>
      <c r="BW2089" s="31"/>
      <c r="BX2089" s="31"/>
      <c r="BY2089" s="31"/>
      <c r="BZ2089" s="31"/>
      <c r="CA2089" s="31"/>
      <c r="CB2089" s="31"/>
      <c r="CC2089" s="31"/>
      <c r="CD2089" s="31"/>
      <c r="CE2089" s="31"/>
      <c r="CF2089" s="31"/>
      <c r="CG2089" s="31"/>
      <c r="CH2089" s="31"/>
      <c r="CI2089" s="31"/>
      <c r="CJ2089" s="31"/>
      <c r="CK2089" s="31"/>
      <c r="CL2089" s="31"/>
      <c r="CM2089" s="31"/>
      <c r="CN2089" s="31"/>
      <c r="CO2089" s="31"/>
      <c r="CP2089" s="31"/>
      <c r="CQ2089" s="31"/>
    </row>
    <row r="2090" spans="2:95" s="33" customFormat="1">
      <c r="B2090" s="63"/>
      <c r="C2090" s="31"/>
      <c r="D2090" s="31"/>
      <c r="E2090" s="31"/>
      <c r="F2090" s="31"/>
      <c r="G2090" s="34"/>
      <c r="H2090" s="34"/>
      <c r="I2090" s="34"/>
      <c r="J2090" s="34"/>
      <c r="K2090" s="31"/>
      <c r="L2090" s="31"/>
      <c r="M2090" s="31"/>
      <c r="N2090" s="31"/>
      <c r="O2090" s="31"/>
      <c r="P2090" s="34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4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4"/>
      <c r="AU2090" s="31"/>
      <c r="AV2090" s="31"/>
      <c r="AW2090" s="31"/>
      <c r="AX2090" s="31"/>
      <c r="AY2090" s="31"/>
      <c r="AZ2090" s="31"/>
      <c r="BA2090" s="31"/>
      <c r="BB2090" s="31"/>
      <c r="BC2090" s="34"/>
      <c r="BD2090" s="31"/>
      <c r="BE2090" s="31"/>
      <c r="BF2090" s="31"/>
      <c r="BG2090" s="31"/>
      <c r="BH2090" s="31"/>
      <c r="BI2090" s="31"/>
      <c r="BJ2090" s="31"/>
      <c r="BK2090" s="31"/>
      <c r="BL2090" s="31"/>
      <c r="BM2090" s="31"/>
      <c r="BN2090" s="31"/>
      <c r="BO2090" s="31"/>
      <c r="BP2090" s="31"/>
      <c r="BQ2090" s="31"/>
      <c r="BR2090" s="31"/>
      <c r="BS2090" s="31"/>
      <c r="BT2090" s="31"/>
      <c r="BU2090" s="31"/>
      <c r="BV2090" s="31"/>
      <c r="BW2090" s="31"/>
      <c r="BX2090" s="31"/>
      <c r="BY2090" s="31"/>
      <c r="BZ2090" s="31"/>
      <c r="CA2090" s="31"/>
      <c r="CB2090" s="31"/>
      <c r="CC2090" s="31"/>
      <c r="CD2090" s="31"/>
      <c r="CE2090" s="31"/>
      <c r="CF2090" s="31"/>
      <c r="CG2090" s="31"/>
      <c r="CH2090" s="31"/>
      <c r="CI2090" s="31"/>
      <c r="CJ2090" s="31"/>
      <c r="CK2090" s="31"/>
      <c r="CL2090" s="31"/>
      <c r="CM2090" s="31"/>
      <c r="CN2090" s="31"/>
      <c r="CO2090" s="31"/>
      <c r="CP2090" s="31"/>
      <c r="CQ2090" s="31"/>
    </row>
    <row r="2091" spans="2:95" s="33" customFormat="1">
      <c r="B2091" s="63"/>
      <c r="C2091" s="31"/>
      <c r="D2091" s="31"/>
      <c r="E2091" s="31"/>
      <c r="F2091" s="31"/>
      <c r="G2091" s="34"/>
      <c r="H2091" s="34"/>
      <c r="I2091" s="34"/>
      <c r="J2091" s="34"/>
      <c r="K2091" s="31"/>
      <c r="L2091" s="31"/>
      <c r="M2091" s="31"/>
      <c r="N2091" s="31"/>
      <c r="O2091" s="31"/>
      <c r="P2091" s="34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4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4"/>
      <c r="AU2091" s="31"/>
      <c r="AV2091" s="31"/>
      <c r="AW2091" s="31"/>
      <c r="AX2091" s="31"/>
      <c r="AY2091" s="31"/>
      <c r="AZ2091" s="31"/>
      <c r="BA2091" s="31"/>
      <c r="BB2091" s="31"/>
      <c r="BC2091" s="34"/>
      <c r="BD2091" s="31"/>
      <c r="BE2091" s="31"/>
      <c r="BF2091" s="31"/>
      <c r="BG2091" s="31"/>
      <c r="BH2091" s="31"/>
      <c r="BI2091" s="31"/>
      <c r="BJ2091" s="31"/>
      <c r="BK2091" s="31"/>
      <c r="BL2091" s="31"/>
      <c r="BM2091" s="31"/>
      <c r="BN2091" s="31"/>
      <c r="BO2091" s="31"/>
      <c r="BP2091" s="31"/>
      <c r="BQ2091" s="31"/>
      <c r="BR2091" s="31"/>
      <c r="BS2091" s="31"/>
      <c r="BT2091" s="31"/>
      <c r="BU2091" s="31"/>
      <c r="BV2091" s="31"/>
      <c r="BW2091" s="31"/>
      <c r="BX2091" s="31"/>
      <c r="BY2091" s="31"/>
      <c r="BZ2091" s="31"/>
      <c r="CA2091" s="31"/>
      <c r="CB2091" s="31"/>
      <c r="CC2091" s="31"/>
      <c r="CD2091" s="31"/>
      <c r="CE2091" s="31"/>
      <c r="CF2091" s="31"/>
      <c r="CG2091" s="31"/>
      <c r="CH2091" s="31"/>
      <c r="CI2091" s="31"/>
      <c r="CJ2091" s="31"/>
      <c r="CK2091" s="31"/>
      <c r="CL2091" s="31"/>
      <c r="CM2091" s="31"/>
      <c r="CN2091" s="31"/>
      <c r="CO2091" s="31"/>
      <c r="CP2091" s="31"/>
      <c r="CQ2091" s="31"/>
    </row>
    <row r="2092" spans="2:95" s="33" customFormat="1">
      <c r="B2092" s="63"/>
      <c r="C2092" s="31"/>
      <c r="D2092" s="31"/>
      <c r="E2092" s="31"/>
      <c r="F2092" s="31"/>
      <c r="G2092" s="34"/>
      <c r="H2092" s="34"/>
      <c r="I2092" s="34"/>
      <c r="J2092" s="34"/>
      <c r="K2092" s="31"/>
      <c r="L2092" s="31"/>
      <c r="M2092" s="31"/>
      <c r="N2092" s="31"/>
      <c r="O2092" s="31"/>
      <c r="P2092" s="34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4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4"/>
      <c r="AU2092" s="31"/>
      <c r="AV2092" s="31"/>
      <c r="AW2092" s="31"/>
      <c r="AX2092" s="31"/>
      <c r="AY2092" s="31"/>
      <c r="AZ2092" s="31"/>
      <c r="BA2092" s="31"/>
      <c r="BB2092" s="31"/>
      <c r="BC2092" s="34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1"/>
      <c r="BO2092" s="31"/>
      <c r="BP2092" s="31"/>
      <c r="BQ2092" s="31"/>
      <c r="BR2092" s="31"/>
      <c r="BS2092" s="31"/>
      <c r="BT2092" s="31"/>
      <c r="BU2092" s="31"/>
      <c r="BV2092" s="31"/>
      <c r="BW2092" s="31"/>
      <c r="BX2092" s="31"/>
      <c r="BY2092" s="31"/>
      <c r="BZ2092" s="31"/>
      <c r="CA2092" s="31"/>
      <c r="CB2092" s="31"/>
      <c r="CC2092" s="31"/>
      <c r="CD2092" s="31"/>
      <c r="CE2092" s="31"/>
      <c r="CF2092" s="31"/>
      <c r="CG2092" s="31"/>
      <c r="CH2092" s="31"/>
      <c r="CI2092" s="31"/>
      <c r="CJ2092" s="31"/>
      <c r="CK2092" s="31"/>
      <c r="CL2092" s="31"/>
      <c r="CM2092" s="31"/>
      <c r="CN2092" s="31"/>
      <c r="CO2092" s="31"/>
      <c r="CP2092" s="31"/>
      <c r="CQ2092" s="31"/>
    </row>
    <row r="2093" spans="2:95" s="33" customFormat="1">
      <c r="B2093" s="63"/>
      <c r="C2093" s="31"/>
      <c r="D2093" s="31"/>
      <c r="E2093" s="31"/>
      <c r="F2093" s="31"/>
      <c r="G2093" s="34"/>
      <c r="H2093" s="34"/>
      <c r="I2093" s="34"/>
      <c r="J2093" s="34"/>
      <c r="K2093" s="31"/>
      <c r="L2093" s="31"/>
      <c r="M2093" s="31"/>
      <c r="N2093" s="31"/>
      <c r="O2093" s="31"/>
      <c r="P2093" s="34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4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4"/>
      <c r="AU2093" s="31"/>
      <c r="AV2093" s="31"/>
      <c r="AW2093" s="31"/>
      <c r="AX2093" s="31"/>
      <c r="AY2093" s="31"/>
      <c r="AZ2093" s="31"/>
      <c r="BA2093" s="31"/>
      <c r="BB2093" s="31"/>
      <c r="BC2093" s="34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1"/>
      <c r="BO2093" s="31"/>
      <c r="BP2093" s="31"/>
      <c r="BQ2093" s="31"/>
      <c r="BR2093" s="31"/>
      <c r="BS2093" s="31"/>
      <c r="BT2093" s="31"/>
      <c r="BU2093" s="31"/>
      <c r="BV2093" s="31"/>
      <c r="BW2093" s="31"/>
      <c r="BX2093" s="31"/>
      <c r="BY2093" s="31"/>
      <c r="BZ2093" s="31"/>
      <c r="CA2093" s="31"/>
      <c r="CB2093" s="31"/>
      <c r="CC2093" s="31"/>
      <c r="CD2093" s="31"/>
      <c r="CE2093" s="31"/>
      <c r="CF2093" s="31"/>
      <c r="CG2093" s="31"/>
      <c r="CH2093" s="31"/>
      <c r="CI2093" s="31"/>
      <c r="CJ2093" s="31"/>
      <c r="CK2093" s="31"/>
      <c r="CL2093" s="31"/>
      <c r="CM2093" s="31"/>
      <c r="CN2093" s="31"/>
      <c r="CO2093" s="31"/>
      <c r="CP2093" s="31"/>
      <c r="CQ2093" s="31"/>
    </row>
    <row r="2094" spans="2:95" s="33" customFormat="1">
      <c r="B2094" s="63"/>
      <c r="C2094" s="31"/>
      <c r="D2094" s="31"/>
      <c r="E2094" s="31"/>
      <c r="F2094" s="31"/>
      <c r="G2094" s="34"/>
      <c r="H2094" s="34"/>
      <c r="I2094" s="34"/>
      <c r="J2094" s="34"/>
      <c r="K2094" s="31"/>
      <c r="L2094" s="31"/>
      <c r="M2094" s="31"/>
      <c r="N2094" s="31"/>
      <c r="O2094" s="31"/>
      <c r="P2094" s="34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4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4"/>
      <c r="AU2094" s="31"/>
      <c r="AV2094" s="31"/>
      <c r="AW2094" s="31"/>
      <c r="AX2094" s="31"/>
      <c r="AY2094" s="31"/>
      <c r="AZ2094" s="31"/>
      <c r="BA2094" s="31"/>
      <c r="BB2094" s="31"/>
      <c r="BC2094" s="34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  <c r="BN2094" s="31"/>
      <c r="BO2094" s="31"/>
      <c r="BP2094" s="31"/>
      <c r="BQ2094" s="31"/>
      <c r="BR2094" s="31"/>
      <c r="BS2094" s="31"/>
      <c r="BT2094" s="31"/>
      <c r="BU2094" s="31"/>
      <c r="BV2094" s="31"/>
      <c r="BW2094" s="31"/>
      <c r="BX2094" s="31"/>
      <c r="BY2094" s="31"/>
      <c r="BZ2094" s="31"/>
      <c r="CA2094" s="31"/>
      <c r="CB2094" s="31"/>
      <c r="CC2094" s="31"/>
      <c r="CD2094" s="31"/>
      <c r="CE2094" s="31"/>
      <c r="CF2094" s="31"/>
      <c r="CG2094" s="31"/>
      <c r="CH2094" s="31"/>
      <c r="CI2094" s="31"/>
      <c r="CJ2094" s="31"/>
      <c r="CK2094" s="31"/>
      <c r="CL2094" s="31"/>
      <c r="CM2094" s="31"/>
      <c r="CN2094" s="31"/>
      <c r="CO2094" s="31"/>
      <c r="CP2094" s="31"/>
      <c r="CQ2094" s="31"/>
    </row>
    <row r="2095" spans="2:95" s="33" customFormat="1">
      <c r="B2095" s="63"/>
      <c r="C2095" s="31"/>
      <c r="D2095" s="31"/>
      <c r="E2095" s="31"/>
      <c r="F2095" s="31"/>
      <c r="G2095" s="34"/>
      <c r="H2095" s="34"/>
      <c r="I2095" s="34"/>
      <c r="J2095" s="34"/>
      <c r="K2095" s="31"/>
      <c r="L2095" s="31"/>
      <c r="M2095" s="31"/>
      <c r="N2095" s="31"/>
      <c r="O2095" s="31"/>
      <c r="P2095" s="34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4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4"/>
      <c r="AU2095" s="31"/>
      <c r="AV2095" s="31"/>
      <c r="AW2095" s="31"/>
      <c r="AX2095" s="31"/>
      <c r="AY2095" s="31"/>
      <c r="AZ2095" s="31"/>
      <c r="BA2095" s="31"/>
      <c r="BB2095" s="31"/>
      <c r="BC2095" s="34"/>
      <c r="BD2095" s="31"/>
      <c r="BE2095" s="31"/>
      <c r="BF2095" s="31"/>
      <c r="BG2095" s="31"/>
      <c r="BH2095" s="31"/>
      <c r="BI2095" s="31"/>
      <c r="BJ2095" s="31"/>
      <c r="BK2095" s="31"/>
      <c r="BL2095" s="31"/>
      <c r="BM2095" s="31"/>
      <c r="BN2095" s="31"/>
      <c r="BO2095" s="31"/>
      <c r="BP2095" s="31"/>
      <c r="BQ2095" s="31"/>
      <c r="BR2095" s="31"/>
      <c r="BS2095" s="31"/>
      <c r="BT2095" s="31"/>
      <c r="BU2095" s="31"/>
      <c r="BV2095" s="31"/>
      <c r="BW2095" s="31"/>
      <c r="BX2095" s="31"/>
      <c r="BY2095" s="31"/>
      <c r="BZ2095" s="31"/>
      <c r="CA2095" s="31"/>
      <c r="CB2095" s="31"/>
      <c r="CC2095" s="31"/>
      <c r="CD2095" s="31"/>
      <c r="CE2095" s="31"/>
      <c r="CF2095" s="31"/>
      <c r="CG2095" s="31"/>
      <c r="CH2095" s="31"/>
      <c r="CI2095" s="31"/>
      <c r="CJ2095" s="31"/>
      <c r="CK2095" s="31"/>
      <c r="CL2095" s="31"/>
      <c r="CM2095" s="31"/>
      <c r="CN2095" s="31"/>
      <c r="CO2095" s="31"/>
      <c r="CP2095" s="31"/>
      <c r="CQ2095" s="31"/>
    </row>
    <row r="2096" spans="2:95" s="33" customFormat="1">
      <c r="B2096" s="63"/>
      <c r="C2096" s="31"/>
      <c r="D2096" s="31"/>
      <c r="E2096" s="31"/>
      <c r="F2096" s="31"/>
      <c r="G2096" s="34"/>
      <c r="H2096" s="34"/>
      <c r="I2096" s="34"/>
      <c r="J2096" s="34"/>
      <c r="K2096" s="31"/>
      <c r="L2096" s="31"/>
      <c r="M2096" s="31"/>
      <c r="N2096" s="31"/>
      <c r="O2096" s="31"/>
      <c r="P2096" s="34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4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4"/>
      <c r="AU2096" s="31"/>
      <c r="AV2096" s="31"/>
      <c r="AW2096" s="31"/>
      <c r="AX2096" s="31"/>
      <c r="AY2096" s="31"/>
      <c r="AZ2096" s="31"/>
      <c r="BA2096" s="31"/>
      <c r="BB2096" s="31"/>
      <c r="BC2096" s="34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  <c r="BN2096" s="31"/>
      <c r="BO2096" s="31"/>
      <c r="BP2096" s="31"/>
      <c r="BQ2096" s="31"/>
      <c r="BR2096" s="31"/>
      <c r="BS2096" s="31"/>
      <c r="BT2096" s="31"/>
      <c r="BU2096" s="31"/>
      <c r="BV2096" s="31"/>
      <c r="BW2096" s="31"/>
      <c r="BX2096" s="31"/>
      <c r="BY2096" s="31"/>
      <c r="BZ2096" s="31"/>
      <c r="CA2096" s="31"/>
      <c r="CB2096" s="31"/>
      <c r="CC2096" s="31"/>
      <c r="CD2096" s="31"/>
      <c r="CE2096" s="31"/>
      <c r="CF2096" s="31"/>
      <c r="CG2096" s="31"/>
      <c r="CH2096" s="31"/>
      <c r="CI2096" s="31"/>
      <c r="CJ2096" s="31"/>
      <c r="CK2096" s="31"/>
      <c r="CL2096" s="31"/>
      <c r="CM2096" s="31"/>
      <c r="CN2096" s="31"/>
      <c r="CO2096" s="31"/>
      <c r="CP2096" s="31"/>
      <c r="CQ2096" s="31"/>
    </row>
    <row r="2097" spans="2:95" s="33" customFormat="1">
      <c r="B2097" s="63"/>
      <c r="C2097" s="31"/>
      <c r="D2097" s="31"/>
      <c r="E2097" s="31"/>
      <c r="F2097" s="31"/>
      <c r="G2097" s="34"/>
      <c r="H2097" s="34"/>
      <c r="I2097" s="34"/>
      <c r="J2097" s="34"/>
      <c r="K2097" s="31"/>
      <c r="L2097" s="31"/>
      <c r="M2097" s="31"/>
      <c r="N2097" s="31"/>
      <c r="O2097" s="31"/>
      <c r="P2097" s="34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4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4"/>
      <c r="AU2097" s="31"/>
      <c r="AV2097" s="31"/>
      <c r="AW2097" s="31"/>
      <c r="AX2097" s="31"/>
      <c r="AY2097" s="31"/>
      <c r="AZ2097" s="31"/>
      <c r="BA2097" s="31"/>
      <c r="BB2097" s="31"/>
      <c r="BC2097" s="34"/>
      <c r="BD2097" s="31"/>
      <c r="BE2097" s="31"/>
      <c r="BF2097" s="31"/>
      <c r="BG2097" s="31"/>
      <c r="BH2097" s="31"/>
      <c r="BI2097" s="31"/>
      <c r="BJ2097" s="31"/>
      <c r="BK2097" s="31"/>
      <c r="BL2097" s="31"/>
      <c r="BM2097" s="31"/>
      <c r="BN2097" s="31"/>
      <c r="BO2097" s="31"/>
      <c r="BP2097" s="31"/>
      <c r="BQ2097" s="31"/>
      <c r="BR2097" s="31"/>
      <c r="BS2097" s="31"/>
      <c r="BT2097" s="31"/>
      <c r="BU2097" s="31"/>
      <c r="BV2097" s="31"/>
      <c r="BW2097" s="31"/>
      <c r="BX2097" s="31"/>
      <c r="BY2097" s="31"/>
      <c r="BZ2097" s="31"/>
      <c r="CA2097" s="31"/>
      <c r="CB2097" s="31"/>
      <c r="CC2097" s="31"/>
      <c r="CD2097" s="31"/>
      <c r="CE2097" s="31"/>
      <c r="CF2097" s="31"/>
      <c r="CG2097" s="31"/>
      <c r="CH2097" s="31"/>
      <c r="CI2097" s="31"/>
      <c r="CJ2097" s="31"/>
      <c r="CK2097" s="31"/>
      <c r="CL2097" s="31"/>
      <c r="CM2097" s="31"/>
      <c r="CN2097" s="31"/>
      <c r="CO2097" s="31"/>
      <c r="CP2097" s="31"/>
      <c r="CQ2097" s="31"/>
    </row>
    <row r="2098" spans="2:95" s="33" customFormat="1">
      <c r="B2098" s="63"/>
      <c r="C2098" s="31"/>
      <c r="D2098" s="31"/>
      <c r="E2098" s="31"/>
      <c r="F2098" s="31"/>
      <c r="G2098" s="34"/>
      <c r="H2098" s="34"/>
      <c r="I2098" s="34"/>
      <c r="J2098" s="34"/>
      <c r="K2098" s="31"/>
      <c r="L2098" s="31"/>
      <c r="M2098" s="31"/>
      <c r="N2098" s="31"/>
      <c r="O2098" s="31"/>
      <c r="P2098" s="34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4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4"/>
      <c r="AU2098" s="31"/>
      <c r="AV2098" s="31"/>
      <c r="AW2098" s="31"/>
      <c r="AX2098" s="31"/>
      <c r="AY2098" s="31"/>
      <c r="AZ2098" s="31"/>
      <c r="BA2098" s="31"/>
      <c r="BB2098" s="31"/>
      <c r="BC2098" s="34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  <c r="BT2098" s="31"/>
      <c r="BU2098" s="31"/>
      <c r="BV2098" s="31"/>
      <c r="BW2098" s="31"/>
      <c r="BX2098" s="31"/>
      <c r="BY2098" s="31"/>
      <c r="BZ2098" s="31"/>
      <c r="CA2098" s="31"/>
      <c r="CB2098" s="31"/>
      <c r="CC2098" s="31"/>
      <c r="CD2098" s="31"/>
      <c r="CE2098" s="31"/>
      <c r="CF2098" s="31"/>
      <c r="CG2098" s="31"/>
      <c r="CH2098" s="31"/>
      <c r="CI2098" s="31"/>
      <c r="CJ2098" s="31"/>
      <c r="CK2098" s="31"/>
      <c r="CL2098" s="31"/>
      <c r="CM2098" s="31"/>
      <c r="CN2098" s="31"/>
      <c r="CO2098" s="31"/>
      <c r="CP2098" s="31"/>
      <c r="CQ2098" s="31"/>
    </row>
    <row r="2099" spans="2:95" s="33" customFormat="1">
      <c r="B2099" s="63"/>
      <c r="C2099" s="31"/>
      <c r="D2099" s="31"/>
      <c r="E2099" s="31"/>
      <c r="F2099" s="31"/>
      <c r="G2099" s="34"/>
      <c r="H2099" s="34"/>
      <c r="I2099" s="34"/>
      <c r="J2099" s="34"/>
      <c r="K2099" s="31"/>
      <c r="L2099" s="31"/>
      <c r="M2099" s="31"/>
      <c r="N2099" s="31"/>
      <c r="O2099" s="31"/>
      <c r="P2099" s="34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4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4"/>
      <c r="AU2099" s="31"/>
      <c r="AV2099" s="31"/>
      <c r="AW2099" s="31"/>
      <c r="AX2099" s="31"/>
      <c r="AY2099" s="31"/>
      <c r="AZ2099" s="31"/>
      <c r="BA2099" s="31"/>
      <c r="BB2099" s="31"/>
      <c r="BC2099" s="34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  <c r="BN2099" s="31"/>
      <c r="BO2099" s="31"/>
      <c r="BP2099" s="31"/>
      <c r="BQ2099" s="31"/>
      <c r="BR2099" s="31"/>
      <c r="BS2099" s="31"/>
      <c r="BT2099" s="31"/>
      <c r="BU2099" s="31"/>
      <c r="BV2099" s="31"/>
      <c r="BW2099" s="31"/>
      <c r="BX2099" s="31"/>
      <c r="BY2099" s="31"/>
      <c r="BZ2099" s="31"/>
      <c r="CA2099" s="31"/>
      <c r="CB2099" s="31"/>
      <c r="CC2099" s="31"/>
      <c r="CD2099" s="31"/>
      <c r="CE2099" s="31"/>
      <c r="CF2099" s="31"/>
      <c r="CG2099" s="31"/>
      <c r="CH2099" s="31"/>
      <c r="CI2099" s="31"/>
      <c r="CJ2099" s="31"/>
      <c r="CK2099" s="31"/>
      <c r="CL2099" s="31"/>
      <c r="CM2099" s="31"/>
      <c r="CN2099" s="31"/>
      <c r="CO2099" s="31"/>
      <c r="CP2099" s="31"/>
      <c r="CQ2099" s="31"/>
    </row>
    <row r="2100" spans="2:95" s="33" customFormat="1">
      <c r="B2100" s="63"/>
      <c r="C2100" s="31"/>
      <c r="D2100" s="31"/>
      <c r="E2100" s="31"/>
      <c r="F2100" s="31"/>
      <c r="G2100" s="34"/>
      <c r="H2100" s="34"/>
      <c r="I2100" s="34"/>
      <c r="J2100" s="34"/>
      <c r="K2100" s="31"/>
      <c r="L2100" s="31"/>
      <c r="M2100" s="31"/>
      <c r="N2100" s="31"/>
      <c r="O2100" s="31"/>
      <c r="P2100" s="34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4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4"/>
      <c r="AU2100" s="31"/>
      <c r="AV2100" s="31"/>
      <c r="AW2100" s="31"/>
      <c r="AX2100" s="31"/>
      <c r="AY2100" s="31"/>
      <c r="AZ2100" s="31"/>
      <c r="BA2100" s="31"/>
      <c r="BB2100" s="31"/>
      <c r="BC2100" s="34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  <c r="BT2100" s="31"/>
      <c r="BU2100" s="31"/>
      <c r="BV2100" s="31"/>
      <c r="BW2100" s="31"/>
      <c r="BX2100" s="31"/>
      <c r="BY2100" s="31"/>
      <c r="BZ2100" s="31"/>
      <c r="CA2100" s="31"/>
      <c r="CB2100" s="31"/>
      <c r="CC2100" s="31"/>
      <c r="CD2100" s="31"/>
      <c r="CE2100" s="31"/>
      <c r="CF2100" s="31"/>
      <c r="CG2100" s="31"/>
      <c r="CH2100" s="31"/>
      <c r="CI2100" s="31"/>
      <c r="CJ2100" s="31"/>
      <c r="CK2100" s="31"/>
      <c r="CL2100" s="31"/>
      <c r="CM2100" s="31"/>
      <c r="CN2100" s="31"/>
      <c r="CO2100" s="31"/>
      <c r="CP2100" s="31"/>
      <c r="CQ2100" s="31"/>
    </row>
    <row r="2101" spans="2:95" s="33" customFormat="1">
      <c r="B2101" s="63"/>
      <c r="C2101" s="31"/>
      <c r="D2101" s="31"/>
      <c r="E2101" s="31"/>
      <c r="F2101" s="31"/>
      <c r="G2101" s="34"/>
      <c r="H2101" s="34"/>
      <c r="I2101" s="34"/>
      <c r="J2101" s="34"/>
      <c r="K2101" s="31"/>
      <c r="L2101" s="31"/>
      <c r="M2101" s="31"/>
      <c r="N2101" s="31"/>
      <c r="O2101" s="31"/>
      <c r="P2101" s="34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4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4"/>
      <c r="AU2101" s="31"/>
      <c r="AV2101" s="31"/>
      <c r="AW2101" s="31"/>
      <c r="AX2101" s="31"/>
      <c r="AY2101" s="31"/>
      <c r="AZ2101" s="31"/>
      <c r="BA2101" s="31"/>
      <c r="BB2101" s="31"/>
      <c r="BC2101" s="34"/>
      <c r="BD2101" s="31"/>
      <c r="BE2101" s="31"/>
      <c r="BF2101" s="31"/>
      <c r="BG2101" s="31"/>
      <c r="BH2101" s="31"/>
      <c r="BI2101" s="31"/>
      <c r="BJ2101" s="31"/>
      <c r="BK2101" s="31"/>
      <c r="BL2101" s="31"/>
      <c r="BM2101" s="31"/>
      <c r="BN2101" s="31"/>
      <c r="BO2101" s="31"/>
      <c r="BP2101" s="31"/>
      <c r="BQ2101" s="31"/>
      <c r="BR2101" s="31"/>
      <c r="BS2101" s="31"/>
      <c r="BT2101" s="31"/>
      <c r="BU2101" s="31"/>
      <c r="BV2101" s="31"/>
      <c r="BW2101" s="31"/>
      <c r="BX2101" s="31"/>
      <c r="BY2101" s="31"/>
      <c r="BZ2101" s="31"/>
      <c r="CA2101" s="31"/>
      <c r="CB2101" s="31"/>
      <c r="CC2101" s="31"/>
      <c r="CD2101" s="31"/>
      <c r="CE2101" s="31"/>
      <c r="CF2101" s="31"/>
      <c r="CG2101" s="31"/>
      <c r="CH2101" s="31"/>
      <c r="CI2101" s="31"/>
      <c r="CJ2101" s="31"/>
      <c r="CK2101" s="31"/>
      <c r="CL2101" s="31"/>
      <c r="CM2101" s="31"/>
      <c r="CN2101" s="31"/>
      <c r="CO2101" s="31"/>
      <c r="CP2101" s="31"/>
      <c r="CQ2101" s="31"/>
    </row>
    <row r="2102" spans="2:95" s="33" customFormat="1">
      <c r="B2102" s="63"/>
      <c r="C2102" s="31"/>
      <c r="D2102" s="31"/>
      <c r="E2102" s="31"/>
      <c r="F2102" s="31"/>
      <c r="G2102" s="34"/>
      <c r="H2102" s="34"/>
      <c r="I2102" s="34"/>
      <c r="J2102" s="34"/>
      <c r="K2102" s="31"/>
      <c r="L2102" s="31"/>
      <c r="M2102" s="31"/>
      <c r="N2102" s="31"/>
      <c r="O2102" s="31"/>
      <c r="P2102" s="34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4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4"/>
      <c r="AU2102" s="31"/>
      <c r="AV2102" s="31"/>
      <c r="AW2102" s="31"/>
      <c r="AX2102" s="31"/>
      <c r="AY2102" s="31"/>
      <c r="AZ2102" s="31"/>
      <c r="BA2102" s="31"/>
      <c r="BB2102" s="31"/>
      <c r="BC2102" s="34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  <c r="BT2102" s="31"/>
      <c r="BU2102" s="31"/>
      <c r="BV2102" s="31"/>
      <c r="BW2102" s="31"/>
      <c r="BX2102" s="31"/>
      <c r="BY2102" s="31"/>
      <c r="BZ2102" s="31"/>
      <c r="CA2102" s="31"/>
      <c r="CB2102" s="31"/>
      <c r="CC2102" s="31"/>
      <c r="CD2102" s="31"/>
      <c r="CE2102" s="31"/>
      <c r="CF2102" s="31"/>
      <c r="CG2102" s="31"/>
      <c r="CH2102" s="31"/>
      <c r="CI2102" s="31"/>
      <c r="CJ2102" s="31"/>
      <c r="CK2102" s="31"/>
      <c r="CL2102" s="31"/>
      <c r="CM2102" s="31"/>
      <c r="CN2102" s="31"/>
      <c r="CO2102" s="31"/>
      <c r="CP2102" s="31"/>
      <c r="CQ2102" s="31"/>
    </row>
    <row r="2103" spans="2:95" s="33" customFormat="1">
      <c r="B2103" s="63"/>
      <c r="C2103" s="31"/>
      <c r="D2103" s="31"/>
      <c r="E2103" s="31"/>
      <c r="F2103" s="31"/>
      <c r="G2103" s="34"/>
      <c r="H2103" s="34"/>
      <c r="I2103" s="34"/>
      <c r="J2103" s="34"/>
      <c r="K2103" s="31"/>
      <c r="L2103" s="31"/>
      <c r="M2103" s="31"/>
      <c r="N2103" s="31"/>
      <c r="O2103" s="31"/>
      <c r="P2103" s="34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4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4"/>
      <c r="AU2103" s="31"/>
      <c r="AV2103" s="31"/>
      <c r="AW2103" s="31"/>
      <c r="AX2103" s="31"/>
      <c r="AY2103" s="31"/>
      <c r="AZ2103" s="31"/>
      <c r="BA2103" s="31"/>
      <c r="BB2103" s="31"/>
      <c r="BC2103" s="34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  <c r="BN2103" s="31"/>
      <c r="BO2103" s="31"/>
      <c r="BP2103" s="31"/>
      <c r="BQ2103" s="31"/>
      <c r="BR2103" s="31"/>
      <c r="BS2103" s="31"/>
      <c r="BT2103" s="31"/>
      <c r="BU2103" s="31"/>
      <c r="BV2103" s="31"/>
      <c r="BW2103" s="31"/>
      <c r="BX2103" s="31"/>
      <c r="BY2103" s="31"/>
      <c r="BZ2103" s="31"/>
      <c r="CA2103" s="31"/>
      <c r="CB2103" s="31"/>
      <c r="CC2103" s="31"/>
      <c r="CD2103" s="31"/>
      <c r="CE2103" s="31"/>
      <c r="CF2103" s="31"/>
      <c r="CG2103" s="31"/>
      <c r="CH2103" s="31"/>
      <c r="CI2103" s="31"/>
      <c r="CJ2103" s="31"/>
      <c r="CK2103" s="31"/>
      <c r="CL2103" s="31"/>
      <c r="CM2103" s="31"/>
      <c r="CN2103" s="31"/>
      <c r="CO2103" s="31"/>
      <c r="CP2103" s="31"/>
      <c r="CQ2103" s="31"/>
    </row>
    <row r="2104" spans="2:95" s="33" customFormat="1">
      <c r="B2104" s="63"/>
      <c r="C2104" s="31"/>
      <c r="D2104" s="31"/>
      <c r="E2104" s="31"/>
      <c r="F2104" s="31"/>
      <c r="G2104" s="34"/>
      <c r="H2104" s="34"/>
      <c r="I2104" s="34"/>
      <c r="J2104" s="34"/>
      <c r="K2104" s="31"/>
      <c r="L2104" s="31"/>
      <c r="M2104" s="31"/>
      <c r="N2104" s="31"/>
      <c r="O2104" s="31"/>
      <c r="P2104" s="34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4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4"/>
      <c r="AU2104" s="31"/>
      <c r="AV2104" s="31"/>
      <c r="AW2104" s="31"/>
      <c r="AX2104" s="31"/>
      <c r="AY2104" s="31"/>
      <c r="AZ2104" s="31"/>
      <c r="BA2104" s="31"/>
      <c r="BB2104" s="31"/>
      <c r="BC2104" s="34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  <c r="BN2104" s="31"/>
      <c r="BO2104" s="31"/>
      <c r="BP2104" s="31"/>
      <c r="BQ2104" s="31"/>
      <c r="BR2104" s="31"/>
      <c r="BS2104" s="31"/>
      <c r="BT2104" s="31"/>
      <c r="BU2104" s="31"/>
      <c r="BV2104" s="31"/>
      <c r="BW2104" s="31"/>
      <c r="BX2104" s="31"/>
      <c r="BY2104" s="31"/>
      <c r="BZ2104" s="31"/>
      <c r="CA2104" s="31"/>
      <c r="CB2104" s="31"/>
      <c r="CC2104" s="31"/>
      <c r="CD2104" s="31"/>
      <c r="CE2104" s="31"/>
      <c r="CF2104" s="31"/>
      <c r="CG2104" s="31"/>
      <c r="CH2104" s="31"/>
      <c r="CI2104" s="31"/>
      <c r="CJ2104" s="31"/>
      <c r="CK2104" s="31"/>
      <c r="CL2104" s="31"/>
      <c r="CM2104" s="31"/>
      <c r="CN2104" s="31"/>
      <c r="CO2104" s="31"/>
      <c r="CP2104" s="31"/>
      <c r="CQ2104" s="31"/>
    </row>
    <row r="2105" spans="2:95" s="33" customFormat="1">
      <c r="B2105" s="63"/>
      <c r="C2105" s="31"/>
      <c r="D2105" s="31"/>
      <c r="E2105" s="31"/>
      <c r="F2105" s="31"/>
      <c r="G2105" s="34"/>
      <c r="H2105" s="34"/>
      <c r="I2105" s="34"/>
      <c r="J2105" s="34"/>
      <c r="K2105" s="31"/>
      <c r="L2105" s="31"/>
      <c r="M2105" s="31"/>
      <c r="N2105" s="31"/>
      <c r="O2105" s="31"/>
      <c r="P2105" s="34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4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4"/>
      <c r="AU2105" s="31"/>
      <c r="AV2105" s="31"/>
      <c r="AW2105" s="31"/>
      <c r="AX2105" s="31"/>
      <c r="AY2105" s="31"/>
      <c r="AZ2105" s="31"/>
      <c r="BA2105" s="31"/>
      <c r="BB2105" s="31"/>
      <c r="BC2105" s="34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  <c r="BN2105" s="31"/>
      <c r="BO2105" s="31"/>
      <c r="BP2105" s="31"/>
      <c r="BQ2105" s="31"/>
      <c r="BR2105" s="31"/>
      <c r="BS2105" s="31"/>
      <c r="BT2105" s="31"/>
      <c r="BU2105" s="31"/>
      <c r="BV2105" s="31"/>
      <c r="BW2105" s="31"/>
      <c r="BX2105" s="31"/>
      <c r="BY2105" s="31"/>
      <c r="BZ2105" s="31"/>
      <c r="CA2105" s="31"/>
      <c r="CB2105" s="31"/>
      <c r="CC2105" s="31"/>
      <c r="CD2105" s="31"/>
      <c r="CE2105" s="31"/>
      <c r="CF2105" s="31"/>
      <c r="CG2105" s="31"/>
      <c r="CH2105" s="31"/>
      <c r="CI2105" s="31"/>
      <c r="CJ2105" s="31"/>
      <c r="CK2105" s="31"/>
      <c r="CL2105" s="31"/>
      <c r="CM2105" s="31"/>
      <c r="CN2105" s="31"/>
      <c r="CO2105" s="31"/>
      <c r="CP2105" s="31"/>
      <c r="CQ2105" s="31"/>
    </row>
    <row r="2106" spans="2:95" s="33" customFormat="1">
      <c r="B2106" s="63"/>
      <c r="C2106" s="31"/>
      <c r="D2106" s="31"/>
      <c r="E2106" s="31"/>
      <c r="F2106" s="31"/>
      <c r="G2106" s="34"/>
      <c r="H2106" s="34"/>
      <c r="I2106" s="34"/>
      <c r="J2106" s="34"/>
      <c r="K2106" s="31"/>
      <c r="L2106" s="31"/>
      <c r="M2106" s="31"/>
      <c r="N2106" s="31"/>
      <c r="O2106" s="31"/>
      <c r="P2106" s="34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4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4"/>
      <c r="AU2106" s="31"/>
      <c r="AV2106" s="31"/>
      <c r="AW2106" s="31"/>
      <c r="AX2106" s="31"/>
      <c r="AY2106" s="31"/>
      <c r="AZ2106" s="31"/>
      <c r="BA2106" s="31"/>
      <c r="BB2106" s="31"/>
      <c r="BC2106" s="34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  <c r="BN2106" s="31"/>
      <c r="BO2106" s="31"/>
      <c r="BP2106" s="31"/>
      <c r="BQ2106" s="31"/>
      <c r="BR2106" s="31"/>
      <c r="BS2106" s="31"/>
      <c r="BT2106" s="31"/>
      <c r="BU2106" s="31"/>
      <c r="BV2106" s="31"/>
      <c r="BW2106" s="31"/>
      <c r="BX2106" s="31"/>
      <c r="BY2106" s="31"/>
      <c r="BZ2106" s="31"/>
      <c r="CA2106" s="31"/>
      <c r="CB2106" s="31"/>
      <c r="CC2106" s="31"/>
      <c r="CD2106" s="31"/>
      <c r="CE2106" s="31"/>
      <c r="CF2106" s="31"/>
      <c r="CG2106" s="31"/>
      <c r="CH2106" s="31"/>
      <c r="CI2106" s="31"/>
      <c r="CJ2106" s="31"/>
      <c r="CK2106" s="31"/>
      <c r="CL2106" s="31"/>
      <c r="CM2106" s="31"/>
      <c r="CN2106" s="31"/>
      <c r="CO2106" s="31"/>
      <c r="CP2106" s="31"/>
      <c r="CQ2106" s="31"/>
    </row>
    <row r="2107" spans="2:95" s="33" customFormat="1">
      <c r="B2107" s="63"/>
      <c r="C2107" s="31"/>
      <c r="D2107" s="31"/>
      <c r="E2107" s="31"/>
      <c r="F2107" s="31"/>
      <c r="G2107" s="34"/>
      <c r="H2107" s="34"/>
      <c r="I2107" s="34"/>
      <c r="J2107" s="34"/>
      <c r="K2107" s="31"/>
      <c r="L2107" s="31"/>
      <c r="M2107" s="31"/>
      <c r="N2107" s="31"/>
      <c r="O2107" s="31"/>
      <c r="P2107" s="34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4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4"/>
      <c r="AU2107" s="31"/>
      <c r="AV2107" s="31"/>
      <c r="AW2107" s="31"/>
      <c r="AX2107" s="31"/>
      <c r="AY2107" s="31"/>
      <c r="AZ2107" s="31"/>
      <c r="BA2107" s="31"/>
      <c r="BB2107" s="31"/>
      <c r="BC2107" s="34"/>
      <c r="BD2107" s="31"/>
      <c r="BE2107" s="31"/>
      <c r="BF2107" s="31"/>
      <c r="BG2107" s="31"/>
      <c r="BH2107" s="31"/>
      <c r="BI2107" s="31"/>
      <c r="BJ2107" s="31"/>
      <c r="BK2107" s="31"/>
      <c r="BL2107" s="31"/>
      <c r="BM2107" s="31"/>
      <c r="BN2107" s="31"/>
      <c r="BO2107" s="31"/>
      <c r="BP2107" s="31"/>
      <c r="BQ2107" s="31"/>
      <c r="BR2107" s="31"/>
      <c r="BS2107" s="31"/>
      <c r="BT2107" s="31"/>
      <c r="BU2107" s="31"/>
      <c r="BV2107" s="31"/>
      <c r="BW2107" s="31"/>
      <c r="BX2107" s="31"/>
      <c r="BY2107" s="31"/>
      <c r="BZ2107" s="31"/>
      <c r="CA2107" s="31"/>
      <c r="CB2107" s="31"/>
      <c r="CC2107" s="31"/>
      <c r="CD2107" s="31"/>
      <c r="CE2107" s="31"/>
      <c r="CF2107" s="31"/>
      <c r="CG2107" s="31"/>
      <c r="CH2107" s="31"/>
      <c r="CI2107" s="31"/>
      <c r="CJ2107" s="31"/>
      <c r="CK2107" s="31"/>
      <c r="CL2107" s="31"/>
      <c r="CM2107" s="31"/>
      <c r="CN2107" s="31"/>
      <c r="CO2107" s="31"/>
      <c r="CP2107" s="31"/>
      <c r="CQ2107" s="31"/>
    </row>
    <row r="2108" spans="2:95" s="33" customFormat="1">
      <c r="B2108" s="63"/>
      <c r="C2108" s="31"/>
      <c r="D2108" s="31"/>
      <c r="E2108" s="31"/>
      <c r="F2108" s="31"/>
      <c r="G2108" s="34"/>
      <c r="H2108" s="34"/>
      <c r="I2108" s="34"/>
      <c r="J2108" s="34"/>
      <c r="K2108" s="31"/>
      <c r="L2108" s="31"/>
      <c r="M2108" s="31"/>
      <c r="N2108" s="31"/>
      <c r="O2108" s="31"/>
      <c r="P2108" s="34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4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4"/>
      <c r="AU2108" s="31"/>
      <c r="AV2108" s="31"/>
      <c r="AW2108" s="31"/>
      <c r="AX2108" s="31"/>
      <c r="AY2108" s="31"/>
      <c r="AZ2108" s="31"/>
      <c r="BA2108" s="31"/>
      <c r="BB2108" s="31"/>
      <c r="BC2108" s="34"/>
      <c r="BD2108" s="31"/>
      <c r="BE2108" s="31"/>
      <c r="BF2108" s="31"/>
      <c r="BG2108" s="31"/>
      <c r="BH2108" s="31"/>
      <c r="BI2108" s="31"/>
      <c r="BJ2108" s="31"/>
      <c r="BK2108" s="31"/>
      <c r="BL2108" s="31"/>
      <c r="BM2108" s="31"/>
      <c r="BN2108" s="31"/>
      <c r="BO2108" s="31"/>
      <c r="BP2108" s="31"/>
      <c r="BQ2108" s="31"/>
      <c r="BR2108" s="31"/>
      <c r="BS2108" s="31"/>
      <c r="BT2108" s="31"/>
      <c r="BU2108" s="31"/>
      <c r="BV2108" s="31"/>
      <c r="BW2108" s="31"/>
      <c r="BX2108" s="31"/>
      <c r="BY2108" s="31"/>
      <c r="BZ2108" s="31"/>
      <c r="CA2108" s="31"/>
      <c r="CB2108" s="31"/>
      <c r="CC2108" s="31"/>
      <c r="CD2108" s="31"/>
      <c r="CE2108" s="31"/>
      <c r="CF2108" s="31"/>
      <c r="CG2108" s="31"/>
      <c r="CH2108" s="31"/>
      <c r="CI2108" s="31"/>
      <c r="CJ2108" s="31"/>
      <c r="CK2108" s="31"/>
      <c r="CL2108" s="31"/>
      <c r="CM2108" s="31"/>
      <c r="CN2108" s="31"/>
      <c r="CO2108" s="31"/>
      <c r="CP2108" s="31"/>
      <c r="CQ2108" s="31"/>
    </row>
    <row r="2109" spans="2:95" s="33" customFormat="1">
      <c r="B2109" s="63"/>
      <c r="C2109" s="31"/>
      <c r="D2109" s="31"/>
      <c r="E2109" s="31"/>
      <c r="F2109" s="31"/>
      <c r="G2109" s="34"/>
      <c r="H2109" s="34"/>
      <c r="I2109" s="34"/>
      <c r="J2109" s="34"/>
      <c r="K2109" s="31"/>
      <c r="L2109" s="31"/>
      <c r="M2109" s="31"/>
      <c r="N2109" s="31"/>
      <c r="O2109" s="31"/>
      <c r="P2109" s="34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4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4"/>
      <c r="AU2109" s="31"/>
      <c r="AV2109" s="31"/>
      <c r="AW2109" s="31"/>
      <c r="AX2109" s="31"/>
      <c r="AY2109" s="31"/>
      <c r="AZ2109" s="31"/>
      <c r="BA2109" s="31"/>
      <c r="BB2109" s="31"/>
      <c r="BC2109" s="34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  <c r="BN2109" s="31"/>
      <c r="BO2109" s="31"/>
      <c r="BP2109" s="31"/>
      <c r="BQ2109" s="31"/>
      <c r="BR2109" s="31"/>
      <c r="BS2109" s="31"/>
      <c r="BT2109" s="31"/>
      <c r="BU2109" s="31"/>
      <c r="BV2109" s="31"/>
      <c r="BW2109" s="31"/>
      <c r="BX2109" s="31"/>
      <c r="BY2109" s="31"/>
      <c r="BZ2109" s="31"/>
      <c r="CA2109" s="31"/>
      <c r="CB2109" s="31"/>
      <c r="CC2109" s="31"/>
      <c r="CD2109" s="31"/>
      <c r="CE2109" s="31"/>
      <c r="CF2109" s="31"/>
      <c r="CG2109" s="31"/>
      <c r="CH2109" s="31"/>
      <c r="CI2109" s="31"/>
      <c r="CJ2109" s="31"/>
      <c r="CK2109" s="31"/>
      <c r="CL2109" s="31"/>
      <c r="CM2109" s="31"/>
      <c r="CN2109" s="31"/>
      <c r="CO2109" s="31"/>
      <c r="CP2109" s="31"/>
      <c r="CQ2109" s="31"/>
    </row>
    <row r="2110" spans="2:95" s="33" customFormat="1">
      <c r="B2110" s="63"/>
      <c r="C2110" s="31"/>
      <c r="D2110" s="31"/>
      <c r="E2110" s="31"/>
      <c r="F2110" s="31"/>
      <c r="G2110" s="34"/>
      <c r="H2110" s="34"/>
      <c r="I2110" s="34"/>
      <c r="J2110" s="34"/>
      <c r="K2110" s="31"/>
      <c r="L2110" s="31"/>
      <c r="M2110" s="31"/>
      <c r="N2110" s="31"/>
      <c r="O2110" s="31"/>
      <c r="P2110" s="34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4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4"/>
      <c r="AU2110" s="31"/>
      <c r="AV2110" s="31"/>
      <c r="AW2110" s="31"/>
      <c r="AX2110" s="31"/>
      <c r="AY2110" s="31"/>
      <c r="AZ2110" s="31"/>
      <c r="BA2110" s="31"/>
      <c r="BB2110" s="31"/>
      <c r="BC2110" s="34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  <c r="BN2110" s="31"/>
      <c r="BO2110" s="31"/>
      <c r="BP2110" s="31"/>
      <c r="BQ2110" s="31"/>
      <c r="BR2110" s="31"/>
      <c r="BS2110" s="31"/>
      <c r="BT2110" s="31"/>
      <c r="BU2110" s="31"/>
      <c r="BV2110" s="31"/>
      <c r="BW2110" s="31"/>
      <c r="BX2110" s="31"/>
      <c r="BY2110" s="31"/>
      <c r="BZ2110" s="31"/>
      <c r="CA2110" s="31"/>
      <c r="CB2110" s="31"/>
      <c r="CC2110" s="31"/>
      <c r="CD2110" s="31"/>
      <c r="CE2110" s="31"/>
      <c r="CF2110" s="31"/>
      <c r="CG2110" s="31"/>
      <c r="CH2110" s="31"/>
      <c r="CI2110" s="31"/>
      <c r="CJ2110" s="31"/>
      <c r="CK2110" s="31"/>
      <c r="CL2110" s="31"/>
      <c r="CM2110" s="31"/>
      <c r="CN2110" s="31"/>
      <c r="CO2110" s="31"/>
      <c r="CP2110" s="31"/>
      <c r="CQ2110" s="31"/>
    </row>
    <row r="2111" spans="2:95" s="33" customFormat="1">
      <c r="B2111" s="63"/>
      <c r="C2111" s="31"/>
      <c r="D2111" s="31"/>
      <c r="E2111" s="31"/>
      <c r="F2111" s="31"/>
      <c r="G2111" s="34"/>
      <c r="H2111" s="34"/>
      <c r="I2111" s="34"/>
      <c r="J2111" s="34"/>
      <c r="K2111" s="31"/>
      <c r="L2111" s="31"/>
      <c r="M2111" s="31"/>
      <c r="N2111" s="31"/>
      <c r="O2111" s="31"/>
      <c r="P2111" s="34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4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4"/>
      <c r="AU2111" s="31"/>
      <c r="AV2111" s="31"/>
      <c r="AW2111" s="31"/>
      <c r="AX2111" s="31"/>
      <c r="AY2111" s="31"/>
      <c r="AZ2111" s="31"/>
      <c r="BA2111" s="31"/>
      <c r="BB2111" s="31"/>
      <c r="BC2111" s="34"/>
      <c r="BD2111" s="31"/>
      <c r="BE2111" s="31"/>
      <c r="BF2111" s="31"/>
      <c r="BG2111" s="31"/>
      <c r="BH2111" s="31"/>
      <c r="BI2111" s="31"/>
      <c r="BJ2111" s="31"/>
      <c r="BK2111" s="31"/>
      <c r="BL2111" s="31"/>
      <c r="BM2111" s="31"/>
      <c r="BN2111" s="31"/>
      <c r="BO2111" s="31"/>
      <c r="BP2111" s="31"/>
      <c r="BQ2111" s="31"/>
      <c r="BR2111" s="31"/>
      <c r="BS2111" s="31"/>
      <c r="BT2111" s="31"/>
      <c r="BU2111" s="31"/>
      <c r="BV2111" s="31"/>
      <c r="BW2111" s="31"/>
      <c r="BX2111" s="31"/>
      <c r="BY2111" s="31"/>
      <c r="BZ2111" s="31"/>
      <c r="CA2111" s="31"/>
      <c r="CB2111" s="31"/>
      <c r="CC2111" s="31"/>
      <c r="CD2111" s="31"/>
      <c r="CE2111" s="31"/>
      <c r="CF2111" s="31"/>
      <c r="CG2111" s="31"/>
      <c r="CH2111" s="31"/>
      <c r="CI2111" s="31"/>
      <c r="CJ2111" s="31"/>
      <c r="CK2111" s="31"/>
      <c r="CL2111" s="31"/>
      <c r="CM2111" s="31"/>
      <c r="CN2111" s="31"/>
      <c r="CO2111" s="31"/>
      <c r="CP2111" s="31"/>
      <c r="CQ2111" s="31"/>
    </row>
    <row r="2112" spans="2:95" s="33" customFormat="1">
      <c r="B2112" s="63"/>
      <c r="C2112" s="31"/>
      <c r="D2112" s="31"/>
      <c r="E2112" s="31"/>
      <c r="F2112" s="31"/>
      <c r="G2112" s="34"/>
      <c r="H2112" s="34"/>
      <c r="I2112" s="34"/>
      <c r="J2112" s="34"/>
      <c r="K2112" s="31"/>
      <c r="L2112" s="31"/>
      <c r="M2112" s="31"/>
      <c r="N2112" s="31"/>
      <c r="O2112" s="31"/>
      <c r="P2112" s="34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4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4"/>
      <c r="AU2112" s="31"/>
      <c r="AV2112" s="31"/>
      <c r="AW2112" s="31"/>
      <c r="AX2112" s="31"/>
      <c r="AY2112" s="31"/>
      <c r="AZ2112" s="31"/>
      <c r="BA2112" s="31"/>
      <c r="BB2112" s="31"/>
      <c r="BC2112" s="34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  <c r="BN2112" s="31"/>
      <c r="BO2112" s="31"/>
      <c r="BP2112" s="31"/>
      <c r="BQ2112" s="31"/>
      <c r="BR2112" s="31"/>
      <c r="BS2112" s="31"/>
      <c r="BT2112" s="31"/>
      <c r="BU2112" s="31"/>
      <c r="BV2112" s="31"/>
      <c r="BW2112" s="31"/>
      <c r="BX2112" s="31"/>
      <c r="BY2112" s="31"/>
      <c r="BZ2112" s="31"/>
      <c r="CA2112" s="31"/>
      <c r="CB2112" s="31"/>
      <c r="CC2112" s="31"/>
      <c r="CD2112" s="31"/>
      <c r="CE2112" s="31"/>
      <c r="CF2112" s="31"/>
      <c r="CG2112" s="31"/>
      <c r="CH2112" s="31"/>
      <c r="CI2112" s="31"/>
      <c r="CJ2112" s="31"/>
      <c r="CK2112" s="31"/>
      <c r="CL2112" s="31"/>
      <c r="CM2112" s="31"/>
      <c r="CN2112" s="31"/>
      <c r="CO2112" s="31"/>
      <c r="CP2112" s="31"/>
      <c r="CQ2112" s="31"/>
    </row>
    <row r="2113" spans="2:95" s="33" customFormat="1">
      <c r="B2113" s="63"/>
      <c r="C2113" s="31"/>
      <c r="D2113" s="31"/>
      <c r="E2113" s="31"/>
      <c r="F2113" s="31"/>
      <c r="G2113" s="34"/>
      <c r="H2113" s="34"/>
      <c r="I2113" s="34"/>
      <c r="J2113" s="34"/>
      <c r="K2113" s="31"/>
      <c r="L2113" s="31"/>
      <c r="M2113" s="31"/>
      <c r="N2113" s="31"/>
      <c r="O2113" s="31"/>
      <c r="P2113" s="34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4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4"/>
      <c r="AU2113" s="31"/>
      <c r="AV2113" s="31"/>
      <c r="AW2113" s="31"/>
      <c r="AX2113" s="31"/>
      <c r="AY2113" s="31"/>
      <c r="AZ2113" s="31"/>
      <c r="BA2113" s="31"/>
      <c r="BB2113" s="31"/>
      <c r="BC2113" s="34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  <c r="BT2113" s="31"/>
      <c r="BU2113" s="31"/>
      <c r="BV2113" s="31"/>
      <c r="BW2113" s="31"/>
      <c r="BX2113" s="31"/>
      <c r="BY2113" s="31"/>
      <c r="BZ2113" s="31"/>
      <c r="CA2113" s="31"/>
      <c r="CB2113" s="31"/>
      <c r="CC2113" s="31"/>
      <c r="CD2113" s="31"/>
      <c r="CE2113" s="31"/>
      <c r="CF2113" s="31"/>
      <c r="CG2113" s="31"/>
      <c r="CH2113" s="31"/>
      <c r="CI2113" s="31"/>
      <c r="CJ2113" s="31"/>
      <c r="CK2113" s="31"/>
      <c r="CL2113" s="31"/>
      <c r="CM2113" s="31"/>
      <c r="CN2113" s="31"/>
      <c r="CO2113" s="31"/>
      <c r="CP2113" s="31"/>
      <c r="CQ2113" s="31"/>
    </row>
    <row r="2114" spans="2:95" s="33" customFormat="1">
      <c r="B2114" s="63"/>
      <c r="C2114" s="31"/>
      <c r="D2114" s="31"/>
      <c r="E2114" s="31"/>
      <c r="F2114" s="31"/>
      <c r="G2114" s="34"/>
      <c r="H2114" s="34"/>
      <c r="I2114" s="34"/>
      <c r="J2114" s="34"/>
      <c r="K2114" s="31"/>
      <c r="L2114" s="31"/>
      <c r="M2114" s="31"/>
      <c r="N2114" s="31"/>
      <c r="O2114" s="31"/>
      <c r="P2114" s="34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4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4"/>
      <c r="AU2114" s="31"/>
      <c r="AV2114" s="31"/>
      <c r="AW2114" s="31"/>
      <c r="AX2114" s="31"/>
      <c r="AY2114" s="31"/>
      <c r="AZ2114" s="31"/>
      <c r="BA2114" s="31"/>
      <c r="BB2114" s="31"/>
      <c r="BC2114" s="34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  <c r="BN2114" s="31"/>
      <c r="BO2114" s="31"/>
      <c r="BP2114" s="31"/>
      <c r="BQ2114" s="31"/>
      <c r="BR2114" s="31"/>
      <c r="BS2114" s="31"/>
      <c r="BT2114" s="31"/>
      <c r="BU2114" s="31"/>
      <c r="BV2114" s="31"/>
      <c r="BW2114" s="31"/>
      <c r="BX2114" s="31"/>
      <c r="BY2114" s="31"/>
      <c r="BZ2114" s="31"/>
      <c r="CA2114" s="31"/>
      <c r="CB2114" s="31"/>
      <c r="CC2114" s="31"/>
      <c r="CD2114" s="31"/>
      <c r="CE2114" s="31"/>
      <c r="CF2114" s="31"/>
      <c r="CG2114" s="31"/>
      <c r="CH2114" s="31"/>
      <c r="CI2114" s="31"/>
      <c r="CJ2114" s="31"/>
      <c r="CK2114" s="31"/>
      <c r="CL2114" s="31"/>
      <c r="CM2114" s="31"/>
      <c r="CN2114" s="31"/>
      <c r="CO2114" s="31"/>
      <c r="CP2114" s="31"/>
      <c r="CQ2114" s="31"/>
    </row>
    <row r="2115" spans="2:95" s="33" customFormat="1">
      <c r="B2115" s="63"/>
      <c r="C2115" s="31"/>
      <c r="D2115" s="31"/>
      <c r="E2115" s="31"/>
      <c r="F2115" s="31"/>
      <c r="G2115" s="34"/>
      <c r="H2115" s="34"/>
      <c r="I2115" s="34"/>
      <c r="J2115" s="34"/>
      <c r="K2115" s="31"/>
      <c r="L2115" s="31"/>
      <c r="M2115" s="31"/>
      <c r="N2115" s="31"/>
      <c r="O2115" s="31"/>
      <c r="P2115" s="34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4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4"/>
      <c r="AU2115" s="31"/>
      <c r="AV2115" s="31"/>
      <c r="AW2115" s="31"/>
      <c r="AX2115" s="31"/>
      <c r="AY2115" s="31"/>
      <c r="AZ2115" s="31"/>
      <c r="BA2115" s="31"/>
      <c r="BB2115" s="31"/>
      <c r="BC2115" s="34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  <c r="BN2115" s="31"/>
      <c r="BO2115" s="31"/>
      <c r="BP2115" s="31"/>
      <c r="BQ2115" s="31"/>
      <c r="BR2115" s="31"/>
      <c r="BS2115" s="31"/>
      <c r="BT2115" s="31"/>
      <c r="BU2115" s="31"/>
      <c r="BV2115" s="31"/>
      <c r="BW2115" s="31"/>
      <c r="BX2115" s="31"/>
      <c r="BY2115" s="31"/>
      <c r="BZ2115" s="31"/>
      <c r="CA2115" s="31"/>
      <c r="CB2115" s="31"/>
      <c r="CC2115" s="31"/>
      <c r="CD2115" s="31"/>
      <c r="CE2115" s="31"/>
      <c r="CF2115" s="31"/>
      <c r="CG2115" s="31"/>
      <c r="CH2115" s="31"/>
      <c r="CI2115" s="31"/>
      <c r="CJ2115" s="31"/>
      <c r="CK2115" s="31"/>
      <c r="CL2115" s="31"/>
      <c r="CM2115" s="31"/>
      <c r="CN2115" s="31"/>
      <c r="CO2115" s="31"/>
      <c r="CP2115" s="31"/>
      <c r="CQ2115" s="31"/>
    </row>
    <row r="2116" spans="2:95" s="33" customFormat="1">
      <c r="B2116" s="63"/>
      <c r="C2116" s="31"/>
      <c r="D2116" s="31"/>
      <c r="E2116" s="31"/>
      <c r="F2116" s="31"/>
      <c r="G2116" s="34"/>
      <c r="H2116" s="34"/>
      <c r="I2116" s="34"/>
      <c r="J2116" s="34"/>
      <c r="K2116" s="31"/>
      <c r="L2116" s="31"/>
      <c r="M2116" s="31"/>
      <c r="N2116" s="31"/>
      <c r="O2116" s="31"/>
      <c r="P2116" s="34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4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4"/>
      <c r="AU2116" s="31"/>
      <c r="AV2116" s="31"/>
      <c r="AW2116" s="31"/>
      <c r="AX2116" s="31"/>
      <c r="AY2116" s="31"/>
      <c r="AZ2116" s="31"/>
      <c r="BA2116" s="31"/>
      <c r="BB2116" s="31"/>
      <c r="BC2116" s="34"/>
      <c r="BD2116" s="31"/>
      <c r="BE2116" s="31"/>
      <c r="BF2116" s="31"/>
      <c r="BG2116" s="31"/>
      <c r="BH2116" s="31"/>
      <c r="BI2116" s="31"/>
      <c r="BJ2116" s="31"/>
      <c r="BK2116" s="31"/>
      <c r="BL2116" s="31"/>
      <c r="BM2116" s="31"/>
      <c r="BN2116" s="31"/>
      <c r="BO2116" s="31"/>
      <c r="BP2116" s="31"/>
      <c r="BQ2116" s="31"/>
      <c r="BR2116" s="31"/>
      <c r="BS2116" s="31"/>
      <c r="BT2116" s="31"/>
      <c r="BU2116" s="31"/>
      <c r="BV2116" s="31"/>
      <c r="BW2116" s="31"/>
      <c r="BX2116" s="31"/>
      <c r="BY2116" s="31"/>
      <c r="BZ2116" s="31"/>
      <c r="CA2116" s="31"/>
      <c r="CB2116" s="31"/>
      <c r="CC2116" s="31"/>
      <c r="CD2116" s="31"/>
      <c r="CE2116" s="31"/>
      <c r="CF2116" s="31"/>
      <c r="CG2116" s="31"/>
      <c r="CH2116" s="31"/>
      <c r="CI2116" s="31"/>
      <c r="CJ2116" s="31"/>
      <c r="CK2116" s="31"/>
      <c r="CL2116" s="31"/>
      <c r="CM2116" s="31"/>
      <c r="CN2116" s="31"/>
      <c r="CO2116" s="31"/>
      <c r="CP2116" s="31"/>
      <c r="CQ2116" s="31"/>
    </row>
    <row r="2117" spans="2:95" s="33" customFormat="1">
      <c r="B2117" s="63"/>
      <c r="C2117" s="31"/>
      <c r="D2117" s="31"/>
      <c r="E2117" s="31"/>
      <c r="F2117" s="31"/>
      <c r="G2117" s="34"/>
      <c r="H2117" s="34"/>
      <c r="I2117" s="34"/>
      <c r="J2117" s="34"/>
      <c r="K2117" s="31"/>
      <c r="L2117" s="31"/>
      <c r="M2117" s="31"/>
      <c r="N2117" s="31"/>
      <c r="O2117" s="31"/>
      <c r="P2117" s="34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4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4"/>
      <c r="AU2117" s="31"/>
      <c r="AV2117" s="31"/>
      <c r="AW2117" s="31"/>
      <c r="AX2117" s="31"/>
      <c r="AY2117" s="31"/>
      <c r="AZ2117" s="31"/>
      <c r="BA2117" s="31"/>
      <c r="BB2117" s="31"/>
      <c r="BC2117" s="34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  <c r="BN2117" s="31"/>
      <c r="BO2117" s="31"/>
      <c r="BP2117" s="31"/>
      <c r="BQ2117" s="31"/>
      <c r="BR2117" s="31"/>
      <c r="BS2117" s="31"/>
      <c r="BT2117" s="31"/>
      <c r="BU2117" s="31"/>
      <c r="BV2117" s="31"/>
      <c r="BW2117" s="31"/>
      <c r="BX2117" s="31"/>
      <c r="BY2117" s="31"/>
      <c r="BZ2117" s="31"/>
      <c r="CA2117" s="31"/>
      <c r="CB2117" s="31"/>
      <c r="CC2117" s="31"/>
      <c r="CD2117" s="31"/>
      <c r="CE2117" s="31"/>
      <c r="CF2117" s="31"/>
      <c r="CG2117" s="31"/>
      <c r="CH2117" s="31"/>
      <c r="CI2117" s="31"/>
      <c r="CJ2117" s="31"/>
      <c r="CK2117" s="31"/>
      <c r="CL2117" s="31"/>
      <c r="CM2117" s="31"/>
      <c r="CN2117" s="31"/>
      <c r="CO2117" s="31"/>
      <c r="CP2117" s="31"/>
      <c r="CQ2117" s="31"/>
    </row>
    <row r="2118" spans="2:95" s="33" customFormat="1">
      <c r="B2118" s="63"/>
      <c r="C2118" s="31"/>
      <c r="D2118" s="31"/>
      <c r="E2118" s="31"/>
      <c r="F2118" s="31"/>
      <c r="G2118" s="34"/>
      <c r="H2118" s="34"/>
      <c r="I2118" s="34"/>
      <c r="J2118" s="34"/>
      <c r="K2118" s="31"/>
      <c r="L2118" s="31"/>
      <c r="M2118" s="31"/>
      <c r="N2118" s="31"/>
      <c r="O2118" s="31"/>
      <c r="P2118" s="34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4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4"/>
      <c r="AU2118" s="31"/>
      <c r="AV2118" s="31"/>
      <c r="AW2118" s="31"/>
      <c r="AX2118" s="31"/>
      <c r="AY2118" s="31"/>
      <c r="AZ2118" s="31"/>
      <c r="BA2118" s="31"/>
      <c r="BB2118" s="31"/>
      <c r="BC2118" s="34"/>
      <c r="BD2118" s="31"/>
      <c r="BE2118" s="31"/>
      <c r="BF2118" s="31"/>
      <c r="BG2118" s="31"/>
      <c r="BH2118" s="31"/>
      <c r="BI2118" s="31"/>
      <c r="BJ2118" s="31"/>
      <c r="BK2118" s="31"/>
      <c r="BL2118" s="31"/>
      <c r="BM2118" s="31"/>
      <c r="BN2118" s="31"/>
      <c r="BO2118" s="31"/>
      <c r="BP2118" s="31"/>
      <c r="BQ2118" s="31"/>
      <c r="BR2118" s="31"/>
      <c r="BS2118" s="31"/>
      <c r="BT2118" s="31"/>
      <c r="BU2118" s="31"/>
      <c r="BV2118" s="31"/>
      <c r="BW2118" s="31"/>
      <c r="BX2118" s="31"/>
      <c r="BY2118" s="31"/>
      <c r="BZ2118" s="31"/>
      <c r="CA2118" s="31"/>
      <c r="CB2118" s="31"/>
      <c r="CC2118" s="31"/>
      <c r="CD2118" s="31"/>
      <c r="CE2118" s="31"/>
      <c r="CF2118" s="31"/>
      <c r="CG2118" s="31"/>
      <c r="CH2118" s="31"/>
      <c r="CI2118" s="31"/>
      <c r="CJ2118" s="31"/>
      <c r="CK2118" s="31"/>
      <c r="CL2118" s="31"/>
      <c r="CM2118" s="31"/>
      <c r="CN2118" s="31"/>
      <c r="CO2118" s="31"/>
      <c r="CP2118" s="31"/>
      <c r="CQ2118" s="31"/>
    </row>
    <row r="2119" spans="2:95" s="33" customFormat="1">
      <c r="B2119" s="63"/>
      <c r="C2119" s="31"/>
      <c r="D2119" s="31"/>
      <c r="E2119" s="31"/>
      <c r="F2119" s="31"/>
      <c r="G2119" s="34"/>
      <c r="H2119" s="34"/>
      <c r="I2119" s="34"/>
      <c r="J2119" s="34"/>
      <c r="K2119" s="31"/>
      <c r="L2119" s="31"/>
      <c r="M2119" s="31"/>
      <c r="N2119" s="31"/>
      <c r="O2119" s="31"/>
      <c r="P2119" s="34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4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4"/>
      <c r="AU2119" s="31"/>
      <c r="AV2119" s="31"/>
      <c r="AW2119" s="31"/>
      <c r="AX2119" s="31"/>
      <c r="AY2119" s="31"/>
      <c r="AZ2119" s="31"/>
      <c r="BA2119" s="31"/>
      <c r="BB2119" s="31"/>
      <c r="BC2119" s="34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  <c r="BN2119" s="31"/>
      <c r="BO2119" s="31"/>
      <c r="BP2119" s="31"/>
      <c r="BQ2119" s="31"/>
      <c r="BR2119" s="31"/>
      <c r="BS2119" s="31"/>
      <c r="BT2119" s="31"/>
      <c r="BU2119" s="31"/>
      <c r="BV2119" s="31"/>
      <c r="BW2119" s="31"/>
      <c r="BX2119" s="31"/>
      <c r="BY2119" s="31"/>
      <c r="BZ2119" s="31"/>
      <c r="CA2119" s="31"/>
      <c r="CB2119" s="31"/>
      <c r="CC2119" s="31"/>
      <c r="CD2119" s="31"/>
      <c r="CE2119" s="31"/>
      <c r="CF2119" s="31"/>
      <c r="CG2119" s="31"/>
      <c r="CH2119" s="31"/>
      <c r="CI2119" s="31"/>
      <c r="CJ2119" s="31"/>
      <c r="CK2119" s="31"/>
      <c r="CL2119" s="31"/>
      <c r="CM2119" s="31"/>
      <c r="CN2119" s="31"/>
      <c r="CO2119" s="31"/>
      <c r="CP2119" s="31"/>
      <c r="CQ2119" s="31"/>
    </row>
    <row r="2120" spans="2:95" s="33" customFormat="1">
      <c r="B2120" s="63"/>
      <c r="C2120" s="31"/>
      <c r="D2120" s="31"/>
      <c r="E2120" s="31"/>
      <c r="F2120" s="31"/>
      <c r="G2120" s="34"/>
      <c r="H2120" s="34"/>
      <c r="I2120" s="34"/>
      <c r="J2120" s="34"/>
      <c r="K2120" s="31"/>
      <c r="L2120" s="31"/>
      <c r="M2120" s="31"/>
      <c r="N2120" s="31"/>
      <c r="O2120" s="31"/>
      <c r="P2120" s="34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4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4"/>
      <c r="AU2120" s="31"/>
      <c r="AV2120" s="31"/>
      <c r="AW2120" s="31"/>
      <c r="AX2120" s="31"/>
      <c r="AY2120" s="31"/>
      <c r="AZ2120" s="31"/>
      <c r="BA2120" s="31"/>
      <c r="BB2120" s="31"/>
      <c r="BC2120" s="34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  <c r="BT2120" s="31"/>
      <c r="BU2120" s="31"/>
      <c r="BV2120" s="31"/>
      <c r="BW2120" s="31"/>
      <c r="BX2120" s="31"/>
      <c r="BY2120" s="31"/>
      <c r="BZ2120" s="31"/>
      <c r="CA2120" s="31"/>
      <c r="CB2120" s="31"/>
      <c r="CC2120" s="31"/>
      <c r="CD2120" s="31"/>
      <c r="CE2120" s="31"/>
      <c r="CF2120" s="31"/>
      <c r="CG2120" s="31"/>
      <c r="CH2120" s="31"/>
      <c r="CI2120" s="31"/>
      <c r="CJ2120" s="31"/>
      <c r="CK2120" s="31"/>
      <c r="CL2120" s="31"/>
      <c r="CM2120" s="31"/>
      <c r="CN2120" s="31"/>
      <c r="CO2120" s="31"/>
      <c r="CP2120" s="31"/>
      <c r="CQ2120" s="31"/>
    </row>
    <row r="2121" spans="2:95" s="33" customFormat="1">
      <c r="B2121" s="63"/>
      <c r="C2121" s="31"/>
      <c r="D2121" s="31"/>
      <c r="E2121" s="31"/>
      <c r="F2121" s="31"/>
      <c r="G2121" s="34"/>
      <c r="H2121" s="34"/>
      <c r="I2121" s="34"/>
      <c r="J2121" s="34"/>
      <c r="K2121" s="31"/>
      <c r="L2121" s="31"/>
      <c r="M2121" s="31"/>
      <c r="N2121" s="31"/>
      <c r="O2121" s="31"/>
      <c r="P2121" s="34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4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4"/>
      <c r="AU2121" s="31"/>
      <c r="AV2121" s="31"/>
      <c r="AW2121" s="31"/>
      <c r="AX2121" s="31"/>
      <c r="AY2121" s="31"/>
      <c r="AZ2121" s="31"/>
      <c r="BA2121" s="31"/>
      <c r="BB2121" s="31"/>
      <c r="BC2121" s="34"/>
      <c r="BD2121" s="31"/>
      <c r="BE2121" s="31"/>
      <c r="BF2121" s="31"/>
      <c r="BG2121" s="31"/>
      <c r="BH2121" s="31"/>
      <c r="BI2121" s="31"/>
      <c r="BJ2121" s="31"/>
      <c r="BK2121" s="31"/>
      <c r="BL2121" s="31"/>
      <c r="BM2121" s="31"/>
      <c r="BN2121" s="31"/>
      <c r="BO2121" s="31"/>
      <c r="BP2121" s="31"/>
      <c r="BQ2121" s="31"/>
      <c r="BR2121" s="31"/>
      <c r="BS2121" s="31"/>
      <c r="BT2121" s="31"/>
      <c r="BU2121" s="31"/>
      <c r="BV2121" s="31"/>
      <c r="BW2121" s="31"/>
      <c r="BX2121" s="31"/>
      <c r="BY2121" s="31"/>
      <c r="BZ2121" s="31"/>
      <c r="CA2121" s="31"/>
      <c r="CB2121" s="31"/>
      <c r="CC2121" s="31"/>
      <c r="CD2121" s="31"/>
      <c r="CE2121" s="31"/>
      <c r="CF2121" s="31"/>
      <c r="CG2121" s="31"/>
      <c r="CH2121" s="31"/>
      <c r="CI2121" s="31"/>
      <c r="CJ2121" s="31"/>
      <c r="CK2121" s="31"/>
      <c r="CL2121" s="31"/>
      <c r="CM2121" s="31"/>
      <c r="CN2121" s="31"/>
      <c r="CO2121" s="31"/>
      <c r="CP2121" s="31"/>
      <c r="CQ2121" s="31"/>
    </row>
    <row r="2122" spans="2:95" s="33" customFormat="1">
      <c r="B2122" s="63"/>
      <c r="C2122" s="31"/>
      <c r="D2122" s="31"/>
      <c r="E2122" s="31"/>
      <c r="F2122" s="31"/>
      <c r="G2122" s="34"/>
      <c r="H2122" s="34"/>
      <c r="I2122" s="34"/>
      <c r="J2122" s="34"/>
      <c r="K2122" s="31"/>
      <c r="L2122" s="31"/>
      <c r="M2122" s="31"/>
      <c r="N2122" s="31"/>
      <c r="O2122" s="31"/>
      <c r="P2122" s="34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4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4"/>
      <c r="AU2122" s="31"/>
      <c r="AV2122" s="31"/>
      <c r="AW2122" s="31"/>
      <c r="AX2122" s="31"/>
      <c r="AY2122" s="31"/>
      <c r="AZ2122" s="31"/>
      <c r="BA2122" s="31"/>
      <c r="BB2122" s="31"/>
      <c r="BC2122" s="34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  <c r="BN2122" s="31"/>
      <c r="BO2122" s="31"/>
      <c r="BP2122" s="31"/>
      <c r="BQ2122" s="31"/>
      <c r="BR2122" s="31"/>
      <c r="BS2122" s="31"/>
      <c r="BT2122" s="31"/>
      <c r="BU2122" s="31"/>
      <c r="BV2122" s="31"/>
      <c r="BW2122" s="31"/>
      <c r="BX2122" s="31"/>
      <c r="BY2122" s="31"/>
      <c r="BZ2122" s="31"/>
      <c r="CA2122" s="31"/>
      <c r="CB2122" s="31"/>
      <c r="CC2122" s="31"/>
      <c r="CD2122" s="31"/>
      <c r="CE2122" s="31"/>
      <c r="CF2122" s="31"/>
      <c r="CG2122" s="31"/>
      <c r="CH2122" s="31"/>
      <c r="CI2122" s="31"/>
      <c r="CJ2122" s="31"/>
      <c r="CK2122" s="31"/>
      <c r="CL2122" s="31"/>
      <c r="CM2122" s="31"/>
      <c r="CN2122" s="31"/>
      <c r="CO2122" s="31"/>
      <c r="CP2122" s="31"/>
      <c r="CQ2122" s="31"/>
    </row>
    <row r="2123" spans="2:95" s="33" customFormat="1">
      <c r="B2123" s="63"/>
      <c r="C2123" s="31"/>
      <c r="D2123" s="31"/>
      <c r="E2123" s="31"/>
      <c r="F2123" s="31"/>
      <c r="G2123" s="34"/>
      <c r="H2123" s="34"/>
      <c r="I2123" s="34"/>
      <c r="J2123" s="34"/>
      <c r="K2123" s="31"/>
      <c r="L2123" s="31"/>
      <c r="M2123" s="31"/>
      <c r="N2123" s="31"/>
      <c r="O2123" s="31"/>
      <c r="P2123" s="34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4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4"/>
      <c r="AU2123" s="31"/>
      <c r="AV2123" s="31"/>
      <c r="AW2123" s="31"/>
      <c r="AX2123" s="31"/>
      <c r="AY2123" s="31"/>
      <c r="AZ2123" s="31"/>
      <c r="BA2123" s="31"/>
      <c r="BB2123" s="31"/>
      <c r="BC2123" s="34"/>
      <c r="BD2123" s="31"/>
      <c r="BE2123" s="31"/>
      <c r="BF2123" s="31"/>
      <c r="BG2123" s="31"/>
      <c r="BH2123" s="31"/>
      <c r="BI2123" s="31"/>
      <c r="BJ2123" s="31"/>
      <c r="BK2123" s="31"/>
      <c r="BL2123" s="31"/>
      <c r="BM2123" s="31"/>
      <c r="BN2123" s="31"/>
      <c r="BO2123" s="31"/>
      <c r="BP2123" s="31"/>
      <c r="BQ2123" s="31"/>
      <c r="BR2123" s="31"/>
      <c r="BS2123" s="31"/>
      <c r="BT2123" s="31"/>
      <c r="BU2123" s="31"/>
      <c r="BV2123" s="31"/>
      <c r="BW2123" s="31"/>
      <c r="BX2123" s="31"/>
      <c r="BY2123" s="31"/>
      <c r="BZ2123" s="31"/>
      <c r="CA2123" s="31"/>
      <c r="CB2123" s="31"/>
      <c r="CC2123" s="31"/>
      <c r="CD2123" s="31"/>
      <c r="CE2123" s="31"/>
      <c r="CF2123" s="31"/>
      <c r="CG2123" s="31"/>
      <c r="CH2123" s="31"/>
      <c r="CI2123" s="31"/>
      <c r="CJ2123" s="31"/>
      <c r="CK2123" s="31"/>
      <c r="CL2123" s="31"/>
      <c r="CM2123" s="31"/>
      <c r="CN2123" s="31"/>
      <c r="CO2123" s="31"/>
      <c r="CP2123" s="31"/>
      <c r="CQ2123" s="31"/>
    </row>
    <row r="2124" spans="2:95" s="33" customFormat="1">
      <c r="B2124" s="63"/>
      <c r="C2124" s="31"/>
      <c r="D2124" s="31"/>
      <c r="E2124" s="31"/>
      <c r="F2124" s="31"/>
      <c r="G2124" s="34"/>
      <c r="H2124" s="34"/>
      <c r="I2124" s="34"/>
      <c r="J2124" s="34"/>
      <c r="K2124" s="31"/>
      <c r="L2124" s="31"/>
      <c r="M2124" s="31"/>
      <c r="N2124" s="31"/>
      <c r="O2124" s="31"/>
      <c r="P2124" s="34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4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4"/>
      <c r="AU2124" s="31"/>
      <c r="AV2124" s="31"/>
      <c r="AW2124" s="31"/>
      <c r="AX2124" s="31"/>
      <c r="AY2124" s="31"/>
      <c r="AZ2124" s="31"/>
      <c r="BA2124" s="31"/>
      <c r="BB2124" s="31"/>
      <c r="BC2124" s="34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1"/>
      <c r="BO2124" s="31"/>
      <c r="BP2124" s="31"/>
      <c r="BQ2124" s="31"/>
      <c r="BR2124" s="31"/>
      <c r="BS2124" s="31"/>
      <c r="BT2124" s="31"/>
      <c r="BU2124" s="31"/>
      <c r="BV2124" s="31"/>
      <c r="BW2124" s="31"/>
      <c r="BX2124" s="31"/>
      <c r="BY2124" s="31"/>
      <c r="BZ2124" s="31"/>
      <c r="CA2124" s="31"/>
      <c r="CB2124" s="31"/>
      <c r="CC2124" s="31"/>
      <c r="CD2124" s="31"/>
      <c r="CE2124" s="31"/>
      <c r="CF2124" s="31"/>
      <c r="CG2124" s="31"/>
      <c r="CH2124" s="31"/>
      <c r="CI2124" s="31"/>
      <c r="CJ2124" s="31"/>
      <c r="CK2124" s="31"/>
      <c r="CL2124" s="31"/>
      <c r="CM2124" s="31"/>
      <c r="CN2124" s="31"/>
      <c r="CO2124" s="31"/>
      <c r="CP2124" s="31"/>
      <c r="CQ2124" s="31"/>
    </row>
    <row r="2125" spans="2:95" s="33" customFormat="1">
      <c r="B2125" s="63"/>
      <c r="C2125" s="31"/>
      <c r="D2125" s="31"/>
      <c r="E2125" s="31"/>
      <c r="F2125" s="31"/>
      <c r="G2125" s="34"/>
      <c r="H2125" s="34"/>
      <c r="I2125" s="34"/>
      <c r="J2125" s="34"/>
      <c r="K2125" s="31"/>
      <c r="L2125" s="31"/>
      <c r="M2125" s="31"/>
      <c r="N2125" s="31"/>
      <c r="O2125" s="31"/>
      <c r="P2125" s="34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4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4"/>
      <c r="AU2125" s="31"/>
      <c r="AV2125" s="31"/>
      <c r="AW2125" s="31"/>
      <c r="AX2125" s="31"/>
      <c r="AY2125" s="31"/>
      <c r="AZ2125" s="31"/>
      <c r="BA2125" s="31"/>
      <c r="BB2125" s="31"/>
      <c r="BC2125" s="34"/>
      <c r="BD2125" s="31"/>
      <c r="BE2125" s="31"/>
      <c r="BF2125" s="31"/>
      <c r="BG2125" s="31"/>
      <c r="BH2125" s="31"/>
      <c r="BI2125" s="31"/>
      <c r="BJ2125" s="31"/>
      <c r="BK2125" s="31"/>
      <c r="BL2125" s="31"/>
      <c r="BM2125" s="31"/>
      <c r="BN2125" s="31"/>
      <c r="BO2125" s="31"/>
      <c r="BP2125" s="31"/>
      <c r="BQ2125" s="31"/>
      <c r="BR2125" s="31"/>
      <c r="BS2125" s="31"/>
      <c r="BT2125" s="31"/>
      <c r="BU2125" s="31"/>
      <c r="BV2125" s="31"/>
      <c r="BW2125" s="31"/>
      <c r="BX2125" s="31"/>
      <c r="BY2125" s="31"/>
      <c r="BZ2125" s="31"/>
      <c r="CA2125" s="31"/>
      <c r="CB2125" s="31"/>
      <c r="CC2125" s="31"/>
      <c r="CD2125" s="31"/>
      <c r="CE2125" s="31"/>
      <c r="CF2125" s="31"/>
      <c r="CG2125" s="31"/>
      <c r="CH2125" s="31"/>
      <c r="CI2125" s="31"/>
      <c r="CJ2125" s="31"/>
      <c r="CK2125" s="31"/>
      <c r="CL2125" s="31"/>
      <c r="CM2125" s="31"/>
      <c r="CN2125" s="31"/>
      <c r="CO2125" s="31"/>
      <c r="CP2125" s="31"/>
      <c r="CQ2125" s="31"/>
    </row>
    <row r="2126" spans="2:95" s="33" customFormat="1">
      <c r="B2126" s="63"/>
      <c r="C2126" s="31"/>
      <c r="D2126" s="31"/>
      <c r="E2126" s="31"/>
      <c r="F2126" s="31"/>
      <c r="G2126" s="34"/>
      <c r="H2126" s="34"/>
      <c r="I2126" s="34"/>
      <c r="J2126" s="34"/>
      <c r="K2126" s="31"/>
      <c r="L2126" s="31"/>
      <c r="M2126" s="31"/>
      <c r="N2126" s="31"/>
      <c r="O2126" s="31"/>
      <c r="P2126" s="34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4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4"/>
      <c r="AU2126" s="31"/>
      <c r="AV2126" s="31"/>
      <c r="AW2126" s="31"/>
      <c r="AX2126" s="31"/>
      <c r="AY2126" s="31"/>
      <c r="AZ2126" s="31"/>
      <c r="BA2126" s="31"/>
      <c r="BB2126" s="31"/>
      <c r="BC2126" s="34"/>
      <c r="BD2126" s="31"/>
      <c r="BE2126" s="31"/>
      <c r="BF2126" s="31"/>
      <c r="BG2126" s="31"/>
      <c r="BH2126" s="31"/>
      <c r="BI2126" s="31"/>
      <c r="BJ2126" s="31"/>
      <c r="BK2126" s="31"/>
      <c r="BL2126" s="31"/>
      <c r="BM2126" s="31"/>
      <c r="BN2126" s="31"/>
      <c r="BO2126" s="31"/>
      <c r="BP2126" s="31"/>
      <c r="BQ2126" s="31"/>
      <c r="BR2126" s="31"/>
      <c r="BS2126" s="31"/>
      <c r="BT2126" s="31"/>
      <c r="BU2126" s="31"/>
      <c r="BV2126" s="31"/>
      <c r="BW2126" s="31"/>
      <c r="BX2126" s="31"/>
      <c r="BY2126" s="31"/>
      <c r="BZ2126" s="31"/>
      <c r="CA2126" s="31"/>
      <c r="CB2126" s="31"/>
      <c r="CC2126" s="31"/>
      <c r="CD2126" s="31"/>
      <c r="CE2126" s="31"/>
      <c r="CF2126" s="31"/>
      <c r="CG2126" s="31"/>
      <c r="CH2126" s="31"/>
      <c r="CI2126" s="31"/>
      <c r="CJ2126" s="31"/>
      <c r="CK2126" s="31"/>
      <c r="CL2126" s="31"/>
      <c r="CM2126" s="31"/>
      <c r="CN2126" s="31"/>
      <c r="CO2126" s="31"/>
      <c r="CP2126" s="31"/>
      <c r="CQ2126" s="31"/>
    </row>
    <row r="2127" spans="2:95" s="33" customFormat="1">
      <c r="B2127" s="63"/>
      <c r="C2127" s="31"/>
      <c r="D2127" s="31"/>
      <c r="E2127" s="31"/>
      <c r="F2127" s="31"/>
      <c r="G2127" s="34"/>
      <c r="H2127" s="34"/>
      <c r="I2127" s="34"/>
      <c r="J2127" s="34"/>
      <c r="K2127" s="31"/>
      <c r="L2127" s="31"/>
      <c r="M2127" s="31"/>
      <c r="N2127" s="31"/>
      <c r="O2127" s="31"/>
      <c r="P2127" s="34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4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4"/>
      <c r="AU2127" s="31"/>
      <c r="AV2127" s="31"/>
      <c r="AW2127" s="31"/>
      <c r="AX2127" s="31"/>
      <c r="AY2127" s="31"/>
      <c r="AZ2127" s="31"/>
      <c r="BA2127" s="31"/>
      <c r="BB2127" s="31"/>
      <c r="BC2127" s="34"/>
      <c r="BD2127" s="31"/>
      <c r="BE2127" s="31"/>
      <c r="BF2127" s="31"/>
      <c r="BG2127" s="31"/>
      <c r="BH2127" s="31"/>
      <c r="BI2127" s="31"/>
      <c r="BJ2127" s="31"/>
      <c r="BK2127" s="31"/>
      <c r="BL2127" s="31"/>
      <c r="BM2127" s="31"/>
      <c r="BN2127" s="31"/>
      <c r="BO2127" s="31"/>
      <c r="BP2127" s="31"/>
      <c r="BQ2127" s="31"/>
      <c r="BR2127" s="31"/>
      <c r="BS2127" s="31"/>
      <c r="BT2127" s="31"/>
      <c r="BU2127" s="31"/>
      <c r="BV2127" s="31"/>
      <c r="BW2127" s="31"/>
      <c r="BX2127" s="31"/>
      <c r="BY2127" s="31"/>
      <c r="BZ2127" s="31"/>
      <c r="CA2127" s="31"/>
      <c r="CB2127" s="31"/>
      <c r="CC2127" s="31"/>
      <c r="CD2127" s="31"/>
      <c r="CE2127" s="31"/>
      <c r="CF2127" s="31"/>
      <c r="CG2127" s="31"/>
      <c r="CH2127" s="31"/>
      <c r="CI2127" s="31"/>
      <c r="CJ2127" s="31"/>
      <c r="CK2127" s="31"/>
      <c r="CL2127" s="31"/>
      <c r="CM2127" s="31"/>
      <c r="CN2127" s="31"/>
      <c r="CO2127" s="31"/>
      <c r="CP2127" s="31"/>
      <c r="CQ2127" s="31"/>
    </row>
    <row r="2128" spans="2:95" s="33" customFormat="1">
      <c r="B2128" s="63"/>
      <c r="C2128" s="31"/>
      <c r="D2128" s="31"/>
      <c r="E2128" s="31"/>
      <c r="F2128" s="31"/>
      <c r="G2128" s="34"/>
      <c r="H2128" s="34"/>
      <c r="I2128" s="34"/>
      <c r="J2128" s="34"/>
      <c r="K2128" s="31"/>
      <c r="L2128" s="31"/>
      <c r="M2128" s="31"/>
      <c r="N2128" s="31"/>
      <c r="O2128" s="31"/>
      <c r="P2128" s="34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4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4"/>
      <c r="AU2128" s="31"/>
      <c r="AV2128" s="31"/>
      <c r="AW2128" s="31"/>
      <c r="AX2128" s="31"/>
      <c r="AY2128" s="31"/>
      <c r="AZ2128" s="31"/>
      <c r="BA2128" s="31"/>
      <c r="BB2128" s="31"/>
      <c r="BC2128" s="34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  <c r="BN2128" s="31"/>
      <c r="BO2128" s="31"/>
      <c r="BP2128" s="31"/>
      <c r="BQ2128" s="31"/>
      <c r="BR2128" s="31"/>
      <c r="BS2128" s="31"/>
      <c r="BT2128" s="31"/>
      <c r="BU2128" s="31"/>
      <c r="BV2128" s="31"/>
      <c r="BW2128" s="31"/>
      <c r="BX2128" s="31"/>
      <c r="BY2128" s="31"/>
      <c r="BZ2128" s="31"/>
      <c r="CA2128" s="31"/>
      <c r="CB2128" s="31"/>
      <c r="CC2128" s="31"/>
      <c r="CD2128" s="31"/>
      <c r="CE2128" s="31"/>
      <c r="CF2128" s="31"/>
      <c r="CG2128" s="31"/>
      <c r="CH2128" s="31"/>
      <c r="CI2128" s="31"/>
      <c r="CJ2128" s="31"/>
      <c r="CK2128" s="31"/>
      <c r="CL2128" s="31"/>
      <c r="CM2128" s="31"/>
      <c r="CN2128" s="31"/>
      <c r="CO2128" s="31"/>
      <c r="CP2128" s="31"/>
      <c r="CQ2128" s="31"/>
    </row>
    <row r="2129" spans="2:95" s="33" customFormat="1">
      <c r="B2129" s="63"/>
      <c r="C2129" s="31"/>
      <c r="D2129" s="31"/>
      <c r="E2129" s="31"/>
      <c r="F2129" s="31"/>
      <c r="G2129" s="34"/>
      <c r="H2129" s="34"/>
      <c r="I2129" s="34"/>
      <c r="J2129" s="34"/>
      <c r="K2129" s="31"/>
      <c r="L2129" s="31"/>
      <c r="M2129" s="31"/>
      <c r="N2129" s="31"/>
      <c r="O2129" s="31"/>
      <c r="P2129" s="34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4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4"/>
      <c r="AU2129" s="31"/>
      <c r="AV2129" s="31"/>
      <c r="AW2129" s="31"/>
      <c r="AX2129" s="31"/>
      <c r="AY2129" s="31"/>
      <c r="AZ2129" s="31"/>
      <c r="BA2129" s="31"/>
      <c r="BB2129" s="31"/>
      <c r="BC2129" s="34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  <c r="BN2129" s="31"/>
      <c r="BO2129" s="31"/>
      <c r="BP2129" s="31"/>
      <c r="BQ2129" s="31"/>
      <c r="BR2129" s="31"/>
      <c r="BS2129" s="31"/>
      <c r="BT2129" s="31"/>
      <c r="BU2129" s="31"/>
      <c r="BV2129" s="31"/>
      <c r="BW2129" s="31"/>
      <c r="BX2129" s="31"/>
      <c r="BY2129" s="31"/>
      <c r="BZ2129" s="31"/>
      <c r="CA2129" s="31"/>
      <c r="CB2129" s="31"/>
      <c r="CC2129" s="31"/>
      <c r="CD2129" s="31"/>
      <c r="CE2129" s="31"/>
      <c r="CF2129" s="31"/>
      <c r="CG2129" s="31"/>
      <c r="CH2129" s="31"/>
      <c r="CI2129" s="31"/>
      <c r="CJ2129" s="31"/>
      <c r="CK2129" s="31"/>
      <c r="CL2129" s="31"/>
      <c r="CM2129" s="31"/>
      <c r="CN2129" s="31"/>
      <c r="CO2129" s="31"/>
      <c r="CP2129" s="31"/>
      <c r="CQ2129" s="31"/>
    </row>
    <row r="2130" spans="2:95" s="33" customFormat="1">
      <c r="B2130" s="63"/>
      <c r="C2130" s="31"/>
      <c r="D2130" s="31"/>
      <c r="E2130" s="31"/>
      <c r="F2130" s="31"/>
      <c r="G2130" s="34"/>
      <c r="H2130" s="34"/>
      <c r="I2130" s="34"/>
      <c r="J2130" s="34"/>
      <c r="K2130" s="31"/>
      <c r="L2130" s="31"/>
      <c r="M2130" s="31"/>
      <c r="N2130" s="31"/>
      <c r="O2130" s="31"/>
      <c r="P2130" s="34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4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4"/>
      <c r="AU2130" s="31"/>
      <c r="AV2130" s="31"/>
      <c r="AW2130" s="31"/>
      <c r="AX2130" s="31"/>
      <c r="AY2130" s="31"/>
      <c r="AZ2130" s="31"/>
      <c r="BA2130" s="31"/>
      <c r="BB2130" s="31"/>
      <c r="BC2130" s="34"/>
      <c r="BD2130" s="31"/>
      <c r="BE2130" s="31"/>
      <c r="BF2130" s="31"/>
      <c r="BG2130" s="31"/>
      <c r="BH2130" s="31"/>
      <c r="BI2130" s="31"/>
      <c r="BJ2130" s="31"/>
      <c r="BK2130" s="31"/>
      <c r="BL2130" s="31"/>
      <c r="BM2130" s="31"/>
      <c r="BN2130" s="31"/>
      <c r="BO2130" s="31"/>
      <c r="BP2130" s="31"/>
      <c r="BQ2130" s="31"/>
      <c r="BR2130" s="31"/>
      <c r="BS2130" s="31"/>
      <c r="BT2130" s="31"/>
      <c r="BU2130" s="31"/>
      <c r="BV2130" s="31"/>
      <c r="BW2130" s="31"/>
      <c r="BX2130" s="31"/>
      <c r="BY2130" s="31"/>
      <c r="BZ2130" s="31"/>
      <c r="CA2130" s="31"/>
      <c r="CB2130" s="31"/>
      <c r="CC2130" s="31"/>
      <c r="CD2130" s="31"/>
      <c r="CE2130" s="31"/>
      <c r="CF2130" s="31"/>
      <c r="CG2130" s="31"/>
      <c r="CH2130" s="31"/>
      <c r="CI2130" s="31"/>
      <c r="CJ2130" s="31"/>
      <c r="CK2130" s="31"/>
      <c r="CL2130" s="31"/>
      <c r="CM2130" s="31"/>
      <c r="CN2130" s="31"/>
      <c r="CO2130" s="31"/>
      <c r="CP2130" s="31"/>
      <c r="CQ2130" s="31"/>
    </row>
    <row r="2131" spans="2:95" s="33" customFormat="1">
      <c r="B2131" s="63"/>
      <c r="C2131" s="31"/>
      <c r="D2131" s="31"/>
      <c r="E2131" s="31"/>
      <c r="F2131" s="31"/>
      <c r="G2131" s="34"/>
      <c r="H2131" s="34"/>
      <c r="I2131" s="34"/>
      <c r="J2131" s="34"/>
      <c r="K2131" s="31"/>
      <c r="L2131" s="31"/>
      <c r="M2131" s="31"/>
      <c r="N2131" s="31"/>
      <c r="O2131" s="31"/>
      <c r="P2131" s="34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4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4"/>
      <c r="AU2131" s="31"/>
      <c r="AV2131" s="31"/>
      <c r="AW2131" s="31"/>
      <c r="AX2131" s="31"/>
      <c r="AY2131" s="31"/>
      <c r="AZ2131" s="31"/>
      <c r="BA2131" s="31"/>
      <c r="BB2131" s="31"/>
      <c r="BC2131" s="34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  <c r="BN2131" s="31"/>
      <c r="BO2131" s="31"/>
      <c r="BP2131" s="31"/>
      <c r="BQ2131" s="31"/>
      <c r="BR2131" s="31"/>
      <c r="BS2131" s="31"/>
      <c r="BT2131" s="31"/>
      <c r="BU2131" s="31"/>
      <c r="BV2131" s="31"/>
      <c r="BW2131" s="31"/>
      <c r="BX2131" s="31"/>
      <c r="BY2131" s="31"/>
      <c r="BZ2131" s="31"/>
      <c r="CA2131" s="31"/>
      <c r="CB2131" s="31"/>
      <c r="CC2131" s="31"/>
      <c r="CD2131" s="31"/>
      <c r="CE2131" s="31"/>
      <c r="CF2131" s="31"/>
      <c r="CG2131" s="31"/>
      <c r="CH2131" s="31"/>
      <c r="CI2131" s="31"/>
      <c r="CJ2131" s="31"/>
      <c r="CK2131" s="31"/>
      <c r="CL2131" s="31"/>
      <c r="CM2131" s="31"/>
      <c r="CN2131" s="31"/>
      <c r="CO2131" s="31"/>
      <c r="CP2131" s="31"/>
      <c r="CQ2131" s="31"/>
    </row>
    <row r="2132" spans="2:95" s="33" customFormat="1">
      <c r="B2132" s="63"/>
      <c r="C2132" s="31"/>
      <c r="D2132" s="31"/>
      <c r="E2132" s="31"/>
      <c r="F2132" s="31"/>
      <c r="G2132" s="34"/>
      <c r="H2132" s="34"/>
      <c r="I2132" s="34"/>
      <c r="J2132" s="34"/>
      <c r="K2132" s="31"/>
      <c r="L2132" s="31"/>
      <c r="M2132" s="31"/>
      <c r="N2132" s="31"/>
      <c r="O2132" s="31"/>
      <c r="P2132" s="34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4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4"/>
      <c r="AU2132" s="31"/>
      <c r="AV2132" s="31"/>
      <c r="AW2132" s="31"/>
      <c r="AX2132" s="31"/>
      <c r="AY2132" s="31"/>
      <c r="AZ2132" s="31"/>
      <c r="BA2132" s="31"/>
      <c r="BB2132" s="31"/>
      <c r="BC2132" s="34"/>
      <c r="BD2132" s="31"/>
      <c r="BE2132" s="31"/>
      <c r="BF2132" s="31"/>
      <c r="BG2132" s="31"/>
      <c r="BH2132" s="31"/>
      <c r="BI2132" s="31"/>
      <c r="BJ2132" s="31"/>
      <c r="BK2132" s="31"/>
      <c r="BL2132" s="31"/>
      <c r="BM2132" s="31"/>
      <c r="BN2132" s="31"/>
      <c r="BO2132" s="31"/>
      <c r="BP2132" s="31"/>
      <c r="BQ2132" s="31"/>
      <c r="BR2132" s="31"/>
      <c r="BS2132" s="31"/>
      <c r="BT2132" s="31"/>
      <c r="BU2132" s="31"/>
      <c r="BV2132" s="31"/>
      <c r="BW2132" s="31"/>
      <c r="BX2132" s="31"/>
      <c r="BY2132" s="31"/>
      <c r="BZ2132" s="31"/>
      <c r="CA2132" s="31"/>
      <c r="CB2132" s="31"/>
      <c r="CC2132" s="31"/>
      <c r="CD2132" s="31"/>
      <c r="CE2132" s="31"/>
      <c r="CF2132" s="31"/>
      <c r="CG2132" s="31"/>
      <c r="CH2132" s="31"/>
      <c r="CI2132" s="31"/>
      <c r="CJ2132" s="31"/>
      <c r="CK2132" s="31"/>
      <c r="CL2132" s="31"/>
      <c r="CM2132" s="31"/>
      <c r="CN2132" s="31"/>
      <c r="CO2132" s="31"/>
      <c r="CP2132" s="31"/>
      <c r="CQ2132" s="31"/>
    </row>
    <row r="2133" spans="2:95" s="33" customFormat="1">
      <c r="B2133" s="63"/>
      <c r="C2133" s="31"/>
      <c r="D2133" s="31"/>
      <c r="E2133" s="31"/>
      <c r="F2133" s="31"/>
      <c r="G2133" s="34"/>
      <c r="H2133" s="34"/>
      <c r="I2133" s="34"/>
      <c r="J2133" s="34"/>
      <c r="K2133" s="31"/>
      <c r="L2133" s="31"/>
      <c r="M2133" s="31"/>
      <c r="N2133" s="31"/>
      <c r="O2133" s="31"/>
      <c r="P2133" s="34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4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4"/>
      <c r="AU2133" s="31"/>
      <c r="AV2133" s="31"/>
      <c r="AW2133" s="31"/>
      <c r="AX2133" s="31"/>
      <c r="AY2133" s="31"/>
      <c r="AZ2133" s="31"/>
      <c r="BA2133" s="31"/>
      <c r="BB2133" s="31"/>
      <c r="BC2133" s="34"/>
      <c r="BD2133" s="31"/>
      <c r="BE2133" s="31"/>
      <c r="BF2133" s="31"/>
      <c r="BG2133" s="31"/>
      <c r="BH2133" s="31"/>
      <c r="BI2133" s="31"/>
      <c r="BJ2133" s="31"/>
      <c r="BK2133" s="31"/>
      <c r="BL2133" s="31"/>
      <c r="BM2133" s="31"/>
      <c r="BN2133" s="31"/>
      <c r="BO2133" s="31"/>
      <c r="BP2133" s="31"/>
      <c r="BQ2133" s="31"/>
      <c r="BR2133" s="31"/>
      <c r="BS2133" s="31"/>
      <c r="BT2133" s="31"/>
      <c r="BU2133" s="31"/>
      <c r="BV2133" s="31"/>
      <c r="BW2133" s="31"/>
      <c r="BX2133" s="31"/>
      <c r="BY2133" s="31"/>
      <c r="BZ2133" s="31"/>
      <c r="CA2133" s="31"/>
      <c r="CB2133" s="31"/>
      <c r="CC2133" s="31"/>
      <c r="CD2133" s="31"/>
      <c r="CE2133" s="31"/>
      <c r="CF2133" s="31"/>
      <c r="CG2133" s="31"/>
      <c r="CH2133" s="31"/>
      <c r="CI2133" s="31"/>
      <c r="CJ2133" s="31"/>
      <c r="CK2133" s="31"/>
      <c r="CL2133" s="31"/>
      <c r="CM2133" s="31"/>
      <c r="CN2133" s="31"/>
      <c r="CO2133" s="31"/>
      <c r="CP2133" s="31"/>
      <c r="CQ2133" s="31"/>
    </row>
    <row r="2134" spans="2:95" s="33" customFormat="1">
      <c r="B2134" s="63"/>
      <c r="C2134" s="31"/>
      <c r="D2134" s="31"/>
      <c r="E2134" s="31"/>
      <c r="F2134" s="31"/>
      <c r="G2134" s="34"/>
      <c r="H2134" s="34"/>
      <c r="I2134" s="34"/>
      <c r="J2134" s="34"/>
      <c r="K2134" s="31"/>
      <c r="L2134" s="31"/>
      <c r="M2134" s="31"/>
      <c r="N2134" s="31"/>
      <c r="O2134" s="31"/>
      <c r="P2134" s="34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4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4"/>
      <c r="AU2134" s="31"/>
      <c r="AV2134" s="31"/>
      <c r="AW2134" s="31"/>
      <c r="AX2134" s="31"/>
      <c r="AY2134" s="31"/>
      <c r="AZ2134" s="31"/>
      <c r="BA2134" s="31"/>
      <c r="BB2134" s="31"/>
      <c r="BC2134" s="34"/>
      <c r="BD2134" s="31"/>
      <c r="BE2134" s="31"/>
      <c r="BF2134" s="31"/>
      <c r="BG2134" s="31"/>
      <c r="BH2134" s="31"/>
      <c r="BI2134" s="31"/>
      <c r="BJ2134" s="31"/>
      <c r="BK2134" s="31"/>
      <c r="BL2134" s="31"/>
      <c r="BM2134" s="31"/>
      <c r="BN2134" s="31"/>
      <c r="BO2134" s="31"/>
      <c r="BP2134" s="31"/>
      <c r="BQ2134" s="31"/>
      <c r="BR2134" s="31"/>
      <c r="BS2134" s="31"/>
      <c r="BT2134" s="31"/>
      <c r="BU2134" s="31"/>
      <c r="BV2134" s="31"/>
      <c r="BW2134" s="31"/>
      <c r="BX2134" s="31"/>
      <c r="BY2134" s="31"/>
      <c r="BZ2134" s="31"/>
      <c r="CA2134" s="31"/>
      <c r="CB2134" s="31"/>
      <c r="CC2134" s="31"/>
      <c r="CD2134" s="31"/>
      <c r="CE2134" s="31"/>
      <c r="CF2134" s="31"/>
      <c r="CG2134" s="31"/>
      <c r="CH2134" s="31"/>
      <c r="CI2134" s="31"/>
      <c r="CJ2134" s="31"/>
      <c r="CK2134" s="31"/>
      <c r="CL2134" s="31"/>
      <c r="CM2134" s="31"/>
      <c r="CN2134" s="31"/>
      <c r="CO2134" s="31"/>
      <c r="CP2134" s="31"/>
      <c r="CQ2134" s="31"/>
    </row>
    <row r="2135" spans="2:95" s="33" customFormat="1">
      <c r="B2135" s="63"/>
      <c r="C2135" s="31"/>
      <c r="D2135" s="31"/>
      <c r="E2135" s="31"/>
      <c r="F2135" s="31"/>
      <c r="G2135" s="34"/>
      <c r="H2135" s="34"/>
      <c r="I2135" s="34"/>
      <c r="J2135" s="34"/>
      <c r="K2135" s="31"/>
      <c r="L2135" s="31"/>
      <c r="M2135" s="31"/>
      <c r="N2135" s="31"/>
      <c r="O2135" s="31"/>
      <c r="P2135" s="34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4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4"/>
      <c r="AU2135" s="31"/>
      <c r="AV2135" s="31"/>
      <c r="AW2135" s="31"/>
      <c r="AX2135" s="31"/>
      <c r="AY2135" s="31"/>
      <c r="AZ2135" s="31"/>
      <c r="BA2135" s="31"/>
      <c r="BB2135" s="31"/>
      <c r="BC2135" s="34"/>
      <c r="BD2135" s="31"/>
      <c r="BE2135" s="31"/>
      <c r="BF2135" s="31"/>
      <c r="BG2135" s="31"/>
      <c r="BH2135" s="31"/>
      <c r="BI2135" s="31"/>
      <c r="BJ2135" s="31"/>
      <c r="BK2135" s="31"/>
      <c r="BL2135" s="31"/>
      <c r="BM2135" s="31"/>
      <c r="BN2135" s="31"/>
      <c r="BO2135" s="31"/>
      <c r="BP2135" s="31"/>
      <c r="BQ2135" s="31"/>
      <c r="BR2135" s="31"/>
      <c r="BS2135" s="31"/>
      <c r="BT2135" s="31"/>
      <c r="BU2135" s="31"/>
      <c r="BV2135" s="31"/>
      <c r="BW2135" s="31"/>
      <c r="BX2135" s="31"/>
      <c r="BY2135" s="31"/>
      <c r="BZ2135" s="31"/>
      <c r="CA2135" s="31"/>
      <c r="CB2135" s="31"/>
      <c r="CC2135" s="31"/>
      <c r="CD2135" s="31"/>
      <c r="CE2135" s="31"/>
      <c r="CF2135" s="31"/>
      <c r="CG2135" s="31"/>
      <c r="CH2135" s="31"/>
      <c r="CI2135" s="31"/>
      <c r="CJ2135" s="31"/>
      <c r="CK2135" s="31"/>
      <c r="CL2135" s="31"/>
      <c r="CM2135" s="31"/>
      <c r="CN2135" s="31"/>
      <c r="CO2135" s="31"/>
      <c r="CP2135" s="31"/>
      <c r="CQ2135" s="31"/>
    </row>
    <row r="2136" spans="2:95" s="33" customFormat="1">
      <c r="B2136" s="63"/>
      <c r="C2136" s="31"/>
      <c r="D2136" s="31"/>
      <c r="E2136" s="31"/>
      <c r="F2136" s="31"/>
      <c r="G2136" s="34"/>
      <c r="H2136" s="34"/>
      <c r="I2136" s="34"/>
      <c r="J2136" s="34"/>
      <c r="K2136" s="31"/>
      <c r="L2136" s="31"/>
      <c r="M2136" s="31"/>
      <c r="N2136" s="31"/>
      <c r="O2136" s="31"/>
      <c r="P2136" s="34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4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4"/>
      <c r="AU2136" s="31"/>
      <c r="AV2136" s="31"/>
      <c r="AW2136" s="31"/>
      <c r="AX2136" s="31"/>
      <c r="AY2136" s="31"/>
      <c r="AZ2136" s="31"/>
      <c r="BA2136" s="31"/>
      <c r="BB2136" s="31"/>
      <c r="BC2136" s="34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  <c r="BN2136" s="31"/>
      <c r="BO2136" s="31"/>
      <c r="BP2136" s="31"/>
      <c r="BQ2136" s="31"/>
      <c r="BR2136" s="31"/>
      <c r="BS2136" s="31"/>
      <c r="BT2136" s="31"/>
      <c r="BU2136" s="31"/>
      <c r="BV2136" s="31"/>
      <c r="BW2136" s="31"/>
      <c r="BX2136" s="31"/>
      <c r="BY2136" s="31"/>
      <c r="BZ2136" s="31"/>
      <c r="CA2136" s="31"/>
      <c r="CB2136" s="31"/>
      <c r="CC2136" s="31"/>
      <c r="CD2136" s="31"/>
      <c r="CE2136" s="31"/>
      <c r="CF2136" s="31"/>
      <c r="CG2136" s="31"/>
      <c r="CH2136" s="31"/>
      <c r="CI2136" s="31"/>
      <c r="CJ2136" s="31"/>
      <c r="CK2136" s="31"/>
      <c r="CL2136" s="31"/>
      <c r="CM2136" s="31"/>
      <c r="CN2136" s="31"/>
      <c r="CO2136" s="31"/>
      <c r="CP2136" s="31"/>
      <c r="CQ2136" s="31"/>
    </row>
    <row r="2137" spans="2:95" s="33" customFormat="1">
      <c r="B2137" s="63"/>
      <c r="C2137" s="31"/>
      <c r="D2137" s="31"/>
      <c r="E2137" s="31"/>
      <c r="F2137" s="31"/>
      <c r="G2137" s="34"/>
      <c r="H2137" s="34"/>
      <c r="I2137" s="34"/>
      <c r="J2137" s="34"/>
      <c r="K2137" s="31"/>
      <c r="L2137" s="31"/>
      <c r="M2137" s="31"/>
      <c r="N2137" s="31"/>
      <c r="O2137" s="31"/>
      <c r="P2137" s="34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4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4"/>
      <c r="AU2137" s="31"/>
      <c r="AV2137" s="31"/>
      <c r="AW2137" s="31"/>
      <c r="AX2137" s="31"/>
      <c r="AY2137" s="31"/>
      <c r="AZ2137" s="31"/>
      <c r="BA2137" s="31"/>
      <c r="BB2137" s="31"/>
      <c r="BC2137" s="34"/>
      <c r="BD2137" s="31"/>
      <c r="BE2137" s="31"/>
      <c r="BF2137" s="31"/>
      <c r="BG2137" s="31"/>
      <c r="BH2137" s="31"/>
      <c r="BI2137" s="31"/>
      <c r="BJ2137" s="31"/>
      <c r="BK2137" s="31"/>
      <c r="BL2137" s="31"/>
      <c r="BM2137" s="31"/>
      <c r="BN2137" s="31"/>
      <c r="BO2137" s="31"/>
      <c r="BP2137" s="31"/>
      <c r="BQ2137" s="31"/>
      <c r="BR2137" s="31"/>
      <c r="BS2137" s="31"/>
      <c r="BT2137" s="31"/>
      <c r="BU2137" s="31"/>
      <c r="BV2137" s="31"/>
      <c r="BW2137" s="31"/>
      <c r="BX2137" s="31"/>
      <c r="BY2137" s="31"/>
      <c r="BZ2137" s="31"/>
      <c r="CA2137" s="31"/>
      <c r="CB2137" s="31"/>
      <c r="CC2137" s="31"/>
      <c r="CD2137" s="31"/>
      <c r="CE2137" s="31"/>
      <c r="CF2137" s="31"/>
      <c r="CG2137" s="31"/>
      <c r="CH2137" s="31"/>
      <c r="CI2137" s="31"/>
      <c r="CJ2137" s="31"/>
      <c r="CK2137" s="31"/>
      <c r="CL2137" s="31"/>
      <c r="CM2137" s="31"/>
      <c r="CN2137" s="31"/>
      <c r="CO2137" s="31"/>
      <c r="CP2137" s="31"/>
      <c r="CQ2137" s="31"/>
    </row>
    <row r="2138" spans="2:95" s="33" customFormat="1">
      <c r="B2138" s="63"/>
      <c r="C2138" s="31"/>
      <c r="D2138" s="31"/>
      <c r="E2138" s="31"/>
      <c r="F2138" s="31"/>
      <c r="G2138" s="34"/>
      <c r="H2138" s="34"/>
      <c r="I2138" s="34"/>
      <c r="J2138" s="34"/>
      <c r="K2138" s="31"/>
      <c r="L2138" s="31"/>
      <c r="M2138" s="31"/>
      <c r="N2138" s="31"/>
      <c r="O2138" s="31"/>
      <c r="P2138" s="34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4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4"/>
      <c r="AU2138" s="31"/>
      <c r="AV2138" s="31"/>
      <c r="AW2138" s="31"/>
      <c r="AX2138" s="31"/>
      <c r="AY2138" s="31"/>
      <c r="AZ2138" s="31"/>
      <c r="BA2138" s="31"/>
      <c r="BB2138" s="31"/>
      <c r="BC2138" s="34"/>
      <c r="BD2138" s="31"/>
      <c r="BE2138" s="31"/>
      <c r="BF2138" s="31"/>
      <c r="BG2138" s="31"/>
      <c r="BH2138" s="31"/>
      <c r="BI2138" s="31"/>
      <c r="BJ2138" s="31"/>
      <c r="BK2138" s="31"/>
      <c r="BL2138" s="31"/>
      <c r="BM2138" s="31"/>
      <c r="BN2138" s="31"/>
      <c r="BO2138" s="31"/>
      <c r="BP2138" s="31"/>
      <c r="BQ2138" s="31"/>
      <c r="BR2138" s="31"/>
      <c r="BS2138" s="31"/>
      <c r="BT2138" s="31"/>
      <c r="BU2138" s="31"/>
      <c r="BV2138" s="31"/>
      <c r="BW2138" s="31"/>
      <c r="BX2138" s="31"/>
      <c r="BY2138" s="31"/>
      <c r="BZ2138" s="31"/>
      <c r="CA2138" s="31"/>
      <c r="CB2138" s="31"/>
      <c r="CC2138" s="31"/>
      <c r="CD2138" s="31"/>
      <c r="CE2138" s="31"/>
      <c r="CF2138" s="31"/>
      <c r="CG2138" s="31"/>
      <c r="CH2138" s="31"/>
      <c r="CI2138" s="31"/>
      <c r="CJ2138" s="31"/>
      <c r="CK2138" s="31"/>
      <c r="CL2138" s="31"/>
      <c r="CM2138" s="31"/>
      <c r="CN2138" s="31"/>
      <c r="CO2138" s="31"/>
      <c r="CP2138" s="31"/>
      <c r="CQ2138" s="31"/>
    </row>
    <row r="2139" spans="2:95" s="33" customFormat="1">
      <c r="B2139" s="63"/>
      <c r="C2139" s="31"/>
      <c r="D2139" s="31"/>
      <c r="E2139" s="31"/>
      <c r="F2139" s="31"/>
      <c r="G2139" s="34"/>
      <c r="H2139" s="34"/>
      <c r="I2139" s="34"/>
      <c r="J2139" s="34"/>
      <c r="K2139" s="31"/>
      <c r="L2139" s="31"/>
      <c r="M2139" s="31"/>
      <c r="N2139" s="31"/>
      <c r="O2139" s="31"/>
      <c r="P2139" s="34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4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4"/>
      <c r="AU2139" s="31"/>
      <c r="AV2139" s="31"/>
      <c r="AW2139" s="31"/>
      <c r="AX2139" s="31"/>
      <c r="AY2139" s="31"/>
      <c r="AZ2139" s="31"/>
      <c r="BA2139" s="31"/>
      <c r="BB2139" s="31"/>
      <c r="BC2139" s="34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  <c r="BN2139" s="31"/>
      <c r="BO2139" s="31"/>
      <c r="BP2139" s="31"/>
      <c r="BQ2139" s="31"/>
      <c r="BR2139" s="31"/>
      <c r="BS2139" s="31"/>
      <c r="BT2139" s="31"/>
      <c r="BU2139" s="31"/>
      <c r="BV2139" s="31"/>
      <c r="BW2139" s="31"/>
      <c r="BX2139" s="31"/>
      <c r="BY2139" s="31"/>
      <c r="BZ2139" s="31"/>
      <c r="CA2139" s="31"/>
      <c r="CB2139" s="31"/>
      <c r="CC2139" s="31"/>
      <c r="CD2139" s="31"/>
      <c r="CE2139" s="31"/>
      <c r="CF2139" s="31"/>
      <c r="CG2139" s="31"/>
      <c r="CH2139" s="31"/>
      <c r="CI2139" s="31"/>
      <c r="CJ2139" s="31"/>
      <c r="CK2139" s="31"/>
      <c r="CL2139" s="31"/>
      <c r="CM2139" s="31"/>
      <c r="CN2139" s="31"/>
      <c r="CO2139" s="31"/>
      <c r="CP2139" s="31"/>
      <c r="CQ2139" s="31"/>
    </row>
    <row r="2140" spans="2:95" s="33" customFormat="1">
      <c r="B2140" s="63"/>
      <c r="C2140" s="31"/>
      <c r="D2140" s="31"/>
      <c r="E2140" s="31"/>
      <c r="F2140" s="31"/>
      <c r="G2140" s="34"/>
      <c r="H2140" s="34"/>
      <c r="I2140" s="34"/>
      <c r="J2140" s="34"/>
      <c r="K2140" s="31"/>
      <c r="L2140" s="31"/>
      <c r="M2140" s="31"/>
      <c r="N2140" s="31"/>
      <c r="O2140" s="31"/>
      <c r="P2140" s="34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4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4"/>
      <c r="AU2140" s="31"/>
      <c r="AV2140" s="31"/>
      <c r="AW2140" s="31"/>
      <c r="AX2140" s="31"/>
      <c r="AY2140" s="31"/>
      <c r="AZ2140" s="31"/>
      <c r="BA2140" s="31"/>
      <c r="BB2140" s="31"/>
      <c r="BC2140" s="34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  <c r="BN2140" s="31"/>
      <c r="BO2140" s="31"/>
      <c r="BP2140" s="31"/>
      <c r="BQ2140" s="31"/>
      <c r="BR2140" s="31"/>
      <c r="BS2140" s="31"/>
      <c r="BT2140" s="31"/>
      <c r="BU2140" s="31"/>
      <c r="BV2140" s="31"/>
      <c r="BW2140" s="31"/>
      <c r="BX2140" s="31"/>
      <c r="BY2140" s="31"/>
      <c r="BZ2140" s="31"/>
      <c r="CA2140" s="31"/>
      <c r="CB2140" s="31"/>
      <c r="CC2140" s="31"/>
      <c r="CD2140" s="31"/>
      <c r="CE2140" s="31"/>
      <c r="CF2140" s="31"/>
      <c r="CG2140" s="31"/>
      <c r="CH2140" s="31"/>
      <c r="CI2140" s="31"/>
      <c r="CJ2140" s="31"/>
      <c r="CK2140" s="31"/>
      <c r="CL2140" s="31"/>
      <c r="CM2140" s="31"/>
      <c r="CN2140" s="31"/>
      <c r="CO2140" s="31"/>
      <c r="CP2140" s="31"/>
      <c r="CQ2140" s="31"/>
    </row>
    <row r="2141" spans="2:95" s="33" customFormat="1">
      <c r="B2141" s="63"/>
      <c r="C2141" s="31"/>
      <c r="D2141" s="31"/>
      <c r="E2141" s="31"/>
      <c r="F2141" s="31"/>
      <c r="G2141" s="34"/>
      <c r="H2141" s="34"/>
      <c r="I2141" s="34"/>
      <c r="J2141" s="34"/>
      <c r="K2141" s="31"/>
      <c r="L2141" s="31"/>
      <c r="M2141" s="31"/>
      <c r="N2141" s="31"/>
      <c r="O2141" s="31"/>
      <c r="P2141" s="34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4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4"/>
      <c r="AU2141" s="31"/>
      <c r="AV2141" s="31"/>
      <c r="AW2141" s="31"/>
      <c r="AX2141" s="31"/>
      <c r="AY2141" s="31"/>
      <c r="AZ2141" s="31"/>
      <c r="BA2141" s="31"/>
      <c r="BB2141" s="31"/>
      <c r="BC2141" s="34"/>
      <c r="BD2141" s="31"/>
      <c r="BE2141" s="31"/>
      <c r="BF2141" s="31"/>
      <c r="BG2141" s="31"/>
      <c r="BH2141" s="31"/>
      <c r="BI2141" s="31"/>
      <c r="BJ2141" s="31"/>
      <c r="BK2141" s="31"/>
      <c r="BL2141" s="31"/>
      <c r="BM2141" s="31"/>
      <c r="BN2141" s="31"/>
      <c r="BO2141" s="31"/>
      <c r="BP2141" s="31"/>
      <c r="BQ2141" s="31"/>
      <c r="BR2141" s="31"/>
      <c r="BS2141" s="31"/>
      <c r="BT2141" s="31"/>
      <c r="BU2141" s="31"/>
      <c r="BV2141" s="31"/>
      <c r="BW2141" s="31"/>
      <c r="BX2141" s="31"/>
      <c r="BY2141" s="31"/>
      <c r="BZ2141" s="31"/>
      <c r="CA2141" s="31"/>
      <c r="CB2141" s="31"/>
      <c r="CC2141" s="31"/>
      <c r="CD2141" s="31"/>
      <c r="CE2141" s="31"/>
      <c r="CF2141" s="31"/>
      <c r="CG2141" s="31"/>
      <c r="CH2141" s="31"/>
      <c r="CI2141" s="31"/>
      <c r="CJ2141" s="31"/>
      <c r="CK2141" s="31"/>
      <c r="CL2141" s="31"/>
      <c r="CM2141" s="31"/>
      <c r="CN2141" s="31"/>
      <c r="CO2141" s="31"/>
      <c r="CP2141" s="31"/>
      <c r="CQ2141" s="31"/>
    </row>
    <row r="2142" spans="2:95" s="33" customFormat="1">
      <c r="B2142" s="63"/>
      <c r="C2142" s="31"/>
      <c r="D2142" s="31"/>
      <c r="E2142" s="31"/>
      <c r="F2142" s="31"/>
      <c r="G2142" s="34"/>
      <c r="H2142" s="34"/>
      <c r="I2142" s="34"/>
      <c r="J2142" s="34"/>
      <c r="K2142" s="31"/>
      <c r="L2142" s="31"/>
      <c r="M2142" s="31"/>
      <c r="N2142" s="31"/>
      <c r="O2142" s="31"/>
      <c r="P2142" s="34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4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4"/>
      <c r="AU2142" s="31"/>
      <c r="AV2142" s="31"/>
      <c r="AW2142" s="31"/>
      <c r="AX2142" s="31"/>
      <c r="AY2142" s="31"/>
      <c r="AZ2142" s="31"/>
      <c r="BA2142" s="31"/>
      <c r="BB2142" s="31"/>
      <c r="BC2142" s="34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  <c r="BN2142" s="31"/>
      <c r="BO2142" s="31"/>
      <c r="BP2142" s="31"/>
      <c r="BQ2142" s="31"/>
      <c r="BR2142" s="31"/>
      <c r="BS2142" s="31"/>
      <c r="BT2142" s="31"/>
      <c r="BU2142" s="31"/>
      <c r="BV2142" s="31"/>
      <c r="BW2142" s="31"/>
      <c r="BX2142" s="31"/>
      <c r="BY2142" s="31"/>
      <c r="BZ2142" s="31"/>
      <c r="CA2142" s="31"/>
      <c r="CB2142" s="31"/>
      <c r="CC2142" s="31"/>
      <c r="CD2142" s="31"/>
      <c r="CE2142" s="31"/>
      <c r="CF2142" s="31"/>
      <c r="CG2142" s="31"/>
      <c r="CH2142" s="31"/>
      <c r="CI2142" s="31"/>
      <c r="CJ2142" s="31"/>
      <c r="CK2142" s="31"/>
      <c r="CL2142" s="31"/>
      <c r="CM2142" s="31"/>
      <c r="CN2142" s="31"/>
      <c r="CO2142" s="31"/>
      <c r="CP2142" s="31"/>
      <c r="CQ2142" s="31"/>
    </row>
    <row r="2143" spans="2:95" s="33" customFormat="1">
      <c r="B2143" s="63"/>
      <c r="C2143" s="31"/>
      <c r="D2143" s="31"/>
      <c r="E2143" s="31"/>
      <c r="F2143" s="31"/>
      <c r="G2143" s="34"/>
      <c r="H2143" s="34"/>
      <c r="I2143" s="34"/>
      <c r="J2143" s="34"/>
      <c r="K2143" s="31"/>
      <c r="L2143" s="31"/>
      <c r="M2143" s="31"/>
      <c r="N2143" s="31"/>
      <c r="O2143" s="31"/>
      <c r="P2143" s="34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4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4"/>
      <c r="AU2143" s="31"/>
      <c r="AV2143" s="31"/>
      <c r="AW2143" s="31"/>
      <c r="AX2143" s="31"/>
      <c r="AY2143" s="31"/>
      <c r="AZ2143" s="31"/>
      <c r="BA2143" s="31"/>
      <c r="BB2143" s="31"/>
      <c r="BC2143" s="34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  <c r="BN2143" s="31"/>
      <c r="BO2143" s="31"/>
      <c r="BP2143" s="31"/>
      <c r="BQ2143" s="31"/>
      <c r="BR2143" s="31"/>
      <c r="BS2143" s="31"/>
      <c r="BT2143" s="31"/>
      <c r="BU2143" s="31"/>
      <c r="BV2143" s="31"/>
      <c r="BW2143" s="31"/>
      <c r="BX2143" s="31"/>
      <c r="BY2143" s="31"/>
      <c r="BZ2143" s="31"/>
      <c r="CA2143" s="31"/>
      <c r="CB2143" s="31"/>
      <c r="CC2143" s="31"/>
      <c r="CD2143" s="31"/>
      <c r="CE2143" s="31"/>
      <c r="CF2143" s="31"/>
      <c r="CG2143" s="31"/>
      <c r="CH2143" s="31"/>
      <c r="CI2143" s="31"/>
      <c r="CJ2143" s="31"/>
      <c r="CK2143" s="31"/>
      <c r="CL2143" s="31"/>
      <c r="CM2143" s="31"/>
      <c r="CN2143" s="31"/>
      <c r="CO2143" s="31"/>
      <c r="CP2143" s="31"/>
      <c r="CQ2143" s="31"/>
    </row>
    <row r="2144" spans="2:95" s="33" customFormat="1">
      <c r="B2144" s="63"/>
      <c r="C2144" s="31"/>
      <c r="D2144" s="31"/>
      <c r="E2144" s="31"/>
      <c r="F2144" s="31"/>
      <c r="G2144" s="34"/>
      <c r="H2144" s="34"/>
      <c r="I2144" s="34"/>
      <c r="J2144" s="34"/>
      <c r="K2144" s="31"/>
      <c r="L2144" s="31"/>
      <c r="M2144" s="31"/>
      <c r="N2144" s="31"/>
      <c r="O2144" s="31"/>
      <c r="P2144" s="34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4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4"/>
      <c r="AU2144" s="31"/>
      <c r="AV2144" s="31"/>
      <c r="AW2144" s="31"/>
      <c r="AX2144" s="31"/>
      <c r="AY2144" s="31"/>
      <c r="AZ2144" s="31"/>
      <c r="BA2144" s="31"/>
      <c r="BB2144" s="31"/>
      <c r="BC2144" s="34"/>
      <c r="BD2144" s="31"/>
      <c r="BE2144" s="31"/>
      <c r="BF2144" s="31"/>
      <c r="BG2144" s="31"/>
      <c r="BH2144" s="31"/>
      <c r="BI2144" s="31"/>
      <c r="BJ2144" s="31"/>
      <c r="BK2144" s="31"/>
      <c r="BL2144" s="31"/>
      <c r="BM2144" s="31"/>
      <c r="BN2144" s="31"/>
      <c r="BO2144" s="31"/>
      <c r="BP2144" s="31"/>
      <c r="BQ2144" s="31"/>
      <c r="BR2144" s="31"/>
      <c r="BS2144" s="31"/>
      <c r="BT2144" s="31"/>
      <c r="BU2144" s="31"/>
      <c r="BV2144" s="31"/>
      <c r="BW2144" s="31"/>
      <c r="BX2144" s="31"/>
      <c r="BY2144" s="31"/>
      <c r="BZ2144" s="31"/>
      <c r="CA2144" s="31"/>
      <c r="CB2144" s="31"/>
      <c r="CC2144" s="31"/>
      <c r="CD2144" s="31"/>
      <c r="CE2144" s="31"/>
      <c r="CF2144" s="31"/>
      <c r="CG2144" s="31"/>
      <c r="CH2144" s="31"/>
      <c r="CI2144" s="31"/>
      <c r="CJ2144" s="31"/>
      <c r="CK2144" s="31"/>
      <c r="CL2144" s="31"/>
      <c r="CM2144" s="31"/>
      <c r="CN2144" s="31"/>
      <c r="CO2144" s="31"/>
      <c r="CP2144" s="31"/>
      <c r="CQ2144" s="31"/>
    </row>
    <row r="2145" spans="2:95" s="33" customFormat="1">
      <c r="B2145" s="63"/>
      <c r="C2145" s="31"/>
      <c r="D2145" s="31"/>
      <c r="E2145" s="31"/>
      <c r="F2145" s="31"/>
      <c r="G2145" s="34"/>
      <c r="H2145" s="34"/>
      <c r="I2145" s="34"/>
      <c r="J2145" s="34"/>
      <c r="K2145" s="31"/>
      <c r="L2145" s="31"/>
      <c r="M2145" s="31"/>
      <c r="N2145" s="31"/>
      <c r="O2145" s="31"/>
      <c r="P2145" s="34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4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4"/>
      <c r="AU2145" s="31"/>
      <c r="AV2145" s="31"/>
      <c r="AW2145" s="31"/>
      <c r="AX2145" s="31"/>
      <c r="AY2145" s="31"/>
      <c r="AZ2145" s="31"/>
      <c r="BA2145" s="31"/>
      <c r="BB2145" s="31"/>
      <c r="BC2145" s="34"/>
      <c r="BD2145" s="31"/>
      <c r="BE2145" s="31"/>
      <c r="BF2145" s="31"/>
      <c r="BG2145" s="31"/>
      <c r="BH2145" s="31"/>
      <c r="BI2145" s="31"/>
      <c r="BJ2145" s="31"/>
      <c r="BK2145" s="31"/>
      <c r="BL2145" s="31"/>
      <c r="BM2145" s="31"/>
      <c r="BN2145" s="31"/>
      <c r="BO2145" s="31"/>
      <c r="BP2145" s="31"/>
      <c r="BQ2145" s="31"/>
      <c r="BR2145" s="31"/>
      <c r="BS2145" s="31"/>
      <c r="BT2145" s="31"/>
      <c r="BU2145" s="31"/>
      <c r="BV2145" s="31"/>
      <c r="BW2145" s="31"/>
      <c r="BX2145" s="31"/>
      <c r="BY2145" s="31"/>
      <c r="BZ2145" s="31"/>
      <c r="CA2145" s="31"/>
      <c r="CB2145" s="31"/>
      <c r="CC2145" s="31"/>
      <c r="CD2145" s="31"/>
      <c r="CE2145" s="31"/>
      <c r="CF2145" s="31"/>
      <c r="CG2145" s="31"/>
      <c r="CH2145" s="31"/>
      <c r="CI2145" s="31"/>
      <c r="CJ2145" s="31"/>
      <c r="CK2145" s="31"/>
      <c r="CL2145" s="31"/>
      <c r="CM2145" s="31"/>
      <c r="CN2145" s="31"/>
      <c r="CO2145" s="31"/>
      <c r="CP2145" s="31"/>
      <c r="CQ2145" s="31"/>
    </row>
    <row r="2146" spans="2:95" s="33" customFormat="1">
      <c r="B2146" s="63"/>
      <c r="C2146" s="31"/>
      <c r="D2146" s="31"/>
      <c r="E2146" s="31"/>
      <c r="F2146" s="31"/>
      <c r="G2146" s="34"/>
      <c r="H2146" s="34"/>
      <c r="I2146" s="34"/>
      <c r="J2146" s="34"/>
      <c r="K2146" s="31"/>
      <c r="L2146" s="31"/>
      <c r="M2146" s="31"/>
      <c r="N2146" s="31"/>
      <c r="O2146" s="31"/>
      <c r="P2146" s="34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4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4"/>
      <c r="AU2146" s="31"/>
      <c r="AV2146" s="31"/>
      <c r="AW2146" s="31"/>
      <c r="AX2146" s="31"/>
      <c r="AY2146" s="31"/>
      <c r="AZ2146" s="31"/>
      <c r="BA2146" s="31"/>
      <c r="BB2146" s="31"/>
      <c r="BC2146" s="34"/>
      <c r="BD2146" s="31"/>
      <c r="BE2146" s="31"/>
      <c r="BF2146" s="31"/>
      <c r="BG2146" s="31"/>
      <c r="BH2146" s="31"/>
      <c r="BI2146" s="31"/>
      <c r="BJ2146" s="31"/>
      <c r="BK2146" s="31"/>
      <c r="BL2146" s="31"/>
      <c r="BM2146" s="31"/>
      <c r="BN2146" s="31"/>
      <c r="BO2146" s="31"/>
      <c r="BP2146" s="31"/>
      <c r="BQ2146" s="31"/>
      <c r="BR2146" s="31"/>
      <c r="BS2146" s="31"/>
      <c r="BT2146" s="31"/>
      <c r="BU2146" s="31"/>
      <c r="BV2146" s="31"/>
      <c r="BW2146" s="31"/>
      <c r="BX2146" s="31"/>
      <c r="BY2146" s="31"/>
      <c r="BZ2146" s="31"/>
      <c r="CA2146" s="31"/>
      <c r="CB2146" s="31"/>
      <c r="CC2146" s="31"/>
      <c r="CD2146" s="31"/>
      <c r="CE2146" s="31"/>
      <c r="CF2146" s="31"/>
      <c r="CG2146" s="31"/>
      <c r="CH2146" s="31"/>
      <c r="CI2146" s="31"/>
      <c r="CJ2146" s="31"/>
      <c r="CK2146" s="31"/>
      <c r="CL2146" s="31"/>
      <c r="CM2146" s="31"/>
      <c r="CN2146" s="31"/>
      <c r="CO2146" s="31"/>
      <c r="CP2146" s="31"/>
      <c r="CQ2146" s="31"/>
    </row>
    <row r="2147" spans="2:95" s="33" customFormat="1">
      <c r="B2147" s="63"/>
      <c r="C2147" s="31"/>
      <c r="D2147" s="31"/>
      <c r="E2147" s="31"/>
      <c r="F2147" s="31"/>
      <c r="G2147" s="34"/>
      <c r="H2147" s="34"/>
      <c r="I2147" s="34"/>
      <c r="J2147" s="34"/>
      <c r="K2147" s="31"/>
      <c r="L2147" s="31"/>
      <c r="M2147" s="31"/>
      <c r="N2147" s="31"/>
      <c r="O2147" s="31"/>
      <c r="P2147" s="34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4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4"/>
      <c r="AU2147" s="31"/>
      <c r="AV2147" s="31"/>
      <c r="AW2147" s="31"/>
      <c r="AX2147" s="31"/>
      <c r="AY2147" s="31"/>
      <c r="AZ2147" s="31"/>
      <c r="BA2147" s="31"/>
      <c r="BB2147" s="31"/>
      <c r="BC2147" s="34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  <c r="BN2147" s="31"/>
      <c r="BO2147" s="31"/>
      <c r="BP2147" s="31"/>
      <c r="BQ2147" s="31"/>
      <c r="BR2147" s="31"/>
      <c r="BS2147" s="31"/>
      <c r="BT2147" s="31"/>
      <c r="BU2147" s="31"/>
      <c r="BV2147" s="31"/>
      <c r="BW2147" s="31"/>
      <c r="BX2147" s="31"/>
      <c r="BY2147" s="31"/>
      <c r="BZ2147" s="31"/>
      <c r="CA2147" s="31"/>
      <c r="CB2147" s="31"/>
      <c r="CC2147" s="31"/>
      <c r="CD2147" s="31"/>
      <c r="CE2147" s="31"/>
      <c r="CF2147" s="31"/>
      <c r="CG2147" s="31"/>
      <c r="CH2147" s="31"/>
      <c r="CI2147" s="31"/>
      <c r="CJ2147" s="31"/>
      <c r="CK2147" s="31"/>
      <c r="CL2147" s="31"/>
      <c r="CM2147" s="31"/>
      <c r="CN2147" s="31"/>
      <c r="CO2147" s="31"/>
      <c r="CP2147" s="31"/>
      <c r="CQ2147" s="31"/>
    </row>
    <row r="2148" spans="2:95" s="33" customFormat="1">
      <c r="B2148" s="63"/>
      <c r="C2148" s="31"/>
      <c r="D2148" s="31"/>
      <c r="E2148" s="31"/>
      <c r="F2148" s="31"/>
      <c r="G2148" s="34"/>
      <c r="H2148" s="34"/>
      <c r="I2148" s="34"/>
      <c r="J2148" s="34"/>
      <c r="K2148" s="31"/>
      <c r="L2148" s="31"/>
      <c r="M2148" s="31"/>
      <c r="N2148" s="31"/>
      <c r="O2148" s="31"/>
      <c r="P2148" s="34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4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4"/>
      <c r="AU2148" s="31"/>
      <c r="AV2148" s="31"/>
      <c r="AW2148" s="31"/>
      <c r="AX2148" s="31"/>
      <c r="AY2148" s="31"/>
      <c r="AZ2148" s="31"/>
      <c r="BA2148" s="31"/>
      <c r="BB2148" s="31"/>
      <c r="BC2148" s="34"/>
      <c r="BD2148" s="31"/>
      <c r="BE2148" s="31"/>
      <c r="BF2148" s="31"/>
      <c r="BG2148" s="31"/>
      <c r="BH2148" s="31"/>
      <c r="BI2148" s="31"/>
      <c r="BJ2148" s="31"/>
      <c r="BK2148" s="31"/>
      <c r="BL2148" s="31"/>
      <c r="BM2148" s="31"/>
      <c r="BN2148" s="31"/>
      <c r="BO2148" s="31"/>
      <c r="BP2148" s="31"/>
      <c r="BQ2148" s="31"/>
      <c r="BR2148" s="31"/>
      <c r="BS2148" s="31"/>
      <c r="BT2148" s="31"/>
      <c r="BU2148" s="31"/>
      <c r="BV2148" s="31"/>
      <c r="BW2148" s="31"/>
      <c r="BX2148" s="31"/>
      <c r="BY2148" s="31"/>
      <c r="BZ2148" s="31"/>
      <c r="CA2148" s="31"/>
      <c r="CB2148" s="31"/>
      <c r="CC2148" s="31"/>
      <c r="CD2148" s="31"/>
      <c r="CE2148" s="31"/>
      <c r="CF2148" s="31"/>
      <c r="CG2148" s="31"/>
      <c r="CH2148" s="31"/>
      <c r="CI2148" s="31"/>
      <c r="CJ2148" s="31"/>
      <c r="CK2148" s="31"/>
      <c r="CL2148" s="31"/>
      <c r="CM2148" s="31"/>
      <c r="CN2148" s="31"/>
      <c r="CO2148" s="31"/>
      <c r="CP2148" s="31"/>
      <c r="CQ2148" s="31"/>
    </row>
    <row r="2149" spans="2:95" s="33" customFormat="1">
      <c r="B2149" s="63"/>
      <c r="C2149" s="31"/>
      <c r="D2149" s="31"/>
      <c r="E2149" s="31"/>
      <c r="F2149" s="31"/>
      <c r="G2149" s="34"/>
      <c r="H2149" s="34"/>
      <c r="I2149" s="34"/>
      <c r="J2149" s="34"/>
      <c r="K2149" s="31"/>
      <c r="L2149" s="31"/>
      <c r="M2149" s="31"/>
      <c r="N2149" s="31"/>
      <c r="O2149" s="31"/>
      <c r="P2149" s="34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4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4"/>
      <c r="AU2149" s="31"/>
      <c r="AV2149" s="31"/>
      <c r="AW2149" s="31"/>
      <c r="AX2149" s="31"/>
      <c r="AY2149" s="31"/>
      <c r="AZ2149" s="31"/>
      <c r="BA2149" s="31"/>
      <c r="BB2149" s="31"/>
      <c r="BC2149" s="34"/>
      <c r="BD2149" s="31"/>
      <c r="BE2149" s="31"/>
      <c r="BF2149" s="31"/>
      <c r="BG2149" s="31"/>
      <c r="BH2149" s="31"/>
      <c r="BI2149" s="31"/>
      <c r="BJ2149" s="31"/>
      <c r="BK2149" s="31"/>
      <c r="BL2149" s="31"/>
      <c r="BM2149" s="31"/>
      <c r="BN2149" s="31"/>
      <c r="BO2149" s="31"/>
      <c r="BP2149" s="31"/>
      <c r="BQ2149" s="31"/>
      <c r="BR2149" s="31"/>
      <c r="BS2149" s="31"/>
      <c r="BT2149" s="31"/>
      <c r="BU2149" s="31"/>
      <c r="BV2149" s="31"/>
      <c r="BW2149" s="31"/>
      <c r="BX2149" s="31"/>
      <c r="BY2149" s="31"/>
      <c r="BZ2149" s="31"/>
      <c r="CA2149" s="31"/>
      <c r="CB2149" s="31"/>
      <c r="CC2149" s="31"/>
      <c r="CD2149" s="31"/>
      <c r="CE2149" s="31"/>
      <c r="CF2149" s="31"/>
      <c r="CG2149" s="31"/>
      <c r="CH2149" s="31"/>
      <c r="CI2149" s="31"/>
      <c r="CJ2149" s="31"/>
      <c r="CK2149" s="31"/>
      <c r="CL2149" s="31"/>
      <c r="CM2149" s="31"/>
      <c r="CN2149" s="31"/>
      <c r="CO2149" s="31"/>
      <c r="CP2149" s="31"/>
      <c r="CQ2149" s="31"/>
    </row>
    <row r="2150" spans="2:95" s="33" customFormat="1">
      <c r="B2150" s="63"/>
      <c r="C2150" s="31"/>
      <c r="D2150" s="31"/>
      <c r="E2150" s="31"/>
      <c r="F2150" s="31"/>
      <c r="G2150" s="34"/>
      <c r="H2150" s="34"/>
      <c r="I2150" s="34"/>
      <c r="J2150" s="34"/>
      <c r="K2150" s="31"/>
      <c r="L2150" s="31"/>
      <c r="M2150" s="31"/>
      <c r="N2150" s="31"/>
      <c r="O2150" s="31"/>
      <c r="P2150" s="34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4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4"/>
      <c r="AU2150" s="31"/>
      <c r="AV2150" s="31"/>
      <c r="AW2150" s="31"/>
      <c r="AX2150" s="31"/>
      <c r="AY2150" s="31"/>
      <c r="AZ2150" s="31"/>
      <c r="BA2150" s="31"/>
      <c r="BB2150" s="31"/>
      <c r="BC2150" s="34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  <c r="BN2150" s="31"/>
      <c r="BO2150" s="31"/>
      <c r="BP2150" s="31"/>
      <c r="BQ2150" s="31"/>
      <c r="BR2150" s="31"/>
      <c r="BS2150" s="31"/>
      <c r="BT2150" s="31"/>
      <c r="BU2150" s="31"/>
      <c r="BV2150" s="31"/>
      <c r="BW2150" s="31"/>
      <c r="BX2150" s="31"/>
      <c r="BY2150" s="31"/>
      <c r="BZ2150" s="31"/>
      <c r="CA2150" s="31"/>
      <c r="CB2150" s="31"/>
      <c r="CC2150" s="31"/>
      <c r="CD2150" s="31"/>
      <c r="CE2150" s="31"/>
      <c r="CF2150" s="31"/>
      <c r="CG2150" s="31"/>
      <c r="CH2150" s="31"/>
      <c r="CI2150" s="31"/>
      <c r="CJ2150" s="31"/>
      <c r="CK2150" s="31"/>
      <c r="CL2150" s="31"/>
      <c r="CM2150" s="31"/>
      <c r="CN2150" s="31"/>
      <c r="CO2150" s="31"/>
      <c r="CP2150" s="31"/>
      <c r="CQ2150" s="31"/>
    </row>
    <row r="2151" spans="2:95" s="33" customFormat="1">
      <c r="B2151" s="63"/>
      <c r="C2151" s="31"/>
      <c r="D2151" s="31"/>
      <c r="E2151" s="31"/>
      <c r="F2151" s="31"/>
      <c r="G2151" s="34"/>
      <c r="H2151" s="34"/>
      <c r="I2151" s="34"/>
      <c r="J2151" s="34"/>
      <c r="K2151" s="31"/>
      <c r="L2151" s="31"/>
      <c r="M2151" s="31"/>
      <c r="N2151" s="31"/>
      <c r="O2151" s="31"/>
      <c r="P2151" s="34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4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4"/>
      <c r="AU2151" s="31"/>
      <c r="AV2151" s="31"/>
      <c r="AW2151" s="31"/>
      <c r="AX2151" s="31"/>
      <c r="AY2151" s="31"/>
      <c r="AZ2151" s="31"/>
      <c r="BA2151" s="31"/>
      <c r="BB2151" s="31"/>
      <c r="BC2151" s="34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  <c r="BN2151" s="31"/>
      <c r="BO2151" s="31"/>
      <c r="BP2151" s="31"/>
      <c r="BQ2151" s="31"/>
      <c r="BR2151" s="31"/>
      <c r="BS2151" s="31"/>
      <c r="BT2151" s="31"/>
      <c r="BU2151" s="31"/>
      <c r="BV2151" s="31"/>
      <c r="BW2151" s="31"/>
      <c r="BX2151" s="31"/>
      <c r="BY2151" s="31"/>
      <c r="BZ2151" s="31"/>
      <c r="CA2151" s="31"/>
      <c r="CB2151" s="31"/>
      <c r="CC2151" s="31"/>
      <c r="CD2151" s="31"/>
      <c r="CE2151" s="31"/>
      <c r="CF2151" s="31"/>
      <c r="CG2151" s="31"/>
      <c r="CH2151" s="31"/>
      <c r="CI2151" s="31"/>
      <c r="CJ2151" s="31"/>
      <c r="CK2151" s="31"/>
      <c r="CL2151" s="31"/>
      <c r="CM2151" s="31"/>
      <c r="CN2151" s="31"/>
      <c r="CO2151" s="31"/>
      <c r="CP2151" s="31"/>
      <c r="CQ2151" s="31"/>
    </row>
    <row r="2152" spans="2:95" s="33" customFormat="1">
      <c r="B2152" s="63"/>
      <c r="C2152" s="31"/>
      <c r="D2152" s="31"/>
      <c r="E2152" s="31"/>
      <c r="F2152" s="31"/>
      <c r="G2152" s="34"/>
      <c r="H2152" s="34"/>
      <c r="I2152" s="34"/>
      <c r="J2152" s="34"/>
      <c r="K2152" s="31"/>
      <c r="L2152" s="31"/>
      <c r="M2152" s="31"/>
      <c r="N2152" s="31"/>
      <c r="O2152" s="31"/>
      <c r="P2152" s="34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4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4"/>
      <c r="AU2152" s="31"/>
      <c r="AV2152" s="31"/>
      <c r="AW2152" s="31"/>
      <c r="AX2152" s="31"/>
      <c r="AY2152" s="31"/>
      <c r="AZ2152" s="31"/>
      <c r="BA2152" s="31"/>
      <c r="BB2152" s="31"/>
      <c r="BC2152" s="34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  <c r="CC2152" s="31"/>
      <c r="CD2152" s="31"/>
      <c r="CE2152" s="31"/>
      <c r="CF2152" s="31"/>
      <c r="CG2152" s="31"/>
      <c r="CH2152" s="31"/>
      <c r="CI2152" s="31"/>
      <c r="CJ2152" s="31"/>
      <c r="CK2152" s="31"/>
      <c r="CL2152" s="31"/>
      <c r="CM2152" s="31"/>
      <c r="CN2152" s="31"/>
      <c r="CO2152" s="31"/>
      <c r="CP2152" s="31"/>
      <c r="CQ2152" s="31"/>
    </row>
    <row r="2153" spans="2:95" s="33" customFormat="1">
      <c r="B2153" s="63"/>
      <c r="C2153" s="31"/>
      <c r="D2153" s="31"/>
      <c r="E2153" s="31"/>
      <c r="F2153" s="31"/>
      <c r="G2153" s="34"/>
      <c r="H2153" s="34"/>
      <c r="I2153" s="34"/>
      <c r="J2153" s="34"/>
      <c r="K2153" s="31"/>
      <c r="L2153" s="31"/>
      <c r="M2153" s="31"/>
      <c r="N2153" s="31"/>
      <c r="O2153" s="31"/>
      <c r="P2153" s="34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4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4"/>
      <c r="AU2153" s="31"/>
      <c r="AV2153" s="31"/>
      <c r="AW2153" s="31"/>
      <c r="AX2153" s="31"/>
      <c r="AY2153" s="31"/>
      <c r="AZ2153" s="31"/>
      <c r="BA2153" s="31"/>
      <c r="BB2153" s="31"/>
      <c r="BC2153" s="34"/>
      <c r="BD2153" s="31"/>
      <c r="BE2153" s="31"/>
      <c r="BF2153" s="31"/>
      <c r="BG2153" s="31"/>
      <c r="BH2153" s="31"/>
      <c r="BI2153" s="31"/>
      <c r="BJ2153" s="31"/>
      <c r="BK2153" s="31"/>
      <c r="BL2153" s="31"/>
      <c r="BM2153" s="31"/>
      <c r="BN2153" s="31"/>
      <c r="BO2153" s="31"/>
      <c r="BP2153" s="31"/>
      <c r="BQ2153" s="31"/>
      <c r="BR2153" s="31"/>
      <c r="BS2153" s="31"/>
      <c r="BT2153" s="31"/>
      <c r="BU2153" s="31"/>
      <c r="BV2153" s="31"/>
      <c r="BW2153" s="31"/>
      <c r="BX2153" s="31"/>
      <c r="BY2153" s="31"/>
      <c r="BZ2153" s="31"/>
      <c r="CA2153" s="31"/>
      <c r="CB2153" s="31"/>
      <c r="CC2153" s="31"/>
      <c r="CD2153" s="31"/>
      <c r="CE2153" s="31"/>
      <c r="CF2153" s="31"/>
      <c r="CG2153" s="31"/>
      <c r="CH2153" s="31"/>
      <c r="CI2153" s="31"/>
      <c r="CJ2153" s="31"/>
      <c r="CK2153" s="31"/>
      <c r="CL2153" s="31"/>
      <c r="CM2153" s="31"/>
      <c r="CN2153" s="31"/>
      <c r="CO2153" s="31"/>
      <c r="CP2153" s="31"/>
      <c r="CQ2153" s="31"/>
    </row>
    <row r="2154" spans="2:95" s="33" customFormat="1">
      <c r="B2154" s="63"/>
      <c r="C2154" s="31"/>
      <c r="D2154" s="31"/>
      <c r="E2154" s="31"/>
      <c r="F2154" s="31"/>
      <c r="G2154" s="34"/>
      <c r="H2154" s="34"/>
      <c r="I2154" s="34"/>
      <c r="J2154" s="34"/>
      <c r="K2154" s="31"/>
      <c r="L2154" s="31"/>
      <c r="M2154" s="31"/>
      <c r="N2154" s="31"/>
      <c r="O2154" s="31"/>
      <c r="P2154" s="34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4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4"/>
      <c r="AU2154" s="31"/>
      <c r="AV2154" s="31"/>
      <c r="AW2154" s="31"/>
      <c r="AX2154" s="31"/>
      <c r="AY2154" s="31"/>
      <c r="AZ2154" s="31"/>
      <c r="BA2154" s="31"/>
      <c r="BB2154" s="31"/>
      <c r="BC2154" s="34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  <c r="BT2154" s="31"/>
      <c r="BU2154" s="31"/>
      <c r="BV2154" s="31"/>
      <c r="BW2154" s="31"/>
      <c r="BX2154" s="31"/>
      <c r="BY2154" s="31"/>
      <c r="BZ2154" s="31"/>
      <c r="CA2154" s="31"/>
      <c r="CB2154" s="31"/>
      <c r="CC2154" s="31"/>
      <c r="CD2154" s="31"/>
      <c r="CE2154" s="31"/>
      <c r="CF2154" s="31"/>
      <c r="CG2154" s="31"/>
      <c r="CH2154" s="31"/>
      <c r="CI2154" s="31"/>
      <c r="CJ2154" s="31"/>
      <c r="CK2154" s="31"/>
      <c r="CL2154" s="31"/>
      <c r="CM2154" s="31"/>
      <c r="CN2154" s="31"/>
      <c r="CO2154" s="31"/>
      <c r="CP2154" s="31"/>
      <c r="CQ2154" s="31"/>
    </row>
    <row r="2155" spans="2:95" s="33" customFormat="1">
      <c r="B2155" s="63"/>
      <c r="C2155" s="31"/>
      <c r="D2155" s="31"/>
      <c r="E2155" s="31"/>
      <c r="F2155" s="31"/>
      <c r="G2155" s="34"/>
      <c r="H2155" s="34"/>
      <c r="I2155" s="34"/>
      <c r="J2155" s="34"/>
      <c r="K2155" s="31"/>
      <c r="L2155" s="31"/>
      <c r="M2155" s="31"/>
      <c r="N2155" s="31"/>
      <c r="O2155" s="31"/>
      <c r="P2155" s="34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4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4"/>
      <c r="AU2155" s="31"/>
      <c r="AV2155" s="31"/>
      <c r="AW2155" s="31"/>
      <c r="AX2155" s="31"/>
      <c r="AY2155" s="31"/>
      <c r="AZ2155" s="31"/>
      <c r="BA2155" s="31"/>
      <c r="BB2155" s="31"/>
      <c r="BC2155" s="34"/>
      <c r="BD2155" s="31"/>
      <c r="BE2155" s="31"/>
      <c r="BF2155" s="31"/>
      <c r="BG2155" s="31"/>
      <c r="BH2155" s="31"/>
      <c r="BI2155" s="31"/>
      <c r="BJ2155" s="31"/>
      <c r="BK2155" s="31"/>
      <c r="BL2155" s="31"/>
      <c r="BM2155" s="31"/>
      <c r="BN2155" s="31"/>
      <c r="BO2155" s="31"/>
      <c r="BP2155" s="31"/>
      <c r="BQ2155" s="31"/>
      <c r="BR2155" s="31"/>
      <c r="BS2155" s="31"/>
      <c r="BT2155" s="31"/>
      <c r="BU2155" s="31"/>
      <c r="BV2155" s="31"/>
      <c r="BW2155" s="31"/>
      <c r="BX2155" s="31"/>
      <c r="BY2155" s="31"/>
      <c r="BZ2155" s="31"/>
      <c r="CA2155" s="31"/>
      <c r="CB2155" s="31"/>
      <c r="CC2155" s="31"/>
      <c r="CD2155" s="31"/>
      <c r="CE2155" s="31"/>
      <c r="CF2155" s="31"/>
      <c r="CG2155" s="31"/>
      <c r="CH2155" s="31"/>
      <c r="CI2155" s="31"/>
      <c r="CJ2155" s="31"/>
      <c r="CK2155" s="31"/>
      <c r="CL2155" s="31"/>
      <c r="CM2155" s="31"/>
      <c r="CN2155" s="31"/>
      <c r="CO2155" s="31"/>
      <c r="CP2155" s="31"/>
      <c r="CQ2155" s="31"/>
    </row>
    <row r="2156" spans="2:95" s="33" customFormat="1">
      <c r="B2156" s="63"/>
      <c r="C2156" s="31"/>
      <c r="D2156" s="31"/>
      <c r="E2156" s="31"/>
      <c r="F2156" s="31"/>
      <c r="G2156" s="34"/>
      <c r="H2156" s="34"/>
      <c r="I2156" s="34"/>
      <c r="J2156" s="34"/>
      <c r="K2156" s="31"/>
      <c r="L2156" s="31"/>
      <c r="M2156" s="31"/>
      <c r="N2156" s="31"/>
      <c r="O2156" s="31"/>
      <c r="P2156" s="34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4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4"/>
      <c r="AU2156" s="31"/>
      <c r="AV2156" s="31"/>
      <c r="AW2156" s="31"/>
      <c r="AX2156" s="31"/>
      <c r="AY2156" s="31"/>
      <c r="AZ2156" s="31"/>
      <c r="BA2156" s="31"/>
      <c r="BB2156" s="31"/>
      <c r="BC2156" s="34"/>
      <c r="BD2156" s="31"/>
      <c r="BE2156" s="31"/>
      <c r="BF2156" s="31"/>
      <c r="BG2156" s="31"/>
      <c r="BH2156" s="31"/>
      <c r="BI2156" s="31"/>
      <c r="BJ2156" s="31"/>
      <c r="BK2156" s="31"/>
      <c r="BL2156" s="31"/>
      <c r="BM2156" s="31"/>
      <c r="BN2156" s="31"/>
      <c r="BO2156" s="31"/>
      <c r="BP2156" s="31"/>
      <c r="BQ2156" s="31"/>
      <c r="BR2156" s="31"/>
      <c r="BS2156" s="31"/>
      <c r="BT2156" s="31"/>
      <c r="BU2156" s="31"/>
      <c r="BV2156" s="31"/>
      <c r="BW2156" s="31"/>
      <c r="BX2156" s="31"/>
      <c r="BY2156" s="31"/>
      <c r="BZ2156" s="31"/>
      <c r="CA2156" s="31"/>
      <c r="CB2156" s="31"/>
      <c r="CC2156" s="31"/>
      <c r="CD2156" s="31"/>
      <c r="CE2156" s="31"/>
      <c r="CF2156" s="31"/>
      <c r="CG2156" s="31"/>
      <c r="CH2156" s="31"/>
      <c r="CI2156" s="31"/>
      <c r="CJ2156" s="31"/>
      <c r="CK2156" s="31"/>
      <c r="CL2156" s="31"/>
      <c r="CM2156" s="31"/>
      <c r="CN2156" s="31"/>
      <c r="CO2156" s="31"/>
      <c r="CP2156" s="31"/>
      <c r="CQ2156" s="31"/>
    </row>
    <row r="2157" spans="2:95" s="33" customFormat="1">
      <c r="B2157" s="63"/>
      <c r="C2157" s="31"/>
      <c r="D2157" s="31"/>
      <c r="E2157" s="31"/>
      <c r="F2157" s="31"/>
      <c r="G2157" s="34"/>
      <c r="H2157" s="34"/>
      <c r="I2157" s="34"/>
      <c r="J2157" s="34"/>
      <c r="K2157" s="31"/>
      <c r="L2157" s="31"/>
      <c r="M2157" s="31"/>
      <c r="N2157" s="31"/>
      <c r="O2157" s="31"/>
      <c r="P2157" s="34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4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4"/>
      <c r="AU2157" s="31"/>
      <c r="AV2157" s="31"/>
      <c r="AW2157" s="31"/>
      <c r="AX2157" s="31"/>
      <c r="AY2157" s="31"/>
      <c r="AZ2157" s="31"/>
      <c r="BA2157" s="31"/>
      <c r="BB2157" s="31"/>
      <c r="BC2157" s="34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  <c r="BN2157" s="31"/>
      <c r="BO2157" s="31"/>
      <c r="BP2157" s="31"/>
      <c r="BQ2157" s="31"/>
      <c r="BR2157" s="31"/>
      <c r="BS2157" s="31"/>
      <c r="BT2157" s="31"/>
      <c r="BU2157" s="31"/>
      <c r="BV2157" s="31"/>
      <c r="BW2157" s="31"/>
      <c r="BX2157" s="31"/>
      <c r="BY2157" s="31"/>
      <c r="BZ2157" s="31"/>
      <c r="CA2157" s="31"/>
      <c r="CB2157" s="31"/>
      <c r="CC2157" s="31"/>
      <c r="CD2157" s="31"/>
      <c r="CE2157" s="31"/>
      <c r="CF2157" s="31"/>
      <c r="CG2157" s="31"/>
      <c r="CH2157" s="31"/>
      <c r="CI2157" s="31"/>
      <c r="CJ2157" s="31"/>
      <c r="CK2157" s="31"/>
      <c r="CL2157" s="31"/>
      <c r="CM2157" s="31"/>
      <c r="CN2157" s="31"/>
      <c r="CO2157" s="31"/>
      <c r="CP2157" s="31"/>
      <c r="CQ2157" s="31"/>
    </row>
    <row r="2158" spans="2:95" s="33" customFormat="1">
      <c r="B2158" s="63"/>
      <c r="C2158" s="31"/>
      <c r="D2158" s="31"/>
      <c r="E2158" s="31"/>
      <c r="F2158" s="31"/>
      <c r="G2158" s="34"/>
      <c r="H2158" s="34"/>
      <c r="I2158" s="34"/>
      <c r="J2158" s="34"/>
      <c r="K2158" s="31"/>
      <c r="L2158" s="31"/>
      <c r="M2158" s="31"/>
      <c r="N2158" s="31"/>
      <c r="O2158" s="31"/>
      <c r="P2158" s="34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4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4"/>
      <c r="AU2158" s="31"/>
      <c r="AV2158" s="31"/>
      <c r="AW2158" s="31"/>
      <c r="AX2158" s="31"/>
      <c r="AY2158" s="31"/>
      <c r="AZ2158" s="31"/>
      <c r="BA2158" s="31"/>
      <c r="BB2158" s="31"/>
      <c r="BC2158" s="34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  <c r="BN2158" s="31"/>
      <c r="BO2158" s="31"/>
      <c r="BP2158" s="31"/>
      <c r="BQ2158" s="31"/>
      <c r="BR2158" s="31"/>
      <c r="BS2158" s="31"/>
      <c r="BT2158" s="31"/>
      <c r="BU2158" s="31"/>
      <c r="BV2158" s="31"/>
      <c r="BW2158" s="31"/>
      <c r="BX2158" s="31"/>
      <c r="BY2158" s="31"/>
      <c r="BZ2158" s="31"/>
      <c r="CA2158" s="31"/>
      <c r="CB2158" s="31"/>
      <c r="CC2158" s="31"/>
      <c r="CD2158" s="31"/>
      <c r="CE2158" s="31"/>
      <c r="CF2158" s="31"/>
      <c r="CG2158" s="31"/>
      <c r="CH2158" s="31"/>
      <c r="CI2158" s="31"/>
      <c r="CJ2158" s="31"/>
      <c r="CK2158" s="31"/>
      <c r="CL2158" s="31"/>
      <c r="CM2158" s="31"/>
      <c r="CN2158" s="31"/>
      <c r="CO2158" s="31"/>
      <c r="CP2158" s="31"/>
      <c r="CQ2158" s="31"/>
    </row>
    <row r="2159" spans="2:95" s="33" customFormat="1">
      <c r="B2159" s="63"/>
      <c r="C2159" s="31"/>
      <c r="D2159" s="31"/>
      <c r="E2159" s="31"/>
      <c r="F2159" s="31"/>
      <c r="G2159" s="34"/>
      <c r="H2159" s="34"/>
      <c r="I2159" s="34"/>
      <c r="J2159" s="34"/>
      <c r="K2159" s="31"/>
      <c r="L2159" s="31"/>
      <c r="M2159" s="31"/>
      <c r="N2159" s="31"/>
      <c r="O2159" s="31"/>
      <c r="P2159" s="34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4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4"/>
      <c r="AU2159" s="31"/>
      <c r="AV2159" s="31"/>
      <c r="AW2159" s="31"/>
      <c r="AX2159" s="31"/>
      <c r="AY2159" s="31"/>
      <c r="AZ2159" s="31"/>
      <c r="BA2159" s="31"/>
      <c r="BB2159" s="31"/>
      <c r="BC2159" s="34"/>
      <c r="BD2159" s="31"/>
      <c r="BE2159" s="31"/>
      <c r="BF2159" s="31"/>
      <c r="BG2159" s="31"/>
      <c r="BH2159" s="31"/>
      <c r="BI2159" s="31"/>
      <c r="BJ2159" s="31"/>
      <c r="BK2159" s="31"/>
      <c r="BL2159" s="31"/>
      <c r="BM2159" s="31"/>
      <c r="BN2159" s="31"/>
      <c r="BO2159" s="31"/>
      <c r="BP2159" s="31"/>
      <c r="BQ2159" s="31"/>
      <c r="BR2159" s="31"/>
      <c r="BS2159" s="31"/>
      <c r="BT2159" s="31"/>
      <c r="BU2159" s="31"/>
      <c r="BV2159" s="31"/>
      <c r="BW2159" s="31"/>
      <c r="BX2159" s="31"/>
      <c r="BY2159" s="31"/>
      <c r="BZ2159" s="31"/>
      <c r="CA2159" s="31"/>
      <c r="CB2159" s="31"/>
      <c r="CC2159" s="31"/>
      <c r="CD2159" s="31"/>
      <c r="CE2159" s="31"/>
      <c r="CF2159" s="31"/>
      <c r="CG2159" s="31"/>
      <c r="CH2159" s="31"/>
      <c r="CI2159" s="31"/>
      <c r="CJ2159" s="31"/>
      <c r="CK2159" s="31"/>
      <c r="CL2159" s="31"/>
      <c r="CM2159" s="31"/>
      <c r="CN2159" s="31"/>
      <c r="CO2159" s="31"/>
      <c r="CP2159" s="31"/>
      <c r="CQ2159" s="31"/>
    </row>
    <row r="2160" spans="2:95" s="33" customFormat="1">
      <c r="B2160" s="63"/>
      <c r="C2160" s="31"/>
      <c r="D2160" s="31"/>
      <c r="E2160" s="31"/>
      <c r="F2160" s="31"/>
      <c r="G2160" s="34"/>
      <c r="H2160" s="34"/>
      <c r="I2160" s="34"/>
      <c r="J2160" s="34"/>
      <c r="K2160" s="31"/>
      <c r="L2160" s="31"/>
      <c r="M2160" s="31"/>
      <c r="N2160" s="31"/>
      <c r="O2160" s="31"/>
      <c r="P2160" s="34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4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4"/>
      <c r="AU2160" s="31"/>
      <c r="AV2160" s="31"/>
      <c r="AW2160" s="31"/>
      <c r="AX2160" s="31"/>
      <c r="AY2160" s="31"/>
      <c r="AZ2160" s="31"/>
      <c r="BA2160" s="31"/>
      <c r="BB2160" s="31"/>
      <c r="BC2160" s="34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  <c r="BN2160" s="31"/>
      <c r="BO2160" s="31"/>
      <c r="BP2160" s="31"/>
      <c r="BQ2160" s="31"/>
      <c r="BR2160" s="31"/>
      <c r="BS2160" s="31"/>
      <c r="BT2160" s="31"/>
      <c r="BU2160" s="31"/>
      <c r="BV2160" s="31"/>
      <c r="BW2160" s="31"/>
      <c r="BX2160" s="31"/>
      <c r="BY2160" s="31"/>
      <c r="BZ2160" s="31"/>
      <c r="CA2160" s="31"/>
      <c r="CB2160" s="31"/>
      <c r="CC2160" s="31"/>
      <c r="CD2160" s="31"/>
      <c r="CE2160" s="31"/>
      <c r="CF2160" s="31"/>
      <c r="CG2160" s="31"/>
      <c r="CH2160" s="31"/>
      <c r="CI2160" s="31"/>
      <c r="CJ2160" s="31"/>
      <c r="CK2160" s="31"/>
      <c r="CL2160" s="31"/>
      <c r="CM2160" s="31"/>
      <c r="CN2160" s="31"/>
      <c r="CO2160" s="31"/>
      <c r="CP2160" s="31"/>
      <c r="CQ2160" s="31"/>
    </row>
    <row r="2161" spans="2:95" s="33" customFormat="1">
      <c r="B2161" s="63"/>
      <c r="C2161" s="31"/>
      <c r="D2161" s="31"/>
      <c r="E2161" s="31"/>
      <c r="F2161" s="31"/>
      <c r="G2161" s="34"/>
      <c r="H2161" s="34"/>
      <c r="I2161" s="34"/>
      <c r="J2161" s="34"/>
      <c r="K2161" s="31"/>
      <c r="L2161" s="31"/>
      <c r="M2161" s="31"/>
      <c r="N2161" s="31"/>
      <c r="O2161" s="31"/>
      <c r="P2161" s="34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4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4"/>
      <c r="AU2161" s="31"/>
      <c r="AV2161" s="31"/>
      <c r="AW2161" s="31"/>
      <c r="AX2161" s="31"/>
      <c r="AY2161" s="31"/>
      <c r="AZ2161" s="31"/>
      <c r="BA2161" s="31"/>
      <c r="BB2161" s="31"/>
      <c r="BC2161" s="34"/>
      <c r="BD2161" s="31"/>
      <c r="BE2161" s="31"/>
      <c r="BF2161" s="31"/>
      <c r="BG2161" s="31"/>
      <c r="BH2161" s="31"/>
      <c r="BI2161" s="31"/>
      <c r="BJ2161" s="31"/>
      <c r="BK2161" s="31"/>
      <c r="BL2161" s="31"/>
      <c r="BM2161" s="31"/>
      <c r="BN2161" s="31"/>
      <c r="BO2161" s="31"/>
      <c r="BP2161" s="31"/>
      <c r="BQ2161" s="31"/>
      <c r="BR2161" s="31"/>
      <c r="BS2161" s="31"/>
      <c r="BT2161" s="31"/>
      <c r="BU2161" s="31"/>
      <c r="BV2161" s="31"/>
      <c r="BW2161" s="31"/>
      <c r="BX2161" s="31"/>
      <c r="BY2161" s="31"/>
      <c r="BZ2161" s="31"/>
      <c r="CA2161" s="31"/>
      <c r="CB2161" s="31"/>
      <c r="CC2161" s="31"/>
      <c r="CD2161" s="31"/>
      <c r="CE2161" s="31"/>
      <c r="CF2161" s="31"/>
      <c r="CG2161" s="31"/>
      <c r="CH2161" s="31"/>
      <c r="CI2161" s="31"/>
      <c r="CJ2161" s="31"/>
      <c r="CK2161" s="31"/>
      <c r="CL2161" s="31"/>
      <c r="CM2161" s="31"/>
      <c r="CN2161" s="31"/>
      <c r="CO2161" s="31"/>
      <c r="CP2161" s="31"/>
      <c r="CQ2161" s="31"/>
    </row>
    <row r="2162" spans="2:95" s="33" customFormat="1">
      <c r="B2162" s="63"/>
      <c r="C2162" s="31"/>
      <c r="D2162" s="31"/>
      <c r="E2162" s="31"/>
      <c r="F2162" s="31"/>
      <c r="G2162" s="34"/>
      <c r="H2162" s="34"/>
      <c r="I2162" s="34"/>
      <c r="J2162" s="34"/>
      <c r="K2162" s="31"/>
      <c r="L2162" s="31"/>
      <c r="M2162" s="31"/>
      <c r="N2162" s="31"/>
      <c r="O2162" s="31"/>
      <c r="P2162" s="34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4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4"/>
      <c r="AU2162" s="31"/>
      <c r="AV2162" s="31"/>
      <c r="AW2162" s="31"/>
      <c r="AX2162" s="31"/>
      <c r="AY2162" s="31"/>
      <c r="AZ2162" s="31"/>
      <c r="BA2162" s="31"/>
      <c r="BB2162" s="31"/>
      <c r="BC2162" s="34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  <c r="BN2162" s="31"/>
      <c r="BO2162" s="31"/>
      <c r="BP2162" s="31"/>
      <c r="BQ2162" s="31"/>
      <c r="BR2162" s="31"/>
      <c r="BS2162" s="31"/>
      <c r="BT2162" s="31"/>
      <c r="BU2162" s="31"/>
      <c r="BV2162" s="31"/>
      <c r="BW2162" s="31"/>
      <c r="BX2162" s="31"/>
      <c r="BY2162" s="31"/>
      <c r="BZ2162" s="31"/>
      <c r="CA2162" s="31"/>
      <c r="CB2162" s="31"/>
      <c r="CC2162" s="31"/>
      <c r="CD2162" s="31"/>
      <c r="CE2162" s="31"/>
      <c r="CF2162" s="31"/>
      <c r="CG2162" s="31"/>
      <c r="CH2162" s="31"/>
      <c r="CI2162" s="31"/>
      <c r="CJ2162" s="31"/>
      <c r="CK2162" s="31"/>
      <c r="CL2162" s="31"/>
      <c r="CM2162" s="31"/>
      <c r="CN2162" s="31"/>
      <c r="CO2162" s="31"/>
      <c r="CP2162" s="31"/>
      <c r="CQ2162" s="31"/>
    </row>
    <row r="2163" spans="2:95" s="33" customFormat="1">
      <c r="B2163" s="63"/>
      <c r="C2163" s="31"/>
      <c r="D2163" s="31"/>
      <c r="E2163" s="31"/>
      <c r="F2163" s="31"/>
      <c r="G2163" s="34"/>
      <c r="H2163" s="34"/>
      <c r="I2163" s="34"/>
      <c r="J2163" s="34"/>
      <c r="K2163" s="31"/>
      <c r="L2163" s="31"/>
      <c r="M2163" s="31"/>
      <c r="N2163" s="31"/>
      <c r="O2163" s="31"/>
      <c r="P2163" s="34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4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4"/>
      <c r="AU2163" s="31"/>
      <c r="AV2163" s="31"/>
      <c r="AW2163" s="31"/>
      <c r="AX2163" s="31"/>
      <c r="AY2163" s="31"/>
      <c r="AZ2163" s="31"/>
      <c r="BA2163" s="31"/>
      <c r="BB2163" s="31"/>
      <c r="BC2163" s="34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  <c r="BN2163" s="31"/>
      <c r="BO2163" s="31"/>
      <c r="BP2163" s="31"/>
      <c r="BQ2163" s="31"/>
      <c r="BR2163" s="31"/>
      <c r="BS2163" s="31"/>
      <c r="BT2163" s="31"/>
      <c r="BU2163" s="31"/>
      <c r="BV2163" s="31"/>
      <c r="BW2163" s="31"/>
      <c r="BX2163" s="31"/>
      <c r="BY2163" s="31"/>
      <c r="BZ2163" s="31"/>
      <c r="CA2163" s="31"/>
      <c r="CB2163" s="31"/>
      <c r="CC2163" s="31"/>
      <c r="CD2163" s="31"/>
      <c r="CE2163" s="31"/>
      <c r="CF2163" s="31"/>
      <c r="CG2163" s="31"/>
      <c r="CH2163" s="31"/>
      <c r="CI2163" s="31"/>
      <c r="CJ2163" s="31"/>
      <c r="CK2163" s="31"/>
      <c r="CL2163" s="31"/>
      <c r="CM2163" s="31"/>
      <c r="CN2163" s="31"/>
      <c r="CO2163" s="31"/>
      <c r="CP2163" s="31"/>
      <c r="CQ2163" s="31"/>
    </row>
    <row r="2164" spans="2:95" s="33" customFormat="1">
      <c r="B2164" s="63"/>
      <c r="C2164" s="31"/>
      <c r="D2164" s="31"/>
      <c r="E2164" s="31"/>
      <c r="F2164" s="31"/>
      <c r="G2164" s="34"/>
      <c r="H2164" s="34"/>
      <c r="I2164" s="34"/>
      <c r="J2164" s="34"/>
      <c r="K2164" s="31"/>
      <c r="L2164" s="31"/>
      <c r="M2164" s="31"/>
      <c r="N2164" s="31"/>
      <c r="O2164" s="31"/>
      <c r="P2164" s="34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4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4"/>
      <c r="AU2164" s="31"/>
      <c r="AV2164" s="31"/>
      <c r="AW2164" s="31"/>
      <c r="AX2164" s="31"/>
      <c r="AY2164" s="31"/>
      <c r="AZ2164" s="31"/>
      <c r="BA2164" s="31"/>
      <c r="BB2164" s="31"/>
      <c r="BC2164" s="34"/>
      <c r="BD2164" s="31"/>
      <c r="BE2164" s="31"/>
      <c r="BF2164" s="31"/>
      <c r="BG2164" s="31"/>
      <c r="BH2164" s="31"/>
      <c r="BI2164" s="31"/>
      <c r="BJ2164" s="31"/>
      <c r="BK2164" s="31"/>
      <c r="BL2164" s="31"/>
      <c r="BM2164" s="31"/>
      <c r="BN2164" s="31"/>
      <c r="BO2164" s="31"/>
      <c r="BP2164" s="31"/>
      <c r="BQ2164" s="31"/>
      <c r="BR2164" s="31"/>
      <c r="BS2164" s="31"/>
      <c r="BT2164" s="31"/>
      <c r="BU2164" s="31"/>
      <c r="BV2164" s="31"/>
      <c r="BW2164" s="31"/>
      <c r="BX2164" s="31"/>
      <c r="BY2164" s="31"/>
      <c r="BZ2164" s="31"/>
      <c r="CA2164" s="31"/>
      <c r="CB2164" s="31"/>
      <c r="CC2164" s="31"/>
      <c r="CD2164" s="31"/>
      <c r="CE2164" s="31"/>
      <c r="CF2164" s="31"/>
      <c r="CG2164" s="31"/>
      <c r="CH2164" s="31"/>
      <c r="CI2164" s="31"/>
      <c r="CJ2164" s="31"/>
      <c r="CK2164" s="31"/>
      <c r="CL2164" s="31"/>
      <c r="CM2164" s="31"/>
      <c r="CN2164" s="31"/>
      <c r="CO2164" s="31"/>
      <c r="CP2164" s="31"/>
      <c r="CQ2164" s="31"/>
    </row>
    <row r="2165" spans="2:95" s="33" customFormat="1">
      <c r="B2165" s="63"/>
      <c r="C2165" s="31"/>
      <c r="D2165" s="31"/>
      <c r="E2165" s="31"/>
      <c r="F2165" s="31"/>
      <c r="G2165" s="34"/>
      <c r="H2165" s="34"/>
      <c r="I2165" s="34"/>
      <c r="J2165" s="34"/>
      <c r="K2165" s="31"/>
      <c r="L2165" s="31"/>
      <c r="M2165" s="31"/>
      <c r="N2165" s="31"/>
      <c r="O2165" s="31"/>
      <c r="P2165" s="34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4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4"/>
      <c r="AU2165" s="31"/>
      <c r="AV2165" s="31"/>
      <c r="AW2165" s="31"/>
      <c r="AX2165" s="31"/>
      <c r="AY2165" s="31"/>
      <c r="AZ2165" s="31"/>
      <c r="BA2165" s="31"/>
      <c r="BB2165" s="31"/>
      <c r="BC2165" s="34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  <c r="BN2165" s="31"/>
      <c r="BO2165" s="31"/>
      <c r="BP2165" s="31"/>
      <c r="BQ2165" s="31"/>
      <c r="BR2165" s="31"/>
      <c r="BS2165" s="31"/>
      <c r="BT2165" s="31"/>
      <c r="BU2165" s="31"/>
      <c r="BV2165" s="31"/>
      <c r="BW2165" s="31"/>
      <c r="BX2165" s="31"/>
      <c r="BY2165" s="31"/>
      <c r="BZ2165" s="31"/>
      <c r="CA2165" s="31"/>
      <c r="CB2165" s="31"/>
      <c r="CC2165" s="31"/>
      <c r="CD2165" s="31"/>
      <c r="CE2165" s="31"/>
      <c r="CF2165" s="31"/>
      <c r="CG2165" s="31"/>
      <c r="CH2165" s="31"/>
      <c r="CI2165" s="31"/>
      <c r="CJ2165" s="31"/>
      <c r="CK2165" s="31"/>
      <c r="CL2165" s="31"/>
      <c r="CM2165" s="31"/>
      <c r="CN2165" s="31"/>
      <c r="CO2165" s="31"/>
      <c r="CP2165" s="31"/>
      <c r="CQ2165" s="31"/>
    </row>
    <row r="2166" spans="2:95" s="33" customFormat="1">
      <c r="B2166" s="63"/>
      <c r="C2166" s="31"/>
      <c r="D2166" s="31"/>
      <c r="E2166" s="31"/>
      <c r="F2166" s="31"/>
      <c r="G2166" s="34"/>
      <c r="H2166" s="34"/>
      <c r="I2166" s="34"/>
      <c r="J2166" s="34"/>
      <c r="K2166" s="31"/>
      <c r="L2166" s="31"/>
      <c r="M2166" s="31"/>
      <c r="N2166" s="31"/>
      <c r="O2166" s="31"/>
      <c r="P2166" s="34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4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4"/>
      <c r="AU2166" s="31"/>
      <c r="AV2166" s="31"/>
      <c r="AW2166" s="31"/>
      <c r="AX2166" s="31"/>
      <c r="AY2166" s="31"/>
      <c r="AZ2166" s="31"/>
      <c r="BA2166" s="31"/>
      <c r="BB2166" s="31"/>
      <c r="BC2166" s="34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  <c r="BN2166" s="31"/>
      <c r="BO2166" s="31"/>
      <c r="BP2166" s="31"/>
      <c r="BQ2166" s="31"/>
      <c r="BR2166" s="31"/>
      <c r="BS2166" s="31"/>
      <c r="BT2166" s="31"/>
      <c r="BU2166" s="31"/>
      <c r="BV2166" s="31"/>
      <c r="BW2166" s="31"/>
      <c r="BX2166" s="31"/>
      <c r="BY2166" s="31"/>
      <c r="BZ2166" s="31"/>
      <c r="CA2166" s="31"/>
      <c r="CB2166" s="31"/>
      <c r="CC2166" s="31"/>
      <c r="CD2166" s="31"/>
      <c r="CE2166" s="31"/>
      <c r="CF2166" s="31"/>
      <c r="CG2166" s="31"/>
      <c r="CH2166" s="31"/>
      <c r="CI2166" s="31"/>
      <c r="CJ2166" s="31"/>
      <c r="CK2166" s="31"/>
      <c r="CL2166" s="31"/>
      <c r="CM2166" s="31"/>
      <c r="CN2166" s="31"/>
      <c r="CO2166" s="31"/>
      <c r="CP2166" s="31"/>
      <c r="CQ2166" s="31"/>
    </row>
    <row r="2167" spans="2:95" s="33" customFormat="1">
      <c r="B2167" s="63"/>
      <c r="C2167" s="31"/>
      <c r="D2167" s="31"/>
      <c r="E2167" s="31"/>
      <c r="F2167" s="31"/>
      <c r="G2167" s="34"/>
      <c r="H2167" s="34"/>
      <c r="I2167" s="34"/>
      <c r="J2167" s="34"/>
      <c r="K2167" s="31"/>
      <c r="L2167" s="31"/>
      <c r="M2167" s="31"/>
      <c r="N2167" s="31"/>
      <c r="O2167" s="31"/>
      <c r="P2167" s="34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4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4"/>
      <c r="AU2167" s="31"/>
      <c r="AV2167" s="31"/>
      <c r="AW2167" s="31"/>
      <c r="AX2167" s="31"/>
      <c r="AY2167" s="31"/>
      <c r="AZ2167" s="31"/>
      <c r="BA2167" s="31"/>
      <c r="BB2167" s="31"/>
      <c r="BC2167" s="34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  <c r="BN2167" s="31"/>
      <c r="BO2167" s="31"/>
      <c r="BP2167" s="31"/>
      <c r="BQ2167" s="31"/>
      <c r="BR2167" s="31"/>
      <c r="BS2167" s="31"/>
      <c r="BT2167" s="31"/>
      <c r="BU2167" s="31"/>
      <c r="BV2167" s="31"/>
      <c r="BW2167" s="31"/>
      <c r="BX2167" s="31"/>
      <c r="BY2167" s="31"/>
      <c r="BZ2167" s="31"/>
      <c r="CA2167" s="31"/>
      <c r="CB2167" s="31"/>
      <c r="CC2167" s="31"/>
      <c r="CD2167" s="31"/>
      <c r="CE2167" s="31"/>
      <c r="CF2167" s="31"/>
      <c r="CG2167" s="31"/>
      <c r="CH2167" s="31"/>
      <c r="CI2167" s="31"/>
      <c r="CJ2167" s="31"/>
      <c r="CK2167" s="31"/>
      <c r="CL2167" s="31"/>
      <c r="CM2167" s="31"/>
      <c r="CN2167" s="31"/>
      <c r="CO2167" s="31"/>
      <c r="CP2167" s="31"/>
      <c r="CQ2167" s="31"/>
    </row>
    <row r="2168" spans="2:95" s="33" customFormat="1">
      <c r="B2168" s="63"/>
      <c r="C2168" s="31"/>
      <c r="D2168" s="31"/>
      <c r="E2168" s="31"/>
      <c r="F2168" s="31"/>
      <c r="G2168" s="34"/>
      <c r="H2168" s="34"/>
      <c r="I2168" s="34"/>
      <c r="J2168" s="34"/>
      <c r="K2168" s="31"/>
      <c r="L2168" s="31"/>
      <c r="M2168" s="31"/>
      <c r="N2168" s="31"/>
      <c r="O2168" s="31"/>
      <c r="P2168" s="34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4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4"/>
      <c r="AU2168" s="31"/>
      <c r="AV2168" s="31"/>
      <c r="AW2168" s="31"/>
      <c r="AX2168" s="31"/>
      <c r="AY2168" s="31"/>
      <c r="AZ2168" s="31"/>
      <c r="BA2168" s="31"/>
      <c r="BB2168" s="31"/>
      <c r="BC2168" s="34"/>
      <c r="BD2168" s="31"/>
      <c r="BE2168" s="31"/>
      <c r="BF2168" s="31"/>
      <c r="BG2168" s="31"/>
      <c r="BH2168" s="31"/>
      <c r="BI2168" s="31"/>
      <c r="BJ2168" s="31"/>
      <c r="BK2168" s="31"/>
      <c r="BL2168" s="31"/>
      <c r="BM2168" s="31"/>
      <c r="BN2168" s="31"/>
      <c r="BO2168" s="31"/>
      <c r="BP2168" s="31"/>
      <c r="BQ2168" s="31"/>
      <c r="BR2168" s="31"/>
      <c r="BS2168" s="31"/>
      <c r="BT2168" s="31"/>
      <c r="BU2168" s="31"/>
      <c r="BV2168" s="31"/>
      <c r="BW2168" s="31"/>
      <c r="BX2168" s="31"/>
      <c r="BY2168" s="31"/>
      <c r="BZ2168" s="31"/>
      <c r="CA2168" s="31"/>
      <c r="CB2168" s="31"/>
      <c r="CC2168" s="31"/>
      <c r="CD2168" s="31"/>
      <c r="CE2168" s="31"/>
      <c r="CF2168" s="31"/>
      <c r="CG2168" s="31"/>
      <c r="CH2168" s="31"/>
      <c r="CI2168" s="31"/>
      <c r="CJ2168" s="31"/>
      <c r="CK2168" s="31"/>
      <c r="CL2168" s="31"/>
      <c r="CM2168" s="31"/>
      <c r="CN2168" s="31"/>
      <c r="CO2168" s="31"/>
      <c r="CP2168" s="31"/>
      <c r="CQ2168" s="31"/>
    </row>
    <row r="2169" spans="2:95" s="33" customFormat="1">
      <c r="B2169" s="63"/>
      <c r="C2169" s="31"/>
      <c r="D2169" s="31"/>
      <c r="E2169" s="31"/>
      <c r="F2169" s="31"/>
      <c r="G2169" s="34"/>
      <c r="H2169" s="34"/>
      <c r="I2169" s="34"/>
      <c r="J2169" s="34"/>
      <c r="K2169" s="31"/>
      <c r="L2169" s="31"/>
      <c r="M2169" s="31"/>
      <c r="N2169" s="31"/>
      <c r="O2169" s="31"/>
      <c r="P2169" s="34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4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4"/>
      <c r="AU2169" s="31"/>
      <c r="AV2169" s="31"/>
      <c r="AW2169" s="31"/>
      <c r="AX2169" s="31"/>
      <c r="AY2169" s="31"/>
      <c r="AZ2169" s="31"/>
      <c r="BA2169" s="31"/>
      <c r="BB2169" s="31"/>
      <c r="BC2169" s="34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  <c r="BN2169" s="31"/>
      <c r="BO2169" s="31"/>
      <c r="BP2169" s="31"/>
      <c r="BQ2169" s="31"/>
      <c r="BR2169" s="31"/>
      <c r="BS2169" s="31"/>
      <c r="BT2169" s="31"/>
      <c r="BU2169" s="31"/>
      <c r="BV2169" s="31"/>
      <c r="BW2169" s="31"/>
      <c r="BX2169" s="31"/>
      <c r="BY2169" s="31"/>
      <c r="BZ2169" s="31"/>
      <c r="CA2169" s="31"/>
      <c r="CB2169" s="31"/>
      <c r="CC2169" s="31"/>
      <c r="CD2169" s="31"/>
      <c r="CE2169" s="31"/>
      <c r="CF2169" s="31"/>
      <c r="CG2169" s="31"/>
      <c r="CH2169" s="31"/>
      <c r="CI2169" s="31"/>
      <c r="CJ2169" s="31"/>
      <c r="CK2169" s="31"/>
      <c r="CL2169" s="31"/>
      <c r="CM2169" s="31"/>
      <c r="CN2169" s="31"/>
      <c r="CO2169" s="31"/>
      <c r="CP2169" s="31"/>
      <c r="CQ2169" s="31"/>
    </row>
    <row r="2170" spans="2:95" s="33" customFormat="1">
      <c r="B2170" s="63"/>
      <c r="C2170" s="31"/>
      <c r="D2170" s="31"/>
      <c r="E2170" s="31"/>
      <c r="F2170" s="31"/>
      <c r="G2170" s="34"/>
      <c r="H2170" s="34"/>
      <c r="I2170" s="34"/>
      <c r="J2170" s="34"/>
      <c r="K2170" s="31"/>
      <c r="L2170" s="31"/>
      <c r="M2170" s="31"/>
      <c r="N2170" s="31"/>
      <c r="O2170" s="31"/>
      <c r="P2170" s="34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4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4"/>
      <c r="AU2170" s="31"/>
      <c r="AV2170" s="31"/>
      <c r="AW2170" s="31"/>
      <c r="AX2170" s="31"/>
      <c r="AY2170" s="31"/>
      <c r="AZ2170" s="31"/>
      <c r="BA2170" s="31"/>
      <c r="BB2170" s="31"/>
      <c r="BC2170" s="34"/>
      <c r="BD2170" s="31"/>
      <c r="BE2170" s="31"/>
      <c r="BF2170" s="31"/>
      <c r="BG2170" s="31"/>
      <c r="BH2170" s="31"/>
      <c r="BI2170" s="31"/>
      <c r="BJ2170" s="31"/>
      <c r="BK2170" s="31"/>
      <c r="BL2170" s="31"/>
      <c r="BM2170" s="31"/>
      <c r="BN2170" s="31"/>
      <c r="BO2170" s="31"/>
      <c r="BP2170" s="31"/>
      <c r="BQ2170" s="31"/>
      <c r="BR2170" s="31"/>
      <c r="BS2170" s="31"/>
      <c r="BT2170" s="31"/>
      <c r="BU2170" s="31"/>
      <c r="BV2170" s="31"/>
      <c r="BW2170" s="31"/>
      <c r="BX2170" s="31"/>
      <c r="BY2170" s="31"/>
      <c r="BZ2170" s="31"/>
      <c r="CA2170" s="31"/>
      <c r="CB2170" s="31"/>
      <c r="CC2170" s="31"/>
      <c r="CD2170" s="31"/>
      <c r="CE2170" s="31"/>
      <c r="CF2170" s="31"/>
      <c r="CG2170" s="31"/>
      <c r="CH2170" s="31"/>
      <c r="CI2170" s="31"/>
      <c r="CJ2170" s="31"/>
      <c r="CK2170" s="31"/>
      <c r="CL2170" s="31"/>
      <c r="CM2170" s="31"/>
      <c r="CN2170" s="31"/>
      <c r="CO2170" s="31"/>
      <c r="CP2170" s="31"/>
      <c r="CQ2170" s="31"/>
    </row>
    <row r="2171" spans="2:95" s="33" customFormat="1">
      <c r="B2171" s="63"/>
      <c r="C2171" s="31"/>
      <c r="D2171" s="31"/>
      <c r="E2171" s="31"/>
      <c r="F2171" s="31"/>
      <c r="G2171" s="34"/>
      <c r="H2171" s="34"/>
      <c r="I2171" s="34"/>
      <c r="J2171" s="34"/>
      <c r="K2171" s="31"/>
      <c r="L2171" s="31"/>
      <c r="M2171" s="31"/>
      <c r="N2171" s="31"/>
      <c r="O2171" s="31"/>
      <c r="P2171" s="34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4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4"/>
      <c r="AU2171" s="31"/>
      <c r="AV2171" s="31"/>
      <c r="AW2171" s="31"/>
      <c r="AX2171" s="31"/>
      <c r="AY2171" s="31"/>
      <c r="AZ2171" s="31"/>
      <c r="BA2171" s="31"/>
      <c r="BB2171" s="31"/>
      <c r="BC2171" s="34"/>
      <c r="BD2171" s="31"/>
      <c r="BE2171" s="31"/>
      <c r="BF2171" s="31"/>
      <c r="BG2171" s="31"/>
      <c r="BH2171" s="31"/>
      <c r="BI2171" s="31"/>
      <c r="BJ2171" s="31"/>
      <c r="BK2171" s="31"/>
      <c r="BL2171" s="31"/>
      <c r="BM2171" s="31"/>
      <c r="BN2171" s="31"/>
      <c r="BO2171" s="31"/>
      <c r="BP2171" s="31"/>
      <c r="BQ2171" s="31"/>
      <c r="BR2171" s="31"/>
      <c r="BS2171" s="31"/>
      <c r="BT2171" s="31"/>
      <c r="BU2171" s="31"/>
      <c r="BV2171" s="31"/>
      <c r="BW2171" s="31"/>
      <c r="BX2171" s="31"/>
      <c r="BY2171" s="31"/>
      <c r="BZ2171" s="31"/>
      <c r="CA2171" s="31"/>
      <c r="CB2171" s="31"/>
      <c r="CC2171" s="31"/>
      <c r="CD2171" s="31"/>
      <c r="CE2171" s="31"/>
      <c r="CF2171" s="31"/>
      <c r="CG2171" s="31"/>
      <c r="CH2171" s="31"/>
      <c r="CI2171" s="31"/>
      <c r="CJ2171" s="31"/>
      <c r="CK2171" s="31"/>
      <c r="CL2171" s="31"/>
      <c r="CM2171" s="31"/>
      <c r="CN2171" s="31"/>
      <c r="CO2171" s="31"/>
      <c r="CP2171" s="31"/>
      <c r="CQ2171" s="31"/>
    </row>
    <row r="2172" spans="2:95" s="33" customFormat="1">
      <c r="B2172" s="63"/>
      <c r="C2172" s="31"/>
      <c r="D2172" s="31"/>
      <c r="E2172" s="31"/>
      <c r="F2172" s="31"/>
      <c r="G2172" s="34"/>
      <c r="H2172" s="34"/>
      <c r="I2172" s="34"/>
      <c r="J2172" s="34"/>
      <c r="K2172" s="31"/>
      <c r="L2172" s="31"/>
      <c r="M2172" s="31"/>
      <c r="N2172" s="31"/>
      <c r="O2172" s="31"/>
      <c r="P2172" s="34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4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4"/>
      <c r="AU2172" s="31"/>
      <c r="AV2172" s="31"/>
      <c r="AW2172" s="31"/>
      <c r="AX2172" s="31"/>
      <c r="AY2172" s="31"/>
      <c r="AZ2172" s="31"/>
      <c r="BA2172" s="31"/>
      <c r="BB2172" s="31"/>
      <c r="BC2172" s="34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  <c r="BN2172" s="31"/>
      <c r="BO2172" s="31"/>
      <c r="BP2172" s="31"/>
      <c r="BQ2172" s="31"/>
      <c r="BR2172" s="31"/>
      <c r="BS2172" s="31"/>
      <c r="BT2172" s="31"/>
      <c r="BU2172" s="31"/>
      <c r="BV2172" s="31"/>
      <c r="BW2172" s="31"/>
      <c r="BX2172" s="31"/>
      <c r="BY2172" s="31"/>
      <c r="BZ2172" s="31"/>
      <c r="CA2172" s="31"/>
      <c r="CB2172" s="31"/>
      <c r="CC2172" s="31"/>
      <c r="CD2172" s="31"/>
      <c r="CE2172" s="31"/>
      <c r="CF2172" s="31"/>
      <c r="CG2172" s="31"/>
      <c r="CH2172" s="31"/>
      <c r="CI2172" s="31"/>
      <c r="CJ2172" s="31"/>
      <c r="CK2172" s="31"/>
      <c r="CL2172" s="31"/>
      <c r="CM2172" s="31"/>
      <c r="CN2172" s="31"/>
      <c r="CO2172" s="31"/>
      <c r="CP2172" s="31"/>
      <c r="CQ2172" s="31"/>
    </row>
    <row r="2173" spans="2:95" s="33" customFormat="1">
      <c r="B2173" s="63"/>
      <c r="C2173" s="31"/>
      <c r="D2173" s="31"/>
      <c r="E2173" s="31"/>
      <c r="F2173" s="31"/>
      <c r="G2173" s="34"/>
      <c r="H2173" s="34"/>
      <c r="I2173" s="34"/>
      <c r="J2173" s="34"/>
      <c r="K2173" s="31"/>
      <c r="L2173" s="31"/>
      <c r="M2173" s="31"/>
      <c r="N2173" s="31"/>
      <c r="O2173" s="31"/>
      <c r="P2173" s="34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4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4"/>
      <c r="AU2173" s="31"/>
      <c r="AV2173" s="31"/>
      <c r="AW2173" s="31"/>
      <c r="AX2173" s="31"/>
      <c r="AY2173" s="31"/>
      <c r="AZ2173" s="31"/>
      <c r="BA2173" s="31"/>
      <c r="BB2173" s="31"/>
      <c r="BC2173" s="34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  <c r="BN2173" s="31"/>
      <c r="BO2173" s="31"/>
      <c r="BP2173" s="31"/>
      <c r="BQ2173" s="31"/>
      <c r="BR2173" s="31"/>
      <c r="BS2173" s="31"/>
      <c r="BT2173" s="31"/>
      <c r="BU2173" s="31"/>
      <c r="BV2173" s="31"/>
      <c r="BW2173" s="31"/>
      <c r="BX2173" s="31"/>
      <c r="BY2173" s="31"/>
      <c r="BZ2173" s="31"/>
      <c r="CA2173" s="31"/>
      <c r="CB2173" s="31"/>
      <c r="CC2173" s="31"/>
      <c r="CD2173" s="31"/>
      <c r="CE2173" s="31"/>
      <c r="CF2173" s="31"/>
      <c r="CG2173" s="31"/>
      <c r="CH2173" s="31"/>
      <c r="CI2173" s="31"/>
      <c r="CJ2173" s="31"/>
      <c r="CK2173" s="31"/>
      <c r="CL2173" s="31"/>
      <c r="CM2173" s="31"/>
      <c r="CN2173" s="31"/>
      <c r="CO2173" s="31"/>
      <c r="CP2173" s="31"/>
      <c r="CQ2173" s="31"/>
    </row>
    <row r="2174" spans="2:95" s="33" customFormat="1">
      <c r="B2174" s="63"/>
      <c r="C2174" s="31"/>
      <c r="D2174" s="31"/>
      <c r="E2174" s="31"/>
      <c r="F2174" s="31"/>
      <c r="G2174" s="34"/>
      <c r="H2174" s="34"/>
      <c r="I2174" s="34"/>
      <c r="J2174" s="34"/>
      <c r="K2174" s="31"/>
      <c r="L2174" s="31"/>
      <c r="M2174" s="31"/>
      <c r="N2174" s="31"/>
      <c r="O2174" s="31"/>
      <c r="P2174" s="34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4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4"/>
      <c r="AU2174" s="31"/>
      <c r="AV2174" s="31"/>
      <c r="AW2174" s="31"/>
      <c r="AX2174" s="31"/>
      <c r="AY2174" s="31"/>
      <c r="AZ2174" s="31"/>
      <c r="BA2174" s="31"/>
      <c r="BB2174" s="31"/>
      <c r="BC2174" s="34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  <c r="BN2174" s="31"/>
      <c r="BO2174" s="31"/>
      <c r="BP2174" s="31"/>
      <c r="BQ2174" s="31"/>
      <c r="BR2174" s="31"/>
      <c r="BS2174" s="31"/>
      <c r="BT2174" s="31"/>
      <c r="BU2174" s="31"/>
      <c r="BV2174" s="31"/>
      <c r="BW2174" s="31"/>
      <c r="BX2174" s="31"/>
      <c r="BY2174" s="31"/>
      <c r="BZ2174" s="31"/>
      <c r="CA2174" s="31"/>
      <c r="CB2174" s="31"/>
      <c r="CC2174" s="31"/>
      <c r="CD2174" s="31"/>
      <c r="CE2174" s="31"/>
      <c r="CF2174" s="31"/>
      <c r="CG2174" s="31"/>
      <c r="CH2174" s="31"/>
      <c r="CI2174" s="31"/>
      <c r="CJ2174" s="31"/>
      <c r="CK2174" s="31"/>
      <c r="CL2174" s="31"/>
      <c r="CM2174" s="31"/>
      <c r="CN2174" s="31"/>
      <c r="CO2174" s="31"/>
      <c r="CP2174" s="31"/>
      <c r="CQ2174" s="31"/>
    </row>
    <row r="2175" spans="2:95" s="33" customFormat="1">
      <c r="B2175" s="63"/>
      <c r="C2175" s="31"/>
      <c r="D2175" s="31"/>
      <c r="E2175" s="31"/>
      <c r="F2175" s="31"/>
      <c r="G2175" s="34"/>
      <c r="H2175" s="34"/>
      <c r="I2175" s="34"/>
      <c r="J2175" s="34"/>
      <c r="K2175" s="31"/>
      <c r="L2175" s="31"/>
      <c r="M2175" s="31"/>
      <c r="N2175" s="31"/>
      <c r="O2175" s="31"/>
      <c r="P2175" s="34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4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4"/>
      <c r="AU2175" s="31"/>
      <c r="AV2175" s="31"/>
      <c r="AW2175" s="31"/>
      <c r="AX2175" s="31"/>
      <c r="AY2175" s="31"/>
      <c r="AZ2175" s="31"/>
      <c r="BA2175" s="31"/>
      <c r="BB2175" s="31"/>
      <c r="BC2175" s="34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1"/>
      <c r="BO2175" s="31"/>
      <c r="BP2175" s="31"/>
      <c r="BQ2175" s="31"/>
      <c r="BR2175" s="31"/>
      <c r="BS2175" s="31"/>
      <c r="BT2175" s="31"/>
      <c r="BU2175" s="31"/>
      <c r="BV2175" s="31"/>
      <c r="BW2175" s="31"/>
      <c r="BX2175" s="31"/>
      <c r="BY2175" s="31"/>
      <c r="BZ2175" s="31"/>
      <c r="CA2175" s="31"/>
      <c r="CB2175" s="31"/>
      <c r="CC2175" s="31"/>
      <c r="CD2175" s="31"/>
      <c r="CE2175" s="31"/>
      <c r="CF2175" s="31"/>
      <c r="CG2175" s="31"/>
      <c r="CH2175" s="31"/>
      <c r="CI2175" s="31"/>
      <c r="CJ2175" s="31"/>
      <c r="CK2175" s="31"/>
      <c r="CL2175" s="31"/>
      <c r="CM2175" s="31"/>
      <c r="CN2175" s="31"/>
      <c r="CO2175" s="31"/>
      <c r="CP2175" s="31"/>
      <c r="CQ2175" s="31"/>
    </row>
    <row r="2176" spans="2:95" s="33" customFormat="1">
      <c r="B2176" s="63"/>
      <c r="C2176" s="31"/>
      <c r="D2176" s="31"/>
      <c r="E2176" s="31"/>
      <c r="F2176" s="31"/>
      <c r="G2176" s="34"/>
      <c r="H2176" s="34"/>
      <c r="I2176" s="34"/>
      <c r="J2176" s="34"/>
      <c r="K2176" s="31"/>
      <c r="L2176" s="31"/>
      <c r="M2176" s="31"/>
      <c r="N2176" s="31"/>
      <c r="O2176" s="31"/>
      <c r="P2176" s="34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4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4"/>
      <c r="AU2176" s="31"/>
      <c r="AV2176" s="31"/>
      <c r="AW2176" s="31"/>
      <c r="AX2176" s="31"/>
      <c r="AY2176" s="31"/>
      <c r="AZ2176" s="31"/>
      <c r="BA2176" s="31"/>
      <c r="BB2176" s="31"/>
      <c r="BC2176" s="34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  <c r="BN2176" s="31"/>
      <c r="BO2176" s="31"/>
      <c r="BP2176" s="31"/>
      <c r="BQ2176" s="31"/>
      <c r="BR2176" s="31"/>
      <c r="BS2176" s="31"/>
      <c r="BT2176" s="31"/>
      <c r="BU2176" s="31"/>
      <c r="BV2176" s="31"/>
      <c r="BW2176" s="31"/>
      <c r="BX2176" s="31"/>
      <c r="BY2176" s="31"/>
      <c r="BZ2176" s="31"/>
      <c r="CA2176" s="31"/>
      <c r="CB2176" s="31"/>
      <c r="CC2176" s="31"/>
      <c r="CD2176" s="31"/>
      <c r="CE2176" s="31"/>
      <c r="CF2176" s="31"/>
      <c r="CG2176" s="31"/>
      <c r="CH2176" s="31"/>
      <c r="CI2176" s="31"/>
      <c r="CJ2176" s="31"/>
      <c r="CK2176" s="31"/>
      <c r="CL2176" s="31"/>
      <c r="CM2176" s="31"/>
      <c r="CN2176" s="31"/>
      <c r="CO2176" s="31"/>
      <c r="CP2176" s="31"/>
      <c r="CQ2176" s="31"/>
    </row>
    <row r="2177" spans="2:95" s="33" customFormat="1">
      <c r="B2177" s="63"/>
      <c r="C2177" s="31"/>
      <c r="D2177" s="31"/>
      <c r="E2177" s="31"/>
      <c r="F2177" s="31"/>
      <c r="G2177" s="34"/>
      <c r="H2177" s="34"/>
      <c r="I2177" s="34"/>
      <c r="J2177" s="34"/>
      <c r="K2177" s="31"/>
      <c r="L2177" s="31"/>
      <c r="M2177" s="31"/>
      <c r="N2177" s="31"/>
      <c r="O2177" s="31"/>
      <c r="P2177" s="34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4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4"/>
      <c r="AU2177" s="31"/>
      <c r="AV2177" s="31"/>
      <c r="AW2177" s="31"/>
      <c r="AX2177" s="31"/>
      <c r="AY2177" s="31"/>
      <c r="AZ2177" s="31"/>
      <c r="BA2177" s="31"/>
      <c r="BB2177" s="31"/>
      <c r="BC2177" s="34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  <c r="BN2177" s="31"/>
      <c r="BO2177" s="31"/>
      <c r="BP2177" s="31"/>
      <c r="BQ2177" s="31"/>
      <c r="BR2177" s="31"/>
      <c r="BS2177" s="31"/>
      <c r="BT2177" s="31"/>
      <c r="BU2177" s="31"/>
      <c r="BV2177" s="31"/>
      <c r="BW2177" s="31"/>
      <c r="BX2177" s="31"/>
      <c r="BY2177" s="31"/>
      <c r="BZ2177" s="31"/>
      <c r="CA2177" s="31"/>
      <c r="CB2177" s="31"/>
      <c r="CC2177" s="31"/>
      <c r="CD2177" s="31"/>
      <c r="CE2177" s="31"/>
      <c r="CF2177" s="31"/>
      <c r="CG2177" s="31"/>
      <c r="CH2177" s="31"/>
      <c r="CI2177" s="31"/>
      <c r="CJ2177" s="31"/>
      <c r="CK2177" s="31"/>
      <c r="CL2177" s="31"/>
      <c r="CM2177" s="31"/>
      <c r="CN2177" s="31"/>
      <c r="CO2177" s="31"/>
      <c r="CP2177" s="31"/>
      <c r="CQ2177" s="31"/>
    </row>
    <row r="2178" spans="2:95" s="33" customFormat="1">
      <c r="B2178" s="63"/>
      <c r="C2178" s="31"/>
      <c r="D2178" s="31"/>
      <c r="E2178" s="31"/>
      <c r="F2178" s="31"/>
      <c r="G2178" s="34"/>
      <c r="H2178" s="34"/>
      <c r="I2178" s="34"/>
      <c r="J2178" s="34"/>
      <c r="K2178" s="31"/>
      <c r="L2178" s="31"/>
      <c r="M2178" s="31"/>
      <c r="N2178" s="31"/>
      <c r="O2178" s="31"/>
      <c r="P2178" s="34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4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4"/>
      <c r="AU2178" s="31"/>
      <c r="AV2178" s="31"/>
      <c r="AW2178" s="31"/>
      <c r="AX2178" s="31"/>
      <c r="AY2178" s="31"/>
      <c r="AZ2178" s="31"/>
      <c r="BA2178" s="31"/>
      <c r="BB2178" s="31"/>
      <c r="BC2178" s="34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  <c r="BN2178" s="31"/>
      <c r="BO2178" s="31"/>
      <c r="BP2178" s="31"/>
      <c r="BQ2178" s="31"/>
      <c r="BR2178" s="31"/>
      <c r="BS2178" s="31"/>
      <c r="BT2178" s="31"/>
      <c r="BU2178" s="31"/>
      <c r="BV2178" s="31"/>
      <c r="BW2178" s="31"/>
      <c r="BX2178" s="31"/>
      <c r="BY2178" s="31"/>
      <c r="BZ2178" s="31"/>
      <c r="CA2178" s="31"/>
      <c r="CB2178" s="31"/>
      <c r="CC2178" s="31"/>
      <c r="CD2178" s="31"/>
      <c r="CE2178" s="31"/>
      <c r="CF2178" s="31"/>
      <c r="CG2178" s="31"/>
      <c r="CH2178" s="31"/>
      <c r="CI2178" s="31"/>
      <c r="CJ2178" s="31"/>
      <c r="CK2178" s="31"/>
      <c r="CL2178" s="31"/>
      <c r="CM2178" s="31"/>
      <c r="CN2178" s="31"/>
      <c r="CO2178" s="31"/>
      <c r="CP2178" s="31"/>
      <c r="CQ2178" s="31"/>
    </row>
    <row r="2179" spans="2:95" s="33" customFormat="1">
      <c r="B2179" s="63"/>
      <c r="C2179" s="31"/>
      <c r="D2179" s="31"/>
      <c r="E2179" s="31"/>
      <c r="F2179" s="31"/>
      <c r="G2179" s="34"/>
      <c r="H2179" s="34"/>
      <c r="I2179" s="34"/>
      <c r="J2179" s="34"/>
      <c r="K2179" s="31"/>
      <c r="L2179" s="31"/>
      <c r="M2179" s="31"/>
      <c r="N2179" s="31"/>
      <c r="O2179" s="31"/>
      <c r="P2179" s="34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4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4"/>
      <c r="AU2179" s="31"/>
      <c r="AV2179" s="31"/>
      <c r="AW2179" s="31"/>
      <c r="AX2179" s="31"/>
      <c r="AY2179" s="31"/>
      <c r="AZ2179" s="31"/>
      <c r="BA2179" s="31"/>
      <c r="BB2179" s="31"/>
      <c r="BC2179" s="34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  <c r="BN2179" s="31"/>
      <c r="BO2179" s="31"/>
      <c r="BP2179" s="31"/>
      <c r="BQ2179" s="31"/>
      <c r="BR2179" s="31"/>
      <c r="BS2179" s="31"/>
      <c r="BT2179" s="31"/>
      <c r="BU2179" s="31"/>
      <c r="BV2179" s="31"/>
      <c r="BW2179" s="31"/>
      <c r="BX2179" s="31"/>
      <c r="BY2179" s="31"/>
      <c r="BZ2179" s="31"/>
      <c r="CA2179" s="31"/>
      <c r="CB2179" s="31"/>
      <c r="CC2179" s="31"/>
      <c r="CD2179" s="31"/>
      <c r="CE2179" s="31"/>
      <c r="CF2179" s="31"/>
      <c r="CG2179" s="31"/>
      <c r="CH2179" s="31"/>
      <c r="CI2179" s="31"/>
      <c r="CJ2179" s="31"/>
      <c r="CK2179" s="31"/>
      <c r="CL2179" s="31"/>
      <c r="CM2179" s="31"/>
      <c r="CN2179" s="31"/>
      <c r="CO2179" s="31"/>
      <c r="CP2179" s="31"/>
      <c r="CQ2179" s="31"/>
    </row>
    <row r="2180" spans="2:95" s="33" customFormat="1">
      <c r="B2180" s="63"/>
      <c r="C2180" s="31"/>
      <c r="D2180" s="31"/>
      <c r="E2180" s="31"/>
      <c r="F2180" s="31"/>
      <c r="G2180" s="34"/>
      <c r="H2180" s="34"/>
      <c r="I2180" s="34"/>
      <c r="J2180" s="34"/>
      <c r="K2180" s="31"/>
      <c r="L2180" s="31"/>
      <c r="M2180" s="31"/>
      <c r="N2180" s="31"/>
      <c r="O2180" s="31"/>
      <c r="P2180" s="34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4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4"/>
      <c r="AU2180" s="31"/>
      <c r="AV2180" s="31"/>
      <c r="AW2180" s="31"/>
      <c r="AX2180" s="31"/>
      <c r="AY2180" s="31"/>
      <c r="AZ2180" s="31"/>
      <c r="BA2180" s="31"/>
      <c r="BB2180" s="31"/>
      <c r="BC2180" s="34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  <c r="BN2180" s="31"/>
      <c r="BO2180" s="31"/>
      <c r="BP2180" s="31"/>
      <c r="BQ2180" s="31"/>
      <c r="BR2180" s="31"/>
      <c r="BS2180" s="31"/>
      <c r="BT2180" s="31"/>
      <c r="BU2180" s="31"/>
      <c r="BV2180" s="31"/>
      <c r="BW2180" s="31"/>
      <c r="BX2180" s="31"/>
      <c r="BY2180" s="31"/>
      <c r="BZ2180" s="31"/>
      <c r="CA2180" s="31"/>
      <c r="CB2180" s="31"/>
      <c r="CC2180" s="31"/>
      <c r="CD2180" s="31"/>
      <c r="CE2180" s="31"/>
      <c r="CF2180" s="31"/>
      <c r="CG2180" s="31"/>
      <c r="CH2180" s="31"/>
      <c r="CI2180" s="31"/>
      <c r="CJ2180" s="31"/>
      <c r="CK2180" s="31"/>
      <c r="CL2180" s="31"/>
      <c r="CM2180" s="31"/>
      <c r="CN2180" s="31"/>
      <c r="CO2180" s="31"/>
      <c r="CP2180" s="31"/>
      <c r="CQ2180" s="31"/>
    </row>
    <row r="2181" spans="2:95" s="33" customFormat="1">
      <c r="B2181" s="63"/>
      <c r="C2181" s="31"/>
      <c r="D2181" s="31"/>
      <c r="E2181" s="31"/>
      <c r="F2181" s="31"/>
      <c r="G2181" s="34"/>
      <c r="H2181" s="34"/>
      <c r="I2181" s="34"/>
      <c r="J2181" s="34"/>
      <c r="K2181" s="31"/>
      <c r="L2181" s="31"/>
      <c r="M2181" s="31"/>
      <c r="N2181" s="31"/>
      <c r="O2181" s="31"/>
      <c r="P2181" s="34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4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4"/>
      <c r="AU2181" s="31"/>
      <c r="AV2181" s="31"/>
      <c r="AW2181" s="31"/>
      <c r="AX2181" s="31"/>
      <c r="AY2181" s="31"/>
      <c r="AZ2181" s="31"/>
      <c r="BA2181" s="31"/>
      <c r="BB2181" s="31"/>
      <c r="BC2181" s="34"/>
      <c r="BD2181" s="31"/>
      <c r="BE2181" s="31"/>
      <c r="BF2181" s="31"/>
      <c r="BG2181" s="31"/>
      <c r="BH2181" s="31"/>
      <c r="BI2181" s="31"/>
      <c r="BJ2181" s="31"/>
      <c r="BK2181" s="31"/>
      <c r="BL2181" s="31"/>
      <c r="BM2181" s="31"/>
      <c r="BN2181" s="31"/>
      <c r="BO2181" s="31"/>
      <c r="BP2181" s="31"/>
      <c r="BQ2181" s="31"/>
      <c r="BR2181" s="31"/>
      <c r="BS2181" s="31"/>
      <c r="BT2181" s="31"/>
      <c r="BU2181" s="31"/>
      <c r="BV2181" s="31"/>
      <c r="BW2181" s="31"/>
      <c r="BX2181" s="31"/>
      <c r="BY2181" s="31"/>
      <c r="BZ2181" s="31"/>
      <c r="CA2181" s="31"/>
      <c r="CB2181" s="31"/>
      <c r="CC2181" s="31"/>
      <c r="CD2181" s="31"/>
      <c r="CE2181" s="31"/>
      <c r="CF2181" s="31"/>
      <c r="CG2181" s="31"/>
      <c r="CH2181" s="31"/>
      <c r="CI2181" s="31"/>
      <c r="CJ2181" s="31"/>
      <c r="CK2181" s="31"/>
      <c r="CL2181" s="31"/>
      <c r="CM2181" s="31"/>
      <c r="CN2181" s="31"/>
      <c r="CO2181" s="31"/>
      <c r="CP2181" s="31"/>
      <c r="CQ2181" s="31"/>
    </row>
    <row r="2182" spans="2:95" s="33" customFormat="1">
      <c r="B2182" s="63"/>
      <c r="C2182" s="31"/>
      <c r="D2182" s="31"/>
      <c r="E2182" s="31"/>
      <c r="F2182" s="31"/>
      <c r="G2182" s="34"/>
      <c r="H2182" s="34"/>
      <c r="I2182" s="34"/>
      <c r="J2182" s="34"/>
      <c r="K2182" s="31"/>
      <c r="L2182" s="31"/>
      <c r="M2182" s="31"/>
      <c r="N2182" s="31"/>
      <c r="O2182" s="31"/>
      <c r="P2182" s="34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4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4"/>
      <c r="AU2182" s="31"/>
      <c r="AV2182" s="31"/>
      <c r="AW2182" s="31"/>
      <c r="AX2182" s="31"/>
      <c r="AY2182" s="31"/>
      <c r="AZ2182" s="31"/>
      <c r="BA2182" s="31"/>
      <c r="BB2182" s="31"/>
      <c r="BC2182" s="34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  <c r="BN2182" s="31"/>
      <c r="BO2182" s="31"/>
      <c r="BP2182" s="31"/>
      <c r="BQ2182" s="31"/>
      <c r="BR2182" s="31"/>
      <c r="BS2182" s="31"/>
      <c r="BT2182" s="31"/>
      <c r="BU2182" s="31"/>
      <c r="BV2182" s="31"/>
      <c r="BW2182" s="31"/>
      <c r="BX2182" s="31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1"/>
      <c r="CK2182" s="31"/>
      <c r="CL2182" s="31"/>
      <c r="CM2182" s="31"/>
      <c r="CN2182" s="31"/>
      <c r="CO2182" s="31"/>
      <c r="CP2182" s="31"/>
      <c r="CQ2182" s="31"/>
    </row>
    <row r="2183" spans="2:95" s="33" customFormat="1">
      <c r="B2183" s="63"/>
      <c r="C2183" s="31"/>
      <c r="D2183" s="31"/>
      <c r="E2183" s="31"/>
      <c r="F2183" s="31"/>
      <c r="G2183" s="34"/>
      <c r="H2183" s="34"/>
      <c r="I2183" s="34"/>
      <c r="J2183" s="34"/>
      <c r="K2183" s="31"/>
      <c r="L2183" s="31"/>
      <c r="M2183" s="31"/>
      <c r="N2183" s="31"/>
      <c r="O2183" s="31"/>
      <c r="P2183" s="34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4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4"/>
      <c r="AU2183" s="31"/>
      <c r="AV2183" s="31"/>
      <c r="AW2183" s="31"/>
      <c r="AX2183" s="31"/>
      <c r="AY2183" s="31"/>
      <c r="AZ2183" s="31"/>
      <c r="BA2183" s="31"/>
      <c r="BB2183" s="31"/>
      <c r="BC2183" s="34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  <c r="BN2183" s="31"/>
      <c r="BO2183" s="31"/>
      <c r="BP2183" s="31"/>
      <c r="BQ2183" s="31"/>
      <c r="BR2183" s="31"/>
      <c r="BS2183" s="31"/>
      <c r="BT2183" s="31"/>
      <c r="BU2183" s="31"/>
      <c r="BV2183" s="31"/>
      <c r="BW2183" s="31"/>
      <c r="BX2183" s="31"/>
      <c r="BY2183" s="31"/>
      <c r="BZ2183" s="31"/>
      <c r="CA2183" s="31"/>
      <c r="CB2183" s="31"/>
      <c r="CC2183" s="31"/>
      <c r="CD2183" s="31"/>
      <c r="CE2183" s="31"/>
      <c r="CF2183" s="31"/>
      <c r="CG2183" s="31"/>
      <c r="CH2183" s="31"/>
      <c r="CI2183" s="31"/>
      <c r="CJ2183" s="31"/>
      <c r="CK2183" s="31"/>
      <c r="CL2183" s="31"/>
      <c r="CM2183" s="31"/>
      <c r="CN2183" s="31"/>
      <c r="CO2183" s="31"/>
      <c r="CP2183" s="31"/>
      <c r="CQ2183" s="31"/>
    </row>
    <row r="2184" spans="2:95" s="33" customFormat="1">
      <c r="B2184" s="63"/>
      <c r="C2184" s="31"/>
      <c r="D2184" s="31"/>
      <c r="E2184" s="31"/>
      <c r="F2184" s="31"/>
      <c r="G2184" s="34"/>
      <c r="H2184" s="34"/>
      <c r="I2184" s="34"/>
      <c r="J2184" s="34"/>
      <c r="K2184" s="31"/>
      <c r="L2184" s="31"/>
      <c r="M2184" s="31"/>
      <c r="N2184" s="31"/>
      <c r="O2184" s="31"/>
      <c r="P2184" s="34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4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4"/>
      <c r="AU2184" s="31"/>
      <c r="AV2184" s="31"/>
      <c r="AW2184" s="31"/>
      <c r="AX2184" s="31"/>
      <c r="AY2184" s="31"/>
      <c r="AZ2184" s="31"/>
      <c r="BA2184" s="31"/>
      <c r="BB2184" s="31"/>
      <c r="BC2184" s="34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  <c r="BN2184" s="31"/>
      <c r="BO2184" s="31"/>
      <c r="BP2184" s="31"/>
      <c r="BQ2184" s="31"/>
      <c r="BR2184" s="31"/>
      <c r="BS2184" s="31"/>
      <c r="BT2184" s="31"/>
      <c r="BU2184" s="31"/>
      <c r="BV2184" s="31"/>
      <c r="BW2184" s="31"/>
      <c r="BX2184" s="31"/>
      <c r="BY2184" s="31"/>
      <c r="BZ2184" s="31"/>
      <c r="CA2184" s="31"/>
      <c r="CB2184" s="31"/>
      <c r="CC2184" s="31"/>
      <c r="CD2184" s="31"/>
      <c r="CE2184" s="31"/>
      <c r="CF2184" s="31"/>
      <c r="CG2184" s="31"/>
      <c r="CH2184" s="31"/>
      <c r="CI2184" s="31"/>
      <c r="CJ2184" s="31"/>
      <c r="CK2184" s="31"/>
      <c r="CL2184" s="31"/>
      <c r="CM2184" s="31"/>
      <c r="CN2184" s="31"/>
      <c r="CO2184" s="31"/>
      <c r="CP2184" s="31"/>
      <c r="CQ2184" s="31"/>
    </row>
    <row r="2185" spans="2:95" s="33" customFormat="1">
      <c r="B2185" s="63"/>
      <c r="C2185" s="31"/>
      <c r="D2185" s="31"/>
      <c r="E2185" s="31"/>
      <c r="F2185" s="31"/>
      <c r="G2185" s="34"/>
      <c r="H2185" s="34"/>
      <c r="I2185" s="34"/>
      <c r="J2185" s="34"/>
      <c r="K2185" s="31"/>
      <c r="L2185" s="31"/>
      <c r="M2185" s="31"/>
      <c r="N2185" s="31"/>
      <c r="O2185" s="31"/>
      <c r="P2185" s="34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4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4"/>
      <c r="AU2185" s="31"/>
      <c r="AV2185" s="31"/>
      <c r="AW2185" s="31"/>
      <c r="AX2185" s="31"/>
      <c r="AY2185" s="31"/>
      <c r="AZ2185" s="31"/>
      <c r="BA2185" s="31"/>
      <c r="BB2185" s="31"/>
      <c r="BC2185" s="34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  <c r="BN2185" s="31"/>
      <c r="BO2185" s="31"/>
      <c r="BP2185" s="31"/>
      <c r="BQ2185" s="31"/>
      <c r="BR2185" s="31"/>
      <c r="BS2185" s="31"/>
      <c r="BT2185" s="31"/>
      <c r="BU2185" s="31"/>
      <c r="BV2185" s="31"/>
      <c r="BW2185" s="31"/>
      <c r="BX2185" s="31"/>
      <c r="BY2185" s="31"/>
      <c r="BZ2185" s="31"/>
      <c r="CA2185" s="31"/>
      <c r="CB2185" s="31"/>
      <c r="CC2185" s="31"/>
      <c r="CD2185" s="31"/>
      <c r="CE2185" s="31"/>
      <c r="CF2185" s="31"/>
      <c r="CG2185" s="31"/>
      <c r="CH2185" s="31"/>
      <c r="CI2185" s="31"/>
      <c r="CJ2185" s="31"/>
      <c r="CK2185" s="31"/>
      <c r="CL2185" s="31"/>
      <c r="CM2185" s="31"/>
      <c r="CN2185" s="31"/>
      <c r="CO2185" s="31"/>
      <c r="CP2185" s="31"/>
      <c r="CQ2185" s="31"/>
    </row>
    <row r="2186" spans="2:95" s="33" customFormat="1">
      <c r="B2186" s="63"/>
      <c r="C2186" s="31"/>
      <c r="D2186" s="31"/>
      <c r="E2186" s="31"/>
      <c r="F2186" s="31"/>
      <c r="G2186" s="34"/>
      <c r="H2186" s="34"/>
      <c r="I2186" s="34"/>
      <c r="J2186" s="34"/>
      <c r="K2186" s="31"/>
      <c r="L2186" s="31"/>
      <c r="M2186" s="31"/>
      <c r="N2186" s="31"/>
      <c r="O2186" s="31"/>
      <c r="P2186" s="34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4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4"/>
      <c r="AU2186" s="31"/>
      <c r="AV2186" s="31"/>
      <c r="AW2186" s="31"/>
      <c r="AX2186" s="31"/>
      <c r="AY2186" s="31"/>
      <c r="AZ2186" s="31"/>
      <c r="BA2186" s="31"/>
      <c r="BB2186" s="31"/>
      <c r="BC2186" s="34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  <c r="BN2186" s="31"/>
      <c r="BO2186" s="31"/>
      <c r="BP2186" s="31"/>
      <c r="BQ2186" s="31"/>
      <c r="BR2186" s="31"/>
      <c r="BS2186" s="31"/>
      <c r="BT2186" s="31"/>
      <c r="BU2186" s="31"/>
      <c r="BV2186" s="31"/>
      <c r="BW2186" s="31"/>
      <c r="BX2186" s="31"/>
      <c r="BY2186" s="31"/>
      <c r="BZ2186" s="31"/>
      <c r="CA2186" s="31"/>
      <c r="CB2186" s="31"/>
      <c r="CC2186" s="31"/>
      <c r="CD2186" s="31"/>
      <c r="CE2186" s="31"/>
      <c r="CF2186" s="31"/>
      <c r="CG2186" s="31"/>
      <c r="CH2186" s="31"/>
      <c r="CI2186" s="31"/>
      <c r="CJ2186" s="31"/>
      <c r="CK2186" s="31"/>
      <c r="CL2186" s="31"/>
      <c r="CM2186" s="31"/>
      <c r="CN2186" s="31"/>
      <c r="CO2186" s="31"/>
      <c r="CP2186" s="31"/>
      <c r="CQ2186" s="31"/>
    </row>
    <row r="2187" spans="2:95" s="33" customFormat="1">
      <c r="B2187" s="63"/>
      <c r="C2187" s="31"/>
      <c r="D2187" s="31"/>
      <c r="E2187" s="31"/>
      <c r="F2187" s="31"/>
      <c r="G2187" s="34"/>
      <c r="H2187" s="34"/>
      <c r="I2187" s="34"/>
      <c r="J2187" s="34"/>
      <c r="K2187" s="31"/>
      <c r="L2187" s="31"/>
      <c r="M2187" s="31"/>
      <c r="N2187" s="31"/>
      <c r="O2187" s="31"/>
      <c r="P2187" s="34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4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4"/>
      <c r="AU2187" s="31"/>
      <c r="AV2187" s="31"/>
      <c r="AW2187" s="31"/>
      <c r="AX2187" s="31"/>
      <c r="AY2187" s="31"/>
      <c r="AZ2187" s="31"/>
      <c r="BA2187" s="31"/>
      <c r="BB2187" s="31"/>
      <c r="BC2187" s="34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  <c r="BN2187" s="31"/>
      <c r="BO2187" s="31"/>
      <c r="BP2187" s="31"/>
      <c r="BQ2187" s="31"/>
      <c r="BR2187" s="31"/>
      <c r="BS2187" s="31"/>
      <c r="BT2187" s="31"/>
      <c r="BU2187" s="31"/>
      <c r="BV2187" s="31"/>
      <c r="BW2187" s="31"/>
      <c r="BX2187" s="31"/>
      <c r="BY2187" s="31"/>
      <c r="BZ2187" s="31"/>
      <c r="CA2187" s="31"/>
      <c r="CB2187" s="31"/>
      <c r="CC2187" s="31"/>
      <c r="CD2187" s="31"/>
      <c r="CE2187" s="31"/>
      <c r="CF2187" s="31"/>
      <c r="CG2187" s="31"/>
      <c r="CH2187" s="31"/>
      <c r="CI2187" s="31"/>
      <c r="CJ2187" s="31"/>
      <c r="CK2187" s="31"/>
      <c r="CL2187" s="31"/>
      <c r="CM2187" s="31"/>
      <c r="CN2187" s="31"/>
      <c r="CO2187" s="31"/>
      <c r="CP2187" s="31"/>
      <c r="CQ2187" s="31"/>
    </row>
    <row r="2188" spans="2:95" s="33" customFormat="1">
      <c r="B2188" s="63"/>
      <c r="C2188" s="31"/>
      <c r="D2188" s="31"/>
      <c r="E2188" s="31"/>
      <c r="F2188" s="31"/>
      <c r="G2188" s="34"/>
      <c r="H2188" s="34"/>
      <c r="I2188" s="34"/>
      <c r="J2188" s="34"/>
      <c r="K2188" s="31"/>
      <c r="L2188" s="31"/>
      <c r="M2188" s="31"/>
      <c r="N2188" s="31"/>
      <c r="O2188" s="31"/>
      <c r="P2188" s="34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4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4"/>
      <c r="AU2188" s="31"/>
      <c r="AV2188" s="31"/>
      <c r="AW2188" s="31"/>
      <c r="AX2188" s="31"/>
      <c r="AY2188" s="31"/>
      <c r="AZ2188" s="31"/>
      <c r="BA2188" s="31"/>
      <c r="BB2188" s="31"/>
      <c r="BC2188" s="34"/>
      <c r="BD2188" s="31"/>
      <c r="BE2188" s="31"/>
      <c r="BF2188" s="31"/>
      <c r="BG2188" s="31"/>
      <c r="BH2188" s="31"/>
      <c r="BI2188" s="31"/>
      <c r="BJ2188" s="31"/>
      <c r="BK2188" s="31"/>
      <c r="BL2188" s="31"/>
      <c r="BM2188" s="31"/>
      <c r="BN2188" s="31"/>
      <c r="BO2188" s="31"/>
      <c r="BP2188" s="31"/>
      <c r="BQ2188" s="31"/>
      <c r="BR2188" s="31"/>
      <c r="BS2188" s="31"/>
      <c r="BT2188" s="31"/>
      <c r="BU2188" s="31"/>
      <c r="BV2188" s="31"/>
      <c r="BW2188" s="31"/>
      <c r="BX2188" s="31"/>
      <c r="BY2188" s="31"/>
      <c r="BZ2188" s="31"/>
      <c r="CA2188" s="31"/>
      <c r="CB2188" s="31"/>
      <c r="CC2188" s="31"/>
      <c r="CD2188" s="31"/>
      <c r="CE2188" s="31"/>
      <c r="CF2188" s="31"/>
      <c r="CG2188" s="31"/>
      <c r="CH2188" s="31"/>
      <c r="CI2188" s="31"/>
      <c r="CJ2188" s="31"/>
      <c r="CK2188" s="31"/>
      <c r="CL2188" s="31"/>
      <c r="CM2188" s="31"/>
      <c r="CN2188" s="31"/>
      <c r="CO2188" s="31"/>
      <c r="CP2188" s="31"/>
      <c r="CQ2188" s="31"/>
    </row>
    <row r="2189" spans="2:95" s="33" customFormat="1">
      <c r="B2189" s="63"/>
      <c r="C2189" s="31"/>
      <c r="D2189" s="31"/>
      <c r="E2189" s="31"/>
      <c r="F2189" s="31"/>
      <c r="G2189" s="34"/>
      <c r="H2189" s="34"/>
      <c r="I2189" s="34"/>
      <c r="J2189" s="34"/>
      <c r="K2189" s="31"/>
      <c r="L2189" s="31"/>
      <c r="M2189" s="31"/>
      <c r="N2189" s="31"/>
      <c r="O2189" s="31"/>
      <c r="P2189" s="34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4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4"/>
      <c r="AU2189" s="31"/>
      <c r="AV2189" s="31"/>
      <c r="AW2189" s="31"/>
      <c r="AX2189" s="31"/>
      <c r="AY2189" s="31"/>
      <c r="AZ2189" s="31"/>
      <c r="BA2189" s="31"/>
      <c r="BB2189" s="31"/>
      <c r="BC2189" s="34"/>
      <c r="BD2189" s="31"/>
      <c r="BE2189" s="31"/>
      <c r="BF2189" s="31"/>
      <c r="BG2189" s="31"/>
      <c r="BH2189" s="31"/>
      <c r="BI2189" s="31"/>
      <c r="BJ2189" s="31"/>
      <c r="BK2189" s="31"/>
      <c r="BL2189" s="31"/>
      <c r="BM2189" s="31"/>
      <c r="BN2189" s="31"/>
      <c r="BO2189" s="31"/>
      <c r="BP2189" s="31"/>
      <c r="BQ2189" s="31"/>
      <c r="BR2189" s="31"/>
      <c r="BS2189" s="31"/>
      <c r="BT2189" s="31"/>
      <c r="BU2189" s="31"/>
      <c r="BV2189" s="31"/>
      <c r="BW2189" s="31"/>
      <c r="BX2189" s="31"/>
      <c r="BY2189" s="31"/>
      <c r="BZ2189" s="31"/>
      <c r="CA2189" s="31"/>
      <c r="CB2189" s="31"/>
      <c r="CC2189" s="31"/>
      <c r="CD2189" s="31"/>
      <c r="CE2189" s="31"/>
      <c r="CF2189" s="31"/>
      <c r="CG2189" s="31"/>
      <c r="CH2189" s="31"/>
      <c r="CI2189" s="31"/>
      <c r="CJ2189" s="31"/>
      <c r="CK2189" s="31"/>
      <c r="CL2189" s="31"/>
      <c r="CM2189" s="31"/>
      <c r="CN2189" s="31"/>
      <c r="CO2189" s="31"/>
      <c r="CP2189" s="31"/>
      <c r="CQ2189" s="31"/>
    </row>
    <row r="2190" spans="2:95" s="33" customFormat="1">
      <c r="B2190" s="63"/>
      <c r="C2190" s="31"/>
      <c r="D2190" s="31"/>
      <c r="E2190" s="31"/>
      <c r="F2190" s="31"/>
      <c r="G2190" s="34"/>
      <c r="H2190" s="34"/>
      <c r="I2190" s="34"/>
      <c r="J2190" s="34"/>
      <c r="K2190" s="31"/>
      <c r="L2190" s="31"/>
      <c r="M2190" s="31"/>
      <c r="N2190" s="31"/>
      <c r="O2190" s="31"/>
      <c r="P2190" s="34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4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4"/>
      <c r="AU2190" s="31"/>
      <c r="AV2190" s="31"/>
      <c r="AW2190" s="31"/>
      <c r="AX2190" s="31"/>
      <c r="AY2190" s="31"/>
      <c r="AZ2190" s="31"/>
      <c r="BA2190" s="31"/>
      <c r="BB2190" s="31"/>
      <c r="BC2190" s="34"/>
      <c r="BD2190" s="31"/>
      <c r="BE2190" s="31"/>
      <c r="BF2190" s="31"/>
      <c r="BG2190" s="31"/>
      <c r="BH2190" s="31"/>
      <c r="BI2190" s="31"/>
      <c r="BJ2190" s="31"/>
      <c r="BK2190" s="31"/>
      <c r="BL2190" s="31"/>
      <c r="BM2190" s="31"/>
      <c r="BN2190" s="31"/>
      <c r="BO2190" s="31"/>
      <c r="BP2190" s="31"/>
      <c r="BQ2190" s="31"/>
      <c r="BR2190" s="31"/>
      <c r="BS2190" s="31"/>
      <c r="BT2190" s="31"/>
      <c r="BU2190" s="31"/>
      <c r="BV2190" s="31"/>
      <c r="BW2190" s="31"/>
      <c r="BX2190" s="31"/>
      <c r="BY2190" s="31"/>
      <c r="BZ2190" s="31"/>
      <c r="CA2190" s="31"/>
      <c r="CB2190" s="31"/>
      <c r="CC2190" s="31"/>
      <c r="CD2190" s="31"/>
      <c r="CE2190" s="31"/>
      <c r="CF2190" s="31"/>
      <c r="CG2190" s="31"/>
      <c r="CH2190" s="31"/>
      <c r="CI2190" s="31"/>
      <c r="CJ2190" s="31"/>
      <c r="CK2190" s="31"/>
      <c r="CL2190" s="31"/>
      <c r="CM2190" s="31"/>
      <c r="CN2190" s="31"/>
      <c r="CO2190" s="31"/>
      <c r="CP2190" s="31"/>
      <c r="CQ2190" s="31"/>
    </row>
    <row r="2191" spans="2:95" s="33" customFormat="1">
      <c r="B2191" s="63"/>
      <c r="C2191" s="31"/>
      <c r="D2191" s="31"/>
      <c r="E2191" s="31"/>
      <c r="F2191" s="31"/>
      <c r="G2191" s="34"/>
      <c r="H2191" s="34"/>
      <c r="I2191" s="34"/>
      <c r="J2191" s="34"/>
      <c r="K2191" s="31"/>
      <c r="L2191" s="31"/>
      <c r="M2191" s="31"/>
      <c r="N2191" s="31"/>
      <c r="O2191" s="31"/>
      <c r="P2191" s="34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4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4"/>
      <c r="AU2191" s="31"/>
      <c r="AV2191" s="31"/>
      <c r="AW2191" s="31"/>
      <c r="AX2191" s="31"/>
      <c r="AY2191" s="31"/>
      <c r="AZ2191" s="31"/>
      <c r="BA2191" s="31"/>
      <c r="BB2191" s="31"/>
      <c r="BC2191" s="34"/>
      <c r="BD2191" s="31"/>
      <c r="BE2191" s="31"/>
      <c r="BF2191" s="31"/>
      <c r="BG2191" s="31"/>
      <c r="BH2191" s="31"/>
      <c r="BI2191" s="31"/>
      <c r="BJ2191" s="31"/>
      <c r="BK2191" s="31"/>
      <c r="BL2191" s="31"/>
      <c r="BM2191" s="31"/>
      <c r="BN2191" s="31"/>
      <c r="BO2191" s="31"/>
      <c r="BP2191" s="31"/>
      <c r="BQ2191" s="31"/>
      <c r="BR2191" s="31"/>
      <c r="BS2191" s="31"/>
      <c r="BT2191" s="31"/>
      <c r="BU2191" s="31"/>
      <c r="BV2191" s="31"/>
      <c r="BW2191" s="31"/>
      <c r="BX2191" s="31"/>
      <c r="BY2191" s="31"/>
      <c r="BZ2191" s="31"/>
      <c r="CA2191" s="31"/>
      <c r="CB2191" s="31"/>
      <c r="CC2191" s="31"/>
      <c r="CD2191" s="31"/>
      <c r="CE2191" s="31"/>
      <c r="CF2191" s="31"/>
      <c r="CG2191" s="31"/>
      <c r="CH2191" s="31"/>
      <c r="CI2191" s="31"/>
      <c r="CJ2191" s="31"/>
      <c r="CK2191" s="31"/>
      <c r="CL2191" s="31"/>
      <c r="CM2191" s="31"/>
      <c r="CN2191" s="31"/>
      <c r="CO2191" s="31"/>
      <c r="CP2191" s="31"/>
      <c r="CQ2191" s="31"/>
    </row>
    <row r="2192" spans="2:95" s="33" customFormat="1">
      <c r="B2192" s="63"/>
      <c r="C2192" s="31"/>
      <c r="D2192" s="31"/>
      <c r="E2192" s="31"/>
      <c r="F2192" s="31"/>
      <c r="G2192" s="34"/>
      <c r="H2192" s="34"/>
      <c r="I2192" s="34"/>
      <c r="J2192" s="34"/>
      <c r="K2192" s="31"/>
      <c r="L2192" s="31"/>
      <c r="M2192" s="31"/>
      <c r="N2192" s="31"/>
      <c r="O2192" s="31"/>
      <c r="P2192" s="34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4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4"/>
      <c r="AU2192" s="31"/>
      <c r="AV2192" s="31"/>
      <c r="AW2192" s="31"/>
      <c r="AX2192" s="31"/>
      <c r="AY2192" s="31"/>
      <c r="AZ2192" s="31"/>
      <c r="BA2192" s="31"/>
      <c r="BB2192" s="31"/>
      <c r="BC2192" s="34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N2192" s="31"/>
      <c r="BO2192" s="31"/>
      <c r="BP2192" s="31"/>
      <c r="BQ2192" s="31"/>
      <c r="BR2192" s="31"/>
      <c r="BS2192" s="31"/>
      <c r="BT2192" s="31"/>
      <c r="BU2192" s="31"/>
      <c r="BV2192" s="31"/>
      <c r="BW2192" s="31"/>
      <c r="BX2192" s="31"/>
      <c r="BY2192" s="31"/>
      <c r="BZ2192" s="31"/>
      <c r="CA2192" s="31"/>
      <c r="CB2192" s="31"/>
      <c r="CC2192" s="31"/>
      <c r="CD2192" s="31"/>
      <c r="CE2192" s="31"/>
      <c r="CF2192" s="31"/>
      <c r="CG2192" s="31"/>
      <c r="CH2192" s="31"/>
      <c r="CI2192" s="31"/>
      <c r="CJ2192" s="31"/>
      <c r="CK2192" s="31"/>
      <c r="CL2192" s="31"/>
      <c r="CM2192" s="31"/>
      <c r="CN2192" s="31"/>
      <c r="CO2192" s="31"/>
      <c r="CP2192" s="31"/>
      <c r="CQ2192" s="31"/>
    </row>
    <row r="2193" spans="2:95" s="33" customFormat="1">
      <c r="B2193" s="63"/>
      <c r="C2193" s="31"/>
      <c r="D2193" s="31"/>
      <c r="E2193" s="31"/>
      <c r="F2193" s="31"/>
      <c r="G2193" s="34"/>
      <c r="H2193" s="34"/>
      <c r="I2193" s="34"/>
      <c r="J2193" s="34"/>
      <c r="K2193" s="31"/>
      <c r="L2193" s="31"/>
      <c r="M2193" s="31"/>
      <c r="N2193" s="31"/>
      <c r="O2193" s="31"/>
      <c r="P2193" s="34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4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4"/>
      <c r="AU2193" s="31"/>
      <c r="AV2193" s="31"/>
      <c r="AW2193" s="31"/>
      <c r="AX2193" s="31"/>
      <c r="AY2193" s="31"/>
      <c r="AZ2193" s="31"/>
      <c r="BA2193" s="31"/>
      <c r="BB2193" s="31"/>
      <c r="BC2193" s="34"/>
      <c r="BD2193" s="31"/>
      <c r="BE2193" s="31"/>
      <c r="BF2193" s="31"/>
      <c r="BG2193" s="31"/>
      <c r="BH2193" s="31"/>
      <c r="BI2193" s="31"/>
      <c r="BJ2193" s="31"/>
      <c r="BK2193" s="31"/>
      <c r="BL2193" s="31"/>
      <c r="BM2193" s="31"/>
      <c r="BN2193" s="31"/>
      <c r="BO2193" s="31"/>
      <c r="BP2193" s="31"/>
      <c r="BQ2193" s="31"/>
      <c r="BR2193" s="31"/>
      <c r="BS2193" s="31"/>
      <c r="BT2193" s="31"/>
      <c r="BU2193" s="31"/>
      <c r="BV2193" s="31"/>
      <c r="BW2193" s="31"/>
      <c r="BX2193" s="31"/>
      <c r="BY2193" s="31"/>
      <c r="BZ2193" s="31"/>
      <c r="CA2193" s="31"/>
      <c r="CB2193" s="31"/>
      <c r="CC2193" s="31"/>
      <c r="CD2193" s="31"/>
      <c r="CE2193" s="31"/>
      <c r="CF2193" s="31"/>
      <c r="CG2193" s="31"/>
      <c r="CH2193" s="31"/>
      <c r="CI2193" s="31"/>
      <c r="CJ2193" s="31"/>
      <c r="CK2193" s="31"/>
      <c r="CL2193" s="31"/>
      <c r="CM2193" s="31"/>
      <c r="CN2193" s="31"/>
      <c r="CO2193" s="31"/>
      <c r="CP2193" s="31"/>
      <c r="CQ2193" s="31"/>
    </row>
    <row r="2194" spans="2:95" s="33" customFormat="1">
      <c r="B2194" s="63"/>
      <c r="C2194" s="31"/>
      <c r="D2194" s="31"/>
      <c r="E2194" s="31"/>
      <c r="F2194" s="31"/>
      <c r="G2194" s="34"/>
      <c r="H2194" s="34"/>
      <c r="I2194" s="34"/>
      <c r="J2194" s="34"/>
      <c r="K2194" s="31"/>
      <c r="L2194" s="31"/>
      <c r="M2194" s="31"/>
      <c r="N2194" s="31"/>
      <c r="O2194" s="31"/>
      <c r="P2194" s="34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4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4"/>
      <c r="AU2194" s="31"/>
      <c r="AV2194" s="31"/>
      <c r="AW2194" s="31"/>
      <c r="AX2194" s="31"/>
      <c r="AY2194" s="31"/>
      <c r="AZ2194" s="31"/>
      <c r="BA2194" s="31"/>
      <c r="BB2194" s="31"/>
      <c r="BC2194" s="34"/>
      <c r="BD2194" s="31"/>
      <c r="BE2194" s="31"/>
      <c r="BF2194" s="31"/>
      <c r="BG2194" s="31"/>
      <c r="BH2194" s="31"/>
      <c r="BI2194" s="31"/>
      <c r="BJ2194" s="31"/>
      <c r="BK2194" s="31"/>
      <c r="BL2194" s="31"/>
      <c r="BM2194" s="31"/>
      <c r="BN2194" s="31"/>
      <c r="BO2194" s="31"/>
      <c r="BP2194" s="31"/>
      <c r="BQ2194" s="31"/>
      <c r="BR2194" s="31"/>
      <c r="BS2194" s="31"/>
      <c r="BT2194" s="31"/>
      <c r="BU2194" s="31"/>
      <c r="BV2194" s="31"/>
      <c r="BW2194" s="31"/>
      <c r="BX2194" s="31"/>
      <c r="BY2194" s="31"/>
      <c r="BZ2194" s="31"/>
      <c r="CA2194" s="31"/>
      <c r="CB2194" s="31"/>
      <c r="CC2194" s="31"/>
      <c r="CD2194" s="31"/>
      <c r="CE2194" s="31"/>
      <c r="CF2194" s="31"/>
      <c r="CG2194" s="31"/>
      <c r="CH2194" s="31"/>
      <c r="CI2194" s="31"/>
      <c r="CJ2194" s="31"/>
      <c r="CK2194" s="31"/>
      <c r="CL2194" s="31"/>
      <c r="CM2194" s="31"/>
      <c r="CN2194" s="31"/>
      <c r="CO2194" s="31"/>
      <c r="CP2194" s="31"/>
      <c r="CQ2194" s="31"/>
    </row>
    <row r="2195" spans="2:95" s="33" customFormat="1">
      <c r="B2195" s="63"/>
      <c r="C2195" s="31"/>
      <c r="D2195" s="31"/>
      <c r="E2195" s="31"/>
      <c r="F2195" s="31"/>
      <c r="G2195" s="34"/>
      <c r="H2195" s="34"/>
      <c r="I2195" s="34"/>
      <c r="J2195" s="34"/>
      <c r="K2195" s="31"/>
      <c r="L2195" s="31"/>
      <c r="M2195" s="31"/>
      <c r="N2195" s="31"/>
      <c r="O2195" s="31"/>
      <c r="P2195" s="34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4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4"/>
      <c r="AU2195" s="31"/>
      <c r="AV2195" s="31"/>
      <c r="AW2195" s="31"/>
      <c r="AX2195" s="31"/>
      <c r="AY2195" s="31"/>
      <c r="AZ2195" s="31"/>
      <c r="BA2195" s="31"/>
      <c r="BB2195" s="31"/>
      <c r="BC2195" s="34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  <c r="BT2195" s="31"/>
      <c r="BU2195" s="31"/>
      <c r="BV2195" s="31"/>
      <c r="BW2195" s="31"/>
      <c r="BX2195" s="31"/>
      <c r="BY2195" s="31"/>
      <c r="BZ2195" s="31"/>
      <c r="CA2195" s="31"/>
      <c r="CB2195" s="31"/>
      <c r="CC2195" s="31"/>
      <c r="CD2195" s="31"/>
      <c r="CE2195" s="31"/>
      <c r="CF2195" s="31"/>
      <c r="CG2195" s="31"/>
      <c r="CH2195" s="31"/>
      <c r="CI2195" s="31"/>
      <c r="CJ2195" s="31"/>
      <c r="CK2195" s="31"/>
      <c r="CL2195" s="31"/>
      <c r="CM2195" s="31"/>
      <c r="CN2195" s="31"/>
      <c r="CO2195" s="31"/>
      <c r="CP2195" s="31"/>
      <c r="CQ2195" s="31"/>
    </row>
    <row r="2196" spans="2:95" s="33" customFormat="1">
      <c r="B2196" s="63"/>
      <c r="C2196" s="31"/>
      <c r="D2196" s="31"/>
      <c r="E2196" s="31"/>
      <c r="F2196" s="31"/>
      <c r="G2196" s="34"/>
      <c r="H2196" s="34"/>
      <c r="I2196" s="34"/>
      <c r="J2196" s="34"/>
      <c r="K2196" s="31"/>
      <c r="L2196" s="31"/>
      <c r="M2196" s="31"/>
      <c r="N2196" s="31"/>
      <c r="O2196" s="31"/>
      <c r="P2196" s="34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4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4"/>
      <c r="AU2196" s="31"/>
      <c r="AV2196" s="31"/>
      <c r="AW2196" s="31"/>
      <c r="AX2196" s="31"/>
      <c r="AY2196" s="31"/>
      <c r="AZ2196" s="31"/>
      <c r="BA2196" s="31"/>
      <c r="BB2196" s="31"/>
      <c r="BC2196" s="34"/>
      <c r="BD2196" s="31"/>
      <c r="BE2196" s="31"/>
      <c r="BF2196" s="31"/>
      <c r="BG2196" s="31"/>
      <c r="BH2196" s="31"/>
      <c r="BI2196" s="31"/>
      <c r="BJ2196" s="31"/>
      <c r="BK2196" s="31"/>
      <c r="BL2196" s="31"/>
      <c r="BM2196" s="31"/>
      <c r="BN2196" s="31"/>
      <c r="BO2196" s="31"/>
      <c r="BP2196" s="31"/>
      <c r="BQ2196" s="31"/>
      <c r="BR2196" s="31"/>
      <c r="BS2196" s="31"/>
      <c r="BT2196" s="31"/>
      <c r="BU2196" s="31"/>
      <c r="BV2196" s="31"/>
      <c r="BW2196" s="31"/>
      <c r="BX2196" s="31"/>
      <c r="BY2196" s="31"/>
      <c r="BZ2196" s="31"/>
      <c r="CA2196" s="31"/>
      <c r="CB2196" s="31"/>
      <c r="CC2196" s="31"/>
      <c r="CD2196" s="31"/>
      <c r="CE2196" s="31"/>
      <c r="CF2196" s="31"/>
      <c r="CG2196" s="31"/>
      <c r="CH2196" s="31"/>
      <c r="CI2196" s="31"/>
      <c r="CJ2196" s="31"/>
      <c r="CK2196" s="31"/>
      <c r="CL2196" s="31"/>
      <c r="CM2196" s="31"/>
      <c r="CN2196" s="31"/>
      <c r="CO2196" s="31"/>
      <c r="CP2196" s="31"/>
      <c r="CQ2196" s="31"/>
    </row>
    <row r="2197" spans="2:95" s="33" customFormat="1">
      <c r="B2197" s="63"/>
      <c r="C2197" s="31"/>
      <c r="D2197" s="31"/>
      <c r="E2197" s="31"/>
      <c r="F2197" s="31"/>
      <c r="G2197" s="34"/>
      <c r="H2197" s="34"/>
      <c r="I2197" s="34"/>
      <c r="J2197" s="34"/>
      <c r="K2197" s="31"/>
      <c r="L2197" s="31"/>
      <c r="M2197" s="31"/>
      <c r="N2197" s="31"/>
      <c r="O2197" s="31"/>
      <c r="P2197" s="34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4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4"/>
      <c r="AU2197" s="31"/>
      <c r="AV2197" s="31"/>
      <c r="AW2197" s="31"/>
      <c r="AX2197" s="31"/>
      <c r="AY2197" s="31"/>
      <c r="AZ2197" s="31"/>
      <c r="BA2197" s="31"/>
      <c r="BB2197" s="31"/>
      <c r="BC2197" s="34"/>
      <c r="BD2197" s="31"/>
      <c r="BE2197" s="31"/>
      <c r="BF2197" s="31"/>
      <c r="BG2197" s="31"/>
      <c r="BH2197" s="31"/>
      <c r="BI2197" s="31"/>
      <c r="BJ2197" s="31"/>
      <c r="BK2197" s="31"/>
      <c r="BL2197" s="31"/>
      <c r="BM2197" s="31"/>
      <c r="BN2197" s="31"/>
      <c r="BO2197" s="31"/>
      <c r="BP2197" s="31"/>
      <c r="BQ2197" s="31"/>
      <c r="BR2197" s="31"/>
      <c r="BS2197" s="31"/>
      <c r="BT2197" s="31"/>
      <c r="BU2197" s="31"/>
      <c r="BV2197" s="31"/>
      <c r="BW2197" s="31"/>
      <c r="BX2197" s="31"/>
      <c r="BY2197" s="31"/>
      <c r="BZ2197" s="31"/>
      <c r="CA2197" s="31"/>
      <c r="CB2197" s="31"/>
      <c r="CC2197" s="31"/>
      <c r="CD2197" s="31"/>
      <c r="CE2197" s="31"/>
      <c r="CF2197" s="31"/>
      <c r="CG2197" s="31"/>
      <c r="CH2197" s="31"/>
      <c r="CI2197" s="31"/>
      <c r="CJ2197" s="31"/>
      <c r="CK2197" s="31"/>
      <c r="CL2197" s="31"/>
      <c r="CM2197" s="31"/>
      <c r="CN2197" s="31"/>
      <c r="CO2197" s="31"/>
      <c r="CP2197" s="31"/>
      <c r="CQ2197" s="31"/>
    </row>
    <row r="2198" spans="2:95" s="33" customFormat="1">
      <c r="B2198" s="63"/>
      <c r="C2198" s="31"/>
      <c r="D2198" s="31"/>
      <c r="E2198" s="31"/>
      <c r="F2198" s="31"/>
      <c r="G2198" s="34"/>
      <c r="H2198" s="34"/>
      <c r="I2198" s="34"/>
      <c r="J2198" s="34"/>
      <c r="K2198" s="31"/>
      <c r="L2198" s="31"/>
      <c r="M2198" s="31"/>
      <c r="N2198" s="31"/>
      <c r="O2198" s="31"/>
      <c r="P2198" s="34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4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4"/>
      <c r="AU2198" s="31"/>
      <c r="AV2198" s="31"/>
      <c r="AW2198" s="31"/>
      <c r="AX2198" s="31"/>
      <c r="AY2198" s="31"/>
      <c r="AZ2198" s="31"/>
      <c r="BA2198" s="31"/>
      <c r="BB2198" s="31"/>
      <c r="BC2198" s="34"/>
      <c r="BD2198" s="31"/>
      <c r="BE2198" s="31"/>
      <c r="BF2198" s="31"/>
      <c r="BG2198" s="31"/>
      <c r="BH2198" s="31"/>
      <c r="BI2198" s="31"/>
      <c r="BJ2198" s="31"/>
      <c r="BK2198" s="31"/>
      <c r="BL2198" s="31"/>
      <c r="BM2198" s="31"/>
      <c r="BN2198" s="31"/>
      <c r="BO2198" s="31"/>
      <c r="BP2198" s="31"/>
      <c r="BQ2198" s="31"/>
      <c r="BR2198" s="31"/>
      <c r="BS2198" s="31"/>
      <c r="BT2198" s="31"/>
      <c r="BU2198" s="31"/>
      <c r="BV2198" s="31"/>
      <c r="BW2198" s="31"/>
      <c r="BX2198" s="31"/>
      <c r="BY2198" s="31"/>
      <c r="BZ2198" s="31"/>
      <c r="CA2198" s="31"/>
      <c r="CB2198" s="31"/>
      <c r="CC2198" s="31"/>
      <c r="CD2198" s="31"/>
      <c r="CE2198" s="31"/>
      <c r="CF2198" s="31"/>
      <c r="CG2198" s="31"/>
      <c r="CH2198" s="31"/>
      <c r="CI2198" s="31"/>
      <c r="CJ2198" s="31"/>
      <c r="CK2198" s="31"/>
      <c r="CL2198" s="31"/>
      <c r="CM2198" s="31"/>
      <c r="CN2198" s="31"/>
      <c r="CO2198" s="31"/>
      <c r="CP2198" s="31"/>
      <c r="CQ2198" s="31"/>
    </row>
    <row r="2199" spans="2:95" s="33" customFormat="1">
      <c r="B2199" s="63"/>
      <c r="C2199" s="31"/>
      <c r="D2199" s="31"/>
      <c r="E2199" s="31"/>
      <c r="F2199" s="31"/>
      <c r="G2199" s="34"/>
      <c r="H2199" s="34"/>
      <c r="I2199" s="34"/>
      <c r="J2199" s="34"/>
      <c r="K2199" s="31"/>
      <c r="L2199" s="31"/>
      <c r="M2199" s="31"/>
      <c r="N2199" s="31"/>
      <c r="O2199" s="31"/>
      <c r="P2199" s="34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4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4"/>
      <c r="AU2199" s="31"/>
      <c r="AV2199" s="31"/>
      <c r="AW2199" s="31"/>
      <c r="AX2199" s="31"/>
      <c r="AY2199" s="31"/>
      <c r="AZ2199" s="31"/>
      <c r="BA2199" s="31"/>
      <c r="BB2199" s="31"/>
      <c r="BC2199" s="34"/>
      <c r="BD2199" s="31"/>
      <c r="BE2199" s="31"/>
      <c r="BF2199" s="31"/>
      <c r="BG2199" s="31"/>
      <c r="BH2199" s="31"/>
      <c r="BI2199" s="31"/>
      <c r="BJ2199" s="31"/>
      <c r="BK2199" s="31"/>
      <c r="BL2199" s="31"/>
      <c r="BM2199" s="31"/>
      <c r="BN2199" s="31"/>
      <c r="BO2199" s="31"/>
      <c r="BP2199" s="31"/>
      <c r="BQ2199" s="31"/>
      <c r="BR2199" s="31"/>
      <c r="BS2199" s="31"/>
      <c r="BT2199" s="31"/>
      <c r="BU2199" s="31"/>
      <c r="BV2199" s="31"/>
      <c r="BW2199" s="31"/>
      <c r="BX2199" s="31"/>
      <c r="BY2199" s="31"/>
      <c r="BZ2199" s="31"/>
      <c r="CA2199" s="31"/>
      <c r="CB2199" s="31"/>
      <c r="CC2199" s="31"/>
      <c r="CD2199" s="31"/>
      <c r="CE2199" s="31"/>
      <c r="CF2199" s="31"/>
      <c r="CG2199" s="31"/>
      <c r="CH2199" s="31"/>
      <c r="CI2199" s="31"/>
      <c r="CJ2199" s="31"/>
      <c r="CK2199" s="31"/>
      <c r="CL2199" s="31"/>
      <c r="CM2199" s="31"/>
      <c r="CN2199" s="31"/>
      <c r="CO2199" s="31"/>
      <c r="CP2199" s="31"/>
      <c r="CQ2199" s="31"/>
    </row>
    <row r="2200" spans="2:95" s="33" customFormat="1">
      <c r="B2200" s="63"/>
      <c r="C2200" s="31"/>
      <c r="D2200" s="31"/>
      <c r="E2200" s="31"/>
      <c r="F2200" s="31"/>
      <c r="G2200" s="34"/>
      <c r="H2200" s="34"/>
      <c r="I2200" s="34"/>
      <c r="J2200" s="34"/>
      <c r="K2200" s="31"/>
      <c r="L2200" s="31"/>
      <c r="M2200" s="31"/>
      <c r="N2200" s="31"/>
      <c r="O2200" s="31"/>
      <c r="P2200" s="34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4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4"/>
      <c r="AU2200" s="31"/>
      <c r="AV2200" s="31"/>
      <c r="AW2200" s="31"/>
      <c r="AX2200" s="31"/>
      <c r="AY2200" s="31"/>
      <c r="AZ2200" s="31"/>
      <c r="BA2200" s="31"/>
      <c r="BB2200" s="31"/>
      <c r="BC2200" s="34"/>
      <c r="BD2200" s="31"/>
      <c r="BE2200" s="31"/>
      <c r="BF2200" s="31"/>
      <c r="BG2200" s="31"/>
      <c r="BH2200" s="31"/>
      <c r="BI2200" s="31"/>
      <c r="BJ2200" s="31"/>
      <c r="BK2200" s="31"/>
      <c r="BL2200" s="31"/>
      <c r="BM2200" s="31"/>
      <c r="BN2200" s="31"/>
      <c r="BO2200" s="31"/>
      <c r="BP2200" s="31"/>
      <c r="BQ2200" s="31"/>
      <c r="BR2200" s="31"/>
      <c r="BS2200" s="31"/>
      <c r="BT2200" s="31"/>
      <c r="BU2200" s="31"/>
      <c r="BV2200" s="31"/>
      <c r="BW2200" s="31"/>
      <c r="BX2200" s="31"/>
      <c r="BY2200" s="31"/>
      <c r="BZ2200" s="31"/>
      <c r="CA2200" s="31"/>
      <c r="CB2200" s="31"/>
      <c r="CC2200" s="31"/>
      <c r="CD2200" s="31"/>
      <c r="CE2200" s="31"/>
      <c r="CF2200" s="31"/>
      <c r="CG2200" s="31"/>
      <c r="CH2200" s="31"/>
      <c r="CI2200" s="31"/>
      <c r="CJ2200" s="31"/>
      <c r="CK2200" s="31"/>
      <c r="CL2200" s="31"/>
      <c r="CM2200" s="31"/>
      <c r="CN2200" s="31"/>
      <c r="CO2200" s="31"/>
      <c r="CP2200" s="31"/>
      <c r="CQ2200" s="31"/>
    </row>
    <row r="2201" spans="2:95" s="33" customFormat="1">
      <c r="B2201" s="63"/>
      <c r="C2201" s="31"/>
      <c r="D2201" s="31"/>
      <c r="E2201" s="31"/>
      <c r="F2201" s="31"/>
      <c r="G2201" s="34"/>
      <c r="H2201" s="34"/>
      <c r="I2201" s="34"/>
      <c r="J2201" s="34"/>
      <c r="K2201" s="31"/>
      <c r="L2201" s="31"/>
      <c r="M2201" s="31"/>
      <c r="N2201" s="31"/>
      <c r="O2201" s="31"/>
      <c r="P2201" s="34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4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4"/>
      <c r="AU2201" s="31"/>
      <c r="AV2201" s="31"/>
      <c r="AW2201" s="31"/>
      <c r="AX2201" s="31"/>
      <c r="AY2201" s="31"/>
      <c r="AZ2201" s="31"/>
      <c r="BA2201" s="31"/>
      <c r="BB2201" s="31"/>
      <c r="BC2201" s="34"/>
      <c r="BD2201" s="31"/>
      <c r="BE2201" s="31"/>
      <c r="BF2201" s="31"/>
      <c r="BG2201" s="31"/>
      <c r="BH2201" s="31"/>
      <c r="BI2201" s="31"/>
      <c r="BJ2201" s="31"/>
      <c r="BK2201" s="31"/>
      <c r="BL2201" s="31"/>
      <c r="BM2201" s="31"/>
      <c r="BN2201" s="31"/>
      <c r="BO2201" s="31"/>
      <c r="BP2201" s="31"/>
      <c r="BQ2201" s="31"/>
      <c r="BR2201" s="31"/>
      <c r="BS2201" s="31"/>
      <c r="BT2201" s="31"/>
      <c r="BU2201" s="31"/>
      <c r="BV2201" s="31"/>
      <c r="BW2201" s="31"/>
      <c r="BX2201" s="31"/>
      <c r="BY2201" s="31"/>
      <c r="BZ2201" s="31"/>
      <c r="CA2201" s="31"/>
      <c r="CB2201" s="31"/>
      <c r="CC2201" s="31"/>
      <c r="CD2201" s="31"/>
      <c r="CE2201" s="31"/>
      <c r="CF2201" s="31"/>
      <c r="CG2201" s="31"/>
      <c r="CH2201" s="31"/>
      <c r="CI2201" s="31"/>
      <c r="CJ2201" s="31"/>
      <c r="CK2201" s="31"/>
      <c r="CL2201" s="31"/>
      <c r="CM2201" s="31"/>
      <c r="CN2201" s="31"/>
      <c r="CO2201" s="31"/>
      <c r="CP2201" s="31"/>
      <c r="CQ2201" s="31"/>
    </row>
    <row r="2202" spans="2:95" s="33" customFormat="1">
      <c r="B2202" s="63"/>
      <c r="C2202" s="31"/>
      <c r="D2202" s="31"/>
      <c r="E2202" s="31"/>
      <c r="F2202" s="31"/>
      <c r="G2202" s="34"/>
      <c r="H2202" s="34"/>
      <c r="I2202" s="34"/>
      <c r="J2202" s="34"/>
      <c r="K2202" s="31"/>
      <c r="L2202" s="31"/>
      <c r="M2202" s="31"/>
      <c r="N2202" s="31"/>
      <c r="O2202" s="31"/>
      <c r="P2202" s="34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4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4"/>
      <c r="AU2202" s="31"/>
      <c r="AV2202" s="31"/>
      <c r="AW2202" s="31"/>
      <c r="AX2202" s="31"/>
      <c r="AY2202" s="31"/>
      <c r="AZ2202" s="31"/>
      <c r="BA2202" s="31"/>
      <c r="BB2202" s="31"/>
      <c r="BC2202" s="34"/>
      <c r="BD2202" s="31"/>
      <c r="BE2202" s="31"/>
      <c r="BF2202" s="31"/>
      <c r="BG2202" s="31"/>
      <c r="BH2202" s="31"/>
      <c r="BI2202" s="31"/>
      <c r="BJ2202" s="31"/>
      <c r="BK2202" s="31"/>
      <c r="BL2202" s="31"/>
      <c r="BM2202" s="31"/>
      <c r="BN2202" s="31"/>
      <c r="BO2202" s="31"/>
      <c r="BP2202" s="31"/>
      <c r="BQ2202" s="31"/>
      <c r="BR2202" s="31"/>
      <c r="BS2202" s="31"/>
      <c r="BT2202" s="31"/>
      <c r="BU2202" s="31"/>
      <c r="BV2202" s="31"/>
      <c r="BW2202" s="31"/>
      <c r="BX2202" s="31"/>
      <c r="BY2202" s="31"/>
      <c r="BZ2202" s="31"/>
      <c r="CA2202" s="31"/>
      <c r="CB2202" s="31"/>
      <c r="CC2202" s="31"/>
      <c r="CD2202" s="31"/>
      <c r="CE2202" s="31"/>
      <c r="CF2202" s="31"/>
      <c r="CG2202" s="31"/>
      <c r="CH2202" s="31"/>
      <c r="CI2202" s="31"/>
      <c r="CJ2202" s="31"/>
      <c r="CK2202" s="31"/>
      <c r="CL2202" s="31"/>
      <c r="CM2202" s="31"/>
      <c r="CN2202" s="31"/>
      <c r="CO2202" s="31"/>
      <c r="CP2202" s="31"/>
      <c r="CQ2202" s="31"/>
    </row>
    <row r="2203" spans="2:95" s="33" customFormat="1">
      <c r="B2203" s="63"/>
      <c r="C2203" s="31"/>
      <c r="D2203" s="31"/>
      <c r="E2203" s="31"/>
      <c r="F2203" s="31"/>
      <c r="G2203" s="34"/>
      <c r="H2203" s="34"/>
      <c r="I2203" s="34"/>
      <c r="J2203" s="34"/>
      <c r="K2203" s="31"/>
      <c r="L2203" s="31"/>
      <c r="M2203" s="31"/>
      <c r="N2203" s="31"/>
      <c r="O2203" s="31"/>
      <c r="P2203" s="34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4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4"/>
      <c r="AU2203" s="31"/>
      <c r="AV2203" s="31"/>
      <c r="AW2203" s="31"/>
      <c r="AX2203" s="31"/>
      <c r="AY2203" s="31"/>
      <c r="AZ2203" s="31"/>
      <c r="BA2203" s="31"/>
      <c r="BB2203" s="31"/>
      <c r="BC2203" s="34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  <c r="BT2203" s="31"/>
      <c r="BU2203" s="31"/>
      <c r="BV2203" s="31"/>
      <c r="BW2203" s="31"/>
      <c r="BX2203" s="31"/>
      <c r="BY2203" s="31"/>
      <c r="BZ2203" s="31"/>
      <c r="CA2203" s="31"/>
      <c r="CB2203" s="31"/>
      <c r="CC2203" s="31"/>
      <c r="CD2203" s="31"/>
      <c r="CE2203" s="31"/>
      <c r="CF2203" s="31"/>
      <c r="CG2203" s="31"/>
      <c r="CH2203" s="31"/>
      <c r="CI2203" s="31"/>
      <c r="CJ2203" s="31"/>
      <c r="CK2203" s="31"/>
      <c r="CL2203" s="31"/>
      <c r="CM2203" s="31"/>
      <c r="CN2203" s="31"/>
      <c r="CO2203" s="31"/>
      <c r="CP2203" s="31"/>
      <c r="CQ2203" s="31"/>
    </row>
    <row r="2204" spans="2:95" s="33" customFormat="1">
      <c r="B2204" s="63"/>
      <c r="C2204" s="31"/>
      <c r="D2204" s="31"/>
      <c r="E2204" s="31"/>
      <c r="F2204" s="31"/>
      <c r="G2204" s="34"/>
      <c r="H2204" s="34"/>
      <c r="I2204" s="34"/>
      <c r="J2204" s="34"/>
      <c r="K2204" s="31"/>
      <c r="L2204" s="31"/>
      <c r="M2204" s="31"/>
      <c r="N2204" s="31"/>
      <c r="O2204" s="31"/>
      <c r="P2204" s="34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4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4"/>
      <c r="AU2204" s="31"/>
      <c r="AV2204" s="31"/>
      <c r="AW2204" s="31"/>
      <c r="AX2204" s="31"/>
      <c r="AY2204" s="31"/>
      <c r="AZ2204" s="31"/>
      <c r="BA2204" s="31"/>
      <c r="BB2204" s="31"/>
      <c r="BC2204" s="34"/>
      <c r="BD2204" s="31"/>
      <c r="BE2204" s="31"/>
      <c r="BF2204" s="31"/>
      <c r="BG2204" s="31"/>
      <c r="BH2204" s="31"/>
      <c r="BI2204" s="31"/>
      <c r="BJ2204" s="31"/>
      <c r="BK2204" s="31"/>
      <c r="BL2204" s="31"/>
      <c r="BM2204" s="31"/>
      <c r="BN2204" s="31"/>
      <c r="BO2204" s="31"/>
      <c r="BP2204" s="31"/>
      <c r="BQ2204" s="31"/>
      <c r="BR2204" s="31"/>
      <c r="BS2204" s="31"/>
      <c r="BT2204" s="31"/>
      <c r="BU2204" s="31"/>
      <c r="BV2204" s="31"/>
      <c r="BW2204" s="31"/>
      <c r="BX2204" s="31"/>
      <c r="BY2204" s="31"/>
      <c r="BZ2204" s="31"/>
      <c r="CA2204" s="31"/>
      <c r="CB2204" s="31"/>
      <c r="CC2204" s="31"/>
      <c r="CD2204" s="31"/>
      <c r="CE2204" s="31"/>
      <c r="CF2204" s="31"/>
      <c r="CG2204" s="31"/>
      <c r="CH2204" s="31"/>
      <c r="CI2204" s="31"/>
      <c r="CJ2204" s="31"/>
      <c r="CK2204" s="31"/>
      <c r="CL2204" s="31"/>
      <c r="CM2204" s="31"/>
      <c r="CN2204" s="31"/>
      <c r="CO2204" s="31"/>
      <c r="CP2204" s="31"/>
      <c r="CQ2204" s="31"/>
    </row>
    <row r="2205" spans="2:95" s="33" customFormat="1">
      <c r="B2205" s="63"/>
      <c r="C2205" s="31"/>
      <c r="D2205" s="31"/>
      <c r="E2205" s="31"/>
      <c r="F2205" s="31"/>
      <c r="G2205" s="34"/>
      <c r="H2205" s="34"/>
      <c r="I2205" s="34"/>
      <c r="J2205" s="34"/>
      <c r="K2205" s="31"/>
      <c r="L2205" s="31"/>
      <c r="M2205" s="31"/>
      <c r="N2205" s="31"/>
      <c r="O2205" s="31"/>
      <c r="P2205" s="34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4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4"/>
      <c r="AU2205" s="31"/>
      <c r="AV2205" s="31"/>
      <c r="AW2205" s="31"/>
      <c r="AX2205" s="31"/>
      <c r="AY2205" s="31"/>
      <c r="AZ2205" s="31"/>
      <c r="BA2205" s="31"/>
      <c r="BB2205" s="31"/>
      <c r="BC2205" s="34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  <c r="BN2205" s="31"/>
      <c r="BO2205" s="31"/>
      <c r="BP2205" s="31"/>
      <c r="BQ2205" s="31"/>
      <c r="BR2205" s="31"/>
      <c r="BS2205" s="31"/>
      <c r="BT2205" s="31"/>
      <c r="BU2205" s="31"/>
      <c r="BV2205" s="31"/>
      <c r="BW2205" s="31"/>
      <c r="BX2205" s="31"/>
      <c r="BY2205" s="31"/>
      <c r="BZ2205" s="31"/>
      <c r="CA2205" s="31"/>
      <c r="CB2205" s="31"/>
      <c r="CC2205" s="31"/>
      <c r="CD2205" s="31"/>
      <c r="CE2205" s="31"/>
      <c r="CF2205" s="31"/>
      <c r="CG2205" s="31"/>
      <c r="CH2205" s="31"/>
      <c r="CI2205" s="31"/>
      <c r="CJ2205" s="31"/>
      <c r="CK2205" s="31"/>
      <c r="CL2205" s="31"/>
      <c r="CM2205" s="31"/>
      <c r="CN2205" s="31"/>
      <c r="CO2205" s="31"/>
      <c r="CP2205" s="31"/>
      <c r="CQ2205" s="31"/>
    </row>
    <row r="2206" spans="2:95" s="33" customFormat="1">
      <c r="B2206" s="63"/>
      <c r="C2206" s="31"/>
      <c r="D2206" s="31"/>
      <c r="E2206" s="31"/>
      <c r="F2206" s="31"/>
      <c r="G2206" s="34"/>
      <c r="H2206" s="34"/>
      <c r="I2206" s="34"/>
      <c r="J2206" s="34"/>
      <c r="K2206" s="31"/>
      <c r="L2206" s="31"/>
      <c r="M2206" s="31"/>
      <c r="N2206" s="31"/>
      <c r="O2206" s="31"/>
      <c r="P2206" s="34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4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4"/>
      <c r="AU2206" s="31"/>
      <c r="AV2206" s="31"/>
      <c r="AW2206" s="31"/>
      <c r="AX2206" s="31"/>
      <c r="AY2206" s="31"/>
      <c r="AZ2206" s="31"/>
      <c r="BA2206" s="31"/>
      <c r="BB2206" s="31"/>
      <c r="BC2206" s="34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1"/>
      <c r="BO2206" s="31"/>
      <c r="BP2206" s="31"/>
      <c r="BQ2206" s="31"/>
      <c r="BR2206" s="31"/>
      <c r="BS2206" s="31"/>
      <c r="BT2206" s="31"/>
      <c r="BU2206" s="31"/>
      <c r="BV2206" s="31"/>
      <c r="BW2206" s="31"/>
      <c r="BX2206" s="31"/>
      <c r="BY2206" s="31"/>
      <c r="BZ2206" s="31"/>
      <c r="CA2206" s="31"/>
      <c r="CB2206" s="31"/>
      <c r="CC2206" s="31"/>
      <c r="CD2206" s="31"/>
      <c r="CE2206" s="31"/>
      <c r="CF2206" s="31"/>
      <c r="CG2206" s="31"/>
      <c r="CH2206" s="31"/>
      <c r="CI2206" s="31"/>
      <c r="CJ2206" s="31"/>
      <c r="CK2206" s="31"/>
      <c r="CL2206" s="31"/>
      <c r="CM2206" s="31"/>
      <c r="CN2206" s="31"/>
      <c r="CO2206" s="31"/>
      <c r="CP2206" s="31"/>
      <c r="CQ2206" s="31"/>
    </row>
    <row r="2207" spans="2:95" s="33" customFormat="1">
      <c r="B2207" s="63"/>
      <c r="C2207" s="31"/>
      <c r="D2207" s="31"/>
      <c r="E2207" s="31"/>
      <c r="F2207" s="31"/>
      <c r="G2207" s="34"/>
      <c r="H2207" s="34"/>
      <c r="I2207" s="34"/>
      <c r="J2207" s="34"/>
      <c r="K2207" s="31"/>
      <c r="L2207" s="31"/>
      <c r="M2207" s="31"/>
      <c r="N2207" s="31"/>
      <c r="O2207" s="31"/>
      <c r="P2207" s="34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4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4"/>
      <c r="AU2207" s="31"/>
      <c r="AV2207" s="31"/>
      <c r="AW2207" s="31"/>
      <c r="AX2207" s="31"/>
      <c r="AY2207" s="31"/>
      <c r="AZ2207" s="31"/>
      <c r="BA2207" s="31"/>
      <c r="BB2207" s="31"/>
      <c r="BC2207" s="34"/>
      <c r="BD2207" s="31"/>
      <c r="BE2207" s="31"/>
      <c r="BF2207" s="31"/>
      <c r="BG2207" s="31"/>
      <c r="BH2207" s="31"/>
      <c r="BI2207" s="31"/>
      <c r="BJ2207" s="31"/>
      <c r="BK2207" s="31"/>
      <c r="BL2207" s="31"/>
      <c r="BM2207" s="31"/>
      <c r="BN2207" s="31"/>
      <c r="BO2207" s="31"/>
      <c r="BP2207" s="31"/>
      <c r="BQ2207" s="31"/>
      <c r="BR2207" s="31"/>
      <c r="BS2207" s="31"/>
      <c r="BT2207" s="31"/>
      <c r="BU2207" s="31"/>
      <c r="BV2207" s="31"/>
      <c r="BW2207" s="31"/>
      <c r="BX2207" s="31"/>
      <c r="BY2207" s="31"/>
      <c r="BZ2207" s="31"/>
      <c r="CA2207" s="31"/>
      <c r="CB2207" s="31"/>
      <c r="CC2207" s="31"/>
      <c r="CD2207" s="31"/>
      <c r="CE2207" s="31"/>
      <c r="CF2207" s="31"/>
      <c r="CG2207" s="31"/>
      <c r="CH2207" s="31"/>
      <c r="CI2207" s="31"/>
      <c r="CJ2207" s="31"/>
      <c r="CK2207" s="31"/>
      <c r="CL2207" s="31"/>
      <c r="CM2207" s="31"/>
      <c r="CN2207" s="31"/>
      <c r="CO2207" s="31"/>
      <c r="CP2207" s="31"/>
      <c r="CQ2207" s="31"/>
    </row>
    <row r="2208" spans="2:95" s="33" customFormat="1">
      <c r="B2208" s="63"/>
      <c r="C2208" s="31"/>
      <c r="D2208" s="31"/>
      <c r="E2208" s="31"/>
      <c r="F2208" s="31"/>
      <c r="G2208" s="34"/>
      <c r="H2208" s="34"/>
      <c r="I2208" s="34"/>
      <c r="J2208" s="34"/>
      <c r="K2208" s="31"/>
      <c r="L2208" s="31"/>
      <c r="M2208" s="31"/>
      <c r="N2208" s="31"/>
      <c r="O2208" s="31"/>
      <c r="P2208" s="34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4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4"/>
      <c r="AU2208" s="31"/>
      <c r="AV2208" s="31"/>
      <c r="AW2208" s="31"/>
      <c r="AX2208" s="31"/>
      <c r="AY2208" s="31"/>
      <c r="AZ2208" s="31"/>
      <c r="BA2208" s="31"/>
      <c r="BB2208" s="31"/>
      <c r="BC2208" s="34"/>
      <c r="BD2208" s="31"/>
      <c r="BE2208" s="31"/>
      <c r="BF2208" s="31"/>
      <c r="BG2208" s="31"/>
      <c r="BH2208" s="31"/>
      <c r="BI2208" s="31"/>
      <c r="BJ2208" s="31"/>
      <c r="BK2208" s="31"/>
      <c r="BL2208" s="31"/>
      <c r="BM2208" s="31"/>
      <c r="BN2208" s="31"/>
      <c r="BO2208" s="31"/>
      <c r="BP2208" s="31"/>
      <c r="BQ2208" s="31"/>
      <c r="BR2208" s="31"/>
      <c r="BS2208" s="31"/>
      <c r="BT2208" s="31"/>
      <c r="BU2208" s="31"/>
      <c r="BV2208" s="31"/>
      <c r="BW2208" s="31"/>
      <c r="BX2208" s="31"/>
      <c r="BY2208" s="31"/>
      <c r="BZ2208" s="31"/>
      <c r="CA2208" s="31"/>
      <c r="CB2208" s="31"/>
      <c r="CC2208" s="31"/>
      <c r="CD2208" s="31"/>
      <c r="CE2208" s="31"/>
      <c r="CF2208" s="31"/>
      <c r="CG2208" s="31"/>
      <c r="CH2208" s="31"/>
      <c r="CI2208" s="31"/>
      <c r="CJ2208" s="31"/>
      <c r="CK2208" s="31"/>
      <c r="CL2208" s="31"/>
      <c r="CM2208" s="31"/>
      <c r="CN2208" s="31"/>
      <c r="CO2208" s="31"/>
      <c r="CP2208" s="31"/>
      <c r="CQ2208" s="31"/>
    </row>
    <row r="2209" spans="2:95" s="33" customFormat="1">
      <c r="B2209" s="63"/>
      <c r="C2209" s="31"/>
      <c r="D2209" s="31"/>
      <c r="E2209" s="31"/>
      <c r="F2209" s="31"/>
      <c r="G2209" s="34"/>
      <c r="H2209" s="34"/>
      <c r="I2209" s="34"/>
      <c r="J2209" s="34"/>
      <c r="K2209" s="31"/>
      <c r="L2209" s="31"/>
      <c r="M2209" s="31"/>
      <c r="N2209" s="31"/>
      <c r="O2209" s="31"/>
      <c r="P2209" s="34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4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4"/>
      <c r="AU2209" s="31"/>
      <c r="AV2209" s="31"/>
      <c r="AW2209" s="31"/>
      <c r="AX2209" s="31"/>
      <c r="AY2209" s="31"/>
      <c r="AZ2209" s="31"/>
      <c r="BA2209" s="31"/>
      <c r="BB2209" s="31"/>
      <c r="BC2209" s="34"/>
      <c r="BD2209" s="31"/>
      <c r="BE2209" s="31"/>
      <c r="BF2209" s="31"/>
      <c r="BG2209" s="31"/>
      <c r="BH2209" s="31"/>
      <c r="BI2209" s="31"/>
      <c r="BJ2209" s="31"/>
      <c r="BK2209" s="31"/>
      <c r="BL2209" s="31"/>
      <c r="BM2209" s="31"/>
      <c r="BN2209" s="31"/>
      <c r="BO2209" s="31"/>
      <c r="BP2209" s="31"/>
      <c r="BQ2209" s="31"/>
      <c r="BR2209" s="31"/>
      <c r="BS2209" s="31"/>
      <c r="BT2209" s="31"/>
      <c r="BU2209" s="31"/>
      <c r="BV2209" s="31"/>
      <c r="BW2209" s="31"/>
      <c r="BX2209" s="31"/>
      <c r="BY2209" s="31"/>
      <c r="BZ2209" s="31"/>
      <c r="CA2209" s="31"/>
      <c r="CB2209" s="31"/>
      <c r="CC2209" s="31"/>
      <c r="CD2209" s="31"/>
      <c r="CE2209" s="31"/>
      <c r="CF2209" s="31"/>
      <c r="CG2209" s="31"/>
      <c r="CH2209" s="31"/>
      <c r="CI2209" s="31"/>
      <c r="CJ2209" s="31"/>
      <c r="CK2209" s="31"/>
      <c r="CL2209" s="31"/>
      <c r="CM2209" s="31"/>
      <c r="CN2209" s="31"/>
      <c r="CO2209" s="31"/>
      <c r="CP2209" s="31"/>
      <c r="CQ2209" s="31"/>
    </row>
    <row r="2210" spans="2:95" s="33" customFormat="1">
      <c r="B2210" s="63"/>
      <c r="C2210" s="31"/>
      <c r="D2210" s="31"/>
      <c r="E2210" s="31"/>
      <c r="F2210" s="31"/>
      <c r="G2210" s="34"/>
      <c r="H2210" s="34"/>
      <c r="I2210" s="34"/>
      <c r="J2210" s="34"/>
      <c r="K2210" s="31"/>
      <c r="L2210" s="31"/>
      <c r="M2210" s="31"/>
      <c r="N2210" s="31"/>
      <c r="O2210" s="31"/>
      <c r="P2210" s="34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4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4"/>
      <c r="AU2210" s="31"/>
      <c r="AV2210" s="31"/>
      <c r="AW2210" s="31"/>
      <c r="AX2210" s="31"/>
      <c r="AY2210" s="31"/>
      <c r="AZ2210" s="31"/>
      <c r="BA2210" s="31"/>
      <c r="BB2210" s="31"/>
      <c r="BC2210" s="34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  <c r="BN2210" s="31"/>
      <c r="BO2210" s="31"/>
      <c r="BP2210" s="31"/>
      <c r="BQ2210" s="31"/>
      <c r="BR2210" s="31"/>
      <c r="BS2210" s="31"/>
      <c r="BT2210" s="31"/>
      <c r="BU2210" s="31"/>
      <c r="BV2210" s="31"/>
      <c r="BW2210" s="31"/>
      <c r="BX2210" s="31"/>
      <c r="BY2210" s="31"/>
      <c r="BZ2210" s="31"/>
      <c r="CA2210" s="31"/>
      <c r="CB2210" s="31"/>
      <c r="CC2210" s="31"/>
      <c r="CD2210" s="31"/>
      <c r="CE2210" s="31"/>
      <c r="CF2210" s="31"/>
      <c r="CG2210" s="31"/>
      <c r="CH2210" s="31"/>
      <c r="CI2210" s="31"/>
      <c r="CJ2210" s="31"/>
      <c r="CK2210" s="31"/>
      <c r="CL2210" s="31"/>
      <c r="CM2210" s="31"/>
      <c r="CN2210" s="31"/>
      <c r="CO2210" s="31"/>
      <c r="CP2210" s="31"/>
      <c r="CQ2210" s="31"/>
    </row>
    <row r="2211" spans="2:95" s="33" customFormat="1">
      <c r="B2211" s="63"/>
      <c r="C2211" s="31"/>
      <c r="D2211" s="31"/>
      <c r="E2211" s="31"/>
      <c r="F2211" s="31"/>
      <c r="G2211" s="34"/>
      <c r="H2211" s="34"/>
      <c r="I2211" s="34"/>
      <c r="J2211" s="34"/>
      <c r="K2211" s="31"/>
      <c r="L2211" s="31"/>
      <c r="M2211" s="31"/>
      <c r="N2211" s="31"/>
      <c r="O2211" s="31"/>
      <c r="P2211" s="34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4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4"/>
      <c r="AU2211" s="31"/>
      <c r="AV2211" s="31"/>
      <c r="AW2211" s="31"/>
      <c r="AX2211" s="31"/>
      <c r="AY2211" s="31"/>
      <c r="AZ2211" s="31"/>
      <c r="BA2211" s="31"/>
      <c r="BB2211" s="31"/>
      <c r="BC2211" s="34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  <c r="BN2211" s="31"/>
      <c r="BO2211" s="31"/>
      <c r="BP2211" s="31"/>
      <c r="BQ2211" s="31"/>
      <c r="BR2211" s="31"/>
      <c r="BS2211" s="31"/>
      <c r="BT2211" s="31"/>
      <c r="BU2211" s="31"/>
      <c r="BV2211" s="31"/>
      <c r="BW2211" s="31"/>
      <c r="BX2211" s="31"/>
      <c r="BY2211" s="31"/>
      <c r="BZ2211" s="31"/>
      <c r="CA2211" s="31"/>
      <c r="CB2211" s="31"/>
      <c r="CC2211" s="31"/>
      <c r="CD2211" s="31"/>
      <c r="CE2211" s="31"/>
      <c r="CF2211" s="31"/>
      <c r="CG2211" s="31"/>
      <c r="CH2211" s="31"/>
      <c r="CI2211" s="31"/>
      <c r="CJ2211" s="31"/>
      <c r="CK2211" s="31"/>
      <c r="CL2211" s="31"/>
      <c r="CM2211" s="31"/>
      <c r="CN2211" s="31"/>
      <c r="CO2211" s="31"/>
      <c r="CP2211" s="31"/>
      <c r="CQ2211" s="31"/>
    </row>
    <row r="2212" spans="2:95" s="33" customFormat="1">
      <c r="B2212" s="63"/>
      <c r="C2212" s="31"/>
      <c r="D2212" s="31"/>
      <c r="E2212" s="31"/>
      <c r="F2212" s="31"/>
      <c r="G2212" s="34"/>
      <c r="H2212" s="34"/>
      <c r="I2212" s="34"/>
      <c r="J2212" s="34"/>
      <c r="K2212" s="31"/>
      <c r="L2212" s="31"/>
      <c r="M2212" s="31"/>
      <c r="N2212" s="31"/>
      <c r="O2212" s="31"/>
      <c r="P2212" s="34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4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4"/>
      <c r="AU2212" s="31"/>
      <c r="AV2212" s="31"/>
      <c r="AW2212" s="31"/>
      <c r="AX2212" s="31"/>
      <c r="AY2212" s="31"/>
      <c r="AZ2212" s="31"/>
      <c r="BA2212" s="31"/>
      <c r="BB2212" s="31"/>
      <c r="BC2212" s="34"/>
      <c r="BD2212" s="31"/>
      <c r="BE2212" s="31"/>
      <c r="BF2212" s="31"/>
      <c r="BG2212" s="31"/>
      <c r="BH2212" s="31"/>
      <c r="BI2212" s="31"/>
      <c r="BJ2212" s="31"/>
      <c r="BK2212" s="31"/>
      <c r="BL2212" s="31"/>
      <c r="BM2212" s="31"/>
      <c r="BN2212" s="31"/>
      <c r="BO2212" s="31"/>
      <c r="BP2212" s="31"/>
      <c r="BQ2212" s="31"/>
      <c r="BR2212" s="31"/>
      <c r="BS2212" s="31"/>
      <c r="BT2212" s="31"/>
      <c r="BU2212" s="31"/>
      <c r="BV2212" s="31"/>
      <c r="BW2212" s="31"/>
      <c r="BX2212" s="31"/>
      <c r="BY2212" s="31"/>
      <c r="BZ2212" s="31"/>
      <c r="CA2212" s="31"/>
      <c r="CB2212" s="31"/>
      <c r="CC2212" s="31"/>
      <c r="CD2212" s="31"/>
      <c r="CE2212" s="31"/>
      <c r="CF2212" s="31"/>
      <c r="CG2212" s="31"/>
      <c r="CH2212" s="31"/>
      <c r="CI2212" s="31"/>
      <c r="CJ2212" s="31"/>
      <c r="CK2212" s="31"/>
      <c r="CL2212" s="31"/>
      <c r="CM2212" s="31"/>
      <c r="CN2212" s="31"/>
      <c r="CO2212" s="31"/>
      <c r="CP2212" s="31"/>
      <c r="CQ2212" s="31"/>
    </row>
    <row r="2213" spans="2:95" s="33" customFormat="1">
      <c r="B2213" s="63"/>
      <c r="C2213" s="31"/>
      <c r="D2213" s="31"/>
      <c r="E2213" s="31"/>
      <c r="F2213" s="31"/>
      <c r="G2213" s="34"/>
      <c r="H2213" s="34"/>
      <c r="I2213" s="34"/>
      <c r="J2213" s="34"/>
      <c r="K2213" s="31"/>
      <c r="L2213" s="31"/>
      <c r="M2213" s="31"/>
      <c r="N2213" s="31"/>
      <c r="O2213" s="31"/>
      <c r="P2213" s="34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4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4"/>
      <c r="AU2213" s="31"/>
      <c r="AV2213" s="31"/>
      <c r="AW2213" s="31"/>
      <c r="AX2213" s="31"/>
      <c r="AY2213" s="31"/>
      <c r="AZ2213" s="31"/>
      <c r="BA2213" s="31"/>
      <c r="BB2213" s="31"/>
      <c r="BC2213" s="34"/>
      <c r="BD2213" s="31"/>
      <c r="BE2213" s="31"/>
      <c r="BF2213" s="31"/>
      <c r="BG2213" s="31"/>
      <c r="BH2213" s="31"/>
      <c r="BI2213" s="31"/>
      <c r="BJ2213" s="31"/>
      <c r="BK2213" s="31"/>
      <c r="BL2213" s="31"/>
      <c r="BM2213" s="31"/>
      <c r="BN2213" s="31"/>
      <c r="BO2213" s="31"/>
      <c r="BP2213" s="31"/>
      <c r="BQ2213" s="31"/>
      <c r="BR2213" s="31"/>
      <c r="BS2213" s="31"/>
      <c r="BT2213" s="31"/>
      <c r="BU2213" s="31"/>
      <c r="BV2213" s="31"/>
      <c r="BW2213" s="31"/>
      <c r="BX2213" s="31"/>
      <c r="BY2213" s="31"/>
      <c r="BZ2213" s="31"/>
      <c r="CA2213" s="31"/>
      <c r="CB2213" s="31"/>
      <c r="CC2213" s="31"/>
      <c r="CD2213" s="31"/>
      <c r="CE2213" s="31"/>
      <c r="CF2213" s="31"/>
      <c r="CG2213" s="31"/>
      <c r="CH2213" s="31"/>
      <c r="CI2213" s="31"/>
      <c r="CJ2213" s="31"/>
      <c r="CK2213" s="31"/>
      <c r="CL2213" s="31"/>
      <c r="CM2213" s="31"/>
      <c r="CN2213" s="31"/>
      <c r="CO2213" s="31"/>
      <c r="CP2213" s="31"/>
      <c r="CQ2213" s="31"/>
    </row>
    <row r="2214" spans="2:95" s="33" customFormat="1">
      <c r="B2214" s="63"/>
      <c r="C2214" s="31"/>
      <c r="D2214" s="31"/>
      <c r="E2214" s="31"/>
      <c r="F2214" s="31"/>
      <c r="G2214" s="34"/>
      <c r="H2214" s="34"/>
      <c r="I2214" s="34"/>
      <c r="J2214" s="34"/>
      <c r="K2214" s="31"/>
      <c r="L2214" s="31"/>
      <c r="M2214" s="31"/>
      <c r="N2214" s="31"/>
      <c r="O2214" s="31"/>
      <c r="P2214" s="34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4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4"/>
      <c r="AU2214" s="31"/>
      <c r="AV2214" s="31"/>
      <c r="AW2214" s="31"/>
      <c r="AX2214" s="31"/>
      <c r="AY2214" s="31"/>
      <c r="AZ2214" s="31"/>
      <c r="BA2214" s="31"/>
      <c r="BB2214" s="31"/>
      <c r="BC2214" s="34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  <c r="BT2214" s="31"/>
      <c r="BU2214" s="31"/>
      <c r="BV2214" s="31"/>
      <c r="BW2214" s="31"/>
      <c r="BX2214" s="31"/>
      <c r="BY2214" s="31"/>
      <c r="BZ2214" s="31"/>
      <c r="CA2214" s="31"/>
      <c r="CB2214" s="31"/>
      <c r="CC2214" s="31"/>
      <c r="CD2214" s="31"/>
      <c r="CE2214" s="31"/>
      <c r="CF2214" s="31"/>
      <c r="CG2214" s="31"/>
      <c r="CH2214" s="31"/>
      <c r="CI2214" s="31"/>
      <c r="CJ2214" s="31"/>
      <c r="CK2214" s="31"/>
      <c r="CL2214" s="31"/>
      <c r="CM2214" s="31"/>
      <c r="CN2214" s="31"/>
      <c r="CO2214" s="31"/>
      <c r="CP2214" s="31"/>
      <c r="CQ2214" s="31"/>
    </row>
    <row r="2215" spans="2:95" s="33" customFormat="1">
      <c r="B2215" s="63"/>
      <c r="C2215" s="31"/>
      <c r="D2215" s="31"/>
      <c r="E2215" s="31"/>
      <c r="F2215" s="31"/>
      <c r="G2215" s="34"/>
      <c r="H2215" s="34"/>
      <c r="I2215" s="34"/>
      <c r="J2215" s="34"/>
      <c r="K2215" s="31"/>
      <c r="L2215" s="31"/>
      <c r="M2215" s="31"/>
      <c r="N2215" s="31"/>
      <c r="O2215" s="31"/>
      <c r="P2215" s="34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4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4"/>
      <c r="AU2215" s="31"/>
      <c r="AV2215" s="31"/>
      <c r="AW2215" s="31"/>
      <c r="AX2215" s="31"/>
      <c r="AY2215" s="31"/>
      <c r="AZ2215" s="31"/>
      <c r="BA2215" s="31"/>
      <c r="BB2215" s="31"/>
      <c r="BC2215" s="34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  <c r="BN2215" s="31"/>
      <c r="BO2215" s="31"/>
      <c r="BP2215" s="31"/>
      <c r="BQ2215" s="31"/>
      <c r="BR2215" s="31"/>
      <c r="BS2215" s="31"/>
      <c r="BT2215" s="31"/>
      <c r="BU2215" s="31"/>
      <c r="BV2215" s="31"/>
      <c r="BW2215" s="31"/>
      <c r="BX2215" s="31"/>
      <c r="BY2215" s="31"/>
      <c r="BZ2215" s="31"/>
      <c r="CA2215" s="31"/>
      <c r="CB2215" s="31"/>
      <c r="CC2215" s="31"/>
      <c r="CD2215" s="31"/>
      <c r="CE2215" s="31"/>
      <c r="CF2215" s="31"/>
      <c r="CG2215" s="31"/>
      <c r="CH2215" s="31"/>
      <c r="CI2215" s="31"/>
      <c r="CJ2215" s="31"/>
      <c r="CK2215" s="31"/>
      <c r="CL2215" s="31"/>
      <c r="CM2215" s="31"/>
      <c r="CN2215" s="31"/>
      <c r="CO2215" s="31"/>
      <c r="CP2215" s="31"/>
      <c r="CQ2215" s="31"/>
    </row>
    <row r="2216" spans="2:95" s="33" customFormat="1">
      <c r="B2216" s="63"/>
      <c r="C2216" s="31"/>
      <c r="D2216" s="31"/>
      <c r="E2216" s="31"/>
      <c r="F2216" s="31"/>
      <c r="G2216" s="34"/>
      <c r="H2216" s="34"/>
      <c r="I2216" s="34"/>
      <c r="J2216" s="34"/>
      <c r="K2216" s="31"/>
      <c r="L2216" s="31"/>
      <c r="M2216" s="31"/>
      <c r="N2216" s="31"/>
      <c r="O2216" s="31"/>
      <c r="P2216" s="34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4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4"/>
      <c r="AU2216" s="31"/>
      <c r="AV2216" s="31"/>
      <c r="AW2216" s="31"/>
      <c r="AX2216" s="31"/>
      <c r="AY2216" s="31"/>
      <c r="AZ2216" s="31"/>
      <c r="BA2216" s="31"/>
      <c r="BB2216" s="31"/>
      <c r="BC2216" s="34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  <c r="BN2216" s="31"/>
      <c r="BO2216" s="31"/>
      <c r="BP2216" s="31"/>
      <c r="BQ2216" s="31"/>
      <c r="BR2216" s="31"/>
      <c r="BS2216" s="31"/>
      <c r="BT2216" s="31"/>
      <c r="BU2216" s="31"/>
      <c r="BV2216" s="31"/>
      <c r="BW2216" s="31"/>
      <c r="BX2216" s="31"/>
      <c r="BY2216" s="31"/>
      <c r="BZ2216" s="31"/>
      <c r="CA2216" s="31"/>
      <c r="CB2216" s="31"/>
      <c r="CC2216" s="31"/>
      <c r="CD2216" s="31"/>
      <c r="CE2216" s="31"/>
      <c r="CF2216" s="31"/>
      <c r="CG2216" s="31"/>
      <c r="CH2216" s="31"/>
      <c r="CI2216" s="31"/>
      <c r="CJ2216" s="31"/>
      <c r="CK2216" s="31"/>
      <c r="CL2216" s="31"/>
      <c r="CM2216" s="31"/>
      <c r="CN2216" s="31"/>
      <c r="CO2216" s="31"/>
      <c r="CP2216" s="31"/>
      <c r="CQ2216" s="31"/>
    </row>
    <row r="2217" spans="2:95" s="33" customFormat="1">
      <c r="B2217" s="63"/>
      <c r="C2217" s="31"/>
      <c r="D2217" s="31"/>
      <c r="E2217" s="31"/>
      <c r="F2217" s="31"/>
      <c r="G2217" s="34"/>
      <c r="H2217" s="34"/>
      <c r="I2217" s="34"/>
      <c r="J2217" s="34"/>
      <c r="K2217" s="31"/>
      <c r="L2217" s="31"/>
      <c r="M2217" s="31"/>
      <c r="N2217" s="31"/>
      <c r="O2217" s="31"/>
      <c r="P2217" s="34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4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4"/>
      <c r="AU2217" s="31"/>
      <c r="AV2217" s="31"/>
      <c r="AW2217" s="31"/>
      <c r="AX2217" s="31"/>
      <c r="AY2217" s="31"/>
      <c r="AZ2217" s="31"/>
      <c r="BA2217" s="31"/>
      <c r="BB2217" s="31"/>
      <c r="BC2217" s="34"/>
      <c r="BD2217" s="31"/>
      <c r="BE2217" s="31"/>
      <c r="BF2217" s="31"/>
      <c r="BG2217" s="31"/>
      <c r="BH2217" s="31"/>
      <c r="BI2217" s="31"/>
      <c r="BJ2217" s="31"/>
      <c r="BK2217" s="31"/>
      <c r="BL2217" s="31"/>
      <c r="BM2217" s="31"/>
      <c r="BN2217" s="31"/>
      <c r="BO2217" s="31"/>
      <c r="BP2217" s="31"/>
      <c r="BQ2217" s="31"/>
      <c r="BR2217" s="31"/>
      <c r="BS2217" s="31"/>
      <c r="BT2217" s="31"/>
      <c r="BU2217" s="31"/>
      <c r="BV2217" s="31"/>
      <c r="BW2217" s="31"/>
      <c r="BX2217" s="31"/>
      <c r="BY2217" s="31"/>
      <c r="BZ2217" s="31"/>
      <c r="CA2217" s="31"/>
      <c r="CB2217" s="31"/>
      <c r="CC2217" s="31"/>
      <c r="CD2217" s="31"/>
      <c r="CE2217" s="31"/>
      <c r="CF2217" s="31"/>
      <c r="CG2217" s="31"/>
      <c r="CH2217" s="31"/>
      <c r="CI2217" s="31"/>
      <c r="CJ2217" s="31"/>
      <c r="CK2217" s="31"/>
      <c r="CL2217" s="31"/>
      <c r="CM2217" s="31"/>
      <c r="CN2217" s="31"/>
      <c r="CO2217" s="31"/>
      <c r="CP2217" s="31"/>
      <c r="CQ2217" s="31"/>
    </row>
    <row r="2218" spans="2:95" s="33" customFormat="1">
      <c r="B2218" s="63"/>
      <c r="C2218" s="31"/>
      <c r="D2218" s="31"/>
      <c r="E2218" s="31"/>
      <c r="F2218" s="31"/>
      <c r="G2218" s="34"/>
      <c r="H2218" s="34"/>
      <c r="I2218" s="34"/>
      <c r="J2218" s="34"/>
      <c r="K2218" s="31"/>
      <c r="L2218" s="31"/>
      <c r="M2218" s="31"/>
      <c r="N2218" s="31"/>
      <c r="O2218" s="31"/>
      <c r="P2218" s="34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4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4"/>
      <c r="AU2218" s="31"/>
      <c r="AV2218" s="31"/>
      <c r="AW2218" s="31"/>
      <c r="AX2218" s="31"/>
      <c r="AY2218" s="31"/>
      <c r="AZ2218" s="31"/>
      <c r="BA2218" s="31"/>
      <c r="BB2218" s="31"/>
      <c r="BC2218" s="34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  <c r="BN2218" s="31"/>
      <c r="BO2218" s="31"/>
      <c r="BP2218" s="31"/>
      <c r="BQ2218" s="31"/>
      <c r="BR2218" s="31"/>
      <c r="BS2218" s="31"/>
      <c r="BT2218" s="31"/>
      <c r="BU2218" s="31"/>
      <c r="BV2218" s="31"/>
      <c r="BW2218" s="31"/>
      <c r="BX2218" s="31"/>
      <c r="BY2218" s="31"/>
      <c r="BZ2218" s="31"/>
      <c r="CA2218" s="31"/>
      <c r="CB2218" s="31"/>
      <c r="CC2218" s="31"/>
      <c r="CD2218" s="31"/>
      <c r="CE2218" s="31"/>
      <c r="CF2218" s="31"/>
      <c r="CG2218" s="31"/>
      <c r="CH2218" s="31"/>
      <c r="CI2218" s="31"/>
      <c r="CJ2218" s="31"/>
      <c r="CK2218" s="31"/>
      <c r="CL2218" s="31"/>
      <c r="CM2218" s="31"/>
      <c r="CN2218" s="31"/>
      <c r="CO2218" s="31"/>
      <c r="CP2218" s="31"/>
      <c r="CQ2218" s="31"/>
    </row>
    <row r="2219" spans="2:95" s="33" customFormat="1">
      <c r="B2219" s="63"/>
      <c r="C2219" s="31"/>
      <c r="D2219" s="31"/>
      <c r="E2219" s="31"/>
      <c r="F2219" s="31"/>
      <c r="G2219" s="34"/>
      <c r="H2219" s="34"/>
      <c r="I2219" s="34"/>
      <c r="J2219" s="34"/>
      <c r="K2219" s="31"/>
      <c r="L2219" s="31"/>
      <c r="M2219" s="31"/>
      <c r="N2219" s="31"/>
      <c r="O2219" s="31"/>
      <c r="P2219" s="34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4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4"/>
      <c r="AU2219" s="31"/>
      <c r="AV2219" s="31"/>
      <c r="AW2219" s="31"/>
      <c r="AX2219" s="31"/>
      <c r="AY2219" s="31"/>
      <c r="AZ2219" s="31"/>
      <c r="BA2219" s="31"/>
      <c r="BB2219" s="31"/>
      <c r="BC2219" s="34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  <c r="BN2219" s="31"/>
      <c r="BO2219" s="31"/>
      <c r="BP2219" s="31"/>
      <c r="BQ2219" s="31"/>
      <c r="BR2219" s="31"/>
      <c r="BS2219" s="31"/>
      <c r="BT2219" s="31"/>
      <c r="BU2219" s="31"/>
      <c r="BV2219" s="31"/>
      <c r="BW2219" s="31"/>
      <c r="BX2219" s="31"/>
      <c r="BY2219" s="31"/>
      <c r="BZ2219" s="31"/>
      <c r="CA2219" s="31"/>
      <c r="CB2219" s="31"/>
      <c r="CC2219" s="31"/>
      <c r="CD2219" s="31"/>
      <c r="CE2219" s="31"/>
      <c r="CF2219" s="31"/>
      <c r="CG2219" s="31"/>
      <c r="CH2219" s="31"/>
      <c r="CI2219" s="31"/>
      <c r="CJ2219" s="31"/>
      <c r="CK2219" s="31"/>
      <c r="CL2219" s="31"/>
      <c r="CM2219" s="31"/>
      <c r="CN2219" s="31"/>
      <c r="CO2219" s="31"/>
      <c r="CP2219" s="31"/>
      <c r="CQ2219" s="31"/>
    </row>
    <row r="2220" spans="2:95" s="33" customFormat="1">
      <c r="B2220" s="63"/>
      <c r="C2220" s="31"/>
      <c r="D2220" s="31"/>
      <c r="E2220" s="31"/>
      <c r="F2220" s="31"/>
      <c r="G2220" s="34"/>
      <c r="H2220" s="34"/>
      <c r="I2220" s="34"/>
      <c r="J2220" s="34"/>
      <c r="K2220" s="31"/>
      <c r="L2220" s="31"/>
      <c r="M2220" s="31"/>
      <c r="N2220" s="31"/>
      <c r="O2220" s="31"/>
      <c r="P2220" s="34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4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4"/>
      <c r="AU2220" s="31"/>
      <c r="AV2220" s="31"/>
      <c r="AW2220" s="31"/>
      <c r="AX2220" s="31"/>
      <c r="AY2220" s="31"/>
      <c r="AZ2220" s="31"/>
      <c r="BA2220" s="31"/>
      <c r="BB2220" s="31"/>
      <c r="BC2220" s="34"/>
      <c r="BD2220" s="31"/>
      <c r="BE2220" s="31"/>
      <c r="BF2220" s="31"/>
      <c r="BG2220" s="31"/>
      <c r="BH2220" s="31"/>
      <c r="BI2220" s="31"/>
      <c r="BJ2220" s="31"/>
      <c r="BK2220" s="31"/>
      <c r="BL2220" s="31"/>
      <c r="BM2220" s="31"/>
      <c r="BN2220" s="31"/>
      <c r="BO2220" s="31"/>
      <c r="BP2220" s="31"/>
      <c r="BQ2220" s="31"/>
      <c r="BR2220" s="31"/>
      <c r="BS2220" s="31"/>
      <c r="BT2220" s="31"/>
      <c r="BU2220" s="31"/>
      <c r="BV2220" s="31"/>
      <c r="BW2220" s="31"/>
      <c r="BX2220" s="31"/>
      <c r="BY2220" s="31"/>
      <c r="BZ2220" s="31"/>
      <c r="CA2220" s="31"/>
      <c r="CB2220" s="31"/>
      <c r="CC2220" s="31"/>
      <c r="CD2220" s="31"/>
      <c r="CE2220" s="31"/>
      <c r="CF2220" s="31"/>
      <c r="CG2220" s="31"/>
      <c r="CH2220" s="31"/>
      <c r="CI2220" s="31"/>
      <c r="CJ2220" s="31"/>
      <c r="CK2220" s="31"/>
      <c r="CL2220" s="31"/>
      <c r="CM2220" s="31"/>
      <c r="CN2220" s="31"/>
      <c r="CO2220" s="31"/>
      <c r="CP2220" s="31"/>
      <c r="CQ2220" s="31"/>
    </row>
    <row r="2221" spans="2:95" s="33" customFormat="1">
      <c r="B2221" s="63"/>
      <c r="C2221" s="31"/>
      <c r="D2221" s="31"/>
      <c r="E2221" s="31"/>
      <c r="F2221" s="31"/>
      <c r="G2221" s="34"/>
      <c r="H2221" s="34"/>
      <c r="I2221" s="34"/>
      <c r="J2221" s="34"/>
      <c r="K2221" s="31"/>
      <c r="L2221" s="31"/>
      <c r="M2221" s="31"/>
      <c r="N2221" s="31"/>
      <c r="O2221" s="31"/>
      <c r="P2221" s="34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4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4"/>
      <c r="AU2221" s="31"/>
      <c r="AV2221" s="31"/>
      <c r="AW2221" s="31"/>
      <c r="AX2221" s="31"/>
      <c r="AY2221" s="31"/>
      <c r="AZ2221" s="31"/>
      <c r="BA2221" s="31"/>
      <c r="BB2221" s="31"/>
      <c r="BC2221" s="34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  <c r="BN2221" s="31"/>
      <c r="BO2221" s="31"/>
      <c r="BP2221" s="31"/>
      <c r="BQ2221" s="31"/>
      <c r="BR2221" s="31"/>
      <c r="BS2221" s="31"/>
      <c r="BT2221" s="31"/>
      <c r="BU2221" s="31"/>
      <c r="BV2221" s="31"/>
      <c r="BW2221" s="31"/>
      <c r="BX2221" s="31"/>
      <c r="BY2221" s="31"/>
      <c r="BZ2221" s="31"/>
      <c r="CA2221" s="31"/>
      <c r="CB2221" s="31"/>
      <c r="CC2221" s="31"/>
      <c r="CD2221" s="31"/>
      <c r="CE2221" s="31"/>
      <c r="CF2221" s="31"/>
      <c r="CG2221" s="31"/>
      <c r="CH2221" s="31"/>
      <c r="CI2221" s="31"/>
      <c r="CJ2221" s="31"/>
      <c r="CK2221" s="31"/>
      <c r="CL2221" s="31"/>
      <c r="CM2221" s="31"/>
      <c r="CN2221" s="31"/>
      <c r="CO2221" s="31"/>
      <c r="CP2221" s="31"/>
      <c r="CQ2221" s="31"/>
    </row>
    <row r="2222" spans="2:95" s="33" customFormat="1">
      <c r="B2222" s="63"/>
      <c r="C2222" s="31"/>
      <c r="D2222" s="31"/>
      <c r="E2222" s="31"/>
      <c r="F2222" s="31"/>
      <c r="G2222" s="34"/>
      <c r="H2222" s="34"/>
      <c r="I2222" s="34"/>
      <c r="J2222" s="34"/>
      <c r="K2222" s="31"/>
      <c r="L2222" s="31"/>
      <c r="M2222" s="31"/>
      <c r="N2222" s="31"/>
      <c r="O2222" s="31"/>
      <c r="P2222" s="34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4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4"/>
      <c r="AU2222" s="31"/>
      <c r="AV2222" s="31"/>
      <c r="AW2222" s="31"/>
      <c r="AX2222" s="31"/>
      <c r="AY2222" s="31"/>
      <c r="AZ2222" s="31"/>
      <c r="BA2222" s="31"/>
      <c r="BB2222" s="31"/>
      <c r="BC2222" s="34"/>
      <c r="BD2222" s="31"/>
      <c r="BE2222" s="31"/>
      <c r="BF2222" s="31"/>
      <c r="BG2222" s="31"/>
      <c r="BH2222" s="31"/>
      <c r="BI2222" s="31"/>
      <c r="BJ2222" s="31"/>
      <c r="BK2222" s="31"/>
      <c r="BL2222" s="31"/>
      <c r="BM2222" s="31"/>
      <c r="BN2222" s="31"/>
      <c r="BO2222" s="31"/>
      <c r="BP2222" s="31"/>
      <c r="BQ2222" s="31"/>
      <c r="BR2222" s="31"/>
      <c r="BS2222" s="31"/>
      <c r="BT2222" s="31"/>
      <c r="BU2222" s="31"/>
      <c r="BV2222" s="31"/>
      <c r="BW2222" s="31"/>
      <c r="BX2222" s="31"/>
      <c r="BY2222" s="31"/>
      <c r="BZ2222" s="31"/>
      <c r="CA2222" s="31"/>
      <c r="CB2222" s="31"/>
      <c r="CC2222" s="31"/>
      <c r="CD2222" s="31"/>
      <c r="CE2222" s="31"/>
      <c r="CF2222" s="31"/>
      <c r="CG2222" s="31"/>
      <c r="CH2222" s="31"/>
      <c r="CI2222" s="31"/>
      <c r="CJ2222" s="31"/>
      <c r="CK2222" s="31"/>
      <c r="CL2222" s="31"/>
      <c r="CM2222" s="31"/>
      <c r="CN2222" s="31"/>
      <c r="CO2222" s="31"/>
      <c r="CP2222" s="31"/>
      <c r="CQ2222" s="31"/>
    </row>
    <row r="2223" spans="2:95" s="33" customFormat="1">
      <c r="B2223" s="63"/>
      <c r="C2223" s="31"/>
      <c r="D2223" s="31"/>
      <c r="E2223" s="31"/>
      <c r="F2223" s="31"/>
      <c r="G2223" s="34"/>
      <c r="H2223" s="34"/>
      <c r="I2223" s="34"/>
      <c r="J2223" s="34"/>
      <c r="K2223" s="31"/>
      <c r="L2223" s="31"/>
      <c r="M2223" s="31"/>
      <c r="N2223" s="31"/>
      <c r="O2223" s="31"/>
      <c r="P2223" s="34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4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4"/>
      <c r="AU2223" s="31"/>
      <c r="AV2223" s="31"/>
      <c r="AW2223" s="31"/>
      <c r="AX2223" s="31"/>
      <c r="AY2223" s="31"/>
      <c r="AZ2223" s="31"/>
      <c r="BA2223" s="31"/>
      <c r="BB2223" s="31"/>
      <c r="BC2223" s="34"/>
      <c r="BD2223" s="31"/>
      <c r="BE2223" s="31"/>
      <c r="BF2223" s="31"/>
      <c r="BG2223" s="31"/>
      <c r="BH2223" s="31"/>
      <c r="BI2223" s="31"/>
      <c r="BJ2223" s="31"/>
      <c r="BK2223" s="31"/>
      <c r="BL2223" s="31"/>
      <c r="BM2223" s="31"/>
      <c r="BN2223" s="31"/>
      <c r="BO2223" s="31"/>
      <c r="BP2223" s="31"/>
      <c r="BQ2223" s="31"/>
      <c r="BR2223" s="31"/>
      <c r="BS2223" s="31"/>
      <c r="BT2223" s="31"/>
      <c r="BU2223" s="31"/>
      <c r="BV2223" s="31"/>
      <c r="BW2223" s="31"/>
      <c r="BX2223" s="31"/>
      <c r="BY2223" s="31"/>
      <c r="BZ2223" s="31"/>
      <c r="CA2223" s="31"/>
      <c r="CB2223" s="31"/>
      <c r="CC2223" s="31"/>
      <c r="CD2223" s="31"/>
      <c r="CE2223" s="31"/>
      <c r="CF2223" s="31"/>
      <c r="CG2223" s="31"/>
      <c r="CH2223" s="31"/>
      <c r="CI2223" s="31"/>
      <c r="CJ2223" s="31"/>
      <c r="CK2223" s="31"/>
      <c r="CL2223" s="31"/>
      <c r="CM2223" s="31"/>
      <c r="CN2223" s="31"/>
      <c r="CO2223" s="31"/>
      <c r="CP2223" s="31"/>
      <c r="CQ2223" s="31"/>
    </row>
    <row r="2224" spans="2:95" s="33" customFormat="1">
      <c r="B2224" s="63"/>
      <c r="C2224" s="31"/>
      <c r="D2224" s="31"/>
      <c r="E2224" s="31"/>
      <c r="F2224" s="31"/>
      <c r="G2224" s="34"/>
      <c r="H2224" s="34"/>
      <c r="I2224" s="34"/>
      <c r="J2224" s="34"/>
      <c r="K2224" s="31"/>
      <c r="L2224" s="31"/>
      <c r="M2224" s="31"/>
      <c r="N2224" s="31"/>
      <c r="O2224" s="31"/>
      <c r="P2224" s="34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4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4"/>
      <c r="AU2224" s="31"/>
      <c r="AV2224" s="31"/>
      <c r="AW2224" s="31"/>
      <c r="AX2224" s="31"/>
      <c r="AY2224" s="31"/>
      <c r="AZ2224" s="31"/>
      <c r="BA2224" s="31"/>
      <c r="BB2224" s="31"/>
      <c r="BC2224" s="34"/>
      <c r="BD2224" s="31"/>
      <c r="BE2224" s="31"/>
      <c r="BF2224" s="31"/>
      <c r="BG2224" s="31"/>
      <c r="BH2224" s="31"/>
      <c r="BI2224" s="31"/>
      <c r="BJ2224" s="31"/>
      <c r="BK2224" s="31"/>
      <c r="BL2224" s="31"/>
      <c r="BM2224" s="31"/>
      <c r="BN2224" s="31"/>
      <c r="BO2224" s="31"/>
      <c r="BP2224" s="31"/>
      <c r="BQ2224" s="31"/>
      <c r="BR2224" s="31"/>
      <c r="BS2224" s="31"/>
      <c r="BT2224" s="31"/>
      <c r="BU2224" s="31"/>
      <c r="BV2224" s="31"/>
      <c r="BW2224" s="31"/>
      <c r="BX2224" s="31"/>
      <c r="BY2224" s="31"/>
      <c r="BZ2224" s="31"/>
      <c r="CA2224" s="31"/>
      <c r="CB2224" s="31"/>
      <c r="CC2224" s="31"/>
      <c r="CD2224" s="31"/>
      <c r="CE2224" s="31"/>
      <c r="CF2224" s="31"/>
      <c r="CG2224" s="31"/>
      <c r="CH2224" s="31"/>
      <c r="CI2224" s="31"/>
      <c r="CJ2224" s="31"/>
      <c r="CK2224" s="31"/>
      <c r="CL2224" s="31"/>
      <c r="CM2224" s="31"/>
      <c r="CN2224" s="31"/>
      <c r="CO2224" s="31"/>
      <c r="CP2224" s="31"/>
      <c r="CQ2224" s="31"/>
    </row>
    <row r="2225" spans="2:95" s="33" customFormat="1">
      <c r="B2225" s="63"/>
      <c r="C2225" s="31"/>
      <c r="D2225" s="31"/>
      <c r="E2225" s="31"/>
      <c r="F2225" s="31"/>
      <c r="G2225" s="34"/>
      <c r="H2225" s="34"/>
      <c r="I2225" s="34"/>
      <c r="J2225" s="34"/>
      <c r="K2225" s="31"/>
      <c r="L2225" s="31"/>
      <c r="M2225" s="31"/>
      <c r="N2225" s="31"/>
      <c r="O2225" s="31"/>
      <c r="P2225" s="34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4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4"/>
      <c r="AU2225" s="31"/>
      <c r="AV2225" s="31"/>
      <c r="AW2225" s="31"/>
      <c r="AX2225" s="31"/>
      <c r="AY2225" s="31"/>
      <c r="AZ2225" s="31"/>
      <c r="BA2225" s="31"/>
      <c r="BB2225" s="31"/>
      <c r="BC2225" s="34"/>
      <c r="BD2225" s="31"/>
      <c r="BE2225" s="31"/>
      <c r="BF2225" s="31"/>
      <c r="BG2225" s="31"/>
      <c r="BH2225" s="31"/>
      <c r="BI2225" s="31"/>
      <c r="BJ2225" s="31"/>
      <c r="BK2225" s="31"/>
      <c r="BL2225" s="31"/>
      <c r="BM2225" s="31"/>
      <c r="BN2225" s="31"/>
      <c r="BO2225" s="31"/>
      <c r="BP2225" s="31"/>
      <c r="BQ2225" s="31"/>
      <c r="BR2225" s="31"/>
      <c r="BS2225" s="31"/>
      <c r="BT2225" s="31"/>
      <c r="BU2225" s="31"/>
      <c r="BV2225" s="31"/>
      <c r="BW2225" s="31"/>
      <c r="BX2225" s="31"/>
      <c r="BY2225" s="31"/>
      <c r="BZ2225" s="31"/>
      <c r="CA2225" s="31"/>
      <c r="CB2225" s="31"/>
      <c r="CC2225" s="31"/>
      <c r="CD2225" s="31"/>
      <c r="CE2225" s="31"/>
      <c r="CF2225" s="31"/>
      <c r="CG2225" s="31"/>
      <c r="CH2225" s="31"/>
      <c r="CI2225" s="31"/>
      <c r="CJ2225" s="31"/>
      <c r="CK2225" s="31"/>
      <c r="CL2225" s="31"/>
      <c r="CM2225" s="31"/>
      <c r="CN2225" s="31"/>
      <c r="CO2225" s="31"/>
      <c r="CP2225" s="31"/>
      <c r="CQ2225" s="31"/>
    </row>
    <row r="2226" spans="2:95" s="33" customFormat="1">
      <c r="B2226" s="63"/>
      <c r="C2226" s="31"/>
      <c r="D2226" s="31"/>
      <c r="E2226" s="31"/>
      <c r="F2226" s="31"/>
      <c r="G2226" s="34"/>
      <c r="H2226" s="34"/>
      <c r="I2226" s="34"/>
      <c r="J2226" s="34"/>
      <c r="K2226" s="31"/>
      <c r="L2226" s="31"/>
      <c r="M2226" s="31"/>
      <c r="N2226" s="31"/>
      <c r="O2226" s="31"/>
      <c r="P2226" s="34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4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4"/>
      <c r="AU2226" s="31"/>
      <c r="AV2226" s="31"/>
      <c r="AW2226" s="31"/>
      <c r="AX2226" s="31"/>
      <c r="AY2226" s="31"/>
      <c r="AZ2226" s="31"/>
      <c r="BA2226" s="31"/>
      <c r="BB2226" s="31"/>
      <c r="BC2226" s="34"/>
      <c r="BD2226" s="31"/>
      <c r="BE2226" s="31"/>
      <c r="BF2226" s="31"/>
      <c r="BG2226" s="31"/>
      <c r="BH2226" s="31"/>
      <c r="BI2226" s="31"/>
      <c r="BJ2226" s="31"/>
      <c r="BK2226" s="31"/>
      <c r="BL2226" s="31"/>
      <c r="BM2226" s="31"/>
      <c r="BN2226" s="31"/>
      <c r="BO2226" s="31"/>
      <c r="BP2226" s="31"/>
      <c r="BQ2226" s="31"/>
      <c r="BR2226" s="31"/>
      <c r="BS2226" s="31"/>
      <c r="BT2226" s="31"/>
      <c r="BU2226" s="31"/>
      <c r="BV2226" s="31"/>
      <c r="BW2226" s="31"/>
      <c r="BX2226" s="31"/>
      <c r="BY2226" s="31"/>
      <c r="BZ2226" s="31"/>
      <c r="CA2226" s="31"/>
      <c r="CB2226" s="31"/>
      <c r="CC2226" s="31"/>
      <c r="CD2226" s="31"/>
      <c r="CE2226" s="31"/>
      <c r="CF2226" s="31"/>
      <c r="CG2226" s="31"/>
      <c r="CH2226" s="31"/>
      <c r="CI2226" s="31"/>
      <c r="CJ2226" s="31"/>
      <c r="CK2226" s="31"/>
      <c r="CL2226" s="31"/>
      <c r="CM2226" s="31"/>
      <c r="CN2226" s="31"/>
      <c r="CO2226" s="31"/>
      <c r="CP2226" s="31"/>
      <c r="CQ2226" s="31"/>
    </row>
    <row r="2227" spans="2:95" s="33" customFormat="1">
      <c r="B2227" s="63"/>
      <c r="C2227" s="31"/>
      <c r="D2227" s="31"/>
      <c r="E2227" s="31"/>
      <c r="F2227" s="31"/>
      <c r="G2227" s="34"/>
      <c r="H2227" s="34"/>
      <c r="I2227" s="34"/>
      <c r="J2227" s="34"/>
      <c r="K2227" s="31"/>
      <c r="L2227" s="31"/>
      <c r="M2227" s="31"/>
      <c r="N2227" s="31"/>
      <c r="O2227" s="31"/>
      <c r="P2227" s="34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4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4"/>
      <c r="AU2227" s="31"/>
      <c r="AV2227" s="31"/>
      <c r="AW2227" s="31"/>
      <c r="AX2227" s="31"/>
      <c r="AY2227" s="31"/>
      <c r="AZ2227" s="31"/>
      <c r="BA2227" s="31"/>
      <c r="BB2227" s="31"/>
      <c r="BC2227" s="34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  <c r="BN2227" s="31"/>
      <c r="BO2227" s="31"/>
      <c r="BP2227" s="31"/>
      <c r="BQ2227" s="31"/>
      <c r="BR2227" s="31"/>
      <c r="BS2227" s="31"/>
      <c r="BT2227" s="31"/>
      <c r="BU2227" s="31"/>
      <c r="BV2227" s="31"/>
      <c r="BW2227" s="31"/>
      <c r="BX2227" s="31"/>
      <c r="BY2227" s="31"/>
      <c r="BZ2227" s="31"/>
      <c r="CA2227" s="31"/>
      <c r="CB2227" s="31"/>
      <c r="CC2227" s="31"/>
      <c r="CD2227" s="31"/>
      <c r="CE2227" s="31"/>
      <c r="CF2227" s="31"/>
      <c r="CG2227" s="31"/>
      <c r="CH2227" s="31"/>
      <c r="CI2227" s="31"/>
      <c r="CJ2227" s="31"/>
      <c r="CK2227" s="31"/>
      <c r="CL2227" s="31"/>
      <c r="CM2227" s="31"/>
      <c r="CN2227" s="31"/>
      <c r="CO2227" s="31"/>
      <c r="CP2227" s="31"/>
      <c r="CQ2227" s="31"/>
    </row>
    <row r="2228" spans="2:95" s="33" customFormat="1">
      <c r="B2228" s="63"/>
      <c r="C2228" s="31"/>
      <c r="D2228" s="31"/>
      <c r="E2228" s="31"/>
      <c r="F2228" s="31"/>
      <c r="G2228" s="34"/>
      <c r="H2228" s="34"/>
      <c r="I2228" s="34"/>
      <c r="J2228" s="34"/>
      <c r="K2228" s="31"/>
      <c r="L2228" s="31"/>
      <c r="M2228" s="31"/>
      <c r="N2228" s="31"/>
      <c r="O2228" s="31"/>
      <c r="P2228" s="34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4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4"/>
      <c r="AU2228" s="31"/>
      <c r="AV2228" s="31"/>
      <c r="AW2228" s="31"/>
      <c r="AX2228" s="31"/>
      <c r="AY2228" s="31"/>
      <c r="AZ2228" s="31"/>
      <c r="BA2228" s="31"/>
      <c r="BB2228" s="31"/>
      <c r="BC2228" s="34"/>
      <c r="BD2228" s="31"/>
      <c r="BE2228" s="31"/>
      <c r="BF2228" s="31"/>
      <c r="BG2228" s="31"/>
      <c r="BH2228" s="31"/>
      <c r="BI2228" s="31"/>
      <c r="BJ2228" s="31"/>
      <c r="BK2228" s="31"/>
      <c r="BL2228" s="31"/>
      <c r="BM2228" s="31"/>
      <c r="BN2228" s="31"/>
      <c r="BO2228" s="31"/>
      <c r="BP2228" s="31"/>
      <c r="BQ2228" s="31"/>
      <c r="BR2228" s="31"/>
      <c r="BS2228" s="31"/>
      <c r="BT2228" s="31"/>
      <c r="BU2228" s="31"/>
      <c r="BV2228" s="31"/>
      <c r="BW2228" s="31"/>
      <c r="BX2228" s="31"/>
      <c r="BY2228" s="31"/>
      <c r="BZ2228" s="31"/>
      <c r="CA2228" s="31"/>
      <c r="CB2228" s="31"/>
      <c r="CC2228" s="31"/>
      <c r="CD2228" s="31"/>
      <c r="CE2228" s="31"/>
      <c r="CF2228" s="31"/>
      <c r="CG2228" s="31"/>
      <c r="CH2228" s="31"/>
      <c r="CI2228" s="31"/>
      <c r="CJ2228" s="31"/>
      <c r="CK2228" s="31"/>
      <c r="CL2228" s="31"/>
      <c r="CM2228" s="31"/>
      <c r="CN2228" s="31"/>
      <c r="CO2228" s="31"/>
      <c r="CP2228" s="31"/>
      <c r="CQ2228" s="31"/>
    </row>
    <row r="2229" spans="2:95" s="33" customFormat="1">
      <c r="B2229" s="63"/>
      <c r="C2229" s="31"/>
      <c r="D2229" s="31"/>
      <c r="E2229" s="31"/>
      <c r="F2229" s="31"/>
      <c r="G2229" s="34"/>
      <c r="H2229" s="34"/>
      <c r="I2229" s="34"/>
      <c r="J2229" s="34"/>
      <c r="K2229" s="31"/>
      <c r="L2229" s="31"/>
      <c r="M2229" s="31"/>
      <c r="N2229" s="31"/>
      <c r="O2229" s="31"/>
      <c r="P2229" s="34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4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4"/>
      <c r="AU2229" s="31"/>
      <c r="AV2229" s="31"/>
      <c r="AW2229" s="31"/>
      <c r="AX2229" s="31"/>
      <c r="AY2229" s="31"/>
      <c r="AZ2229" s="31"/>
      <c r="BA2229" s="31"/>
      <c r="BB2229" s="31"/>
      <c r="BC2229" s="34"/>
      <c r="BD2229" s="31"/>
      <c r="BE2229" s="31"/>
      <c r="BF2229" s="31"/>
      <c r="BG2229" s="31"/>
      <c r="BH2229" s="31"/>
      <c r="BI2229" s="31"/>
      <c r="BJ2229" s="31"/>
      <c r="BK2229" s="31"/>
      <c r="BL2229" s="31"/>
      <c r="BM2229" s="31"/>
      <c r="BN2229" s="31"/>
      <c r="BO2229" s="31"/>
      <c r="BP2229" s="31"/>
      <c r="BQ2229" s="31"/>
      <c r="BR2229" s="31"/>
      <c r="BS2229" s="31"/>
      <c r="BT2229" s="31"/>
      <c r="BU2229" s="31"/>
      <c r="BV2229" s="31"/>
      <c r="BW2229" s="31"/>
      <c r="BX2229" s="31"/>
      <c r="BY2229" s="31"/>
      <c r="BZ2229" s="31"/>
      <c r="CA2229" s="31"/>
      <c r="CB2229" s="31"/>
      <c r="CC2229" s="31"/>
      <c r="CD2229" s="31"/>
      <c r="CE2229" s="31"/>
      <c r="CF2229" s="31"/>
      <c r="CG2229" s="31"/>
      <c r="CH2229" s="31"/>
      <c r="CI2229" s="31"/>
      <c r="CJ2229" s="31"/>
      <c r="CK2229" s="31"/>
      <c r="CL2229" s="31"/>
      <c r="CM2229" s="31"/>
      <c r="CN2229" s="31"/>
      <c r="CO2229" s="31"/>
      <c r="CP2229" s="31"/>
      <c r="CQ2229" s="31"/>
    </row>
    <row r="2230" spans="2:95" s="33" customFormat="1">
      <c r="B2230" s="63"/>
      <c r="C2230" s="31"/>
      <c r="D2230" s="31"/>
      <c r="E2230" s="31"/>
      <c r="F2230" s="31"/>
      <c r="G2230" s="34"/>
      <c r="H2230" s="34"/>
      <c r="I2230" s="34"/>
      <c r="J2230" s="34"/>
      <c r="K2230" s="31"/>
      <c r="L2230" s="31"/>
      <c r="M2230" s="31"/>
      <c r="N2230" s="31"/>
      <c r="O2230" s="31"/>
      <c r="P2230" s="34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4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4"/>
      <c r="AU2230" s="31"/>
      <c r="AV2230" s="31"/>
      <c r="AW2230" s="31"/>
      <c r="AX2230" s="31"/>
      <c r="AY2230" s="31"/>
      <c r="AZ2230" s="31"/>
      <c r="BA2230" s="31"/>
      <c r="BB2230" s="31"/>
      <c r="BC2230" s="34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  <c r="BN2230" s="31"/>
      <c r="BO2230" s="31"/>
      <c r="BP2230" s="31"/>
      <c r="BQ2230" s="31"/>
      <c r="BR2230" s="31"/>
      <c r="BS2230" s="31"/>
      <c r="BT2230" s="31"/>
      <c r="BU2230" s="31"/>
      <c r="BV2230" s="31"/>
      <c r="BW2230" s="31"/>
      <c r="BX2230" s="31"/>
      <c r="BY2230" s="31"/>
      <c r="BZ2230" s="31"/>
      <c r="CA2230" s="31"/>
      <c r="CB2230" s="31"/>
      <c r="CC2230" s="31"/>
      <c r="CD2230" s="31"/>
      <c r="CE2230" s="31"/>
      <c r="CF2230" s="31"/>
      <c r="CG2230" s="31"/>
      <c r="CH2230" s="31"/>
      <c r="CI2230" s="31"/>
      <c r="CJ2230" s="31"/>
      <c r="CK2230" s="31"/>
      <c r="CL2230" s="31"/>
      <c r="CM2230" s="31"/>
      <c r="CN2230" s="31"/>
      <c r="CO2230" s="31"/>
      <c r="CP2230" s="31"/>
      <c r="CQ2230" s="31"/>
    </row>
    <row r="2231" spans="2:95" s="33" customFormat="1">
      <c r="B2231" s="63"/>
      <c r="C2231" s="31"/>
      <c r="D2231" s="31"/>
      <c r="E2231" s="31"/>
      <c r="F2231" s="31"/>
      <c r="G2231" s="34"/>
      <c r="H2231" s="34"/>
      <c r="I2231" s="34"/>
      <c r="J2231" s="34"/>
      <c r="K2231" s="31"/>
      <c r="L2231" s="31"/>
      <c r="M2231" s="31"/>
      <c r="N2231" s="31"/>
      <c r="O2231" s="31"/>
      <c r="P2231" s="34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4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4"/>
      <c r="AU2231" s="31"/>
      <c r="AV2231" s="31"/>
      <c r="AW2231" s="31"/>
      <c r="AX2231" s="31"/>
      <c r="AY2231" s="31"/>
      <c r="AZ2231" s="31"/>
      <c r="BA2231" s="31"/>
      <c r="BB2231" s="31"/>
      <c r="BC2231" s="34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  <c r="BN2231" s="31"/>
      <c r="BO2231" s="31"/>
      <c r="BP2231" s="31"/>
      <c r="BQ2231" s="31"/>
      <c r="BR2231" s="31"/>
      <c r="BS2231" s="31"/>
      <c r="BT2231" s="31"/>
      <c r="BU2231" s="31"/>
      <c r="BV2231" s="31"/>
      <c r="BW2231" s="31"/>
      <c r="BX2231" s="31"/>
      <c r="BY2231" s="31"/>
      <c r="BZ2231" s="31"/>
      <c r="CA2231" s="31"/>
      <c r="CB2231" s="31"/>
      <c r="CC2231" s="31"/>
      <c r="CD2231" s="31"/>
      <c r="CE2231" s="31"/>
      <c r="CF2231" s="31"/>
      <c r="CG2231" s="31"/>
      <c r="CH2231" s="31"/>
      <c r="CI2231" s="31"/>
      <c r="CJ2231" s="31"/>
      <c r="CK2231" s="31"/>
      <c r="CL2231" s="31"/>
      <c r="CM2231" s="31"/>
      <c r="CN2231" s="31"/>
      <c r="CO2231" s="31"/>
      <c r="CP2231" s="31"/>
      <c r="CQ2231" s="31"/>
    </row>
    <row r="2232" spans="2:95" s="33" customFormat="1">
      <c r="B2232" s="63"/>
      <c r="C2232" s="31"/>
      <c r="D2232" s="31"/>
      <c r="E2232" s="31"/>
      <c r="F2232" s="31"/>
      <c r="G2232" s="34"/>
      <c r="H2232" s="34"/>
      <c r="I2232" s="34"/>
      <c r="J2232" s="34"/>
      <c r="K2232" s="31"/>
      <c r="L2232" s="31"/>
      <c r="M2232" s="31"/>
      <c r="N2232" s="31"/>
      <c r="O2232" s="31"/>
      <c r="P2232" s="34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4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4"/>
      <c r="AU2232" s="31"/>
      <c r="AV2232" s="31"/>
      <c r="AW2232" s="31"/>
      <c r="AX2232" s="31"/>
      <c r="AY2232" s="31"/>
      <c r="AZ2232" s="31"/>
      <c r="BA2232" s="31"/>
      <c r="BB2232" s="31"/>
      <c r="BC2232" s="34"/>
      <c r="BD2232" s="31"/>
      <c r="BE2232" s="31"/>
      <c r="BF2232" s="31"/>
      <c r="BG2232" s="31"/>
      <c r="BH2232" s="31"/>
      <c r="BI2232" s="31"/>
      <c r="BJ2232" s="31"/>
      <c r="BK2232" s="31"/>
      <c r="BL2232" s="31"/>
      <c r="BM2232" s="31"/>
      <c r="BN2232" s="31"/>
      <c r="BO2232" s="31"/>
      <c r="BP2232" s="31"/>
      <c r="BQ2232" s="31"/>
      <c r="BR2232" s="31"/>
      <c r="BS2232" s="31"/>
      <c r="BT2232" s="31"/>
      <c r="BU2232" s="31"/>
      <c r="BV2232" s="31"/>
      <c r="BW2232" s="31"/>
      <c r="BX2232" s="31"/>
      <c r="BY2232" s="31"/>
      <c r="BZ2232" s="31"/>
      <c r="CA2232" s="31"/>
      <c r="CB2232" s="31"/>
      <c r="CC2232" s="31"/>
      <c r="CD2232" s="31"/>
      <c r="CE2232" s="31"/>
      <c r="CF2232" s="31"/>
      <c r="CG2232" s="31"/>
      <c r="CH2232" s="31"/>
      <c r="CI2232" s="31"/>
      <c r="CJ2232" s="31"/>
      <c r="CK2232" s="31"/>
      <c r="CL2232" s="31"/>
      <c r="CM2232" s="31"/>
      <c r="CN2232" s="31"/>
      <c r="CO2232" s="31"/>
      <c r="CP2232" s="31"/>
      <c r="CQ2232" s="31"/>
    </row>
    <row r="2233" spans="2:95" s="33" customFormat="1">
      <c r="B2233" s="63"/>
      <c r="C2233" s="31"/>
      <c r="D2233" s="31"/>
      <c r="E2233" s="31"/>
      <c r="F2233" s="31"/>
      <c r="G2233" s="34"/>
      <c r="H2233" s="34"/>
      <c r="I2233" s="34"/>
      <c r="J2233" s="34"/>
      <c r="K2233" s="31"/>
      <c r="L2233" s="31"/>
      <c r="M2233" s="31"/>
      <c r="N2233" s="31"/>
      <c r="O2233" s="31"/>
      <c r="P2233" s="34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4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4"/>
      <c r="AU2233" s="31"/>
      <c r="AV2233" s="31"/>
      <c r="AW2233" s="31"/>
      <c r="AX2233" s="31"/>
      <c r="AY2233" s="31"/>
      <c r="AZ2233" s="31"/>
      <c r="BA2233" s="31"/>
      <c r="BB2233" s="31"/>
      <c r="BC2233" s="34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  <c r="BN2233" s="31"/>
      <c r="BO2233" s="31"/>
      <c r="BP2233" s="31"/>
      <c r="BQ2233" s="31"/>
      <c r="BR2233" s="31"/>
      <c r="BS2233" s="31"/>
      <c r="BT2233" s="31"/>
      <c r="BU2233" s="31"/>
      <c r="BV2233" s="31"/>
      <c r="BW2233" s="31"/>
      <c r="BX2233" s="31"/>
      <c r="BY2233" s="31"/>
      <c r="BZ2233" s="31"/>
      <c r="CA2233" s="31"/>
      <c r="CB2233" s="31"/>
      <c r="CC2233" s="31"/>
      <c r="CD2233" s="31"/>
      <c r="CE2233" s="31"/>
      <c r="CF2233" s="31"/>
      <c r="CG2233" s="31"/>
      <c r="CH2233" s="31"/>
      <c r="CI2233" s="31"/>
      <c r="CJ2233" s="31"/>
      <c r="CK2233" s="31"/>
      <c r="CL2233" s="31"/>
      <c r="CM2233" s="31"/>
      <c r="CN2233" s="31"/>
      <c r="CO2233" s="31"/>
      <c r="CP2233" s="31"/>
      <c r="CQ2233" s="31"/>
    </row>
    <row r="2234" spans="2:95" s="33" customFormat="1">
      <c r="B2234" s="63"/>
      <c r="C2234" s="31"/>
      <c r="D2234" s="31"/>
      <c r="E2234" s="31"/>
      <c r="F2234" s="31"/>
      <c r="G2234" s="34"/>
      <c r="H2234" s="34"/>
      <c r="I2234" s="34"/>
      <c r="J2234" s="34"/>
      <c r="K2234" s="31"/>
      <c r="L2234" s="31"/>
      <c r="M2234" s="31"/>
      <c r="N2234" s="31"/>
      <c r="O2234" s="31"/>
      <c r="P2234" s="34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4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4"/>
      <c r="AU2234" s="31"/>
      <c r="AV2234" s="31"/>
      <c r="AW2234" s="31"/>
      <c r="AX2234" s="31"/>
      <c r="AY2234" s="31"/>
      <c r="AZ2234" s="31"/>
      <c r="BA2234" s="31"/>
      <c r="BB2234" s="31"/>
      <c r="BC2234" s="34"/>
      <c r="BD2234" s="31"/>
      <c r="BE2234" s="31"/>
      <c r="BF2234" s="31"/>
      <c r="BG2234" s="31"/>
      <c r="BH2234" s="31"/>
      <c r="BI2234" s="31"/>
      <c r="BJ2234" s="31"/>
      <c r="BK2234" s="31"/>
      <c r="BL2234" s="31"/>
      <c r="BM2234" s="31"/>
      <c r="BN2234" s="31"/>
      <c r="BO2234" s="31"/>
      <c r="BP2234" s="31"/>
      <c r="BQ2234" s="31"/>
      <c r="BR2234" s="31"/>
      <c r="BS2234" s="31"/>
      <c r="BT2234" s="31"/>
      <c r="BU2234" s="31"/>
      <c r="BV2234" s="31"/>
      <c r="BW2234" s="31"/>
      <c r="BX2234" s="31"/>
      <c r="BY2234" s="31"/>
      <c r="BZ2234" s="31"/>
      <c r="CA2234" s="31"/>
      <c r="CB2234" s="31"/>
      <c r="CC2234" s="31"/>
      <c r="CD2234" s="31"/>
      <c r="CE2234" s="31"/>
      <c r="CF2234" s="31"/>
      <c r="CG2234" s="31"/>
      <c r="CH2234" s="31"/>
      <c r="CI2234" s="31"/>
      <c r="CJ2234" s="31"/>
      <c r="CK2234" s="31"/>
      <c r="CL2234" s="31"/>
      <c r="CM2234" s="31"/>
      <c r="CN2234" s="31"/>
      <c r="CO2234" s="31"/>
      <c r="CP2234" s="31"/>
      <c r="CQ2234" s="31"/>
    </row>
    <row r="2235" spans="2:95" s="33" customFormat="1">
      <c r="B2235" s="63"/>
      <c r="C2235" s="31"/>
      <c r="D2235" s="31"/>
      <c r="E2235" s="31"/>
      <c r="F2235" s="31"/>
      <c r="G2235" s="34"/>
      <c r="H2235" s="34"/>
      <c r="I2235" s="34"/>
      <c r="J2235" s="34"/>
      <c r="K2235" s="31"/>
      <c r="L2235" s="31"/>
      <c r="M2235" s="31"/>
      <c r="N2235" s="31"/>
      <c r="O2235" s="31"/>
      <c r="P2235" s="34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4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4"/>
      <c r="AU2235" s="31"/>
      <c r="AV2235" s="31"/>
      <c r="AW2235" s="31"/>
      <c r="AX2235" s="31"/>
      <c r="AY2235" s="31"/>
      <c r="AZ2235" s="31"/>
      <c r="BA2235" s="31"/>
      <c r="BB2235" s="31"/>
      <c r="BC2235" s="34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  <c r="BN2235" s="31"/>
      <c r="BO2235" s="31"/>
      <c r="BP2235" s="31"/>
      <c r="BQ2235" s="31"/>
      <c r="BR2235" s="31"/>
      <c r="BS2235" s="31"/>
      <c r="BT2235" s="31"/>
      <c r="BU2235" s="31"/>
      <c r="BV2235" s="31"/>
      <c r="BW2235" s="31"/>
      <c r="BX2235" s="31"/>
      <c r="BY2235" s="31"/>
      <c r="BZ2235" s="31"/>
      <c r="CA2235" s="31"/>
      <c r="CB2235" s="31"/>
      <c r="CC2235" s="31"/>
      <c r="CD2235" s="31"/>
      <c r="CE2235" s="31"/>
      <c r="CF2235" s="31"/>
      <c r="CG2235" s="31"/>
      <c r="CH2235" s="31"/>
      <c r="CI2235" s="31"/>
      <c r="CJ2235" s="31"/>
      <c r="CK2235" s="31"/>
      <c r="CL2235" s="31"/>
      <c r="CM2235" s="31"/>
      <c r="CN2235" s="31"/>
      <c r="CO2235" s="31"/>
      <c r="CP2235" s="31"/>
      <c r="CQ2235" s="31"/>
    </row>
    <row r="2236" spans="2:95" s="33" customFormat="1">
      <c r="B2236" s="63"/>
      <c r="C2236" s="31"/>
      <c r="D2236" s="31"/>
      <c r="E2236" s="31"/>
      <c r="F2236" s="31"/>
      <c r="G2236" s="34"/>
      <c r="H2236" s="34"/>
      <c r="I2236" s="34"/>
      <c r="J2236" s="34"/>
      <c r="K2236" s="31"/>
      <c r="L2236" s="31"/>
      <c r="M2236" s="31"/>
      <c r="N2236" s="31"/>
      <c r="O2236" s="31"/>
      <c r="P2236" s="34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4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4"/>
      <c r="AU2236" s="31"/>
      <c r="AV2236" s="31"/>
      <c r="AW2236" s="31"/>
      <c r="AX2236" s="31"/>
      <c r="AY2236" s="31"/>
      <c r="AZ2236" s="31"/>
      <c r="BA2236" s="31"/>
      <c r="BB2236" s="31"/>
      <c r="BC2236" s="34"/>
      <c r="BD2236" s="31"/>
      <c r="BE2236" s="31"/>
      <c r="BF2236" s="31"/>
      <c r="BG2236" s="31"/>
      <c r="BH2236" s="31"/>
      <c r="BI2236" s="31"/>
      <c r="BJ2236" s="31"/>
      <c r="BK2236" s="31"/>
      <c r="BL2236" s="31"/>
      <c r="BM2236" s="31"/>
      <c r="BN2236" s="31"/>
      <c r="BO2236" s="31"/>
      <c r="BP2236" s="31"/>
      <c r="BQ2236" s="31"/>
      <c r="BR2236" s="31"/>
      <c r="BS2236" s="31"/>
      <c r="BT2236" s="31"/>
      <c r="BU2236" s="31"/>
      <c r="BV2236" s="31"/>
      <c r="BW2236" s="31"/>
      <c r="BX2236" s="31"/>
      <c r="BY2236" s="31"/>
      <c r="BZ2236" s="31"/>
      <c r="CA2236" s="31"/>
      <c r="CB2236" s="31"/>
      <c r="CC2236" s="31"/>
      <c r="CD2236" s="31"/>
      <c r="CE2236" s="31"/>
      <c r="CF2236" s="31"/>
      <c r="CG2236" s="31"/>
      <c r="CH2236" s="31"/>
      <c r="CI2236" s="31"/>
      <c r="CJ2236" s="31"/>
      <c r="CK2236" s="31"/>
      <c r="CL2236" s="31"/>
      <c r="CM2236" s="31"/>
      <c r="CN2236" s="31"/>
      <c r="CO2236" s="31"/>
      <c r="CP2236" s="31"/>
      <c r="CQ2236" s="31"/>
    </row>
    <row r="2237" spans="2:95" s="33" customFormat="1">
      <c r="B2237" s="63"/>
      <c r="C2237" s="31"/>
      <c r="D2237" s="31"/>
      <c r="E2237" s="31"/>
      <c r="F2237" s="31"/>
      <c r="G2237" s="34"/>
      <c r="H2237" s="34"/>
      <c r="I2237" s="34"/>
      <c r="J2237" s="34"/>
      <c r="K2237" s="31"/>
      <c r="L2237" s="31"/>
      <c r="M2237" s="31"/>
      <c r="N2237" s="31"/>
      <c r="O2237" s="31"/>
      <c r="P2237" s="34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4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4"/>
      <c r="AU2237" s="31"/>
      <c r="AV2237" s="31"/>
      <c r="AW2237" s="31"/>
      <c r="AX2237" s="31"/>
      <c r="AY2237" s="31"/>
      <c r="AZ2237" s="31"/>
      <c r="BA2237" s="31"/>
      <c r="BB2237" s="31"/>
      <c r="BC2237" s="34"/>
      <c r="BD2237" s="31"/>
      <c r="BE2237" s="31"/>
      <c r="BF2237" s="31"/>
      <c r="BG2237" s="31"/>
      <c r="BH2237" s="31"/>
      <c r="BI2237" s="31"/>
      <c r="BJ2237" s="31"/>
      <c r="BK2237" s="31"/>
      <c r="BL2237" s="31"/>
      <c r="BM2237" s="31"/>
      <c r="BN2237" s="31"/>
      <c r="BO2237" s="31"/>
      <c r="BP2237" s="31"/>
      <c r="BQ2237" s="31"/>
      <c r="BR2237" s="31"/>
      <c r="BS2237" s="31"/>
      <c r="BT2237" s="31"/>
      <c r="BU2237" s="31"/>
      <c r="BV2237" s="31"/>
      <c r="BW2237" s="31"/>
      <c r="BX2237" s="31"/>
      <c r="BY2237" s="31"/>
      <c r="BZ2237" s="31"/>
      <c r="CA2237" s="31"/>
      <c r="CB2237" s="31"/>
      <c r="CC2237" s="31"/>
      <c r="CD2237" s="31"/>
      <c r="CE2237" s="31"/>
      <c r="CF2237" s="31"/>
      <c r="CG2237" s="31"/>
      <c r="CH2237" s="31"/>
      <c r="CI2237" s="31"/>
      <c r="CJ2237" s="31"/>
      <c r="CK2237" s="31"/>
      <c r="CL2237" s="31"/>
      <c r="CM2237" s="31"/>
      <c r="CN2237" s="31"/>
      <c r="CO2237" s="31"/>
      <c r="CP2237" s="31"/>
      <c r="CQ2237" s="31"/>
    </row>
    <row r="2238" spans="2:95" s="33" customFormat="1">
      <c r="B2238" s="63"/>
      <c r="C2238" s="31"/>
      <c r="D2238" s="31"/>
      <c r="E2238" s="31"/>
      <c r="F2238" s="31"/>
      <c r="G2238" s="34"/>
      <c r="H2238" s="34"/>
      <c r="I2238" s="34"/>
      <c r="J2238" s="34"/>
      <c r="K2238" s="31"/>
      <c r="L2238" s="31"/>
      <c r="M2238" s="31"/>
      <c r="N2238" s="31"/>
      <c r="O2238" s="31"/>
      <c r="P2238" s="34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4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4"/>
      <c r="AU2238" s="31"/>
      <c r="AV2238" s="31"/>
      <c r="AW2238" s="31"/>
      <c r="AX2238" s="31"/>
      <c r="AY2238" s="31"/>
      <c r="AZ2238" s="31"/>
      <c r="BA2238" s="31"/>
      <c r="BB2238" s="31"/>
      <c r="BC2238" s="34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  <c r="BN2238" s="31"/>
      <c r="BO2238" s="31"/>
      <c r="BP2238" s="31"/>
      <c r="BQ2238" s="31"/>
      <c r="BR2238" s="31"/>
      <c r="BS2238" s="31"/>
      <c r="BT2238" s="31"/>
      <c r="BU2238" s="31"/>
      <c r="BV2238" s="31"/>
      <c r="BW2238" s="31"/>
      <c r="BX2238" s="31"/>
      <c r="BY2238" s="31"/>
      <c r="BZ2238" s="31"/>
      <c r="CA2238" s="31"/>
      <c r="CB2238" s="31"/>
      <c r="CC2238" s="31"/>
      <c r="CD2238" s="31"/>
      <c r="CE2238" s="31"/>
      <c r="CF2238" s="31"/>
      <c r="CG2238" s="31"/>
      <c r="CH2238" s="31"/>
      <c r="CI2238" s="31"/>
      <c r="CJ2238" s="31"/>
      <c r="CK2238" s="31"/>
      <c r="CL2238" s="31"/>
      <c r="CM2238" s="31"/>
      <c r="CN2238" s="31"/>
      <c r="CO2238" s="31"/>
      <c r="CP2238" s="31"/>
      <c r="CQ2238" s="31"/>
    </row>
    <row r="2239" spans="2:95" s="33" customFormat="1">
      <c r="B2239" s="63"/>
      <c r="C2239" s="31"/>
      <c r="D2239" s="31"/>
      <c r="E2239" s="31"/>
      <c r="F2239" s="31"/>
      <c r="G2239" s="34"/>
      <c r="H2239" s="34"/>
      <c r="I2239" s="34"/>
      <c r="J2239" s="34"/>
      <c r="K2239" s="31"/>
      <c r="L2239" s="31"/>
      <c r="M2239" s="31"/>
      <c r="N2239" s="31"/>
      <c r="O2239" s="31"/>
      <c r="P2239" s="34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4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4"/>
      <c r="AU2239" s="31"/>
      <c r="AV2239" s="31"/>
      <c r="AW2239" s="31"/>
      <c r="AX2239" s="31"/>
      <c r="AY2239" s="31"/>
      <c r="AZ2239" s="31"/>
      <c r="BA2239" s="31"/>
      <c r="BB2239" s="31"/>
      <c r="BC2239" s="34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  <c r="BN2239" s="31"/>
      <c r="BO2239" s="31"/>
      <c r="BP2239" s="31"/>
      <c r="BQ2239" s="31"/>
      <c r="BR2239" s="31"/>
      <c r="BS2239" s="31"/>
      <c r="BT2239" s="31"/>
      <c r="BU2239" s="31"/>
      <c r="BV2239" s="31"/>
      <c r="BW2239" s="31"/>
      <c r="BX2239" s="31"/>
      <c r="BY2239" s="31"/>
      <c r="BZ2239" s="31"/>
      <c r="CA2239" s="31"/>
      <c r="CB2239" s="31"/>
      <c r="CC2239" s="31"/>
      <c r="CD2239" s="31"/>
      <c r="CE2239" s="31"/>
      <c r="CF2239" s="31"/>
      <c r="CG2239" s="31"/>
      <c r="CH2239" s="31"/>
      <c r="CI2239" s="31"/>
      <c r="CJ2239" s="31"/>
      <c r="CK2239" s="31"/>
      <c r="CL2239" s="31"/>
      <c r="CM2239" s="31"/>
      <c r="CN2239" s="31"/>
      <c r="CO2239" s="31"/>
      <c r="CP2239" s="31"/>
      <c r="CQ2239" s="31"/>
    </row>
    <row r="2240" spans="2:95" s="33" customFormat="1">
      <c r="B2240" s="63"/>
      <c r="C2240" s="31"/>
      <c r="D2240" s="31"/>
      <c r="E2240" s="31"/>
      <c r="F2240" s="31"/>
      <c r="G2240" s="34"/>
      <c r="H2240" s="34"/>
      <c r="I2240" s="34"/>
      <c r="J2240" s="34"/>
      <c r="K2240" s="31"/>
      <c r="L2240" s="31"/>
      <c r="M2240" s="31"/>
      <c r="N2240" s="31"/>
      <c r="O2240" s="31"/>
      <c r="P2240" s="34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4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4"/>
      <c r="AU2240" s="31"/>
      <c r="AV2240" s="31"/>
      <c r="AW2240" s="31"/>
      <c r="AX2240" s="31"/>
      <c r="AY2240" s="31"/>
      <c r="AZ2240" s="31"/>
      <c r="BA2240" s="31"/>
      <c r="BB2240" s="31"/>
      <c r="BC2240" s="34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  <c r="BN2240" s="31"/>
      <c r="BO2240" s="31"/>
      <c r="BP2240" s="31"/>
      <c r="BQ2240" s="31"/>
      <c r="BR2240" s="31"/>
      <c r="BS2240" s="31"/>
      <c r="BT2240" s="31"/>
      <c r="BU2240" s="31"/>
      <c r="BV2240" s="31"/>
      <c r="BW2240" s="31"/>
      <c r="BX2240" s="31"/>
      <c r="BY2240" s="31"/>
      <c r="BZ2240" s="31"/>
      <c r="CA2240" s="31"/>
      <c r="CB2240" s="31"/>
      <c r="CC2240" s="31"/>
      <c r="CD2240" s="31"/>
      <c r="CE2240" s="31"/>
      <c r="CF2240" s="31"/>
      <c r="CG2240" s="31"/>
      <c r="CH2240" s="31"/>
      <c r="CI2240" s="31"/>
      <c r="CJ2240" s="31"/>
      <c r="CK2240" s="31"/>
      <c r="CL2240" s="31"/>
      <c r="CM2240" s="31"/>
      <c r="CN2240" s="31"/>
      <c r="CO2240" s="31"/>
      <c r="CP2240" s="31"/>
      <c r="CQ2240" s="31"/>
    </row>
    <row r="2241" spans="2:95" s="33" customFormat="1">
      <c r="B2241" s="63"/>
      <c r="C2241" s="31"/>
      <c r="D2241" s="31"/>
      <c r="E2241" s="31"/>
      <c r="F2241" s="31"/>
      <c r="G2241" s="34"/>
      <c r="H2241" s="34"/>
      <c r="I2241" s="34"/>
      <c r="J2241" s="34"/>
      <c r="K2241" s="31"/>
      <c r="L2241" s="31"/>
      <c r="M2241" s="31"/>
      <c r="N2241" s="31"/>
      <c r="O2241" s="31"/>
      <c r="P2241" s="34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4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4"/>
      <c r="AU2241" s="31"/>
      <c r="AV2241" s="31"/>
      <c r="AW2241" s="31"/>
      <c r="AX2241" s="31"/>
      <c r="AY2241" s="31"/>
      <c r="AZ2241" s="31"/>
      <c r="BA2241" s="31"/>
      <c r="BB2241" s="31"/>
      <c r="BC2241" s="34"/>
      <c r="BD2241" s="31"/>
      <c r="BE2241" s="31"/>
      <c r="BF2241" s="31"/>
      <c r="BG2241" s="31"/>
      <c r="BH2241" s="31"/>
      <c r="BI2241" s="31"/>
      <c r="BJ2241" s="31"/>
      <c r="BK2241" s="31"/>
      <c r="BL2241" s="31"/>
      <c r="BM2241" s="31"/>
      <c r="BN2241" s="31"/>
      <c r="BO2241" s="31"/>
      <c r="BP2241" s="31"/>
      <c r="BQ2241" s="31"/>
      <c r="BR2241" s="31"/>
      <c r="BS2241" s="31"/>
      <c r="BT2241" s="31"/>
      <c r="BU2241" s="31"/>
      <c r="BV2241" s="31"/>
      <c r="BW2241" s="31"/>
      <c r="BX2241" s="31"/>
      <c r="BY2241" s="31"/>
      <c r="BZ2241" s="31"/>
      <c r="CA2241" s="31"/>
      <c r="CB2241" s="31"/>
      <c r="CC2241" s="31"/>
      <c r="CD2241" s="31"/>
      <c r="CE2241" s="31"/>
      <c r="CF2241" s="31"/>
      <c r="CG2241" s="31"/>
      <c r="CH2241" s="31"/>
      <c r="CI2241" s="31"/>
      <c r="CJ2241" s="31"/>
      <c r="CK2241" s="31"/>
      <c r="CL2241" s="31"/>
      <c r="CM2241" s="31"/>
      <c r="CN2241" s="31"/>
      <c r="CO2241" s="31"/>
      <c r="CP2241" s="31"/>
      <c r="CQ2241" s="31"/>
    </row>
    <row r="2242" spans="2:95" s="33" customFormat="1">
      <c r="B2242" s="63"/>
      <c r="C2242" s="31"/>
      <c r="D2242" s="31"/>
      <c r="E2242" s="31"/>
      <c r="F2242" s="31"/>
      <c r="G2242" s="34"/>
      <c r="H2242" s="34"/>
      <c r="I2242" s="34"/>
      <c r="J2242" s="34"/>
      <c r="K2242" s="31"/>
      <c r="L2242" s="31"/>
      <c r="M2242" s="31"/>
      <c r="N2242" s="31"/>
      <c r="O2242" s="31"/>
      <c r="P2242" s="34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4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4"/>
      <c r="AU2242" s="31"/>
      <c r="AV2242" s="31"/>
      <c r="AW2242" s="31"/>
      <c r="AX2242" s="31"/>
      <c r="AY2242" s="31"/>
      <c r="AZ2242" s="31"/>
      <c r="BA2242" s="31"/>
      <c r="BB2242" s="31"/>
      <c r="BC2242" s="34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  <c r="BN2242" s="31"/>
      <c r="BO2242" s="31"/>
      <c r="BP2242" s="31"/>
      <c r="BQ2242" s="31"/>
      <c r="BR2242" s="31"/>
      <c r="BS2242" s="31"/>
      <c r="BT2242" s="31"/>
      <c r="BU2242" s="31"/>
      <c r="BV2242" s="31"/>
      <c r="BW2242" s="31"/>
      <c r="BX2242" s="31"/>
      <c r="BY2242" s="31"/>
      <c r="BZ2242" s="31"/>
      <c r="CA2242" s="31"/>
      <c r="CB2242" s="31"/>
      <c r="CC2242" s="31"/>
      <c r="CD2242" s="31"/>
      <c r="CE2242" s="31"/>
      <c r="CF2242" s="31"/>
      <c r="CG2242" s="31"/>
      <c r="CH2242" s="31"/>
      <c r="CI2242" s="31"/>
      <c r="CJ2242" s="31"/>
      <c r="CK2242" s="31"/>
      <c r="CL2242" s="31"/>
      <c r="CM2242" s="31"/>
      <c r="CN2242" s="31"/>
      <c r="CO2242" s="31"/>
      <c r="CP2242" s="31"/>
      <c r="CQ2242" s="31"/>
    </row>
    <row r="2243" spans="2:95" s="33" customFormat="1">
      <c r="B2243" s="63"/>
      <c r="C2243" s="31"/>
      <c r="D2243" s="31"/>
      <c r="E2243" s="31"/>
      <c r="F2243" s="31"/>
      <c r="G2243" s="34"/>
      <c r="H2243" s="34"/>
      <c r="I2243" s="34"/>
      <c r="J2243" s="34"/>
      <c r="K2243" s="31"/>
      <c r="L2243" s="31"/>
      <c r="M2243" s="31"/>
      <c r="N2243" s="31"/>
      <c r="O2243" s="31"/>
      <c r="P2243" s="34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4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4"/>
      <c r="AU2243" s="31"/>
      <c r="AV2243" s="31"/>
      <c r="AW2243" s="31"/>
      <c r="AX2243" s="31"/>
      <c r="AY2243" s="31"/>
      <c r="AZ2243" s="31"/>
      <c r="BA2243" s="31"/>
      <c r="BB2243" s="31"/>
      <c r="BC2243" s="34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  <c r="BN2243" s="31"/>
      <c r="BO2243" s="31"/>
      <c r="BP2243" s="31"/>
      <c r="BQ2243" s="31"/>
      <c r="BR2243" s="31"/>
      <c r="BS2243" s="31"/>
      <c r="BT2243" s="31"/>
      <c r="BU2243" s="31"/>
      <c r="BV2243" s="31"/>
      <c r="BW2243" s="31"/>
      <c r="BX2243" s="31"/>
      <c r="BY2243" s="31"/>
      <c r="BZ2243" s="31"/>
      <c r="CA2243" s="31"/>
      <c r="CB2243" s="31"/>
      <c r="CC2243" s="31"/>
      <c r="CD2243" s="31"/>
      <c r="CE2243" s="31"/>
      <c r="CF2243" s="31"/>
      <c r="CG2243" s="31"/>
      <c r="CH2243" s="31"/>
      <c r="CI2243" s="31"/>
      <c r="CJ2243" s="31"/>
      <c r="CK2243" s="31"/>
      <c r="CL2243" s="31"/>
      <c r="CM2243" s="31"/>
      <c r="CN2243" s="31"/>
      <c r="CO2243" s="31"/>
      <c r="CP2243" s="31"/>
      <c r="CQ2243" s="31"/>
    </row>
    <row r="2244" spans="2:95" s="33" customFormat="1">
      <c r="B2244" s="63"/>
      <c r="C2244" s="31"/>
      <c r="D2244" s="31"/>
      <c r="E2244" s="31"/>
      <c r="F2244" s="31"/>
      <c r="G2244" s="34"/>
      <c r="H2244" s="34"/>
      <c r="I2244" s="34"/>
      <c r="J2244" s="34"/>
      <c r="K2244" s="31"/>
      <c r="L2244" s="31"/>
      <c r="M2244" s="31"/>
      <c r="N2244" s="31"/>
      <c r="O2244" s="31"/>
      <c r="P2244" s="34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4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4"/>
      <c r="AU2244" s="31"/>
      <c r="AV2244" s="31"/>
      <c r="AW2244" s="31"/>
      <c r="AX2244" s="31"/>
      <c r="AY2244" s="31"/>
      <c r="AZ2244" s="31"/>
      <c r="BA2244" s="31"/>
      <c r="BB2244" s="31"/>
      <c r="BC2244" s="34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  <c r="CC2244" s="31"/>
      <c r="CD2244" s="31"/>
      <c r="CE2244" s="31"/>
      <c r="CF2244" s="31"/>
      <c r="CG2244" s="31"/>
      <c r="CH2244" s="31"/>
      <c r="CI2244" s="31"/>
      <c r="CJ2244" s="31"/>
      <c r="CK2244" s="31"/>
      <c r="CL2244" s="31"/>
      <c r="CM2244" s="31"/>
      <c r="CN2244" s="31"/>
      <c r="CO2244" s="31"/>
      <c r="CP2244" s="31"/>
      <c r="CQ2244" s="31"/>
    </row>
    <row r="2245" spans="2:95" s="33" customFormat="1">
      <c r="B2245" s="63"/>
      <c r="C2245" s="31"/>
      <c r="D2245" s="31"/>
      <c r="E2245" s="31"/>
      <c r="F2245" s="31"/>
      <c r="G2245" s="34"/>
      <c r="H2245" s="34"/>
      <c r="I2245" s="34"/>
      <c r="J2245" s="34"/>
      <c r="K2245" s="31"/>
      <c r="L2245" s="31"/>
      <c r="M2245" s="31"/>
      <c r="N2245" s="31"/>
      <c r="O2245" s="31"/>
      <c r="P2245" s="34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4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4"/>
      <c r="AU2245" s="31"/>
      <c r="AV2245" s="31"/>
      <c r="AW2245" s="31"/>
      <c r="AX2245" s="31"/>
      <c r="AY2245" s="31"/>
      <c r="AZ2245" s="31"/>
      <c r="BA2245" s="31"/>
      <c r="BB2245" s="31"/>
      <c r="BC2245" s="34"/>
      <c r="BD2245" s="31"/>
      <c r="BE2245" s="31"/>
      <c r="BF2245" s="31"/>
      <c r="BG2245" s="31"/>
      <c r="BH2245" s="31"/>
      <c r="BI2245" s="31"/>
      <c r="BJ2245" s="31"/>
      <c r="BK2245" s="31"/>
      <c r="BL2245" s="31"/>
      <c r="BM2245" s="31"/>
      <c r="BN2245" s="31"/>
      <c r="BO2245" s="31"/>
      <c r="BP2245" s="31"/>
      <c r="BQ2245" s="31"/>
      <c r="BR2245" s="31"/>
      <c r="BS2245" s="31"/>
      <c r="BT2245" s="31"/>
      <c r="BU2245" s="31"/>
      <c r="BV2245" s="31"/>
      <c r="BW2245" s="31"/>
      <c r="BX2245" s="31"/>
      <c r="BY2245" s="31"/>
      <c r="BZ2245" s="31"/>
      <c r="CA2245" s="31"/>
      <c r="CB2245" s="31"/>
      <c r="CC2245" s="31"/>
      <c r="CD2245" s="31"/>
      <c r="CE2245" s="31"/>
      <c r="CF2245" s="31"/>
      <c r="CG2245" s="31"/>
      <c r="CH2245" s="31"/>
      <c r="CI2245" s="31"/>
      <c r="CJ2245" s="31"/>
      <c r="CK2245" s="31"/>
      <c r="CL2245" s="31"/>
      <c r="CM2245" s="31"/>
      <c r="CN2245" s="31"/>
      <c r="CO2245" s="31"/>
      <c r="CP2245" s="31"/>
      <c r="CQ2245" s="31"/>
    </row>
    <row r="2246" spans="2:95" s="33" customFormat="1">
      <c r="B2246" s="63"/>
      <c r="C2246" s="31"/>
      <c r="D2246" s="31"/>
      <c r="E2246" s="31"/>
      <c r="F2246" s="31"/>
      <c r="G2246" s="34"/>
      <c r="H2246" s="34"/>
      <c r="I2246" s="34"/>
      <c r="J2246" s="34"/>
      <c r="K2246" s="31"/>
      <c r="L2246" s="31"/>
      <c r="M2246" s="31"/>
      <c r="N2246" s="31"/>
      <c r="O2246" s="31"/>
      <c r="P2246" s="34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4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1"/>
      <c r="AR2246" s="31"/>
      <c r="AS2246" s="31"/>
      <c r="AT2246" s="34"/>
      <c r="AU2246" s="31"/>
      <c r="AV2246" s="31"/>
      <c r="AW2246" s="31"/>
      <c r="AX2246" s="31"/>
      <c r="AY2246" s="31"/>
      <c r="AZ2246" s="31"/>
      <c r="BA2246" s="31"/>
      <c r="BB2246" s="31"/>
      <c r="BC2246" s="34"/>
      <c r="BD2246" s="31"/>
      <c r="BE2246" s="31"/>
      <c r="BF2246" s="31"/>
      <c r="BG2246" s="31"/>
      <c r="BH2246" s="31"/>
      <c r="BI2246" s="31"/>
      <c r="BJ2246" s="31"/>
      <c r="BK2246" s="31"/>
      <c r="BL2246" s="31"/>
      <c r="BM2246" s="31"/>
      <c r="BN2246" s="31"/>
      <c r="BO2246" s="31"/>
      <c r="BP2246" s="31"/>
      <c r="BQ2246" s="31"/>
      <c r="BR2246" s="31"/>
      <c r="BS2246" s="31"/>
      <c r="BT2246" s="31"/>
      <c r="BU2246" s="31"/>
      <c r="BV2246" s="31"/>
      <c r="BW2246" s="31"/>
      <c r="BX2246" s="31"/>
      <c r="BY2246" s="31"/>
      <c r="BZ2246" s="31"/>
      <c r="CA2246" s="31"/>
      <c r="CB2246" s="31"/>
      <c r="CC2246" s="31"/>
      <c r="CD2246" s="31"/>
      <c r="CE2246" s="31"/>
      <c r="CF2246" s="31"/>
      <c r="CG2246" s="31"/>
      <c r="CH2246" s="31"/>
      <c r="CI2246" s="31"/>
      <c r="CJ2246" s="31"/>
      <c r="CK2246" s="31"/>
      <c r="CL2246" s="31"/>
      <c r="CM2246" s="31"/>
      <c r="CN2246" s="31"/>
      <c r="CO2246" s="31"/>
      <c r="CP2246" s="31"/>
      <c r="CQ2246" s="31"/>
    </row>
    <row r="2247" spans="2:95" s="33" customFormat="1">
      <c r="B2247" s="63"/>
      <c r="C2247" s="31"/>
      <c r="D2247" s="31"/>
      <c r="E2247" s="31"/>
      <c r="F2247" s="31"/>
      <c r="G2247" s="34"/>
      <c r="H2247" s="34"/>
      <c r="I2247" s="34"/>
      <c r="J2247" s="34"/>
      <c r="K2247" s="31"/>
      <c r="L2247" s="31"/>
      <c r="M2247" s="31"/>
      <c r="N2247" s="31"/>
      <c r="O2247" s="31"/>
      <c r="P2247" s="34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4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4"/>
      <c r="AU2247" s="31"/>
      <c r="AV2247" s="31"/>
      <c r="AW2247" s="31"/>
      <c r="AX2247" s="31"/>
      <c r="AY2247" s="31"/>
      <c r="AZ2247" s="31"/>
      <c r="BA2247" s="31"/>
      <c r="BB2247" s="31"/>
      <c r="BC2247" s="34"/>
      <c r="BD2247" s="31"/>
      <c r="BE2247" s="31"/>
      <c r="BF2247" s="31"/>
      <c r="BG2247" s="31"/>
      <c r="BH2247" s="31"/>
      <c r="BI2247" s="31"/>
      <c r="BJ2247" s="31"/>
      <c r="BK2247" s="31"/>
      <c r="BL2247" s="31"/>
      <c r="BM2247" s="31"/>
      <c r="BN2247" s="31"/>
      <c r="BO2247" s="31"/>
      <c r="BP2247" s="31"/>
      <c r="BQ2247" s="31"/>
      <c r="BR2247" s="31"/>
      <c r="BS2247" s="31"/>
      <c r="BT2247" s="31"/>
      <c r="BU2247" s="31"/>
      <c r="BV2247" s="31"/>
      <c r="BW2247" s="31"/>
      <c r="BX2247" s="31"/>
      <c r="BY2247" s="31"/>
      <c r="BZ2247" s="31"/>
      <c r="CA2247" s="31"/>
      <c r="CB2247" s="31"/>
      <c r="CC2247" s="31"/>
      <c r="CD2247" s="31"/>
      <c r="CE2247" s="31"/>
      <c r="CF2247" s="31"/>
      <c r="CG2247" s="31"/>
      <c r="CH2247" s="31"/>
      <c r="CI2247" s="31"/>
      <c r="CJ2247" s="31"/>
      <c r="CK2247" s="31"/>
      <c r="CL2247" s="31"/>
      <c r="CM2247" s="31"/>
      <c r="CN2247" s="31"/>
      <c r="CO2247" s="31"/>
      <c r="CP2247" s="31"/>
      <c r="CQ2247" s="31"/>
    </row>
    <row r="2248" spans="2:95" s="33" customFormat="1">
      <c r="B2248" s="63"/>
      <c r="C2248" s="31"/>
      <c r="D2248" s="31"/>
      <c r="E2248" s="31"/>
      <c r="F2248" s="31"/>
      <c r="G2248" s="34"/>
      <c r="H2248" s="34"/>
      <c r="I2248" s="34"/>
      <c r="J2248" s="34"/>
      <c r="K2248" s="31"/>
      <c r="L2248" s="31"/>
      <c r="M2248" s="31"/>
      <c r="N2248" s="31"/>
      <c r="O2248" s="31"/>
      <c r="P2248" s="34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4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4"/>
      <c r="AU2248" s="31"/>
      <c r="AV2248" s="31"/>
      <c r="AW2248" s="31"/>
      <c r="AX2248" s="31"/>
      <c r="AY2248" s="31"/>
      <c r="AZ2248" s="31"/>
      <c r="BA2248" s="31"/>
      <c r="BB2248" s="31"/>
      <c r="BC2248" s="34"/>
      <c r="BD2248" s="31"/>
      <c r="BE2248" s="31"/>
      <c r="BF2248" s="31"/>
      <c r="BG2248" s="31"/>
      <c r="BH2248" s="31"/>
      <c r="BI2248" s="31"/>
      <c r="BJ2248" s="31"/>
      <c r="BK2248" s="31"/>
      <c r="BL2248" s="31"/>
      <c r="BM2248" s="31"/>
      <c r="BN2248" s="31"/>
      <c r="BO2248" s="31"/>
      <c r="BP2248" s="31"/>
      <c r="BQ2248" s="31"/>
      <c r="BR2248" s="31"/>
      <c r="BS2248" s="31"/>
      <c r="BT2248" s="31"/>
      <c r="BU2248" s="31"/>
      <c r="BV2248" s="31"/>
      <c r="BW2248" s="31"/>
      <c r="BX2248" s="31"/>
      <c r="BY2248" s="31"/>
      <c r="BZ2248" s="31"/>
      <c r="CA2248" s="31"/>
      <c r="CB2248" s="31"/>
      <c r="CC2248" s="31"/>
      <c r="CD2248" s="31"/>
      <c r="CE2248" s="31"/>
      <c r="CF2248" s="31"/>
      <c r="CG2248" s="31"/>
      <c r="CH2248" s="31"/>
      <c r="CI2248" s="31"/>
      <c r="CJ2248" s="31"/>
      <c r="CK2248" s="31"/>
      <c r="CL2248" s="31"/>
      <c r="CM2248" s="31"/>
      <c r="CN2248" s="31"/>
      <c r="CO2248" s="31"/>
      <c r="CP2248" s="31"/>
      <c r="CQ2248" s="31"/>
    </row>
    <row r="2249" spans="2:95" s="33" customFormat="1">
      <c r="B2249" s="63"/>
      <c r="C2249" s="31"/>
      <c r="D2249" s="31"/>
      <c r="E2249" s="31"/>
      <c r="F2249" s="31"/>
      <c r="G2249" s="34"/>
      <c r="H2249" s="34"/>
      <c r="I2249" s="34"/>
      <c r="J2249" s="34"/>
      <c r="K2249" s="31"/>
      <c r="L2249" s="31"/>
      <c r="M2249" s="31"/>
      <c r="N2249" s="31"/>
      <c r="O2249" s="31"/>
      <c r="P2249" s="34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4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4"/>
      <c r="AU2249" s="31"/>
      <c r="AV2249" s="31"/>
      <c r="AW2249" s="31"/>
      <c r="AX2249" s="31"/>
      <c r="AY2249" s="31"/>
      <c r="AZ2249" s="31"/>
      <c r="BA2249" s="31"/>
      <c r="BB2249" s="31"/>
      <c r="BC2249" s="34"/>
      <c r="BD2249" s="31"/>
      <c r="BE2249" s="31"/>
      <c r="BF2249" s="31"/>
      <c r="BG2249" s="31"/>
      <c r="BH2249" s="31"/>
      <c r="BI2249" s="31"/>
      <c r="BJ2249" s="31"/>
      <c r="BK2249" s="31"/>
      <c r="BL2249" s="31"/>
      <c r="BM2249" s="31"/>
      <c r="BN2249" s="31"/>
      <c r="BO2249" s="31"/>
      <c r="BP2249" s="31"/>
      <c r="BQ2249" s="31"/>
      <c r="BR2249" s="31"/>
      <c r="BS2249" s="31"/>
      <c r="BT2249" s="31"/>
      <c r="BU2249" s="31"/>
      <c r="BV2249" s="31"/>
      <c r="BW2249" s="31"/>
      <c r="BX2249" s="31"/>
      <c r="BY2249" s="31"/>
      <c r="BZ2249" s="31"/>
      <c r="CA2249" s="31"/>
      <c r="CB2249" s="31"/>
      <c r="CC2249" s="31"/>
      <c r="CD2249" s="31"/>
      <c r="CE2249" s="31"/>
      <c r="CF2249" s="31"/>
      <c r="CG2249" s="31"/>
      <c r="CH2249" s="31"/>
      <c r="CI2249" s="31"/>
      <c r="CJ2249" s="31"/>
      <c r="CK2249" s="31"/>
      <c r="CL2249" s="31"/>
      <c r="CM2249" s="31"/>
      <c r="CN2249" s="31"/>
      <c r="CO2249" s="31"/>
      <c r="CP2249" s="31"/>
      <c r="CQ2249" s="31"/>
    </row>
    <row r="2250" spans="2:95" s="33" customFormat="1">
      <c r="B2250" s="63"/>
      <c r="C2250" s="31"/>
      <c r="D2250" s="31"/>
      <c r="E2250" s="31"/>
      <c r="F2250" s="31"/>
      <c r="G2250" s="34"/>
      <c r="H2250" s="34"/>
      <c r="I2250" s="34"/>
      <c r="J2250" s="34"/>
      <c r="K2250" s="31"/>
      <c r="L2250" s="31"/>
      <c r="M2250" s="31"/>
      <c r="N2250" s="31"/>
      <c r="O2250" s="31"/>
      <c r="P2250" s="34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4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4"/>
      <c r="AU2250" s="31"/>
      <c r="AV2250" s="31"/>
      <c r="AW2250" s="31"/>
      <c r="AX2250" s="31"/>
      <c r="AY2250" s="31"/>
      <c r="AZ2250" s="31"/>
      <c r="BA2250" s="31"/>
      <c r="BB2250" s="31"/>
      <c r="BC2250" s="34"/>
      <c r="BD2250" s="31"/>
      <c r="BE2250" s="31"/>
      <c r="BF2250" s="31"/>
      <c r="BG2250" s="31"/>
      <c r="BH2250" s="31"/>
      <c r="BI2250" s="31"/>
      <c r="BJ2250" s="31"/>
      <c r="BK2250" s="31"/>
      <c r="BL2250" s="31"/>
      <c r="BM2250" s="31"/>
      <c r="BN2250" s="31"/>
      <c r="BO2250" s="31"/>
      <c r="BP2250" s="31"/>
      <c r="BQ2250" s="31"/>
      <c r="BR2250" s="31"/>
      <c r="BS2250" s="31"/>
      <c r="BT2250" s="31"/>
      <c r="BU2250" s="31"/>
      <c r="BV2250" s="31"/>
      <c r="BW2250" s="31"/>
      <c r="BX2250" s="31"/>
      <c r="BY2250" s="31"/>
      <c r="BZ2250" s="31"/>
      <c r="CA2250" s="31"/>
      <c r="CB2250" s="31"/>
      <c r="CC2250" s="31"/>
      <c r="CD2250" s="31"/>
      <c r="CE2250" s="31"/>
      <c r="CF2250" s="31"/>
      <c r="CG2250" s="31"/>
      <c r="CH2250" s="31"/>
      <c r="CI2250" s="31"/>
      <c r="CJ2250" s="31"/>
      <c r="CK2250" s="31"/>
      <c r="CL2250" s="31"/>
      <c r="CM2250" s="31"/>
      <c r="CN2250" s="31"/>
      <c r="CO2250" s="31"/>
      <c r="CP2250" s="31"/>
      <c r="CQ2250" s="31"/>
    </row>
    <row r="2251" spans="2:95" s="33" customFormat="1">
      <c r="B2251" s="63"/>
      <c r="C2251" s="31"/>
      <c r="D2251" s="31"/>
      <c r="E2251" s="31"/>
      <c r="F2251" s="31"/>
      <c r="G2251" s="34"/>
      <c r="H2251" s="34"/>
      <c r="I2251" s="34"/>
      <c r="J2251" s="34"/>
      <c r="K2251" s="31"/>
      <c r="L2251" s="31"/>
      <c r="M2251" s="31"/>
      <c r="N2251" s="31"/>
      <c r="O2251" s="31"/>
      <c r="P2251" s="34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4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4"/>
      <c r="AU2251" s="31"/>
      <c r="AV2251" s="31"/>
      <c r="AW2251" s="31"/>
      <c r="AX2251" s="31"/>
      <c r="AY2251" s="31"/>
      <c r="AZ2251" s="31"/>
      <c r="BA2251" s="31"/>
      <c r="BB2251" s="31"/>
      <c r="BC2251" s="34"/>
      <c r="BD2251" s="31"/>
      <c r="BE2251" s="31"/>
      <c r="BF2251" s="31"/>
      <c r="BG2251" s="31"/>
      <c r="BH2251" s="31"/>
      <c r="BI2251" s="31"/>
      <c r="BJ2251" s="31"/>
      <c r="BK2251" s="31"/>
      <c r="BL2251" s="31"/>
      <c r="BM2251" s="31"/>
      <c r="BN2251" s="31"/>
      <c r="BO2251" s="31"/>
      <c r="BP2251" s="31"/>
      <c r="BQ2251" s="31"/>
      <c r="BR2251" s="31"/>
      <c r="BS2251" s="31"/>
      <c r="BT2251" s="31"/>
      <c r="BU2251" s="31"/>
      <c r="BV2251" s="31"/>
      <c r="BW2251" s="31"/>
      <c r="BX2251" s="31"/>
      <c r="BY2251" s="31"/>
      <c r="BZ2251" s="31"/>
      <c r="CA2251" s="31"/>
      <c r="CB2251" s="31"/>
      <c r="CC2251" s="31"/>
      <c r="CD2251" s="31"/>
      <c r="CE2251" s="31"/>
      <c r="CF2251" s="31"/>
      <c r="CG2251" s="31"/>
      <c r="CH2251" s="31"/>
      <c r="CI2251" s="31"/>
      <c r="CJ2251" s="31"/>
      <c r="CK2251" s="31"/>
      <c r="CL2251" s="31"/>
      <c r="CM2251" s="31"/>
      <c r="CN2251" s="31"/>
      <c r="CO2251" s="31"/>
      <c r="CP2251" s="31"/>
      <c r="CQ2251" s="31"/>
    </row>
    <row r="2252" spans="2:95" s="33" customFormat="1">
      <c r="B2252" s="63"/>
      <c r="C2252" s="31"/>
      <c r="D2252" s="31"/>
      <c r="E2252" s="31"/>
      <c r="F2252" s="31"/>
      <c r="G2252" s="34"/>
      <c r="H2252" s="34"/>
      <c r="I2252" s="34"/>
      <c r="J2252" s="34"/>
      <c r="K2252" s="31"/>
      <c r="L2252" s="31"/>
      <c r="M2252" s="31"/>
      <c r="N2252" s="31"/>
      <c r="O2252" s="31"/>
      <c r="P2252" s="34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4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4"/>
      <c r="AU2252" s="31"/>
      <c r="AV2252" s="31"/>
      <c r="AW2252" s="31"/>
      <c r="AX2252" s="31"/>
      <c r="AY2252" s="31"/>
      <c r="AZ2252" s="31"/>
      <c r="BA2252" s="31"/>
      <c r="BB2252" s="31"/>
      <c r="BC2252" s="34"/>
      <c r="BD2252" s="31"/>
      <c r="BE2252" s="31"/>
      <c r="BF2252" s="31"/>
      <c r="BG2252" s="31"/>
      <c r="BH2252" s="31"/>
      <c r="BI2252" s="31"/>
      <c r="BJ2252" s="31"/>
      <c r="BK2252" s="31"/>
      <c r="BL2252" s="31"/>
      <c r="BM2252" s="31"/>
      <c r="BN2252" s="31"/>
      <c r="BO2252" s="31"/>
      <c r="BP2252" s="31"/>
      <c r="BQ2252" s="31"/>
      <c r="BR2252" s="31"/>
      <c r="BS2252" s="31"/>
      <c r="BT2252" s="31"/>
      <c r="BU2252" s="31"/>
      <c r="BV2252" s="31"/>
      <c r="BW2252" s="31"/>
      <c r="BX2252" s="31"/>
      <c r="BY2252" s="31"/>
      <c r="BZ2252" s="31"/>
      <c r="CA2252" s="31"/>
      <c r="CB2252" s="31"/>
      <c r="CC2252" s="31"/>
      <c r="CD2252" s="31"/>
      <c r="CE2252" s="31"/>
      <c r="CF2252" s="31"/>
      <c r="CG2252" s="31"/>
      <c r="CH2252" s="31"/>
      <c r="CI2252" s="31"/>
      <c r="CJ2252" s="31"/>
      <c r="CK2252" s="31"/>
      <c r="CL2252" s="31"/>
      <c r="CM2252" s="31"/>
      <c r="CN2252" s="31"/>
      <c r="CO2252" s="31"/>
      <c r="CP2252" s="31"/>
      <c r="CQ2252" s="31"/>
    </row>
    <row r="2253" spans="2:95" s="33" customFormat="1">
      <c r="B2253" s="63"/>
      <c r="C2253" s="31"/>
      <c r="D2253" s="31"/>
      <c r="E2253" s="31"/>
      <c r="F2253" s="31"/>
      <c r="G2253" s="34"/>
      <c r="H2253" s="34"/>
      <c r="I2253" s="34"/>
      <c r="J2253" s="34"/>
      <c r="K2253" s="31"/>
      <c r="L2253" s="31"/>
      <c r="M2253" s="31"/>
      <c r="N2253" s="31"/>
      <c r="O2253" s="31"/>
      <c r="P2253" s="34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4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4"/>
      <c r="AU2253" s="31"/>
      <c r="AV2253" s="31"/>
      <c r="AW2253" s="31"/>
      <c r="AX2253" s="31"/>
      <c r="AY2253" s="31"/>
      <c r="AZ2253" s="31"/>
      <c r="BA2253" s="31"/>
      <c r="BB2253" s="31"/>
      <c r="BC2253" s="34"/>
      <c r="BD2253" s="31"/>
      <c r="BE2253" s="31"/>
      <c r="BF2253" s="31"/>
      <c r="BG2253" s="31"/>
      <c r="BH2253" s="31"/>
      <c r="BI2253" s="31"/>
      <c r="BJ2253" s="31"/>
      <c r="BK2253" s="31"/>
      <c r="BL2253" s="31"/>
      <c r="BM2253" s="31"/>
      <c r="BN2253" s="31"/>
      <c r="BO2253" s="31"/>
      <c r="BP2253" s="31"/>
      <c r="BQ2253" s="31"/>
      <c r="BR2253" s="31"/>
      <c r="BS2253" s="31"/>
      <c r="BT2253" s="31"/>
      <c r="BU2253" s="31"/>
      <c r="BV2253" s="31"/>
      <c r="BW2253" s="31"/>
      <c r="BX2253" s="31"/>
      <c r="BY2253" s="31"/>
      <c r="BZ2253" s="31"/>
      <c r="CA2253" s="31"/>
      <c r="CB2253" s="31"/>
      <c r="CC2253" s="31"/>
      <c r="CD2253" s="31"/>
      <c r="CE2253" s="31"/>
      <c r="CF2253" s="31"/>
      <c r="CG2253" s="31"/>
      <c r="CH2253" s="31"/>
      <c r="CI2253" s="31"/>
      <c r="CJ2253" s="31"/>
      <c r="CK2253" s="31"/>
      <c r="CL2253" s="31"/>
      <c r="CM2253" s="31"/>
      <c r="CN2253" s="31"/>
      <c r="CO2253" s="31"/>
      <c r="CP2253" s="31"/>
      <c r="CQ2253" s="31"/>
    </row>
    <row r="2254" spans="2:95" s="33" customFormat="1">
      <c r="B2254" s="63"/>
      <c r="C2254" s="31"/>
      <c r="D2254" s="31"/>
      <c r="E2254" s="31"/>
      <c r="F2254" s="31"/>
      <c r="G2254" s="34"/>
      <c r="H2254" s="34"/>
      <c r="I2254" s="34"/>
      <c r="J2254" s="34"/>
      <c r="K2254" s="31"/>
      <c r="L2254" s="31"/>
      <c r="M2254" s="31"/>
      <c r="N2254" s="31"/>
      <c r="O2254" s="31"/>
      <c r="P2254" s="34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4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4"/>
      <c r="AU2254" s="31"/>
      <c r="AV2254" s="31"/>
      <c r="AW2254" s="31"/>
      <c r="AX2254" s="31"/>
      <c r="AY2254" s="31"/>
      <c r="AZ2254" s="31"/>
      <c r="BA2254" s="31"/>
      <c r="BB2254" s="31"/>
      <c r="BC2254" s="34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  <c r="BN2254" s="31"/>
      <c r="BO2254" s="31"/>
      <c r="BP2254" s="31"/>
      <c r="BQ2254" s="31"/>
      <c r="BR2254" s="31"/>
      <c r="BS2254" s="31"/>
      <c r="BT2254" s="31"/>
      <c r="BU2254" s="31"/>
      <c r="BV2254" s="31"/>
      <c r="BW2254" s="31"/>
      <c r="BX2254" s="31"/>
      <c r="BY2254" s="31"/>
      <c r="BZ2254" s="31"/>
      <c r="CA2254" s="31"/>
      <c r="CB2254" s="31"/>
      <c r="CC2254" s="31"/>
      <c r="CD2254" s="31"/>
      <c r="CE2254" s="31"/>
      <c r="CF2254" s="31"/>
      <c r="CG2254" s="31"/>
      <c r="CH2254" s="31"/>
      <c r="CI2254" s="31"/>
      <c r="CJ2254" s="31"/>
      <c r="CK2254" s="31"/>
      <c r="CL2254" s="31"/>
      <c r="CM2254" s="31"/>
      <c r="CN2254" s="31"/>
      <c r="CO2254" s="31"/>
      <c r="CP2254" s="31"/>
      <c r="CQ2254" s="31"/>
    </row>
    <row r="2255" spans="2:95" s="33" customFormat="1">
      <c r="B2255" s="63"/>
      <c r="C2255" s="31"/>
      <c r="D2255" s="31"/>
      <c r="E2255" s="31"/>
      <c r="F2255" s="31"/>
      <c r="G2255" s="34"/>
      <c r="H2255" s="34"/>
      <c r="I2255" s="34"/>
      <c r="J2255" s="34"/>
      <c r="K2255" s="31"/>
      <c r="L2255" s="31"/>
      <c r="M2255" s="31"/>
      <c r="N2255" s="31"/>
      <c r="O2255" s="31"/>
      <c r="P2255" s="34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4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4"/>
      <c r="AU2255" s="31"/>
      <c r="AV2255" s="31"/>
      <c r="AW2255" s="31"/>
      <c r="AX2255" s="31"/>
      <c r="AY2255" s="31"/>
      <c r="AZ2255" s="31"/>
      <c r="BA2255" s="31"/>
      <c r="BB2255" s="31"/>
      <c r="BC2255" s="34"/>
      <c r="BD2255" s="31"/>
      <c r="BE2255" s="31"/>
      <c r="BF2255" s="31"/>
      <c r="BG2255" s="31"/>
      <c r="BH2255" s="31"/>
      <c r="BI2255" s="31"/>
      <c r="BJ2255" s="31"/>
      <c r="BK2255" s="31"/>
      <c r="BL2255" s="31"/>
      <c r="BM2255" s="31"/>
      <c r="BN2255" s="31"/>
      <c r="BO2255" s="31"/>
      <c r="BP2255" s="31"/>
      <c r="BQ2255" s="31"/>
      <c r="BR2255" s="31"/>
      <c r="BS2255" s="31"/>
      <c r="BT2255" s="31"/>
      <c r="BU2255" s="31"/>
      <c r="BV2255" s="31"/>
      <c r="BW2255" s="31"/>
      <c r="BX2255" s="31"/>
      <c r="BY2255" s="31"/>
      <c r="BZ2255" s="31"/>
      <c r="CA2255" s="31"/>
      <c r="CB2255" s="31"/>
      <c r="CC2255" s="31"/>
      <c r="CD2255" s="31"/>
      <c r="CE2255" s="31"/>
      <c r="CF2255" s="31"/>
      <c r="CG2255" s="31"/>
      <c r="CH2255" s="31"/>
      <c r="CI2255" s="31"/>
      <c r="CJ2255" s="31"/>
      <c r="CK2255" s="31"/>
      <c r="CL2255" s="31"/>
      <c r="CM2255" s="31"/>
      <c r="CN2255" s="31"/>
      <c r="CO2255" s="31"/>
      <c r="CP2255" s="31"/>
      <c r="CQ2255" s="31"/>
    </row>
    <row r="2256" spans="2:95" s="33" customFormat="1">
      <c r="B2256" s="63"/>
      <c r="C2256" s="31"/>
      <c r="D2256" s="31"/>
      <c r="E2256" s="31"/>
      <c r="F2256" s="31"/>
      <c r="G2256" s="34"/>
      <c r="H2256" s="34"/>
      <c r="I2256" s="34"/>
      <c r="J2256" s="34"/>
      <c r="K2256" s="31"/>
      <c r="L2256" s="31"/>
      <c r="M2256" s="31"/>
      <c r="N2256" s="31"/>
      <c r="O2256" s="31"/>
      <c r="P2256" s="34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4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4"/>
      <c r="AU2256" s="31"/>
      <c r="AV2256" s="31"/>
      <c r="AW2256" s="31"/>
      <c r="AX2256" s="31"/>
      <c r="AY2256" s="31"/>
      <c r="AZ2256" s="31"/>
      <c r="BA2256" s="31"/>
      <c r="BB2256" s="31"/>
      <c r="BC2256" s="34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  <c r="BT2256" s="31"/>
      <c r="BU2256" s="31"/>
      <c r="BV2256" s="31"/>
      <c r="BW2256" s="31"/>
      <c r="BX2256" s="31"/>
      <c r="BY2256" s="31"/>
      <c r="BZ2256" s="31"/>
      <c r="CA2256" s="31"/>
      <c r="CB2256" s="31"/>
      <c r="CC2256" s="31"/>
      <c r="CD2256" s="31"/>
      <c r="CE2256" s="31"/>
      <c r="CF2256" s="31"/>
      <c r="CG2256" s="31"/>
      <c r="CH2256" s="31"/>
      <c r="CI2256" s="31"/>
      <c r="CJ2256" s="31"/>
      <c r="CK2256" s="31"/>
      <c r="CL2256" s="31"/>
      <c r="CM2256" s="31"/>
      <c r="CN2256" s="31"/>
      <c r="CO2256" s="31"/>
      <c r="CP2256" s="31"/>
      <c r="CQ2256" s="31"/>
    </row>
    <row r="2257" spans="2:95" s="33" customFormat="1">
      <c r="B2257" s="63"/>
      <c r="C2257" s="31"/>
      <c r="D2257" s="31"/>
      <c r="E2257" s="31"/>
      <c r="F2257" s="31"/>
      <c r="G2257" s="34"/>
      <c r="H2257" s="34"/>
      <c r="I2257" s="34"/>
      <c r="J2257" s="34"/>
      <c r="K2257" s="31"/>
      <c r="L2257" s="31"/>
      <c r="M2257" s="31"/>
      <c r="N2257" s="31"/>
      <c r="O2257" s="31"/>
      <c r="P2257" s="34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4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4"/>
      <c r="AU2257" s="31"/>
      <c r="AV2257" s="31"/>
      <c r="AW2257" s="31"/>
      <c r="AX2257" s="31"/>
      <c r="AY2257" s="31"/>
      <c r="AZ2257" s="31"/>
      <c r="BA2257" s="31"/>
      <c r="BB2257" s="31"/>
      <c r="BC2257" s="34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  <c r="BN2257" s="31"/>
      <c r="BO2257" s="31"/>
      <c r="BP2257" s="31"/>
      <c r="BQ2257" s="31"/>
      <c r="BR2257" s="31"/>
      <c r="BS2257" s="31"/>
      <c r="BT2257" s="31"/>
      <c r="BU2257" s="31"/>
      <c r="BV2257" s="31"/>
      <c r="BW2257" s="31"/>
      <c r="BX2257" s="31"/>
      <c r="BY2257" s="31"/>
      <c r="BZ2257" s="31"/>
      <c r="CA2257" s="31"/>
      <c r="CB2257" s="31"/>
      <c r="CC2257" s="31"/>
      <c r="CD2257" s="31"/>
      <c r="CE2257" s="31"/>
      <c r="CF2257" s="31"/>
      <c r="CG2257" s="31"/>
      <c r="CH2257" s="31"/>
      <c r="CI2257" s="31"/>
      <c r="CJ2257" s="31"/>
      <c r="CK2257" s="31"/>
      <c r="CL2257" s="31"/>
      <c r="CM2257" s="31"/>
      <c r="CN2257" s="31"/>
      <c r="CO2257" s="31"/>
      <c r="CP2257" s="31"/>
      <c r="CQ2257" s="31"/>
    </row>
    <row r="2258" spans="2:95" s="33" customFormat="1">
      <c r="B2258" s="63"/>
      <c r="C2258" s="31"/>
      <c r="D2258" s="31"/>
      <c r="E2258" s="31"/>
      <c r="F2258" s="31"/>
      <c r="G2258" s="34"/>
      <c r="H2258" s="34"/>
      <c r="I2258" s="34"/>
      <c r="J2258" s="34"/>
      <c r="K2258" s="31"/>
      <c r="L2258" s="31"/>
      <c r="M2258" s="31"/>
      <c r="N2258" s="31"/>
      <c r="O2258" s="31"/>
      <c r="P2258" s="34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4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4"/>
      <c r="AU2258" s="31"/>
      <c r="AV2258" s="31"/>
      <c r="AW2258" s="31"/>
      <c r="AX2258" s="31"/>
      <c r="AY2258" s="31"/>
      <c r="AZ2258" s="31"/>
      <c r="BA2258" s="31"/>
      <c r="BB2258" s="31"/>
      <c r="BC2258" s="34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  <c r="BN2258" s="31"/>
      <c r="BO2258" s="31"/>
      <c r="BP2258" s="31"/>
      <c r="BQ2258" s="31"/>
      <c r="BR2258" s="31"/>
      <c r="BS2258" s="31"/>
      <c r="BT2258" s="31"/>
      <c r="BU2258" s="31"/>
      <c r="BV2258" s="31"/>
      <c r="BW2258" s="31"/>
      <c r="BX2258" s="31"/>
      <c r="BY2258" s="31"/>
      <c r="BZ2258" s="31"/>
      <c r="CA2258" s="31"/>
      <c r="CB2258" s="31"/>
      <c r="CC2258" s="31"/>
      <c r="CD2258" s="31"/>
      <c r="CE2258" s="31"/>
      <c r="CF2258" s="31"/>
      <c r="CG2258" s="31"/>
      <c r="CH2258" s="31"/>
      <c r="CI2258" s="31"/>
      <c r="CJ2258" s="31"/>
      <c r="CK2258" s="31"/>
      <c r="CL2258" s="31"/>
      <c r="CM2258" s="31"/>
      <c r="CN2258" s="31"/>
      <c r="CO2258" s="31"/>
      <c r="CP2258" s="31"/>
      <c r="CQ2258" s="31"/>
    </row>
    <row r="2259" spans="2:95" s="33" customFormat="1">
      <c r="B2259" s="63"/>
      <c r="C2259" s="31"/>
      <c r="D2259" s="31"/>
      <c r="E2259" s="31"/>
      <c r="F2259" s="31"/>
      <c r="G2259" s="34"/>
      <c r="H2259" s="34"/>
      <c r="I2259" s="34"/>
      <c r="J2259" s="34"/>
      <c r="K2259" s="31"/>
      <c r="L2259" s="31"/>
      <c r="M2259" s="31"/>
      <c r="N2259" s="31"/>
      <c r="O2259" s="31"/>
      <c r="P2259" s="34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4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4"/>
      <c r="AU2259" s="31"/>
      <c r="AV2259" s="31"/>
      <c r="AW2259" s="31"/>
      <c r="AX2259" s="31"/>
      <c r="AY2259" s="31"/>
      <c r="AZ2259" s="31"/>
      <c r="BA2259" s="31"/>
      <c r="BB2259" s="31"/>
      <c r="BC2259" s="34"/>
      <c r="BD2259" s="31"/>
      <c r="BE2259" s="31"/>
      <c r="BF2259" s="31"/>
      <c r="BG2259" s="31"/>
      <c r="BH2259" s="31"/>
      <c r="BI2259" s="31"/>
      <c r="BJ2259" s="31"/>
      <c r="BK2259" s="31"/>
      <c r="BL2259" s="31"/>
      <c r="BM2259" s="31"/>
      <c r="BN2259" s="31"/>
      <c r="BO2259" s="31"/>
      <c r="BP2259" s="31"/>
      <c r="BQ2259" s="31"/>
      <c r="BR2259" s="31"/>
      <c r="BS2259" s="31"/>
      <c r="BT2259" s="31"/>
      <c r="BU2259" s="31"/>
      <c r="BV2259" s="31"/>
      <c r="BW2259" s="31"/>
      <c r="BX2259" s="31"/>
      <c r="BY2259" s="31"/>
      <c r="BZ2259" s="31"/>
      <c r="CA2259" s="31"/>
      <c r="CB2259" s="31"/>
      <c r="CC2259" s="31"/>
      <c r="CD2259" s="31"/>
      <c r="CE2259" s="31"/>
      <c r="CF2259" s="31"/>
      <c r="CG2259" s="31"/>
      <c r="CH2259" s="31"/>
      <c r="CI2259" s="31"/>
      <c r="CJ2259" s="31"/>
      <c r="CK2259" s="31"/>
      <c r="CL2259" s="31"/>
      <c r="CM2259" s="31"/>
      <c r="CN2259" s="31"/>
      <c r="CO2259" s="31"/>
      <c r="CP2259" s="31"/>
      <c r="CQ2259" s="31"/>
    </row>
    <row r="2260" spans="2:95" s="33" customFormat="1">
      <c r="B2260" s="63"/>
      <c r="C2260" s="31"/>
      <c r="D2260" s="31"/>
      <c r="E2260" s="31"/>
      <c r="F2260" s="31"/>
      <c r="G2260" s="34"/>
      <c r="H2260" s="34"/>
      <c r="I2260" s="34"/>
      <c r="J2260" s="34"/>
      <c r="K2260" s="31"/>
      <c r="L2260" s="31"/>
      <c r="M2260" s="31"/>
      <c r="N2260" s="31"/>
      <c r="O2260" s="31"/>
      <c r="P2260" s="34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4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4"/>
      <c r="AU2260" s="31"/>
      <c r="AV2260" s="31"/>
      <c r="AW2260" s="31"/>
      <c r="AX2260" s="31"/>
      <c r="AY2260" s="31"/>
      <c r="AZ2260" s="31"/>
      <c r="BA2260" s="31"/>
      <c r="BB2260" s="31"/>
      <c r="BC2260" s="34"/>
      <c r="BD2260" s="31"/>
      <c r="BE2260" s="31"/>
      <c r="BF2260" s="31"/>
      <c r="BG2260" s="31"/>
      <c r="BH2260" s="31"/>
      <c r="BI2260" s="31"/>
      <c r="BJ2260" s="31"/>
      <c r="BK2260" s="31"/>
      <c r="BL2260" s="31"/>
      <c r="BM2260" s="31"/>
      <c r="BN2260" s="31"/>
      <c r="BO2260" s="31"/>
      <c r="BP2260" s="31"/>
      <c r="BQ2260" s="31"/>
      <c r="BR2260" s="31"/>
      <c r="BS2260" s="31"/>
      <c r="BT2260" s="31"/>
      <c r="BU2260" s="31"/>
      <c r="BV2260" s="31"/>
      <c r="BW2260" s="31"/>
      <c r="BX2260" s="31"/>
      <c r="BY2260" s="31"/>
      <c r="BZ2260" s="31"/>
      <c r="CA2260" s="31"/>
      <c r="CB2260" s="31"/>
      <c r="CC2260" s="31"/>
      <c r="CD2260" s="31"/>
      <c r="CE2260" s="31"/>
      <c r="CF2260" s="31"/>
      <c r="CG2260" s="31"/>
      <c r="CH2260" s="31"/>
      <c r="CI2260" s="31"/>
      <c r="CJ2260" s="31"/>
      <c r="CK2260" s="31"/>
      <c r="CL2260" s="31"/>
      <c r="CM2260" s="31"/>
      <c r="CN2260" s="31"/>
      <c r="CO2260" s="31"/>
      <c r="CP2260" s="31"/>
      <c r="CQ2260" s="31"/>
    </row>
    <row r="2261" spans="2:95" s="33" customFormat="1">
      <c r="B2261" s="63"/>
      <c r="C2261" s="31"/>
      <c r="D2261" s="31"/>
      <c r="E2261" s="31"/>
      <c r="F2261" s="31"/>
      <c r="G2261" s="34"/>
      <c r="H2261" s="34"/>
      <c r="I2261" s="34"/>
      <c r="J2261" s="34"/>
      <c r="K2261" s="31"/>
      <c r="L2261" s="31"/>
      <c r="M2261" s="31"/>
      <c r="N2261" s="31"/>
      <c r="O2261" s="31"/>
      <c r="P2261" s="34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4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4"/>
      <c r="AU2261" s="31"/>
      <c r="AV2261" s="31"/>
      <c r="AW2261" s="31"/>
      <c r="AX2261" s="31"/>
      <c r="AY2261" s="31"/>
      <c r="AZ2261" s="31"/>
      <c r="BA2261" s="31"/>
      <c r="BB2261" s="31"/>
      <c r="BC2261" s="34"/>
      <c r="BD2261" s="31"/>
      <c r="BE2261" s="31"/>
      <c r="BF2261" s="31"/>
      <c r="BG2261" s="31"/>
      <c r="BH2261" s="31"/>
      <c r="BI2261" s="31"/>
      <c r="BJ2261" s="31"/>
      <c r="BK2261" s="31"/>
      <c r="BL2261" s="31"/>
      <c r="BM2261" s="31"/>
      <c r="BN2261" s="31"/>
      <c r="BO2261" s="31"/>
      <c r="BP2261" s="31"/>
      <c r="BQ2261" s="31"/>
      <c r="BR2261" s="31"/>
      <c r="BS2261" s="31"/>
      <c r="BT2261" s="31"/>
      <c r="BU2261" s="31"/>
      <c r="BV2261" s="31"/>
      <c r="BW2261" s="31"/>
      <c r="BX2261" s="31"/>
      <c r="BY2261" s="31"/>
      <c r="BZ2261" s="31"/>
      <c r="CA2261" s="31"/>
      <c r="CB2261" s="31"/>
      <c r="CC2261" s="31"/>
      <c r="CD2261" s="31"/>
      <c r="CE2261" s="31"/>
      <c r="CF2261" s="31"/>
      <c r="CG2261" s="31"/>
      <c r="CH2261" s="31"/>
      <c r="CI2261" s="31"/>
      <c r="CJ2261" s="31"/>
      <c r="CK2261" s="31"/>
      <c r="CL2261" s="31"/>
      <c r="CM2261" s="31"/>
      <c r="CN2261" s="31"/>
      <c r="CO2261" s="31"/>
      <c r="CP2261" s="31"/>
      <c r="CQ2261" s="31"/>
    </row>
    <row r="2262" spans="2:95" s="33" customFormat="1">
      <c r="B2262" s="63"/>
      <c r="C2262" s="31"/>
      <c r="D2262" s="31"/>
      <c r="E2262" s="31"/>
      <c r="F2262" s="31"/>
      <c r="G2262" s="34"/>
      <c r="H2262" s="34"/>
      <c r="I2262" s="34"/>
      <c r="J2262" s="34"/>
      <c r="K2262" s="31"/>
      <c r="L2262" s="31"/>
      <c r="M2262" s="31"/>
      <c r="N2262" s="31"/>
      <c r="O2262" s="31"/>
      <c r="P2262" s="34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4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4"/>
      <c r="AU2262" s="31"/>
      <c r="AV2262" s="31"/>
      <c r="AW2262" s="31"/>
      <c r="AX2262" s="31"/>
      <c r="AY2262" s="31"/>
      <c r="AZ2262" s="31"/>
      <c r="BA2262" s="31"/>
      <c r="BB2262" s="31"/>
      <c r="BC2262" s="34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  <c r="BN2262" s="31"/>
      <c r="BO2262" s="31"/>
      <c r="BP2262" s="31"/>
      <c r="BQ2262" s="31"/>
      <c r="BR2262" s="31"/>
      <c r="BS2262" s="31"/>
      <c r="BT2262" s="31"/>
      <c r="BU2262" s="31"/>
      <c r="BV2262" s="31"/>
      <c r="BW2262" s="31"/>
      <c r="BX2262" s="31"/>
      <c r="BY2262" s="31"/>
      <c r="BZ2262" s="31"/>
      <c r="CA2262" s="31"/>
      <c r="CB2262" s="31"/>
      <c r="CC2262" s="31"/>
      <c r="CD2262" s="31"/>
      <c r="CE2262" s="31"/>
      <c r="CF2262" s="31"/>
      <c r="CG2262" s="31"/>
      <c r="CH2262" s="31"/>
      <c r="CI2262" s="31"/>
      <c r="CJ2262" s="31"/>
      <c r="CK2262" s="31"/>
      <c r="CL2262" s="31"/>
      <c r="CM2262" s="31"/>
      <c r="CN2262" s="31"/>
      <c r="CO2262" s="31"/>
      <c r="CP2262" s="31"/>
      <c r="CQ2262" s="31"/>
    </row>
    <row r="2263" spans="2:95" s="33" customFormat="1">
      <c r="B2263" s="63"/>
      <c r="C2263" s="31"/>
      <c r="D2263" s="31"/>
      <c r="E2263" s="31"/>
      <c r="F2263" s="31"/>
      <c r="G2263" s="34"/>
      <c r="H2263" s="34"/>
      <c r="I2263" s="34"/>
      <c r="J2263" s="34"/>
      <c r="K2263" s="31"/>
      <c r="L2263" s="31"/>
      <c r="M2263" s="31"/>
      <c r="N2263" s="31"/>
      <c r="O2263" s="31"/>
      <c r="P2263" s="34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4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4"/>
      <c r="AU2263" s="31"/>
      <c r="AV2263" s="31"/>
      <c r="AW2263" s="31"/>
      <c r="AX2263" s="31"/>
      <c r="AY2263" s="31"/>
      <c r="AZ2263" s="31"/>
      <c r="BA2263" s="31"/>
      <c r="BB2263" s="31"/>
      <c r="BC2263" s="34"/>
      <c r="BD2263" s="31"/>
      <c r="BE2263" s="31"/>
      <c r="BF2263" s="31"/>
      <c r="BG2263" s="31"/>
      <c r="BH2263" s="31"/>
      <c r="BI2263" s="31"/>
      <c r="BJ2263" s="31"/>
      <c r="BK2263" s="31"/>
      <c r="BL2263" s="31"/>
      <c r="BM2263" s="31"/>
      <c r="BN2263" s="31"/>
      <c r="BO2263" s="31"/>
      <c r="BP2263" s="31"/>
      <c r="BQ2263" s="31"/>
      <c r="BR2263" s="31"/>
      <c r="BS2263" s="31"/>
      <c r="BT2263" s="31"/>
      <c r="BU2263" s="31"/>
      <c r="BV2263" s="31"/>
      <c r="BW2263" s="31"/>
      <c r="BX2263" s="31"/>
      <c r="BY2263" s="31"/>
      <c r="BZ2263" s="31"/>
      <c r="CA2263" s="31"/>
      <c r="CB2263" s="31"/>
      <c r="CC2263" s="31"/>
      <c r="CD2263" s="31"/>
      <c r="CE2263" s="31"/>
      <c r="CF2263" s="31"/>
      <c r="CG2263" s="31"/>
      <c r="CH2263" s="31"/>
      <c r="CI2263" s="31"/>
      <c r="CJ2263" s="31"/>
      <c r="CK2263" s="31"/>
      <c r="CL2263" s="31"/>
      <c r="CM2263" s="31"/>
      <c r="CN2263" s="31"/>
      <c r="CO2263" s="31"/>
      <c r="CP2263" s="31"/>
      <c r="CQ2263" s="31"/>
    </row>
    <row r="2264" spans="2:95" s="33" customFormat="1">
      <c r="B2264" s="63"/>
      <c r="C2264" s="31"/>
      <c r="D2264" s="31"/>
      <c r="E2264" s="31"/>
      <c r="F2264" s="31"/>
      <c r="G2264" s="34"/>
      <c r="H2264" s="34"/>
      <c r="I2264" s="34"/>
      <c r="J2264" s="34"/>
      <c r="K2264" s="31"/>
      <c r="L2264" s="31"/>
      <c r="M2264" s="31"/>
      <c r="N2264" s="31"/>
      <c r="O2264" s="31"/>
      <c r="P2264" s="34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4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4"/>
      <c r="AU2264" s="31"/>
      <c r="AV2264" s="31"/>
      <c r="AW2264" s="31"/>
      <c r="AX2264" s="31"/>
      <c r="AY2264" s="31"/>
      <c r="AZ2264" s="31"/>
      <c r="BA2264" s="31"/>
      <c r="BB2264" s="31"/>
      <c r="BC2264" s="34"/>
      <c r="BD2264" s="31"/>
      <c r="BE2264" s="31"/>
      <c r="BF2264" s="31"/>
      <c r="BG2264" s="31"/>
      <c r="BH2264" s="31"/>
      <c r="BI2264" s="31"/>
      <c r="BJ2264" s="31"/>
      <c r="BK2264" s="31"/>
      <c r="BL2264" s="31"/>
      <c r="BM2264" s="31"/>
      <c r="BN2264" s="31"/>
      <c r="BO2264" s="31"/>
      <c r="BP2264" s="31"/>
      <c r="BQ2264" s="31"/>
      <c r="BR2264" s="31"/>
      <c r="BS2264" s="31"/>
      <c r="BT2264" s="31"/>
      <c r="BU2264" s="31"/>
      <c r="BV2264" s="31"/>
      <c r="BW2264" s="31"/>
      <c r="BX2264" s="31"/>
      <c r="BY2264" s="31"/>
      <c r="BZ2264" s="31"/>
      <c r="CA2264" s="31"/>
      <c r="CB2264" s="31"/>
      <c r="CC2264" s="31"/>
      <c r="CD2264" s="31"/>
      <c r="CE2264" s="31"/>
      <c r="CF2264" s="31"/>
      <c r="CG2264" s="31"/>
      <c r="CH2264" s="31"/>
      <c r="CI2264" s="31"/>
      <c r="CJ2264" s="31"/>
      <c r="CK2264" s="31"/>
      <c r="CL2264" s="31"/>
      <c r="CM2264" s="31"/>
      <c r="CN2264" s="31"/>
      <c r="CO2264" s="31"/>
      <c r="CP2264" s="31"/>
      <c r="CQ2264" s="31"/>
    </row>
    <row r="2265" spans="2:95" s="33" customFormat="1">
      <c r="B2265" s="63"/>
      <c r="C2265" s="31"/>
      <c r="D2265" s="31"/>
      <c r="E2265" s="31"/>
      <c r="F2265" s="31"/>
      <c r="G2265" s="34"/>
      <c r="H2265" s="34"/>
      <c r="I2265" s="34"/>
      <c r="J2265" s="34"/>
      <c r="K2265" s="31"/>
      <c r="L2265" s="31"/>
      <c r="M2265" s="31"/>
      <c r="N2265" s="31"/>
      <c r="O2265" s="31"/>
      <c r="P2265" s="34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4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4"/>
      <c r="AU2265" s="31"/>
      <c r="AV2265" s="31"/>
      <c r="AW2265" s="31"/>
      <c r="AX2265" s="31"/>
      <c r="AY2265" s="31"/>
      <c r="AZ2265" s="31"/>
      <c r="BA2265" s="31"/>
      <c r="BB2265" s="31"/>
      <c r="BC2265" s="34"/>
      <c r="BD2265" s="31"/>
      <c r="BE2265" s="31"/>
      <c r="BF2265" s="31"/>
      <c r="BG2265" s="31"/>
      <c r="BH2265" s="31"/>
      <c r="BI2265" s="31"/>
      <c r="BJ2265" s="31"/>
      <c r="BK2265" s="31"/>
      <c r="BL2265" s="31"/>
      <c r="BM2265" s="31"/>
      <c r="BN2265" s="31"/>
      <c r="BO2265" s="31"/>
      <c r="BP2265" s="31"/>
      <c r="BQ2265" s="31"/>
      <c r="BR2265" s="31"/>
      <c r="BS2265" s="31"/>
      <c r="BT2265" s="31"/>
      <c r="BU2265" s="31"/>
      <c r="BV2265" s="31"/>
      <c r="BW2265" s="31"/>
      <c r="BX2265" s="31"/>
      <c r="BY2265" s="31"/>
      <c r="BZ2265" s="31"/>
      <c r="CA2265" s="31"/>
      <c r="CB2265" s="31"/>
      <c r="CC2265" s="31"/>
      <c r="CD2265" s="31"/>
      <c r="CE2265" s="31"/>
      <c r="CF2265" s="31"/>
      <c r="CG2265" s="31"/>
      <c r="CH2265" s="31"/>
      <c r="CI2265" s="31"/>
      <c r="CJ2265" s="31"/>
      <c r="CK2265" s="31"/>
      <c r="CL2265" s="31"/>
      <c r="CM2265" s="31"/>
      <c r="CN2265" s="31"/>
      <c r="CO2265" s="31"/>
      <c r="CP2265" s="31"/>
      <c r="CQ2265" s="31"/>
    </row>
    <row r="2266" spans="2:95" s="33" customFormat="1">
      <c r="B2266" s="63"/>
      <c r="C2266" s="31"/>
      <c r="D2266" s="31"/>
      <c r="E2266" s="31"/>
      <c r="F2266" s="31"/>
      <c r="G2266" s="34"/>
      <c r="H2266" s="34"/>
      <c r="I2266" s="34"/>
      <c r="J2266" s="34"/>
      <c r="K2266" s="31"/>
      <c r="L2266" s="31"/>
      <c r="M2266" s="31"/>
      <c r="N2266" s="31"/>
      <c r="O2266" s="31"/>
      <c r="P2266" s="34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4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4"/>
      <c r="AU2266" s="31"/>
      <c r="AV2266" s="31"/>
      <c r="AW2266" s="31"/>
      <c r="AX2266" s="31"/>
      <c r="AY2266" s="31"/>
      <c r="AZ2266" s="31"/>
      <c r="BA2266" s="31"/>
      <c r="BB2266" s="31"/>
      <c r="BC2266" s="34"/>
      <c r="BD2266" s="31"/>
      <c r="BE2266" s="31"/>
      <c r="BF2266" s="31"/>
      <c r="BG2266" s="31"/>
      <c r="BH2266" s="31"/>
      <c r="BI2266" s="31"/>
      <c r="BJ2266" s="31"/>
      <c r="BK2266" s="31"/>
      <c r="BL2266" s="31"/>
      <c r="BM2266" s="31"/>
      <c r="BN2266" s="31"/>
      <c r="BO2266" s="31"/>
      <c r="BP2266" s="31"/>
      <c r="BQ2266" s="31"/>
      <c r="BR2266" s="31"/>
      <c r="BS2266" s="31"/>
      <c r="BT2266" s="31"/>
      <c r="BU2266" s="31"/>
      <c r="BV2266" s="31"/>
      <c r="BW2266" s="31"/>
      <c r="BX2266" s="31"/>
      <c r="BY2266" s="31"/>
      <c r="BZ2266" s="31"/>
      <c r="CA2266" s="31"/>
      <c r="CB2266" s="31"/>
      <c r="CC2266" s="31"/>
      <c r="CD2266" s="31"/>
      <c r="CE2266" s="31"/>
      <c r="CF2266" s="31"/>
      <c r="CG2266" s="31"/>
      <c r="CH2266" s="31"/>
      <c r="CI2266" s="31"/>
      <c r="CJ2266" s="31"/>
      <c r="CK2266" s="31"/>
      <c r="CL2266" s="31"/>
      <c r="CM2266" s="31"/>
      <c r="CN2266" s="31"/>
      <c r="CO2266" s="31"/>
      <c r="CP2266" s="31"/>
      <c r="CQ2266" s="31"/>
    </row>
    <row r="2267" spans="2:95" s="33" customFormat="1">
      <c r="B2267" s="63"/>
      <c r="C2267" s="31"/>
      <c r="D2267" s="31"/>
      <c r="E2267" s="31"/>
      <c r="F2267" s="31"/>
      <c r="G2267" s="34"/>
      <c r="H2267" s="34"/>
      <c r="I2267" s="34"/>
      <c r="J2267" s="34"/>
      <c r="K2267" s="31"/>
      <c r="L2267" s="31"/>
      <c r="M2267" s="31"/>
      <c r="N2267" s="31"/>
      <c r="O2267" s="31"/>
      <c r="P2267" s="34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4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4"/>
      <c r="AU2267" s="31"/>
      <c r="AV2267" s="31"/>
      <c r="AW2267" s="31"/>
      <c r="AX2267" s="31"/>
      <c r="AY2267" s="31"/>
      <c r="AZ2267" s="31"/>
      <c r="BA2267" s="31"/>
      <c r="BB2267" s="31"/>
      <c r="BC2267" s="34"/>
      <c r="BD2267" s="31"/>
      <c r="BE2267" s="31"/>
      <c r="BF2267" s="31"/>
      <c r="BG2267" s="31"/>
      <c r="BH2267" s="31"/>
      <c r="BI2267" s="31"/>
      <c r="BJ2267" s="31"/>
      <c r="BK2267" s="31"/>
      <c r="BL2267" s="31"/>
      <c r="BM2267" s="31"/>
      <c r="BN2267" s="31"/>
      <c r="BO2267" s="31"/>
      <c r="BP2267" s="31"/>
      <c r="BQ2267" s="31"/>
      <c r="BR2267" s="31"/>
      <c r="BS2267" s="31"/>
      <c r="BT2267" s="31"/>
      <c r="BU2267" s="31"/>
      <c r="BV2267" s="31"/>
      <c r="BW2267" s="31"/>
      <c r="BX2267" s="31"/>
      <c r="BY2267" s="31"/>
      <c r="BZ2267" s="31"/>
      <c r="CA2267" s="31"/>
      <c r="CB2267" s="31"/>
      <c r="CC2267" s="31"/>
      <c r="CD2267" s="31"/>
      <c r="CE2267" s="31"/>
      <c r="CF2267" s="31"/>
      <c r="CG2267" s="31"/>
      <c r="CH2267" s="31"/>
      <c r="CI2267" s="31"/>
      <c r="CJ2267" s="31"/>
      <c r="CK2267" s="31"/>
      <c r="CL2267" s="31"/>
      <c r="CM2267" s="31"/>
      <c r="CN2267" s="31"/>
      <c r="CO2267" s="31"/>
      <c r="CP2267" s="31"/>
      <c r="CQ2267" s="31"/>
    </row>
    <row r="2268" spans="2:95" s="33" customFormat="1">
      <c r="B2268" s="63"/>
      <c r="C2268" s="31"/>
      <c r="D2268" s="31"/>
      <c r="E2268" s="31"/>
      <c r="F2268" s="31"/>
      <c r="G2268" s="34"/>
      <c r="H2268" s="34"/>
      <c r="I2268" s="34"/>
      <c r="J2268" s="34"/>
      <c r="K2268" s="31"/>
      <c r="L2268" s="31"/>
      <c r="M2268" s="31"/>
      <c r="N2268" s="31"/>
      <c r="O2268" s="31"/>
      <c r="P2268" s="34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4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1"/>
      <c r="AT2268" s="34"/>
      <c r="AU2268" s="31"/>
      <c r="AV2268" s="31"/>
      <c r="AW2268" s="31"/>
      <c r="AX2268" s="31"/>
      <c r="AY2268" s="31"/>
      <c r="AZ2268" s="31"/>
      <c r="BA2268" s="31"/>
      <c r="BB2268" s="31"/>
      <c r="BC2268" s="34"/>
      <c r="BD2268" s="31"/>
      <c r="BE2268" s="31"/>
      <c r="BF2268" s="31"/>
      <c r="BG2268" s="31"/>
      <c r="BH2268" s="31"/>
      <c r="BI2268" s="31"/>
      <c r="BJ2268" s="31"/>
      <c r="BK2268" s="31"/>
      <c r="BL2268" s="31"/>
      <c r="BM2268" s="31"/>
      <c r="BN2268" s="31"/>
      <c r="BO2268" s="31"/>
      <c r="BP2268" s="31"/>
      <c r="BQ2268" s="31"/>
      <c r="BR2268" s="31"/>
      <c r="BS2268" s="31"/>
      <c r="BT2268" s="31"/>
      <c r="BU2268" s="31"/>
      <c r="BV2268" s="31"/>
      <c r="BW2268" s="31"/>
      <c r="BX2268" s="31"/>
      <c r="BY2268" s="31"/>
      <c r="BZ2268" s="31"/>
      <c r="CA2268" s="31"/>
      <c r="CB2268" s="31"/>
      <c r="CC2268" s="31"/>
      <c r="CD2268" s="31"/>
      <c r="CE2268" s="31"/>
      <c r="CF2268" s="31"/>
      <c r="CG2268" s="31"/>
      <c r="CH2268" s="31"/>
      <c r="CI2268" s="31"/>
      <c r="CJ2268" s="31"/>
      <c r="CK2268" s="31"/>
      <c r="CL2268" s="31"/>
      <c r="CM2268" s="31"/>
      <c r="CN2268" s="31"/>
      <c r="CO2268" s="31"/>
      <c r="CP2268" s="31"/>
      <c r="CQ2268" s="31"/>
    </row>
    <row r="2269" spans="2:95" s="33" customFormat="1">
      <c r="B2269" s="63"/>
      <c r="C2269" s="31"/>
      <c r="D2269" s="31"/>
      <c r="E2269" s="31"/>
      <c r="F2269" s="31"/>
      <c r="G2269" s="34"/>
      <c r="H2269" s="34"/>
      <c r="I2269" s="34"/>
      <c r="J2269" s="34"/>
      <c r="K2269" s="31"/>
      <c r="L2269" s="31"/>
      <c r="M2269" s="31"/>
      <c r="N2269" s="31"/>
      <c r="O2269" s="31"/>
      <c r="P2269" s="34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4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4"/>
      <c r="AU2269" s="31"/>
      <c r="AV2269" s="31"/>
      <c r="AW2269" s="31"/>
      <c r="AX2269" s="31"/>
      <c r="AY2269" s="31"/>
      <c r="AZ2269" s="31"/>
      <c r="BA2269" s="31"/>
      <c r="BB2269" s="31"/>
      <c r="BC2269" s="34"/>
      <c r="BD2269" s="31"/>
      <c r="BE2269" s="31"/>
      <c r="BF2269" s="31"/>
      <c r="BG2269" s="31"/>
      <c r="BH2269" s="31"/>
      <c r="BI2269" s="31"/>
      <c r="BJ2269" s="31"/>
      <c r="BK2269" s="31"/>
      <c r="BL2269" s="31"/>
      <c r="BM2269" s="31"/>
      <c r="BN2269" s="31"/>
      <c r="BO2269" s="31"/>
      <c r="BP2269" s="31"/>
      <c r="BQ2269" s="31"/>
      <c r="BR2269" s="31"/>
      <c r="BS2269" s="31"/>
      <c r="BT2269" s="31"/>
      <c r="BU2269" s="31"/>
      <c r="BV2269" s="31"/>
      <c r="BW2269" s="31"/>
      <c r="BX2269" s="31"/>
      <c r="BY2269" s="31"/>
      <c r="BZ2269" s="31"/>
      <c r="CA2269" s="31"/>
      <c r="CB2269" s="31"/>
      <c r="CC2269" s="31"/>
      <c r="CD2269" s="31"/>
      <c r="CE2269" s="31"/>
      <c r="CF2269" s="31"/>
      <c r="CG2269" s="31"/>
      <c r="CH2269" s="31"/>
      <c r="CI2269" s="31"/>
      <c r="CJ2269" s="31"/>
      <c r="CK2269" s="31"/>
      <c r="CL2269" s="31"/>
      <c r="CM2269" s="31"/>
      <c r="CN2269" s="31"/>
      <c r="CO2269" s="31"/>
      <c r="CP2269" s="31"/>
      <c r="CQ2269" s="31"/>
    </row>
    <row r="2270" spans="2:95" s="33" customFormat="1">
      <c r="B2270" s="63"/>
      <c r="C2270" s="31"/>
      <c r="D2270" s="31"/>
      <c r="E2270" s="31"/>
      <c r="F2270" s="31"/>
      <c r="G2270" s="34"/>
      <c r="H2270" s="34"/>
      <c r="I2270" s="34"/>
      <c r="J2270" s="34"/>
      <c r="K2270" s="31"/>
      <c r="L2270" s="31"/>
      <c r="M2270" s="31"/>
      <c r="N2270" s="31"/>
      <c r="O2270" s="31"/>
      <c r="P2270" s="34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4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4"/>
      <c r="AU2270" s="31"/>
      <c r="AV2270" s="31"/>
      <c r="AW2270" s="31"/>
      <c r="AX2270" s="31"/>
      <c r="AY2270" s="31"/>
      <c r="AZ2270" s="31"/>
      <c r="BA2270" s="31"/>
      <c r="BB2270" s="31"/>
      <c r="BC2270" s="34"/>
      <c r="BD2270" s="31"/>
      <c r="BE2270" s="31"/>
      <c r="BF2270" s="31"/>
      <c r="BG2270" s="31"/>
      <c r="BH2270" s="31"/>
      <c r="BI2270" s="31"/>
      <c r="BJ2270" s="31"/>
      <c r="BK2270" s="31"/>
      <c r="BL2270" s="31"/>
      <c r="BM2270" s="31"/>
      <c r="BN2270" s="31"/>
      <c r="BO2270" s="31"/>
      <c r="BP2270" s="31"/>
      <c r="BQ2270" s="31"/>
      <c r="BR2270" s="31"/>
      <c r="BS2270" s="31"/>
      <c r="BT2270" s="31"/>
      <c r="BU2270" s="31"/>
      <c r="BV2270" s="31"/>
      <c r="BW2270" s="31"/>
      <c r="BX2270" s="31"/>
      <c r="BY2270" s="31"/>
      <c r="BZ2270" s="31"/>
      <c r="CA2270" s="31"/>
      <c r="CB2270" s="31"/>
      <c r="CC2270" s="31"/>
      <c r="CD2270" s="31"/>
      <c r="CE2270" s="31"/>
      <c r="CF2270" s="31"/>
      <c r="CG2270" s="31"/>
      <c r="CH2270" s="31"/>
      <c r="CI2270" s="31"/>
      <c r="CJ2270" s="31"/>
      <c r="CK2270" s="31"/>
      <c r="CL2270" s="31"/>
      <c r="CM2270" s="31"/>
      <c r="CN2270" s="31"/>
      <c r="CO2270" s="31"/>
      <c r="CP2270" s="31"/>
      <c r="CQ2270" s="31"/>
    </row>
    <row r="2271" spans="2:95" s="33" customFormat="1">
      <c r="B2271" s="63"/>
      <c r="C2271" s="31"/>
      <c r="D2271" s="31"/>
      <c r="E2271" s="31"/>
      <c r="F2271" s="31"/>
      <c r="G2271" s="34"/>
      <c r="H2271" s="34"/>
      <c r="I2271" s="34"/>
      <c r="J2271" s="34"/>
      <c r="K2271" s="31"/>
      <c r="L2271" s="31"/>
      <c r="M2271" s="31"/>
      <c r="N2271" s="31"/>
      <c r="O2271" s="31"/>
      <c r="P2271" s="34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4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4"/>
      <c r="AU2271" s="31"/>
      <c r="AV2271" s="31"/>
      <c r="AW2271" s="31"/>
      <c r="AX2271" s="31"/>
      <c r="AY2271" s="31"/>
      <c r="AZ2271" s="31"/>
      <c r="BA2271" s="31"/>
      <c r="BB2271" s="31"/>
      <c r="BC2271" s="34"/>
      <c r="BD2271" s="31"/>
      <c r="BE2271" s="31"/>
      <c r="BF2271" s="31"/>
      <c r="BG2271" s="31"/>
      <c r="BH2271" s="31"/>
      <c r="BI2271" s="31"/>
      <c r="BJ2271" s="31"/>
      <c r="BK2271" s="31"/>
      <c r="BL2271" s="31"/>
      <c r="BM2271" s="31"/>
      <c r="BN2271" s="31"/>
      <c r="BO2271" s="31"/>
      <c r="BP2271" s="31"/>
      <c r="BQ2271" s="31"/>
      <c r="BR2271" s="31"/>
      <c r="BS2271" s="31"/>
      <c r="BT2271" s="31"/>
      <c r="BU2271" s="31"/>
      <c r="BV2271" s="31"/>
      <c r="BW2271" s="31"/>
      <c r="BX2271" s="31"/>
      <c r="BY2271" s="31"/>
      <c r="BZ2271" s="31"/>
      <c r="CA2271" s="31"/>
      <c r="CB2271" s="31"/>
      <c r="CC2271" s="31"/>
      <c r="CD2271" s="31"/>
      <c r="CE2271" s="31"/>
      <c r="CF2271" s="31"/>
      <c r="CG2271" s="31"/>
      <c r="CH2271" s="31"/>
      <c r="CI2271" s="31"/>
      <c r="CJ2271" s="31"/>
      <c r="CK2271" s="31"/>
      <c r="CL2271" s="31"/>
      <c r="CM2271" s="31"/>
      <c r="CN2271" s="31"/>
      <c r="CO2271" s="31"/>
      <c r="CP2271" s="31"/>
      <c r="CQ2271" s="31"/>
    </row>
    <row r="2272" spans="2:95" s="33" customFormat="1">
      <c r="B2272" s="63"/>
      <c r="C2272" s="31"/>
      <c r="D2272" s="31"/>
      <c r="E2272" s="31"/>
      <c r="F2272" s="31"/>
      <c r="G2272" s="34"/>
      <c r="H2272" s="34"/>
      <c r="I2272" s="34"/>
      <c r="J2272" s="34"/>
      <c r="K2272" s="31"/>
      <c r="L2272" s="31"/>
      <c r="M2272" s="31"/>
      <c r="N2272" s="31"/>
      <c r="O2272" s="31"/>
      <c r="P2272" s="34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4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4"/>
      <c r="AU2272" s="31"/>
      <c r="AV2272" s="31"/>
      <c r="AW2272" s="31"/>
      <c r="AX2272" s="31"/>
      <c r="AY2272" s="31"/>
      <c r="AZ2272" s="31"/>
      <c r="BA2272" s="31"/>
      <c r="BB2272" s="31"/>
      <c r="BC2272" s="34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  <c r="BN2272" s="31"/>
      <c r="BO2272" s="31"/>
      <c r="BP2272" s="31"/>
      <c r="BQ2272" s="31"/>
      <c r="BR2272" s="31"/>
      <c r="BS2272" s="31"/>
      <c r="BT2272" s="31"/>
      <c r="BU2272" s="31"/>
      <c r="BV2272" s="31"/>
      <c r="BW2272" s="31"/>
      <c r="BX2272" s="31"/>
      <c r="BY2272" s="31"/>
      <c r="BZ2272" s="31"/>
      <c r="CA2272" s="31"/>
      <c r="CB2272" s="31"/>
      <c r="CC2272" s="31"/>
      <c r="CD2272" s="31"/>
      <c r="CE2272" s="31"/>
      <c r="CF2272" s="31"/>
      <c r="CG2272" s="31"/>
      <c r="CH2272" s="31"/>
      <c r="CI2272" s="31"/>
      <c r="CJ2272" s="31"/>
      <c r="CK2272" s="31"/>
      <c r="CL2272" s="31"/>
      <c r="CM2272" s="31"/>
      <c r="CN2272" s="31"/>
      <c r="CO2272" s="31"/>
      <c r="CP2272" s="31"/>
      <c r="CQ2272" s="31"/>
    </row>
    <row r="2273" spans="2:95" s="33" customFormat="1">
      <c r="B2273" s="63"/>
      <c r="C2273" s="31"/>
      <c r="D2273" s="31"/>
      <c r="E2273" s="31"/>
      <c r="F2273" s="31"/>
      <c r="G2273" s="34"/>
      <c r="H2273" s="34"/>
      <c r="I2273" s="34"/>
      <c r="J2273" s="34"/>
      <c r="K2273" s="31"/>
      <c r="L2273" s="31"/>
      <c r="M2273" s="31"/>
      <c r="N2273" s="31"/>
      <c r="O2273" s="31"/>
      <c r="P2273" s="34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4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4"/>
      <c r="AU2273" s="31"/>
      <c r="AV2273" s="31"/>
      <c r="AW2273" s="31"/>
      <c r="AX2273" s="31"/>
      <c r="AY2273" s="31"/>
      <c r="AZ2273" s="31"/>
      <c r="BA2273" s="31"/>
      <c r="BB2273" s="31"/>
      <c r="BC2273" s="34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  <c r="BN2273" s="31"/>
      <c r="BO2273" s="31"/>
      <c r="BP2273" s="31"/>
      <c r="BQ2273" s="31"/>
      <c r="BR2273" s="31"/>
      <c r="BS2273" s="31"/>
      <c r="BT2273" s="31"/>
      <c r="BU2273" s="31"/>
      <c r="BV2273" s="31"/>
      <c r="BW2273" s="31"/>
      <c r="BX2273" s="31"/>
      <c r="BY2273" s="31"/>
      <c r="BZ2273" s="31"/>
      <c r="CA2273" s="31"/>
      <c r="CB2273" s="31"/>
      <c r="CC2273" s="31"/>
      <c r="CD2273" s="31"/>
      <c r="CE2273" s="31"/>
      <c r="CF2273" s="31"/>
      <c r="CG2273" s="31"/>
      <c r="CH2273" s="31"/>
      <c r="CI2273" s="31"/>
      <c r="CJ2273" s="31"/>
      <c r="CK2273" s="31"/>
      <c r="CL2273" s="31"/>
      <c r="CM2273" s="31"/>
      <c r="CN2273" s="31"/>
      <c r="CO2273" s="31"/>
      <c r="CP2273" s="31"/>
      <c r="CQ2273" s="31"/>
    </row>
    <row r="2274" spans="2:95" s="33" customFormat="1">
      <c r="B2274" s="63"/>
      <c r="C2274" s="31"/>
      <c r="D2274" s="31"/>
      <c r="E2274" s="31"/>
      <c r="F2274" s="31"/>
      <c r="G2274" s="34"/>
      <c r="H2274" s="34"/>
      <c r="I2274" s="34"/>
      <c r="J2274" s="34"/>
      <c r="K2274" s="31"/>
      <c r="L2274" s="31"/>
      <c r="M2274" s="31"/>
      <c r="N2274" s="31"/>
      <c r="O2274" s="31"/>
      <c r="P2274" s="34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4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4"/>
      <c r="AU2274" s="31"/>
      <c r="AV2274" s="31"/>
      <c r="AW2274" s="31"/>
      <c r="AX2274" s="31"/>
      <c r="AY2274" s="31"/>
      <c r="AZ2274" s="31"/>
      <c r="BA2274" s="31"/>
      <c r="BB2274" s="31"/>
      <c r="BC2274" s="34"/>
      <c r="BD2274" s="31"/>
      <c r="BE2274" s="31"/>
      <c r="BF2274" s="31"/>
      <c r="BG2274" s="31"/>
      <c r="BH2274" s="31"/>
      <c r="BI2274" s="31"/>
      <c r="BJ2274" s="31"/>
      <c r="BK2274" s="31"/>
      <c r="BL2274" s="31"/>
      <c r="BM2274" s="31"/>
      <c r="BN2274" s="31"/>
      <c r="BO2274" s="31"/>
      <c r="BP2274" s="31"/>
      <c r="BQ2274" s="31"/>
      <c r="BR2274" s="31"/>
      <c r="BS2274" s="31"/>
      <c r="BT2274" s="31"/>
      <c r="BU2274" s="31"/>
      <c r="BV2274" s="31"/>
      <c r="BW2274" s="31"/>
      <c r="BX2274" s="31"/>
      <c r="BY2274" s="31"/>
      <c r="BZ2274" s="31"/>
      <c r="CA2274" s="31"/>
      <c r="CB2274" s="31"/>
      <c r="CC2274" s="31"/>
      <c r="CD2274" s="31"/>
      <c r="CE2274" s="31"/>
      <c r="CF2274" s="31"/>
      <c r="CG2274" s="31"/>
      <c r="CH2274" s="31"/>
      <c r="CI2274" s="31"/>
      <c r="CJ2274" s="31"/>
      <c r="CK2274" s="31"/>
      <c r="CL2274" s="31"/>
      <c r="CM2274" s="31"/>
      <c r="CN2274" s="31"/>
      <c r="CO2274" s="31"/>
      <c r="CP2274" s="31"/>
      <c r="CQ2274" s="31"/>
    </row>
    <row r="2275" spans="2:95" s="33" customFormat="1">
      <c r="B2275" s="63"/>
      <c r="C2275" s="31"/>
      <c r="D2275" s="31"/>
      <c r="E2275" s="31"/>
      <c r="F2275" s="31"/>
      <c r="G2275" s="34"/>
      <c r="H2275" s="34"/>
      <c r="I2275" s="34"/>
      <c r="J2275" s="34"/>
      <c r="K2275" s="31"/>
      <c r="L2275" s="31"/>
      <c r="M2275" s="31"/>
      <c r="N2275" s="31"/>
      <c r="O2275" s="31"/>
      <c r="P2275" s="34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4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4"/>
      <c r="AU2275" s="31"/>
      <c r="AV2275" s="31"/>
      <c r="AW2275" s="31"/>
      <c r="AX2275" s="31"/>
      <c r="AY2275" s="31"/>
      <c r="AZ2275" s="31"/>
      <c r="BA2275" s="31"/>
      <c r="BB2275" s="31"/>
      <c r="BC2275" s="34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  <c r="BN2275" s="31"/>
      <c r="BO2275" s="31"/>
      <c r="BP2275" s="31"/>
      <c r="BQ2275" s="31"/>
      <c r="BR2275" s="31"/>
      <c r="BS2275" s="31"/>
      <c r="BT2275" s="31"/>
      <c r="BU2275" s="31"/>
      <c r="BV2275" s="31"/>
      <c r="BW2275" s="31"/>
      <c r="BX2275" s="31"/>
      <c r="BY2275" s="31"/>
      <c r="BZ2275" s="31"/>
      <c r="CA2275" s="31"/>
      <c r="CB2275" s="31"/>
      <c r="CC2275" s="31"/>
      <c r="CD2275" s="31"/>
      <c r="CE2275" s="31"/>
      <c r="CF2275" s="31"/>
      <c r="CG2275" s="31"/>
      <c r="CH2275" s="31"/>
      <c r="CI2275" s="31"/>
      <c r="CJ2275" s="31"/>
      <c r="CK2275" s="31"/>
      <c r="CL2275" s="31"/>
      <c r="CM2275" s="31"/>
      <c r="CN2275" s="31"/>
      <c r="CO2275" s="31"/>
      <c r="CP2275" s="31"/>
      <c r="CQ2275" s="31"/>
    </row>
    <row r="2276" spans="2:95" s="33" customFormat="1">
      <c r="B2276" s="63"/>
      <c r="C2276" s="31"/>
      <c r="D2276" s="31"/>
      <c r="E2276" s="31"/>
      <c r="F2276" s="31"/>
      <c r="G2276" s="34"/>
      <c r="H2276" s="34"/>
      <c r="I2276" s="34"/>
      <c r="J2276" s="34"/>
      <c r="K2276" s="31"/>
      <c r="L2276" s="31"/>
      <c r="M2276" s="31"/>
      <c r="N2276" s="31"/>
      <c r="O2276" s="31"/>
      <c r="P2276" s="34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4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4"/>
      <c r="AU2276" s="31"/>
      <c r="AV2276" s="31"/>
      <c r="AW2276" s="31"/>
      <c r="AX2276" s="31"/>
      <c r="AY2276" s="31"/>
      <c r="AZ2276" s="31"/>
      <c r="BA2276" s="31"/>
      <c r="BB2276" s="31"/>
      <c r="BC2276" s="34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  <c r="BN2276" s="31"/>
      <c r="BO2276" s="31"/>
      <c r="BP2276" s="31"/>
      <c r="BQ2276" s="31"/>
      <c r="BR2276" s="31"/>
      <c r="BS2276" s="31"/>
      <c r="BT2276" s="31"/>
      <c r="BU2276" s="31"/>
      <c r="BV2276" s="31"/>
      <c r="BW2276" s="31"/>
      <c r="BX2276" s="31"/>
      <c r="BY2276" s="31"/>
      <c r="BZ2276" s="31"/>
      <c r="CA2276" s="31"/>
      <c r="CB2276" s="31"/>
      <c r="CC2276" s="31"/>
      <c r="CD2276" s="31"/>
      <c r="CE2276" s="31"/>
      <c r="CF2276" s="31"/>
      <c r="CG2276" s="31"/>
      <c r="CH2276" s="31"/>
      <c r="CI2276" s="31"/>
      <c r="CJ2276" s="31"/>
      <c r="CK2276" s="31"/>
      <c r="CL2276" s="31"/>
      <c r="CM2276" s="31"/>
      <c r="CN2276" s="31"/>
      <c r="CO2276" s="31"/>
      <c r="CP2276" s="31"/>
      <c r="CQ2276" s="31"/>
    </row>
    <row r="2277" spans="2:95" s="33" customFormat="1">
      <c r="B2277" s="63"/>
      <c r="C2277" s="31"/>
      <c r="D2277" s="31"/>
      <c r="E2277" s="31"/>
      <c r="F2277" s="31"/>
      <c r="G2277" s="34"/>
      <c r="H2277" s="34"/>
      <c r="I2277" s="34"/>
      <c r="J2277" s="34"/>
      <c r="K2277" s="31"/>
      <c r="L2277" s="31"/>
      <c r="M2277" s="31"/>
      <c r="N2277" s="31"/>
      <c r="O2277" s="31"/>
      <c r="P2277" s="34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4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4"/>
      <c r="AU2277" s="31"/>
      <c r="AV2277" s="31"/>
      <c r="AW2277" s="31"/>
      <c r="AX2277" s="31"/>
      <c r="AY2277" s="31"/>
      <c r="AZ2277" s="31"/>
      <c r="BA2277" s="31"/>
      <c r="BB2277" s="31"/>
      <c r="BC2277" s="34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  <c r="BN2277" s="31"/>
      <c r="BO2277" s="31"/>
      <c r="BP2277" s="31"/>
      <c r="BQ2277" s="31"/>
      <c r="BR2277" s="31"/>
      <c r="BS2277" s="31"/>
      <c r="BT2277" s="31"/>
      <c r="BU2277" s="31"/>
      <c r="BV2277" s="31"/>
      <c r="BW2277" s="31"/>
      <c r="BX2277" s="31"/>
      <c r="BY2277" s="31"/>
      <c r="BZ2277" s="31"/>
      <c r="CA2277" s="31"/>
      <c r="CB2277" s="31"/>
      <c r="CC2277" s="31"/>
      <c r="CD2277" s="31"/>
      <c r="CE2277" s="31"/>
      <c r="CF2277" s="31"/>
      <c r="CG2277" s="31"/>
      <c r="CH2277" s="31"/>
      <c r="CI2277" s="31"/>
      <c r="CJ2277" s="31"/>
      <c r="CK2277" s="31"/>
      <c r="CL2277" s="31"/>
      <c r="CM2277" s="31"/>
      <c r="CN2277" s="31"/>
      <c r="CO2277" s="31"/>
      <c r="CP2277" s="31"/>
      <c r="CQ2277" s="31"/>
    </row>
    <row r="2278" spans="2:95" s="33" customFormat="1">
      <c r="B2278" s="63"/>
      <c r="C2278" s="31"/>
      <c r="D2278" s="31"/>
      <c r="E2278" s="31"/>
      <c r="F2278" s="31"/>
      <c r="G2278" s="34"/>
      <c r="H2278" s="34"/>
      <c r="I2278" s="34"/>
      <c r="J2278" s="34"/>
      <c r="K2278" s="31"/>
      <c r="L2278" s="31"/>
      <c r="M2278" s="31"/>
      <c r="N2278" s="31"/>
      <c r="O2278" s="31"/>
      <c r="P2278" s="34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4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4"/>
      <c r="AU2278" s="31"/>
      <c r="AV2278" s="31"/>
      <c r="AW2278" s="31"/>
      <c r="AX2278" s="31"/>
      <c r="AY2278" s="31"/>
      <c r="AZ2278" s="31"/>
      <c r="BA2278" s="31"/>
      <c r="BB2278" s="31"/>
      <c r="BC2278" s="34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  <c r="BN2278" s="31"/>
      <c r="BO2278" s="31"/>
      <c r="BP2278" s="31"/>
      <c r="BQ2278" s="31"/>
      <c r="BR2278" s="31"/>
      <c r="BS2278" s="31"/>
      <c r="BT2278" s="31"/>
      <c r="BU2278" s="31"/>
      <c r="BV2278" s="31"/>
      <c r="BW2278" s="31"/>
      <c r="BX2278" s="31"/>
      <c r="BY2278" s="31"/>
      <c r="BZ2278" s="31"/>
      <c r="CA2278" s="31"/>
      <c r="CB2278" s="31"/>
      <c r="CC2278" s="31"/>
      <c r="CD2278" s="31"/>
      <c r="CE2278" s="31"/>
      <c r="CF2278" s="31"/>
      <c r="CG2278" s="31"/>
      <c r="CH2278" s="31"/>
      <c r="CI2278" s="31"/>
      <c r="CJ2278" s="31"/>
      <c r="CK2278" s="31"/>
      <c r="CL2278" s="31"/>
      <c r="CM2278" s="31"/>
      <c r="CN2278" s="31"/>
      <c r="CO2278" s="31"/>
      <c r="CP2278" s="31"/>
      <c r="CQ2278" s="31"/>
    </row>
    <row r="2279" spans="2:95" s="33" customFormat="1">
      <c r="B2279" s="63"/>
      <c r="C2279" s="31"/>
      <c r="D2279" s="31"/>
      <c r="E2279" s="31"/>
      <c r="F2279" s="31"/>
      <c r="G2279" s="34"/>
      <c r="H2279" s="34"/>
      <c r="I2279" s="34"/>
      <c r="J2279" s="34"/>
      <c r="K2279" s="31"/>
      <c r="L2279" s="31"/>
      <c r="M2279" s="31"/>
      <c r="N2279" s="31"/>
      <c r="O2279" s="31"/>
      <c r="P2279" s="34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4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4"/>
      <c r="AU2279" s="31"/>
      <c r="AV2279" s="31"/>
      <c r="AW2279" s="31"/>
      <c r="AX2279" s="31"/>
      <c r="AY2279" s="31"/>
      <c r="AZ2279" s="31"/>
      <c r="BA2279" s="31"/>
      <c r="BB2279" s="31"/>
      <c r="BC2279" s="34"/>
      <c r="BD2279" s="31"/>
      <c r="BE2279" s="31"/>
      <c r="BF2279" s="31"/>
      <c r="BG2279" s="31"/>
      <c r="BH2279" s="31"/>
      <c r="BI2279" s="31"/>
      <c r="BJ2279" s="31"/>
      <c r="BK2279" s="31"/>
      <c r="BL2279" s="31"/>
      <c r="BM2279" s="31"/>
      <c r="BN2279" s="31"/>
      <c r="BO2279" s="31"/>
      <c r="BP2279" s="31"/>
      <c r="BQ2279" s="31"/>
      <c r="BR2279" s="31"/>
      <c r="BS2279" s="31"/>
      <c r="BT2279" s="31"/>
      <c r="BU2279" s="31"/>
      <c r="BV2279" s="31"/>
      <c r="BW2279" s="31"/>
      <c r="BX2279" s="31"/>
      <c r="BY2279" s="31"/>
      <c r="BZ2279" s="31"/>
      <c r="CA2279" s="31"/>
      <c r="CB2279" s="31"/>
      <c r="CC2279" s="31"/>
      <c r="CD2279" s="31"/>
      <c r="CE2279" s="31"/>
      <c r="CF2279" s="31"/>
      <c r="CG2279" s="31"/>
      <c r="CH2279" s="31"/>
      <c r="CI2279" s="31"/>
      <c r="CJ2279" s="31"/>
      <c r="CK2279" s="31"/>
      <c r="CL2279" s="31"/>
      <c r="CM2279" s="31"/>
      <c r="CN2279" s="31"/>
      <c r="CO2279" s="31"/>
      <c r="CP2279" s="31"/>
      <c r="CQ2279" s="31"/>
    </row>
    <row r="2280" spans="2:95" s="33" customFormat="1">
      <c r="B2280" s="63"/>
      <c r="C2280" s="31"/>
      <c r="D2280" s="31"/>
      <c r="E2280" s="31"/>
      <c r="F2280" s="31"/>
      <c r="G2280" s="34"/>
      <c r="H2280" s="34"/>
      <c r="I2280" s="34"/>
      <c r="J2280" s="34"/>
      <c r="K2280" s="31"/>
      <c r="L2280" s="31"/>
      <c r="M2280" s="31"/>
      <c r="N2280" s="31"/>
      <c r="O2280" s="31"/>
      <c r="P2280" s="34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4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4"/>
      <c r="AU2280" s="31"/>
      <c r="AV2280" s="31"/>
      <c r="AW2280" s="31"/>
      <c r="AX2280" s="31"/>
      <c r="AY2280" s="31"/>
      <c r="AZ2280" s="31"/>
      <c r="BA2280" s="31"/>
      <c r="BB2280" s="31"/>
      <c r="BC2280" s="34"/>
      <c r="BD2280" s="31"/>
      <c r="BE2280" s="31"/>
      <c r="BF2280" s="31"/>
      <c r="BG2280" s="31"/>
      <c r="BH2280" s="31"/>
      <c r="BI2280" s="31"/>
      <c r="BJ2280" s="31"/>
      <c r="BK2280" s="31"/>
      <c r="BL2280" s="31"/>
      <c r="BM2280" s="31"/>
      <c r="BN2280" s="31"/>
      <c r="BO2280" s="31"/>
      <c r="BP2280" s="31"/>
      <c r="BQ2280" s="31"/>
      <c r="BR2280" s="31"/>
      <c r="BS2280" s="31"/>
      <c r="BT2280" s="31"/>
      <c r="BU2280" s="31"/>
      <c r="BV2280" s="31"/>
      <c r="BW2280" s="31"/>
      <c r="BX2280" s="31"/>
      <c r="BY2280" s="31"/>
      <c r="BZ2280" s="31"/>
      <c r="CA2280" s="31"/>
      <c r="CB2280" s="31"/>
      <c r="CC2280" s="31"/>
      <c r="CD2280" s="31"/>
      <c r="CE2280" s="31"/>
      <c r="CF2280" s="31"/>
      <c r="CG2280" s="31"/>
      <c r="CH2280" s="31"/>
      <c r="CI2280" s="31"/>
      <c r="CJ2280" s="31"/>
      <c r="CK2280" s="31"/>
      <c r="CL2280" s="31"/>
      <c r="CM2280" s="31"/>
      <c r="CN2280" s="31"/>
      <c r="CO2280" s="31"/>
      <c r="CP2280" s="31"/>
      <c r="CQ2280" s="31"/>
    </row>
    <row r="2281" spans="2:95" s="33" customFormat="1">
      <c r="B2281" s="63"/>
      <c r="C2281" s="31"/>
      <c r="D2281" s="31"/>
      <c r="E2281" s="31"/>
      <c r="F2281" s="31"/>
      <c r="G2281" s="34"/>
      <c r="H2281" s="34"/>
      <c r="I2281" s="34"/>
      <c r="J2281" s="34"/>
      <c r="K2281" s="31"/>
      <c r="L2281" s="31"/>
      <c r="M2281" s="31"/>
      <c r="N2281" s="31"/>
      <c r="O2281" s="31"/>
      <c r="P2281" s="34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4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4"/>
      <c r="AU2281" s="31"/>
      <c r="AV2281" s="31"/>
      <c r="AW2281" s="31"/>
      <c r="AX2281" s="31"/>
      <c r="AY2281" s="31"/>
      <c r="AZ2281" s="31"/>
      <c r="BA2281" s="31"/>
      <c r="BB2281" s="31"/>
      <c r="BC2281" s="34"/>
      <c r="BD2281" s="31"/>
      <c r="BE2281" s="31"/>
      <c r="BF2281" s="31"/>
      <c r="BG2281" s="31"/>
      <c r="BH2281" s="31"/>
      <c r="BI2281" s="31"/>
      <c r="BJ2281" s="31"/>
      <c r="BK2281" s="31"/>
      <c r="BL2281" s="31"/>
      <c r="BM2281" s="31"/>
      <c r="BN2281" s="31"/>
      <c r="BO2281" s="31"/>
      <c r="BP2281" s="31"/>
      <c r="BQ2281" s="31"/>
      <c r="BR2281" s="31"/>
      <c r="BS2281" s="31"/>
      <c r="BT2281" s="31"/>
      <c r="BU2281" s="31"/>
      <c r="BV2281" s="31"/>
      <c r="BW2281" s="31"/>
      <c r="BX2281" s="31"/>
      <c r="BY2281" s="31"/>
      <c r="BZ2281" s="31"/>
      <c r="CA2281" s="31"/>
      <c r="CB2281" s="31"/>
      <c r="CC2281" s="31"/>
      <c r="CD2281" s="31"/>
      <c r="CE2281" s="31"/>
      <c r="CF2281" s="31"/>
      <c r="CG2281" s="31"/>
      <c r="CH2281" s="31"/>
      <c r="CI2281" s="31"/>
      <c r="CJ2281" s="31"/>
      <c r="CK2281" s="31"/>
      <c r="CL2281" s="31"/>
      <c r="CM2281" s="31"/>
      <c r="CN2281" s="31"/>
      <c r="CO2281" s="31"/>
      <c r="CP2281" s="31"/>
      <c r="CQ2281" s="31"/>
    </row>
    <row r="2282" spans="2:95" s="33" customFormat="1">
      <c r="B2282" s="63"/>
      <c r="C2282" s="31"/>
      <c r="D2282" s="31"/>
      <c r="E2282" s="31"/>
      <c r="F2282" s="31"/>
      <c r="G2282" s="34"/>
      <c r="H2282" s="34"/>
      <c r="I2282" s="34"/>
      <c r="J2282" s="34"/>
      <c r="K2282" s="31"/>
      <c r="L2282" s="31"/>
      <c r="M2282" s="31"/>
      <c r="N2282" s="31"/>
      <c r="O2282" s="31"/>
      <c r="P2282" s="34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4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4"/>
      <c r="AU2282" s="31"/>
      <c r="AV2282" s="31"/>
      <c r="AW2282" s="31"/>
      <c r="AX2282" s="31"/>
      <c r="AY2282" s="31"/>
      <c r="AZ2282" s="31"/>
      <c r="BA2282" s="31"/>
      <c r="BB2282" s="31"/>
      <c r="BC2282" s="34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  <c r="BN2282" s="31"/>
      <c r="BO2282" s="31"/>
      <c r="BP2282" s="31"/>
      <c r="BQ2282" s="31"/>
      <c r="BR2282" s="31"/>
      <c r="BS2282" s="31"/>
      <c r="BT2282" s="31"/>
      <c r="BU2282" s="31"/>
      <c r="BV2282" s="31"/>
      <c r="BW2282" s="31"/>
      <c r="BX2282" s="31"/>
      <c r="BY2282" s="31"/>
      <c r="BZ2282" s="31"/>
      <c r="CA2282" s="31"/>
      <c r="CB2282" s="31"/>
      <c r="CC2282" s="31"/>
      <c r="CD2282" s="31"/>
      <c r="CE2282" s="31"/>
      <c r="CF2282" s="31"/>
      <c r="CG2282" s="31"/>
      <c r="CH2282" s="31"/>
      <c r="CI2282" s="31"/>
      <c r="CJ2282" s="31"/>
      <c r="CK2282" s="31"/>
      <c r="CL2282" s="31"/>
      <c r="CM2282" s="31"/>
      <c r="CN2282" s="31"/>
      <c r="CO2282" s="31"/>
      <c r="CP2282" s="31"/>
      <c r="CQ2282" s="31"/>
    </row>
    <row r="2283" spans="2:95" s="33" customFormat="1">
      <c r="B2283" s="63"/>
      <c r="C2283" s="31"/>
      <c r="D2283" s="31"/>
      <c r="E2283" s="31"/>
      <c r="F2283" s="31"/>
      <c r="G2283" s="34"/>
      <c r="H2283" s="34"/>
      <c r="I2283" s="34"/>
      <c r="J2283" s="34"/>
      <c r="K2283" s="31"/>
      <c r="L2283" s="31"/>
      <c r="M2283" s="31"/>
      <c r="N2283" s="31"/>
      <c r="O2283" s="31"/>
      <c r="P2283" s="34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4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4"/>
      <c r="AU2283" s="31"/>
      <c r="AV2283" s="31"/>
      <c r="AW2283" s="31"/>
      <c r="AX2283" s="31"/>
      <c r="AY2283" s="31"/>
      <c r="AZ2283" s="31"/>
      <c r="BA2283" s="31"/>
      <c r="BB2283" s="31"/>
      <c r="BC2283" s="34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  <c r="BN2283" s="31"/>
      <c r="BO2283" s="31"/>
      <c r="BP2283" s="31"/>
      <c r="BQ2283" s="31"/>
      <c r="BR2283" s="31"/>
      <c r="BS2283" s="31"/>
      <c r="BT2283" s="31"/>
      <c r="BU2283" s="31"/>
      <c r="BV2283" s="31"/>
      <c r="BW2283" s="31"/>
      <c r="BX2283" s="31"/>
      <c r="BY2283" s="31"/>
      <c r="BZ2283" s="31"/>
      <c r="CA2283" s="31"/>
      <c r="CB2283" s="31"/>
      <c r="CC2283" s="31"/>
      <c r="CD2283" s="31"/>
      <c r="CE2283" s="31"/>
      <c r="CF2283" s="31"/>
      <c r="CG2283" s="31"/>
      <c r="CH2283" s="31"/>
      <c r="CI2283" s="31"/>
      <c r="CJ2283" s="31"/>
      <c r="CK2283" s="31"/>
      <c r="CL2283" s="31"/>
      <c r="CM2283" s="31"/>
      <c r="CN2283" s="31"/>
      <c r="CO2283" s="31"/>
      <c r="CP2283" s="31"/>
      <c r="CQ2283" s="31"/>
    </row>
    <row r="2284" spans="2:95" s="33" customFormat="1">
      <c r="B2284" s="63"/>
      <c r="C2284" s="31"/>
      <c r="D2284" s="31"/>
      <c r="E2284" s="31"/>
      <c r="F2284" s="31"/>
      <c r="G2284" s="34"/>
      <c r="H2284" s="34"/>
      <c r="I2284" s="34"/>
      <c r="J2284" s="34"/>
      <c r="K2284" s="31"/>
      <c r="L2284" s="31"/>
      <c r="M2284" s="31"/>
      <c r="N2284" s="31"/>
      <c r="O2284" s="31"/>
      <c r="P2284" s="34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4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4"/>
      <c r="AU2284" s="31"/>
      <c r="AV2284" s="31"/>
      <c r="AW2284" s="31"/>
      <c r="AX2284" s="31"/>
      <c r="AY2284" s="31"/>
      <c r="AZ2284" s="31"/>
      <c r="BA2284" s="31"/>
      <c r="BB2284" s="31"/>
      <c r="BC2284" s="34"/>
      <c r="BD2284" s="31"/>
      <c r="BE2284" s="31"/>
      <c r="BF2284" s="31"/>
      <c r="BG2284" s="31"/>
      <c r="BH2284" s="31"/>
      <c r="BI2284" s="31"/>
      <c r="BJ2284" s="31"/>
      <c r="BK2284" s="31"/>
      <c r="BL2284" s="31"/>
      <c r="BM2284" s="31"/>
      <c r="BN2284" s="31"/>
      <c r="BO2284" s="31"/>
      <c r="BP2284" s="31"/>
      <c r="BQ2284" s="31"/>
      <c r="BR2284" s="31"/>
      <c r="BS2284" s="31"/>
      <c r="BT2284" s="31"/>
      <c r="BU2284" s="31"/>
      <c r="BV2284" s="31"/>
      <c r="BW2284" s="31"/>
      <c r="BX2284" s="31"/>
      <c r="BY2284" s="31"/>
      <c r="BZ2284" s="31"/>
      <c r="CA2284" s="31"/>
      <c r="CB2284" s="31"/>
      <c r="CC2284" s="31"/>
      <c r="CD2284" s="31"/>
      <c r="CE2284" s="31"/>
      <c r="CF2284" s="31"/>
      <c r="CG2284" s="31"/>
      <c r="CH2284" s="31"/>
      <c r="CI2284" s="31"/>
      <c r="CJ2284" s="31"/>
      <c r="CK2284" s="31"/>
      <c r="CL2284" s="31"/>
      <c r="CM2284" s="31"/>
      <c r="CN2284" s="31"/>
      <c r="CO2284" s="31"/>
      <c r="CP2284" s="31"/>
      <c r="CQ2284" s="31"/>
    </row>
    <row r="2285" spans="2:95" s="33" customFormat="1">
      <c r="B2285" s="63"/>
      <c r="C2285" s="31"/>
      <c r="D2285" s="31"/>
      <c r="E2285" s="31"/>
      <c r="F2285" s="31"/>
      <c r="G2285" s="34"/>
      <c r="H2285" s="34"/>
      <c r="I2285" s="34"/>
      <c r="J2285" s="34"/>
      <c r="K2285" s="31"/>
      <c r="L2285" s="31"/>
      <c r="M2285" s="31"/>
      <c r="N2285" s="31"/>
      <c r="O2285" s="31"/>
      <c r="P2285" s="34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  <c r="AE2285" s="34"/>
      <c r="AF2285" s="31"/>
      <c r="AG2285" s="31"/>
      <c r="AH2285" s="31"/>
      <c r="AI2285" s="31"/>
      <c r="AJ2285" s="31"/>
      <c r="AK2285" s="31"/>
      <c r="AL2285" s="31"/>
      <c r="AM2285" s="31"/>
      <c r="AN2285" s="31"/>
      <c r="AO2285" s="31"/>
      <c r="AP2285" s="31"/>
      <c r="AQ2285" s="31"/>
      <c r="AR2285" s="31"/>
      <c r="AS2285" s="31"/>
      <c r="AT2285" s="34"/>
      <c r="AU2285" s="31"/>
      <c r="AV2285" s="31"/>
      <c r="AW2285" s="31"/>
      <c r="AX2285" s="31"/>
      <c r="AY2285" s="31"/>
      <c r="AZ2285" s="31"/>
      <c r="BA2285" s="31"/>
      <c r="BB2285" s="31"/>
      <c r="BC2285" s="34"/>
      <c r="BD2285" s="31"/>
      <c r="BE2285" s="31"/>
      <c r="BF2285" s="31"/>
      <c r="BG2285" s="31"/>
      <c r="BH2285" s="31"/>
      <c r="BI2285" s="31"/>
      <c r="BJ2285" s="31"/>
      <c r="BK2285" s="31"/>
      <c r="BL2285" s="31"/>
      <c r="BM2285" s="31"/>
      <c r="BN2285" s="31"/>
      <c r="BO2285" s="31"/>
      <c r="BP2285" s="31"/>
      <c r="BQ2285" s="31"/>
      <c r="BR2285" s="31"/>
      <c r="BS2285" s="31"/>
      <c r="BT2285" s="31"/>
      <c r="BU2285" s="31"/>
      <c r="BV2285" s="31"/>
      <c r="BW2285" s="31"/>
      <c r="BX2285" s="31"/>
      <c r="BY2285" s="31"/>
      <c r="BZ2285" s="31"/>
      <c r="CA2285" s="31"/>
      <c r="CB2285" s="31"/>
      <c r="CC2285" s="31"/>
      <c r="CD2285" s="31"/>
      <c r="CE2285" s="31"/>
      <c r="CF2285" s="31"/>
      <c r="CG2285" s="31"/>
      <c r="CH2285" s="31"/>
      <c r="CI2285" s="31"/>
      <c r="CJ2285" s="31"/>
      <c r="CK2285" s="31"/>
      <c r="CL2285" s="31"/>
      <c r="CM2285" s="31"/>
      <c r="CN2285" s="31"/>
      <c r="CO2285" s="31"/>
      <c r="CP2285" s="31"/>
      <c r="CQ2285" s="31"/>
    </row>
    <row r="2286" spans="2:95" s="33" customFormat="1">
      <c r="B2286" s="63"/>
      <c r="C2286" s="31"/>
      <c r="D2286" s="31"/>
      <c r="E2286" s="31"/>
      <c r="F2286" s="31"/>
      <c r="G2286" s="34"/>
      <c r="H2286" s="34"/>
      <c r="I2286" s="34"/>
      <c r="J2286" s="34"/>
      <c r="K2286" s="31"/>
      <c r="L2286" s="31"/>
      <c r="M2286" s="31"/>
      <c r="N2286" s="31"/>
      <c r="O2286" s="31"/>
      <c r="P2286" s="34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  <c r="AE2286" s="34"/>
      <c r="AF2286" s="31"/>
      <c r="AG2286" s="31"/>
      <c r="AH2286" s="31"/>
      <c r="AI2286" s="31"/>
      <c r="AJ2286" s="31"/>
      <c r="AK2286" s="31"/>
      <c r="AL2286" s="31"/>
      <c r="AM2286" s="31"/>
      <c r="AN2286" s="31"/>
      <c r="AO2286" s="31"/>
      <c r="AP2286" s="31"/>
      <c r="AQ2286" s="31"/>
      <c r="AR2286" s="31"/>
      <c r="AS2286" s="31"/>
      <c r="AT2286" s="34"/>
      <c r="AU2286" s="31"/>
      <c r="AV2286" s="31"/>
      <c r="AW2286" s="31"/>
      <c r="AX2286" s="31"/>
      <c r="AY2286" s="31"/>
      <c r="AZ2286" s="31"/>
      <c r="BA2286" s="31"/>
      <c r="BB2286" s="31"/>
      <c r="BC2286" s="34"/>
      <c r="BD2286" s="31"/>
      <c r="BE2286" s="31"/>
      <c r="BF2286" s="31"/>
      <c r="BG2286" s="31"/>
      <c r="BH2286" s="31"/>
      <c r="BI2286" s="31"/>
      <c r="BJ2286" s="31"/>
      <c r="BK2286" s="31"/>
      <c r="BL2286" s="31"/>
      <c r="BM2286" s="31"/>
      <c r="BN2286" s="31"/>
      <c r="BO2286" s="31"/>
      <c r="BP2286" s="31"/>
      <c r="BQ2286" s="31"/>
      <c r="BR2286" s="31"/>
      <c r="BS2286" s="31"/>
      <c r="BT2286" s="31"/>
      <c r="BU2286" s="31"/>
      <c r="BV2286" s="31"/>
      <c r="BW2286" s="31"/>
      <c r="BX2286" s="31"/>
      <c r="BY2286" s="31"/>
      <c r="BZ2286" s="31"/>
      <c r="CA2286" s="31"/>
      <c r="CB2286" s="31"/>
      <c r="CC2286" s="31"/>
      <c r="CD2286" s="31"/>
      <c r="CE2286" s="31"/>
      <c r="CF2286" s="31"/>
      <c r="CG2286" s="31"/>
      <c r="CH2286" s="31"/>
      <c r="CI2286" s="31"/>
      <c r="CJ2286" s="31"/>
      <c r="CK2286" s="31"/>
      <c r="CL2286" s="31"/>
      <c r="CM2286" s="31"/>
      <c r="CN2286" s="31"/>
      <c r="CO2286" s="31"/>
      <c r="CP2286" s="31"/>
      <c r="CQ2286" s="31"/>
    </row>
    <row r="2287" spans="2:95" s="33" customFormat="1">
      <c r="B2287" s="63"/>
      <c r="C2287" s="31"/>
      <c r="D2287" s="31"/>
      <c r="E2287" s="31"/>
      <c r="F2287" s="31"/>
      <c r="G2287" s="34"/>
      <c r="H2287" s="34"/>
      <c r="I2287" s="34"/>
      <c r="J2287" s="34"/>
      <c r="K2287" s="31"/>
      <c r="L2287" s="31"/>
      <c r="M2287" s="31"/>
      <c r="N2287" s="31"/>
      <c r="O2287" s="31"/>
      <c r="P2287" s="34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  <c r="AE2287" s="34"/>
      <c r="AF2287" s="31"/>
      <c r="AG2287" s="31"/>
      <c r="AH2287" s="31"/>
      <c r="AI2287" s="31"/>
      <c r="AJ2287" s="31"/>
      <c r="AK2287" s="31"/>
      <c r="AL2287" s="31"/>
      <c r="AM2287" s="31"/>
      <c r="AN2287" s="31"/>
      <c r="AO2287" s="31"/>
      <c r="AP2287" s="31"/>
      <c r="AQ2287" s="31"/>
      <c r="AR2287" s="31"/>
      <c r="AS2287" s="31"/>
      <c r="AT2287" s="34"/>
      <c r="AU2287" s="31"/>
      <c r="AV2287" s="31"/>
      <c r="AW2287" s="31"/>
      <c r="AX2287" s="31"/>
      <c r="AY2287" s="31"/>
      <c r="AZ2287" s="31"/>
      <c r="BA2287" s="31"/>
      <c r="BB2287" s="31"/>
      <c r="BC2287" s="34"/>
      <c r="BD2287" s="31"/>
      <c r="BE2287" s="31"/>
      <c r="BF2287" s="31"/>
      <c r="BG2287" s="31"/>
      <c r="BH2287" s="31"/>
      <c r="BI2287" s="31"/>
      <c r="BJ2287" s="31"/>
      <c r="BK2287" s="31"/>
      <c r="BL2287" s="31"/>
      <c r="BM2287" s="31"/>
      <c r="BN2287" s="31"/>
      <c r="BO2287" s="31"/>
      <c r="BP2287" s="31"/>
      <c r="BQ2287" s="31"/>
      <c r="BR2287" s="31"/>
      <c r="BS2287" s="31"/>
      <c r="BT2287" s="31"/>
      <c r="BU2287" s="31"/>
      <c r="BV2287" s="31"/>
      <c r="BW2287" s="31"/>
      <c r="BX2287" s="31"/>
      <c r="BY2287" s="31"/>
      <c r="BZ2287" s="31"/>
      <c r="CA2287" s="31"/>
      <c r="CB2287" s="31"/>
      <c r="CC2287" s="31"/>
      <c r="CD2287" s="31"/>
      <c r="CE2287" s="31"/>
      <c r="CF2287" s="31"/>
      <c r="CG2287" s="31"/>
      <c r="CH2287" s="31"/>
      <c r="CI2287" s="31"/>
      <c r="CJ2287" s="31"/>
      <c r="CK2287" s="31"/>
      <c r="CL2287" s="31"/>
      <c r="CM2287" s="31"/>
      <c r="CN2287" s="31"/>
      <c r="CO2287" s="31"/>
      <c r="CP2287" s="31"/>
      <c r="CQ2287" s="31"/>
    </row>
    <row r="2288" spans="2:95" s="33" customFormat="1">
      <c r="B2288" s="63"/>
      <c r="C2288" s="31"/>
      <c r="D2288" s="31"/>
      <c r="E2288" s="31"/>
      <c r="F2288" s="31"/>
      <c r="G2288" s="34"/>
      <c r="H2288" s="34"/>
      <c r="I2288" s="34"/>
      <c r="J2288" s="34"/>
      <c r="K2288" s="31"/>
      <c r="L2288" s="31"/>
      <c r="M2288" s="31"/>
      <c r="N2288" s="31"/>
      <c r="O2288" s="31"/>
      <c r="P2288" s="34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4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4"/>
      <c r="AU2288" s="31"/>
      <c r="AV2288" s="31"/>
      <c r="AW2288" s="31"/>
      <c r="AX2288" s="31"/>
      <c r="AY2288" s="31"/>
      <c r="AZ2288" s="31"/>
      <c r="BA2288" s="31"/>
      <c r="BB2288" s="31"/>
      <c r="BC2288" s="34"/>
      <c r="BD2288" s="31"/>
      <c r="BE2288" s="31"/>
      <c r="BF2288" s="31"/>
      <c r="BG2288" s="31"/>
      <c r="BH2288" s="31"/>
      <c r="BI2288" s="31"/>
      <c r="BJ2288" s="31"/>
      <c r="BK2288" s="31"/>
      <c r="BL2288" s="31"/>
      <c r="BM2288" s="31"/>
      <c r="BN2288" s="31"/>
      <c r="BO2288" s="31"/>
      <c r="BP2288" s="31"/>
      <c r="BQ2288" s="31"/>
      <c r="BR2288" s="31"/>
      <c r="BS2288" s="31"/>
      <c r="BT2288" s="31"/>
      <c r="BU2288" s="31"/>
      <c r="BV2288" s="31"/>
      <c r="BW2288" s="31"/>
      <c r="BX2288" s="31"/>
      <c r="BY2288" s="31"/>
      <c r="BZ2288" s="31"/>
      <c r="CA2288" s="31"/>
      <c r="CB2288" s="31"/>
      <c r="CC2288" s="31"/>
      <c r="CD2288" s="31"/>
      <c r="CE2288" s="31"/>
      <c r="CF2288" s="31"/>
      <c r="CG2288" s="31"/>
      <c r="CH2288" s="31"/>
      <c r="CI2288" s="31"/>
      <c r="CJ2288" s="31"/>
      <c r="CK2288" s="31"/>
      <c r="CL2288" s="31"/>
      <c r="CM2288" s="31"/>
      <c r="CN2288" s="31"/>
      <c r="CO2288" s="31"/>
      <c r="CP2288" s="31"/>
      <c r="CQ2288" s="31"/>
    </row>
    <row r="2289" spans="2:95" s="33" customFormat="1">
      <c r="B2289" s="63"/>
      <c r="C2289" s="31"/>
      <c r="D2289" s="31"/>
      <c r="E2289" s="31"/>
      <c r="F2289" s="31"/>
      <c r="G2289" s="34"/>
      <c r="H2289" s="34"/>
      <c r="I2289" s="34"/>
      <c r="J2289" s="34"/>
      <c r="K2289" s="31"/>
      <c r="L2289" s="31"/>
      <c r="M2289" s="31"/>
      <c r="N2289" s="31"/>
      <c r="O2289" s="31"/>
      <c r="P2289" s="34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4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4"/>
      <c r="AU2289" s="31"/>
      <c r="AV2289" s="31"/>
      <c r="AW2289" s="31"/>
      <c r="AX2289" s="31"/>
      <c r="AY2289" s="31"/>
      <c r="AZ2289" s="31"/>
      <c r="BA2289" s="31"/>
      <c r="BB2289" s="31"/>
      <c r="BC2289" s="34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  <c r="BN2289" s="31"/>
      <c r="BO2289" s="31"/>
      <c r="BP2289" s="31"/>
      <c r="BQ2289" s="31"/>
      <c r="BR2289" s="31"/>
      <c r="BS2289" s="31"/>
      <c r="BT2289" s="31"/>
      <c r="BU2289" s="31"/>
      <c r="BV2289" s="31"/>
      <c r="BW2289" s="31"/>
      <c r="BX2289" s="31"/>
      <c r="BY2289" s="31"/>
      <c r="BZ2289" s="31"/>
      <c r="CA2289" s="31"/>
      <c r="CB2289" s="31"/>
      <c r="CC2289" s="31"/>
      <c r="CD2289" s="31"/>
      <c r="CE2289" s="31"/>
      <c r="CF2289" s="31"/>
      <c r="CG2289" s="31"/>
      <c r="CH2289" s="31"/>
      <c r="CI2289" s="31"/>
      <c r="CJ2289" s="31"/>
      <c r="CK2289" s="31"/>
      <c r="CL2289" s="31"/>
      <c r="CM2289" s="31"/>
      <c r="CN2289" s="31"/>
      <c r="CO2289" s="31"/>
      <c r="CP2289" s="31"/>
      <c r="CQ2289" s="31"/>
    </row>
    <row r="2290" spans="2:95" s="33" customFormat="1">
      <c r="B2290" s="63"/>
      <c r="C2290" s="31"/>
      <c r="D2290" s="31"/>
      <c r="E2290" s="31"/>
      <c r="F2290" s="31"/>
      <c r="G2290" s="34"/>
      <c r="H2290" s="34"/>
      <c r="I2290" s="34"/>
      <c r="J2290" s="34"/>
      <c r="K2290" s="31"/>
      <c r="L2290" s="31"/>
      <c r="M2290" s="31"/>
      <c r="N2290" s="31"/>
      <c r="O2290" s="31"/>
      <c r="P2290" s="34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4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4"/>
      <c r="AU2290" s="31"/>
      <c r="AV2290" s="31"/>
      <c r="AW2290" s="31"/>
      <c r="AX2290" s="31"/>
      <c r="AY2290" s="31"/>
      <c r="AZ2290" s="31"/>
      <c r="BA2290" s="31"/>
      <c r="BB2290" s="31"/>
      <c r="BC2290" s="34"/>
      <c r="BD2290" s="31"/>
      <c r="BE2290" s="31"/>
      <c r="BF2290" s="31"/>
      <c r="BG2290" s="31"/>
      <c r="BH2290" s="31"/>
      <c r="BI2290" s="31"/>
      <c r="BJ2290" s="31"/>
      <c r="BK2290" s="31"/>
      <c r="BL2290" s="31"/>
      <c r="BM2290" s="31"/>
      <c r="BN2290" s="31"/>
      <c r="BO2290" s="31"/>
      <c r="BP2290" s="31"/>
      <c r="BQ2290" s="31"/>
      <c r="BR2290" s="31"/>
      <c r="BS2290" s="31"/>
      <c r="BT2290" s="31"/>
      <c r="BU2290" s="31"/>
      <c r="BV2290" s="31"/>
      <c r="BW2290" s="31"/>
      <c r="BX2290" s="31"/>
      <c r="BY2290" s="31"/>
      <c r="BZ2290" s="31"/>
      <c r="CA2290" s="31"/>
      <c r="CB2290" s="31"/>
      <c r="CC2290" s="31"/>
      <c r="CD2290" s="31"/>
      <c r="CE2290" s="31"/>
      <c r="CF2290" s="31"/>
      <c r="CG2290" s="31"/>
      <c r="CH2290" s="31"/>
      <c r="CI2290" s="31"/>
      <c r="CJ2290" s="31"/>
      <c r="CK2290" s="31"/>
      <c r="CL2290" s="31"/>
      <c r="CM2290" s="31"/>
      <c r="CN2290" s="31"/>
      <c r="CO2290" s="31"/>
      <c r="CP2290" s="31"/>
      <c r="CQ2290" s="31"/>
    </row>
    <row r="2291" spans="2:95" s="33" customFormat="1">
      <c r="B2291" s="63"/>
      <c r="C2291" s="31"/>
      <c r="D2291" s="31"/>
      <c r="E2291" s="31"/>
      <c r="F2291" s="31"/>
      <c r="G2291" s="34"/>
      <c r="H2291" s="34"/>
      <c r="I2291" s="34"/>
      <c r="J2291" s="34"/>
      <c r="K2291" s="31"/>
      <c r="L2291" s="31"/>
      <c r="M2291" s="31"/>
      <c r="N2291" s="31"/>
      <c r="O2291" s="31"/>
      <c r="P2291" s="34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4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4"/>
      <c r="AU2291" s="31"/>
      <c r="AV2291" s="31"/>
      <c r="AW2291" s="31"/>
      <c r="AX2291" s="31"/>
      <c r="AY2291" s="31"/>
      <c r="AZ2291" s="31"/>
      <c r="BA2291" s="31"/>
      <c r="BB2291" s="31"/>
      <c r="BC2291" s="34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  <c r="BN2291" s="31"/>
      <c r="BO2291" s="31"/>
      <c r="BP2291" s="31"/>
      <c r="BQ2291" s="31"/>
      <c r="BR2291" s="31"/>
      <c r="BS2291" s="31"/>
      <c r="BT2291" s="31"/>
      <c r="BU2291" s="31"/>
      <c r="BV2291" s="31"/>
      <c r="BW2291" s="31"/>
      <c r="BX2291" s="31"/>
      <c r="BY2291" s="31"/>
      <c r="BZ2291" s="31"/>
      <c r="CA2291" s="31"/>
      <c r="CB2291" s="31"/>
      <c r="CC2291" s="31"/>
      <c r="CD2291" s="31"/>
      <c r="CE2291" s="31"/>
      <c r="CF2291" s="31"/>
      <c r="CG2291" s="31"/>
      <c r="CH2291" s="31"/>
      <c r="CI2291" s="31"/>
      <c r="CJ2291" s="31"/>
      <c r="CK2291" s="31"/>
      <c r="CL2291" s="31"/>
      <c r="CM2291" s="31"/>
      <c r="CN2291" s="31"/>
      <c r="CO2291" s="31"/>
      <c r="CP2291" s="31"/>
      <c r="CQ2291" s="31"/>
    </row>
    <row r="2292" spans="2:95" s="33" customFormat="1">
      <c r="B2292" s="63"/>
      <c r="C2292" s="31"/>
      <c r="D2292" s="31"/>
      <c r="E2292" s="31"/>
      <c r="F2292" s="31"/>
      <c r="G2292" s="34"/>
      <c r="H2292" s="34"/>
      <c r="I2292" s="34"/>
      <c r="J2292" s="34"/>
      <c r="K2292" s="31"/>
      <c r="L2292" s="31"/>
      <c r="M2292" s="31"/>
      <c r="N2292" s="31"/>
      <c r="O2292" s="31"/>
      <c r="P2292" s="34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4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4"/>
      <c r="AU2292" s="31"/>
      <c r="AV2292" s="31"/>
      <c r="AW2292" s="31"/>
      <c r="AX2292" s="31"/>
      <c r="AY2292" s="31"/>
      <c r="AZ2292" s="31"/>
      <c r="BA2292" s="31"/>
      <c r="BB2292" s="31"/>
      <c r="BC2292" s="34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  <c r="BN2292" s="31"/>
      <c r="BO2292" s="31"/>
      <c r="BP2292" s="31"/>
      <c r="BQ2292" s="31"/>
      <c r="BR2292" s="31"/>
      <c r="BS2292" s="31"/>
      <c r="BT2292" s="31"/>
      <c r="BU2292" s="31"/>
      <c r="BV2292" s="31"/>
      <c r="BW2292" s="31"/>
      <c r="BX2292" s="31"/>
      <c r="BY2292" s="31"/>
      <c r="BZ2292" s="31"/>
      <c r="CA2292" s="31"/>
      <c r="CB2292" s="31"/>
      <c r="CC2292" s="31"/>
      <c r="CD2292" s="31"/>
      <c r="CE2292" s="31"/>
      <c r="CF2292" s="31"/>
      <c r="CG2292" s="31"/>
      <c r="CH2292" s="31"/>
      <c r="CI2292" s="31"/>
      <c r="CJ2292" s="31"/>
      <c r="CK2292" s="31"/>
      <c r="CL2292" s="31"/>
      <c r="CM2292" s="31"/>
      <c r="CN2292" s="31"/>
      <c r="CO2292" s="31"/>
      <c r="CP2292" s="31"/>
      <c r="CQ2292" s="31"/>
    </row>
    <row r="2293" spans="2:95" s="33" customFormat="1">
      <c r="B2293" s="63"/>
      <c r="C2293" s="31"/>
      <c r="D2293" s="31"/>
      <c r="E2293" s="31"/>
      <c r="F2293" s="31"/>
      <c r="G2293" s="34"/>
      <c r="H2293" s="34"/>
      <c r="I2293" s="34"/>
      <c r="J2293" s="34"/>
      <c r="K2293" s="31"/>
      <c r="L2293" s="31"/>
      <c r="M2293" s="31"/>
      <c r="N2293" s="31"/>
      <c r="O2293" s="31"/>
      <c r="P2293" s="34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4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4"/>
      <c r="AU2293" s="31"/>
      <c r="AV2293" s="31"/>
      <c r="AW2293" s="31"/>
      <c r="AX2293" s="31"/>
      <c r="AY2293" s="31"/>
      <c r="AZ2293" s="31"/>
      <c r="BA2293" s="31"/>
      <c r="BB2293" s="31"/>
      <c r="BC2293" s="34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  <c r="BN2293" s="31"/>
      <c r="BO2293" s="31"/>
      <c r="BP2293" s="31"/>
      <c r="BQ2293" s="31"/>
      <c r="BR2293" s="31"/>
      <c r="BS2293" s="31"/>
      <c r="BT2293" s="31"/>
      <c r="BU2293" s="31"/>
      <c r="BV2293" s="31"/>
      <c r="BW2293" s="31"/>
      <c r="BX2293" s="31"/>
      <c r="BY2293" s="31"/>
      <c r="BZ2293" s="31"/>
      <c r="CA2293" s="31"/>
      <c r="CB2293" s="31"/>
      <c r="CC2293" s="31"/>
      <c r="CD2293" s="31"/>
      <c r="CE2293" s="31"/>
      <c r="CF2293" s="31"/>
      <c r="CG2293" s="31"/>
      <c r="CH2293" s="31"/>
      <c r="CI2293" s="31"/>
      <c r="CJ2293" s="31"/>
      <c r="CK2293" s="31"/>
      <c r="CL2293" s="31"/>
      <c r="CM2293" s="31"/>
      <c r="CN2293" s="31"/>
      <c r="CO2293" s="31"/>
      <c r="CP2293" s="31"/>
      <c r="CQ2293" s="31"/>
    </row>
    <row r="2294" spans="2:95" s="33" customFormat="1">
      <c r="B2294" s="63"/>
      <c r="C2294" s="31"/>
      <c r="D2294" s="31"/>
      <c r="E2294" s="31"/>
      <c r="F2294" s="31"/>
      <c r="G2294" s="34"/>
      <c r="H2294" s="34"/>
      <c r="I2294" s="34"/>
      <c r="J2294" s="34"/>
      <c r="K2294" s="31"/>
      <c r="L2294" s="31"/>
      <c r="M2294" s="31"/>
      <c r="N2294" s="31"/>
      <c r="O2294" s="31"/>
      <c r="P2294" s="34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4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4"/>
      <c r="AU2294" s="31"/>
      <c r="AV2294" s="31"/>
      <c r="AW2294" s="31"/>
      <c r="AX2294" s="31"/>
      <c r="AY2294" s="31"/>
      <c r="AZ2294" s="31"/>
      <c r="BA2294" s="31"/>
      <c r="BB2294" s="31"/>
      <c r="BC2294" s="34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  <c r="BN2294" s="31"/>
      <c r="BO2294" s="31"/>
      <c r="BP2294" s="31"/>
      <c r="BQ2294" s="31"/>
      <c r="BR2294" s="31"/>
      <c r="BS2294" s="31"/>
      <c r="BT2294" s="31"/>
      <c r="BU2294" s="31"/>
      <c r="BV2294" s="31"/>
      <c r="BW2294" s="31"/>
      <c r="BX2294" s="31"/>
      <c r="BY2294" s="31"/>
      <c r="BZ2294" s="31"/>
      <c r="CA2294" s="31"/>
      <c r="CB2294" s="31"/>
      <c r="CC2294" s="31"/>
      <c r="CD2294" s="31"/>
      <c r="CE2294" s="31"/>
      <c r="CF2294" s="31"/>
      <c r="CG2294" s="31"/>
      <c r="CH2294" s="31"/>
      <c r="CI2294" s="31"/>
      <c r="CJ2294" s="31"/>
      <c r="CK2294" s="31"/>
      <c r="CL2294" s="31"/>
      <c r="CM2294" s="31"/>
      <c r="CN2294" s="31"/>
      <c r="CO2294" s="31"/>
      <c r="CP2294" s="31"/>
      <c r="CQ2294" s="31"/>
    </row>
    <row r="2295" spans="2:95" s="33" customFormat="1">
      <c r="B2295" s="63"/>
      <c r="C2295" s="31"/>
      <c r="D2295" s="31"/>
      <c r="E2295" s="31"/>
      <c r="F2295" s="31"/>
      <c r="G2295" s="34"/>
      <c r="H2295" s="34"/>
      <c r="I2295" s="34"/>
      <c r="J2295" s="34"/>
      <c r="K2295" s="31"/>
      <c r="L2295" s="31"/>
      <c r="M2295" s="31"/>
      <c r="N2295" s="31"/>
      <c r="O2295" s="31"/>
      <c r="P2295" s="34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4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4"/>
      <c r="AU2295" s="31"/>
      <c r="AV2295" s="31"/>
      <c r="AW2295" s="31"/>
      <c r="AX2295" s="31"/>
      <c r="AY2295" s="31"/>
      <c r="AZ2295" s="31"/>
      <c r="BA2295" s="31"/>
      <c r="BB2295" s="31"/>
      <c r="BC2295" s="34"/>
      <c r="BD2295" s="31"/>
      <c r="BE2295" s="31"/>
      <c r="BF2295" s="31"/>
      <c r="BG2295" s="31"/>
      <c r="BH2295" s="31"/>
      <c r="BI2295" s="31"/>
      <c r="BJ2295" s="31"/>
      <c r="BK2295" s="31"/>
      <c r="BL2295" s="31"/>
      <c r="BM2295" s="31"/>
      <c r="BN2295" s="31"/>
      <c r="BO2295" s="31"/>
      <c r="BP2295" s="31"/>
      <c r="BQ2295" s="31"/>
      <c r="BR2295" s="31"/>
      <c r="BS2295" s="31"/>
      <c r="BT2295" s="31"/>
      <c r="BU2295" s="31"/>
      <c r="BV2295" s="31"/>
      <c r="BW2295" s="31"/>
      <c r="BX2295" s="31"/>
      <c r="BY2295" s="31"/>
      <c r="BZ2295" s="31"/>
      <c r="CA2295" s="31"/>
      <c r="CB2295" s="31"/>
      <c r="CC2295" s="31"/>
      <c r="CD2295" s="31"/>
      <c r="CE2295" s="31"/>
      <c r="CF2295" s="31"/>
      <c r="CG2295" s="31"/>
      <c r="CH2295" s="31"/>
      <c r="CI2295" s="31"/>
      <c r="CJ2295" s="31"/>
      <c r="CK2295" s="31"/>
      <c r="CL2295" s="31"/>
      <c r="CM2295" s="31"/>
      <c r="CN2295" s="31"/>
      <c r="CO2295" s="31"/>
      <c r="CP2295" s="31"/>
      <c r="CQ2295" s="31"/>
    </row>
    <row r="2296" spans="2:95" s="33" customFormat="1">
      <c r="B2296" s="63"/>
      <c r="C2296" s="31"/>
      <c r="D2296" s="31"/>
      <c r="E2296" s="31"/>
      <c r="F2296" s="31"/>
      <c r="G2296" s="34"/>
      <c r="H2296" s="34"/>
      <c r="I2296" s="34"/>
      <c r="J2296" s="34"/>
      <c r="K2296" s="31"/>
      <c r="L2296" s="31"/>
      <c r="M2296" s="31"/>
      <c r="N2296" s="31"/>
      <c r="O2296" s="31"/>
      <c r="P2296" s="34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4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4"/>
      <c r="AU2296" s="31"/>
      <c r="AV2296" s="31"/>
      <c r="AW2296" s="31"/>
      <c r="AX2296" s="31"/>
      <c r="AY2296" s="31"/>
      <c r="AZ2296" s="31"/>
      <c r="BA2296" s="31"/>
      <c r="BB2296" s="31"/>
      <c r="BC2296" s="34"/>
      <c r="BD2296" s="31"/>
      <c r="BE2296" s="31"/>
      <c r="BF2296" s="31"/>
      <c r="BG2296" s="31"/>
      <c r="BH2296" s="31"/>
      <c r="BI2296" s="31"/>
      <c r="BJ2296" s="31"/>
      <c r="BK2296" s="31"/>
      <c r="BL2296" s="31"/>
      <c r="BM2296" s="31"/>
      <c r="BN2296" s="31"/>
      <c r="BO2296" s="31"/>
      <c r="BP2296" s="31"/>
      <c r="BQ2296" s="31"/>
      <c r="BR2296" s="31"/>
      <c r="BS2296" s="31"/>
      <c r="BT2296" s="31"/>
      <c r="BU2296" s="31"/>
      <c r="BV2296" s="31"/>
      <c r="BW2296" s="31"/>
      <c r="BX2296" s="31"/>
      <c r="BY2296" s="31"/>
      <c r="BZ2296" s="31"/>
      <c r="CA2296" s="31"/>
      <c r="CB2296" s="31"/>
      <c r="CC2296" s="31"/>
      <c r="CD2296" s="31"/>
      <c r="CE2296" s="31"/>
      <c r="CF2296" s="31"/>
      <c r="CG2296" s="31"/>
      <c r="CH2296" s="31"/>
      <c r="CI2296" s="31"/>
      <c r="CJ2296" s="31"/>
      <c r="CK2296" s="31"/>
      <c r="CL2296" s="31"/>
      <c r="CM2296" s="31"/>
      <c r="CN2296" s="31"/>
      <c r="CO2296" s="31"/>
      <c r="CP2296" s="31"/>
      <c r="CQ2296" s="31"/>
    </row>
    <row r="2297" spans="2:95" s="33" customFormat="1">
      <c r="B2297" s="63"/>
      <c r="C2297" s="31"/>
      <c r="D2297" s="31"/>
      <c r="E2297" s="31"/>
      <c r="F2297" s="31"/>
      <c r="G2297" s="34"/>
      <c r="H2297" s="34"/>
      <c r="I2297" s="34"/>
      <c r="J2297" s="34"/>
      <c r="K2297" s="31"/>
      <c r="L2297" s="31"/>
      <c r="M2297" s="31"/>
      <c r="N2297" s="31"/>
      <c r="O2297" s="31"/>
      <c r="P2297" s="34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4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4"/>
      <c r="AU2297" s="31"/>
      <c r="AV2297" s="31"/>
      <c r="AW2297" s="31"/>
      <c r="AX2297" s="31"/>
      <c r="AY2297" s="31"/>
      <c r="AZ2297" s="31"/>
      <c r="BA2297" s="31"/>
      <c r="BB2297" s="31"/>
      <c r="BC2297" s="34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  <c r="BN2297" s="31"/>
      <c r="BO2297" s="31"/>
      <c r="BP2297" s="31"/>
      <c r="BQ2297" s="31"/>
      <c r="BR2297" s="31"/>
      <c r="BS2297" s="31"/>
      <c r="BT2297" s="31"/>
      <c r="BU2297" s="31"/>
      <c r="BV2297" s="31"/>
      <c r="BW2297" s="31"/>
      <c r="BX2297" s="31"/>
      <c r="BY2297" s="31"/>
      <c r="BZ2297" s="31"/>
      <c r="CA2297" s="31"/>
      <c r="CB2297" s="31"/>
      <c r="CC2297" s="31"/>
      <c r="CD2297" s="31"/>
      <c r="CE2297" s="31"/>
      <c r="CF2297" s="31"/>
      <c r="CG2297" s="31"/>
      <c r="CH2297" s="31"/>
      <c r="CI2297" s="31"/>
      <c r="CJ2297" s="31"/>
      <c r="CK2297" s="31"/>
      <c r="CL2297" s="31"/>
      <c r="CM2297" s="31"/>
      <c r="CN2297" s="31"/>
      <c r="CO2297" s="31"/>
      <c r="CP2297" s="31"/>
      <c r="CQ2297" s="31"/>
    </row>
    <row r="2298" spans="2:95" s="33" customFormat="1">
      <c r="B2298" s="63"/>
      <c r="C2298" s="31"/>
      <c r="D2298" s="31"/>
      <c r="E2298" s="31"/>
      <c r="F2298" s="31"/>
      <c r="G2298" s="34"/>
      <c r="H2298" s="34"/>
      <c r="I2298" s="34"/>
      <c r="J2298" s="34"/>
      <c r="K2298" s="31"/>
      <c r="L2298" s="31"/>
      <c r="M2298" s="31"/>
      <c r="N2298" s="31"/>
      <c r="O2298" s="31"/>
      <c r="P2298" s="34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4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4"/>
      <c r="AU2298" s="31"/>
      <c r="AV2298" s="31"/>
      <c r="AW2298" s="31"/>
      <c r="AX2298" s="31"/>
      <c r="AY2298" s="31"/>
      <c r="AZ2298" s="31"/>
      <c r="BA2298" s="31"/>
      <c r="BB2298" s="31"/>
      <c r="BC2298" s="34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  <c r="BN2298" s="31"/>
      <c r="BO2298" s="31"/>
      <c r="BP2298" s="31"/>
      <c r="BQ2298" s="31"/>
      <c r="BR2298" s="31"/>
      <c r="BS2298" s="31"/>
      <c r="BT2298" s="31"/>
      <c r="BU2298" s="31"/>
      <c r="BV2298" s="31"/>
      <c r="BW2298" s="31"/>
      <c r="BX2298" s="31"/>
      <c r="BY2298" s="31"/>
      <c r="BZ2298" s="31"/>
      <c r="CA2298" s="31"/>
      <c r="CB2298" s="31"/>
      <c r="CC2298" s="31"/>
      <c r="CD2298" s="31"/>
      <c r="CE2298" s="31"/>
      <c r="CF2298" s="31"/>
      <c r="CG2298" s="31"/>
      <c r="CH2298" s="31"/>
      <c r="CI2298" s="31"/>
      <c r="CJ2298" s="31"/>
      <c r="CK2298" s="31"/>
      <c r="CL2298" s="31"/>
      <c r="CM2298" s="31"/>
      <c r="CN2298" s="31"/>
      <c r="CO2298" s="31"/>
      <c r="CP2298" s="31"/>
      <c r="CQ2298" s="31"/>
    </row>
    <row r="2299" spans="2:95" s="33" customFormat="1">
      <c r="B2299" s="63"/>
      <c r="C2299" s="31"/>
      <c r="D2299" s="31"/>
      <c r="E2299" s="31"/>
      <c r="F2299" s="31"/>
      <c r="G2299" s="34"/>
      <c r="H2299" s="34"/>
      <c r="I2299" s="34"/>
      <c r="J2299" s="34"/>
      <c r="K2299" s="31"/>
      <c r="L2299" s="31"/>
      <c r="M2299" s="31"/>
      <c r="N2299" s="31"/>
      <c r="O2299" s="31"/>
      <c r="P2299" s="34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4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4"/>
      <c r="AU2299" s="31"/>
      <c r="AV2299" s="31"/>
      <c r="AW2299" s="31"/>
      <c r="AX2299" s="31"/>
      <c r="AY2299" s="31"/>
      <c r="AZ2299" s="31"/>
      <c r="BA2299" s="31"/>
      <c r="BB2299" s="31"/>
      <c r="BC2299" s="34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  <c r="BN2299" s="31"/>
      <c r="BO2299" s="31"/>
      <c r="BP2299" s="31"/>
      <c r="BQ2299" s="31"/>
      <c r="BR2299" s="31"/>
      <c r="BS2299" s="31"/>
      <c r="BT2299" s="31"/>
      <c r="BU2299" s="31"/>
      <c r="BV2299" s="31"/>
      <c r="BW2299" s="31"/>
      <c r="BX2299" s="31"/>
      <c r="BY2299" s="31"/>
      <c r="BZ2299" s="31"/>
      <c r="CA2299" s="31"/>
      <c r="CB2299" s="31"/>
      <c r="CC2299" s="31"/>
      <c r="CD2299" s="31"/>
      <c r="CE2299" s="31"/>
      <c r="CF2299" s="31"/>
      <c r="CG2299" s="31"/>
      <c r="CH2299" s="31"/>
      <c r="CI2299" s="31"/>
      <c r="CJ2299" s="31"/>
      <c r="CK2299" s="31"/>
      <c r="CL2299" s="31"/>
      <c r="CM2299" s="31"/>
      <c r="CN2299" s="31"/>
      <c r="CO2299" s="31"/>
      <c r="CP2299" s="31"/>
      <c r="CQ2299" s="31"/>
    </row>
    <row r="2300" spans="2:95" s="33" customFormat="1">
      <c r="B2300" s="63"/>
      <c r="C2300" s="31"/>
      <c r="D2300" s="31"/>
      <c r="E2300" s="31"/>
      <c r="F2300" s="31"/>
      <c r="G2300" s="34"/>
      <c r="H2300" s="34"/>
      <c r="I2300" s="34"/>
      <c r="J2300" s="34"/>
      <c r="K2300" s="31"/>
      <c r="L2300" s="31"/>
      <c r="M2300" s="31"/>
      <c r="N2300" s="31"/>
      <c r="O2300" s="31"/>
      <c r="P2300" s="34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4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4"/>
      <c r="AU2300" s="31"/>
      <c r="AV2300" s="31"/>
      <c r="AW2300" s="31"/>
      <c r="AX2300" s="31"/>
      <c r="AY2300" s="31"/>
      <c r="AZ2300" s="31"/>
      <c r="BA2300" s="31"/>
      <c r="BB2300" s="31"/>
      <c r="BC2300" s="34"/>
      <c r="BD2300" s="31"/>
      <c r="BE2300" s="31"/>
      <c r="BF2300" s="31"/>
      <c r="BG2300" s="31"/>
      <c r="BH2300" s="31"/>
      <c r="BI2300" s="31"/>
      <c r="BJ2300" s="31"/>
      <c r="BK2300" s="31"/>
      <c r="BL2300" s="31"/>
      <c r="BM2300" s="31"/>
      <c r="BN2300" s="31"/>
      <c r="BO2300" s="31"/>
      <c r="BP2300" s="31"/>
      <c r="BQ2300" s="31"/>
      <c r="BR2300" s="31"/>
      <c r="BS2300" s="31"/>
      <c r="BT2300" s="31"/>
      <c r="BU2300" s="31"/>
      <c r="BV2300" s="31"/>
      <c r="BW2300" s="31"/>
      <c r="BX2300" s="31"/>
      <c r="BY2300" s="31"/>
      <c r="BZ2300" s="31"/>
      <c r="CA2300" s="31"/>
      <c r="CB2300" s="31"/>
      <c r="CC2300" s="31"/>
      <c r="CD2300" s="31"/>
      <c r="CE2300" s="31"/>
      <c r="CF2300" s="31"/>
      <c r="CG2300" s="31"/>
      <c r="CH2300" s="31"/>
      <c r="CI2300" s="31"/>
      <c r="CJ2300" s="31"/>
      <c r="CK2300" s="31"/>
      <c r="CL2300" s="31"/>
      <c r="CM2300" s="31"/>
      <c r="CN2300" s="31"/>
      <c r="CO2300" s="31"/>
      <c r="CP2300" s="31"/>
      <c r="CQ2300" s="31"/>
    </row>
    <row r="2301" spans="2:95" s="33" customFormat="1">
      <c r="B2301" s="63"/>
      <c r="C2301" s="31"/>
      <c r="D2301" s="31"/>
      <c r="E2301" s="31"/>
      <c r="F2301" s="31"/>
      <c r="G2301" s="34"/>
      <c r="H2301" s="34"/>
      <c r="I2301" s="34"/>
      <c r="J2301" s="34"/>
      <c r="K2301" s="31"/>
      <c r="L2301" s="31"/>
      <c r="M2301" s="31"/>
      <c r="N2301" s="31"/>
      <c r="O2301" s="31"/>
      <c r="P2301" s="34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4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4"/>
      <c r="AU2301" s="31"/>
      <c r="AV2301" s="31"/>
      <c r="AW2301" s="31"/>
      <c r="AX2301" s="31"/>
      <c r="AY2301" s="31"/>
      <c r="AZ2301" s="31"/>
      <c r="BA2301" s="31"/>
      <c r="BB2301" s="31"/>
      <c r="BC2301" s="34"/>
      <c r="BD2301" s="31"/>
      <c r="BE2301" s="31"/>
      <c r="BF2301" s="31"/>
      <c r="BG2301" s="31"/>
      <c r="BH2301" s="31"/>
      <c r="BI2301" s="31"/>
      <c r="BJ2301" s="31"/>
      <c r="BK2301" s="31"/>
      <c r="BL2301" s="31"/>
      <c r="BM2301" s="31"/>
      <c r="BN2301" s="31"/>
      <c r="BO2301" s="31"/>
      <c r="BP2301" s="31"/>
      <c r="BQ2301" s="31"/>
      <c r="BR2301" s="31"/>
      <c r="BS2301" s="31"/>
      <c r="BT2301" s="31"/>
      <c r="BU2301" s="31"/>
      <c r="BV2301" s="31"/>
      <c r="BW2301" s="31"/>
      <c r="BX2301" s="31"/>
      <c r="BY2301" s="31"/>
      <c r="BZ2301" s="31"/>
      <c r="CA2301" s="31"/>
      <c r="CB2301" s="31"/>
      <c r="CC2301" s="31"/>
      <c r="CD2301" s="31"/>
      <c r="CE2301" s="31"/>
      <c r="CF2301" s="31"/>
      <c r="CG2301" s="31"/>
      <c r="CH2301" s="31"/>
      <c r="CI2301" s="31"/>
      <c r="CJ2301" s="31"/>
      <c r="CK2301" s="31"/>
      <c r="CL2301" s="31"/>
      <c r="CM2301" s="31"/>
      <c r="CN2301" s="31"/>
      <c r="CO2301" s="31"/>
      <c r="CP2301" s="31"/>
      <c r="CQ2301" s="31"/>
    </row>
    <row r="2302" spans="2:95" s="33" customFormat="1">
      <c r="B2302" s="63"/>
      <c r="C2302" s="31"/>
      <c r="D2302" s="31"/>
      <c r="E2302" s="31"/>
      <c r="F2302" s="31"/>
      <c r="G2302" s="34"/>
      <c r="H2302" s="34"/>
      <c r="I2302" s="34"/>
      <c r="J2302" s="34"/>
      <c r="K2302" s="31"/>
      <c r="L2302" s="31"/>
      <c r="M2302" s="31"/>
      <c r="N2302" s="31"/>
      <c r="O2302" s="31"/>
      <c r="P2302" s="34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  <c r="AE2302" s="34"/>
      <c r="AF2302" s="31"/>
      <c r="AG2302" s="31"/>
      <c r="AH2302" s="31"/>
      <c r="AI2302" s="31"/>
      <c r="AJ2302" s="31"/>
      <c r="AK2302" s="31"/>
      <c r="AL2302" s="31"/>
      <c r="AM2302" s="31"/>
      <c r="AN2302" s="31"/>
      <c r="AO2302" s="31"/>
      <c r="AP2302" s="31"/>
      <c r="AQ2302" s="31"/>
      <c r="AR2302" s="31"/>
      <c r="AS2302" s="31"/>
      <c r="AT2302" s="34"/>
      <c r="AU2302" s="31"/>
      <c r="AV2302" s="31"/>
      <c r="AW2302" s="31"/>
      <c r="AX2302" s="31"/>
      <c r="AY2302" s="31"/>
      <c r="AZ2302" s="31"/>
      <c r="BA2302" s="31"/>
      <c r="BB2302" s="31"/>
      <c r="BC2302" s="34"/>
      <c r="BD2302" s="31"/>
      <c r="BE2302" s="31"/>
      <c r="BF2302" s="31"/>
      <c r="BG2302" s="31"/>
      <c r="BH2302" s="31"/>
      <c r="BI2302" s="31"/>
      <c r="BJ2302" s="31"/>
      <c r="BK2302" s="31"/>
      <c r="BL2302" s="31"/>
      <c r="BM2302" s="31"/>
      <c r="BN2302" s="31"/>
      <c r="BO2302" s="31"/>
      <c r="BP2302" s="31"/>
      <c r="BQ2302" s="31"/>
      <c r="BR2302" s="31"/>
      <c r="BS2302" s="31"/>
      <c r="BT2302" s="31"/>
      <c r="BU2302" s="31"/>
      <c r="BV2302" s="31"/>
      <c r="BW2302" s="31"/>
      <c r="BX2302" s="31"/>
      <c r="BY2302" s="31"/>
      <c r="BZ2302" s="31"/>
      <c r="CA2302" s="31"/>
      <c r="CB2302" s="31"/>
      <c r="CC2302" s="31"/>
      <c r="CD2302" s="31"/>
      <c r="CE2302" s="31"/>
      <c r="CF2302" s="31"/>
      <c r="CG2302" s="31"/>
      <c r="CH2302" s="31"/>
      <c r="CI2302" s="31"/>
      <c r="CJ2302" s="31"/>
      <c r="CK2302" s="31"/>
      <c r="CL2302" s="31"/>
      <c r="CM2302" s="31"/>
      <c r="CN2302" s="31"/>
      <c r="CO2302" s="31"/>
      <c r="CP2302" s="31"/>
      <c r="CQ2302" s="31"/>
    </row>
    <row r="2303" spans="2:95" s="33" customFormat="1">
      <c r="B2303" s="63"/>
      <c r="C2303" s="31"/>
      <c r="D2303" s="31"/>
      <c r="E2303" s="31"/>
      <c r="F2303" s="31"/>
      <c r="G2303" s="34"/>
      <c r="H2303" s="34"/>
      <c r="I2303" s="34"/>
      <c r="J2303" s="34"/>
      <c r="K2303" s="31"/>
      <c r="L2303" s="31"/>
      <c r="M2303" s="31"/>
      <c r="N2303" s="31"/>
      <c r="O2303" s="31"/>
      <c r="P2303" s="34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4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4"/>
      <c r="AU2303" s="31"/>
      <c r="AV2303" s="31"/>
      <c r="AW2303" s="31"/>
      <c r="AX2303" s="31"/>
      <c r="AY2303" s="31"/>
      <c r="AZ2303" s="31"/>
      <c r="BA2303" s="31"/>
      <c r="BB2303" s="31"/>
      <c r="BC2303" s="34"/>
      <c r="BD2303" s="31"/>
      <c r="BE2303" s="31"/>
      <c r="BF2303" s="31"/>
      <c r="BG2303" s="31"/>
      <c r="BH2303" s="31"/>
      <c r="BI2303" s="31"/>
      <c r="BJ2303" s="31"/>
      <c r="BK2303" s="31"/>
      <c r="BL2303" s="31"/>
      <c r="BM2303" s="31"/>
      <c r="BN2303" s="31"/>
      <c r="BO2303" s="31"/>
      <c r="BP2303" s="31"/>
      <c r="BQ2303" s="31"/>
      <c r="BR2303" s="31"/>
      <c r="BS2303" s="31"/>
      <c r="BT2303" s="31"/>
      <c r="BU2303" s="31"/>
      <c r="BV2303" s="31"/>
      <c r="BW2303" s="31"/>
      <c r="BX2303" s="31"/>
      <c r="BY2303" s="31"/>
      <c r="BZ2303" s="31"/>
      <c r="CA2303" s="31"/>
      <c r="CB2303" s="31"/>
      <c r="CC2303" s="31"/>
      <c r="CD2303" s="31"/>
      <c r="CE2303" s="31"/>
      <c r="CF2303" s="31"/>
      <c r="CG2303" s="31"/>
      <c r="CH2303" s="31"/>
      <c r="CI2303" s="31"/>
      <c r="CJ2303" s="31"/>
      <c r="CK2303" s="31"/>
      <c r="CL2303" s="31"/>
      <c r="CM2303" s="31"/>
      <c r="CN2303" s="31"/>
      <c r="CO2303" s="31"/>
      <c r="CP2303" s="31"/>
      <c r="CQ2303" s="31"/>
    </row>
    <row r="2304" spans="2:95" s="33" customFormat="1">
      <c r="B2304" s="63"/>
      <c r="C2304" s="31"/>
      <c r="D2304" s="31"/>
      <c r="E2304" s="31"/>
      <c r="F2304" s="31"/>
      <c r="G2304" s="34"/>
      <c r="H2304" s="34"/>
      <c r="I2304" s="34"/>
      <c r="J2304" s="34"/>
      <c r="K2304" s="31"/>
      <c r="L2304" s="31"/>
      <c r="M2304" s="31"/>
      <c r="N2304" s="31"/>
      <c r="O2304" s="31"/>
      <c r="P2304" s="34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4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4"/>
      <c r="AU2304" s="31"/>
      <c r="AV2304" s="31"/>
      <c r="AW2304" s="31"/>
      <c r="AX2304" s="31"/>
      <c r="AY2304" s="31"/>
      <c r="AZ2304" s="31"/>
      <c r="BA2304" s="31"/>
      <c r="BB2304" s="31"/>
      <c r="BC2304" s="34"/>
      <c r="BD2304" s="31"/>
      <c r="BE2304" s="31"/>
      <c r="BF2304" s="31"/>
      <c r="BG2304" s="31"/>
      <c r="BH2304" s="31"/>
      <c r="BI2304" s="31"/>
      <c r="BJ2304" s="31"/>
      <c r="BK2304" s="31"/>
      <c r="BL2304" s="31"/>
      <c r="BM2304" s="31"/>
      <c r="BN2304" s="31"/>
      <c r="BO2304" s="31"/>
      <c r="BP2304" s="31"/>
      <c r="BQ2304" s="31"/>
      <c r="BR2304" s="31"/>
      <c r="BS2304" s="31"/>
      <c r="BT2304" s="31"/>
      <c r="BU2304" s="31"/>
      <c r="BV2304" s="31"/>
      <c r="BW2304" s="31"/>
      <c r="BX2304" s="31"/>
      <c r="BY2304" s="31"/>
      <c r="BZ2304" s="31"/>
      <c r="CA2304" s="31"/>
      <c r="CB2304" s="31"/>
      <c r="CC2304" s="31"/>
      <c r="CD2304" s="31"/>
      <c r="CE2304" s="31"/>
      <c r="CF2304" s="31"/>
      <c r="CG2304" s="31"/>
      <c r="CH2304" s="31"/>
      <c r="CI2304" s="31"/>
      <c r="CJ2304" s="31"/>
      <c r="CK2304" s="31"/>
      <c r="CL2304" s="31"/>
      <c r="CM2304" s="31"/>
      <c r="CN2304" s="31"/>
      <c r="CO2304" s="31"/>
      <c r="CP2304" s="31"/>
      <c r="CQ2304" s="31"/>
    </row>
    <row r="2305" spans="2:95" s="33" customFormat="1">
      <c r="B2305" s="63"/>
      <c r="C2305" s="31"/>
      <c r="D2305" s="31"/>
      <c r="E2305" s="31"/>
      <c r="F2305" s="31"/>
      <c r="G2305" s="34"/>
      <c r="H2305" s="34"/>
      <c r="I2305" s="34"/>
      <c r="J2305" s="34"/>
      <c r="K2305" s="31"/>
      <c r="L2305" s="31"/>
      <c r="M2305" s="31"/>
      <c r="N2305" s="31"/>
      <c r="O2305" s="31"/>
      <c r="P2305" s="34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4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4"/>
      <c r="AU2305" s="31"/>
      <c r="AV2305" s="31"/>
      <c r="AW2305" s="31"/>
      <c r="AX2305" s="31"/>
      <c r="AY2305" s="31"/>
      <c r="AZ2305" s="31"/>
      <c r="BA2305" s="31"/>
      <c r="BB2305" s="31"/>
      <c r="BC2305" s="34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  <c r="BN2305" s="31"/>
      <c r="BO2305" s="31"/>
      <c r="BP2305" s="31"/>
      <c r="BQ2305" s="31"/>
      <c r="BR2305" s="31"/>
      <c r="BS2305" s="31"/>
      <c r="BT2305" s="31"/>
      <c r="BU2305" s="31"/>
      <c r="BV2305" s="31"/>
      <c r="BW2305" s="31"/>
      <c r="BX2305" s="31"/>
      <c r="BY2305" s="31"/>
      <c r="BZ2305" s="31"/>
      <c r="CA2305" s="31"/>
      <c r="CB2305" s="31"/>
      <c r="CC2305" s="31"/>
      <c r="CD2305" s="31"/>
      <c r="CE2305" s="31"/>
      <c r="CF2305" s="31"/>
      <c r="CG2305" s="31"/>
      <c r="CH2305" s="31"/>
      <c r="CI2305" s="31"/>
      <c r="CJ2305" s="31"/>
      <c r="CK2305" s="31"/>
      <c r="CL2305" s="31"/>
      <c r="CM2305" s="31"/>
      <c r="CN2305" s="31"/>
      <c r="CO2305" s="31"/>
      <c r="CP2305" s="31"/>
      <c r="CQ2305" s="31"/>
    </row>
    <row r="2306" spans="2:95" s="33" customFormat="1">
      <c r="B2306" s="63"/>
      <c r="C2306" s="31"/>
      <c r="D2306" s="31"/>
      <c r="E2306" s="31"/>
      <c r="F2306" s="31"/>
      <c r="G2306" s="34"/>
      <c r="H2306" s="34"/>
      <c r="I2306" s="34"/>
      <c r="J2306" s="34"/>
      <c r="K2306" s="31"/>
      <c r="L2306" s="31"/>
      <c r="M2306" s="31"/>
      <c r="N2306" s="31"/>
      <c r="O2306" s="31"/>
      <c r="P2306" s="34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4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4"/>
      <c r="AU2306" s="31"/>
      <c r="AV2306" s="31"/>
      <c r="AW2306" s="31"/>
      <c r="AX2306" s="31"/>
      <c r="AY2306" s="31"/>
      <c r="AZ2306" s="31"/>
      <c r="BA2306" s="31"/>
      <c r="BB2306" s="31"/>
      <c r="BC2306" s="34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  <c r="BN2306" s="31"/>
      <c r="BO2306" s="31"/>
      <c r="BP2306" s="31"/>
      <c r="BQ2306" s="31"/>
      <c r="BR2306" s="31"/>
      <c r="BS2306" s="31"/>
      <c r="BT2306" s="31"/>
      <c r="BU2306" s="31"/>
      <c r="BV2306" s="31"/>
      <c r="BW2306" s="31"/>
      <c r="BX2306" s="31"/>
      <c r="BY2306" s="31"/>
      <c r="BZ2306" s="31"/>
      <c r="CA2306" s="31"/>
      <c r="CB2306" s="31"/>
      <c r="CC2306" s="31"/>
      <c r="CD2306" s="31"/>
      <c r="CE2306" s="31"/>
      <c r="CF2306" s="31"/>
      <c r="CG2306" s="31"/>
      <c r="CH2306" s="31"/>
      <c r="CI2306" s="31"/>
      <c r="CJ2306" s="31"/>
      <c r="CK2306" s="31"/>
      <c r="CL2306" s="31"/>
      <c r="CM2306" s="31"/>
      <c r="CN2306" s="31"/>
      <c r="CO2306" s="31"/>
      <c r="CP2306" s="31"/>
      <c r="CQ2306" s="31"/>
    </row>
    <row r="2307" spans="2:95" s="33" customFormat="1">
      <c r="B2307" s="63"/>
      <c r="C2307" s="31"/>
      <c r="D2307" s="31"/>
      <c r="E2307" s="31"/>
      <c r="F2307" s="31"/>
      <c r="G2307" s="34"/>
      <c r="H2307" s="34"/>
      <c r="I2307" s="34"/>
      <c r="J2307" s="34"/>
      <c r="K2307" s="31"/>
      <c r="L2307" s="31"/>
      <c r="M2307" s="31"/>
      <c r="N2307" s="31"/>
      <c r="O2307" s="31"/>
      <c r="P2307" s="34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4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4"/>
      <c r="AU2307" s="31"/>
      <c r="AV2307" s="31"/>
      <c r="AW2307" s="31"/>
      <c r="AX2307" s="31"/>
      <c r="AY2307" s="31"/>
      <c r="AZ2307" s="31"/>
      <c r="BA2307" s="31"/>
      <c r="BB2307" s="31"/>
      <c r="BC2307" s="34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  <c r="BN2307" s="31"/>
      <c r="BO2307" s="31"/>
      <c r="BP2307" s="31"/>
      <c r="BQ2307" s="31"/>
      <c r="BR2307" s="31"/>
      <c r="BS2307" s="31"/>
      <c r="BT2307" s="31"/>
      <c r="BU2307" s="31"/>
      <c r="BV2307" s="31"/>
      <c r="BW2307" s="31"/>
      <c r="BX2307" s="31"/>
      <c r="BY2307" s="31"/>
      <c r="BZ2307" s="31"/>
      <c r="CA2307" s="31"/>
      <c r="CB2307" s="31"/>
      <c r="CC2307" s="31"/>
      <c r="CD2307" s="31"/>
      <c r="CE2307" s="31"/>
      <c r="CF2307" s="31"/>
      <c r="CG2307" s="31"/>
      <c r="CH2307" s="31"/>
      <c r="CI2307" s="31"/>
      <c r="CJ2307" s="31"/>
      <c r="CK2307" s="31"/>
      <c r="CL2307" s="31"/>
      <c r="CM2307" s="31"/>
      <c r="CN2307" s="31"/>
      <c r="CO2307" s="31"/>
      <c r="CP2307" s="31"/>
      <c r="CQ2307" s="31"/>
    </row>
    <row r="2308" spans="2:95" s="33" customFormat="1">
      <c r="B2308" s="63"/>
      <c r="C2308" s="31"/>
      <c r="D2308" s="31"/>
      <c r="E2308" s="31"/>
      <c r="F2308" s="31"/>
      <c r="G2308" s="34"/>
      <c r="H2308" s="34"/>
      <c r="I2308" s="34"/>
      <c r="J2308" s="34"/>
      <c r="K2308" s="31"/>
      <c r="L2308" s="31"/>
      <c r="M2308" s="31"/>
      <c r="N2308" s="31"/>
      <c r="O2308" s="31"/>
      <c r="P2308" s="34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4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4"/>
      <c r="AU2308" s="31"/>
      <c r="AV2308" s="31"/>
      <c r="AW2308" s="31"/>
      <c r="AX2308" s="31"/>
      <c r="AY2308" s="31"/>
      <c r="AZ2308" s="31"/>
      <c r="BA2308" s="31"/>
      <c r="BB2308" s="31"/>
      <c r="BC2308" s="34"/>
      <c r="BD2308" s="31"/>
      <c r="BE2308" s="31"/>
      <c r="BF2308" s="31"/>
      <c r="BG2308" s="31"/>
      <c r="BH2308" s="31"/>
      <c r="BI2308" s="31"/>
      <c r="BJ2308" s="31"/>
      <c r="BK2308" s="31"/>
      <c r="BL2308" s="31"/>
      <c r="BM2308" s="31"/>
      <c r="BN2308" s="31"/>
      <c r="BO2308" s="31"/>
      <c r="BP2308" s="31"/>
      <c r="BQ2308" s="31"/>
      <c r="BR2308" s="31"/>
      <c r="BS2308" s="31"/>
      <c r="BT2308" s="31"/>
      <c r="BU2308" s="31"/>
      <c r="BV2308" s="31"/>
      <c r="BW2308" s="31"/>
      <c r="BX2308" s="31"/>
      <c r="BY2308" s="31"/>
      <c r="BZ2308" s="31"/>
      <c r="CA2308" s="31"/>
      <c r="CB2308" s="31"/>
      <c r="CC2308" s="31"/>
      <c r="CD2308" s="31"/>
      <c r="CE2308" s="31"/>
      <c r="CF2308" s="31"/>
      <c r="CG2308" s="31"/>
      <c r="CH2308" s="31"/>
      <c r="CI2308" s="31"/>
      <c r="CJ2308" s="31"/>
      <c r="CK2308" s="31"/>
      <c r="CL2308" s="31"/>
      <c r="CM2308" s="31"/>
      <c r="CN2308" s="31"/>
      <c r="CO2308" s="31"/>
      <c r="CP2308" s="31"/>
      <c r="CQ2308" s="31"/>
    </row>
    <row r="2309" spans="2:95" s="33" customFormat="1">
      <c r="B2309" s="63"/>
      <c r="C2309" s="31"/>
      <c r="D2309" s="31"/>
      <c r="E2309" s="31"/>
      <c r="F2309" s="31"/>
      <c r="G2309" s="34"/>
      <c r="H2309" s="34"/>
      <c r="I2309" s="34"/>
      <c r="J2309" s="34"/>
      <c r="K2309" s="31"/>
      <c r="L2309" s="31"/>
      <c r="M2309" s="31"/>
      <c r="N2309" s="31"/>
      <c r="O2309" s="31"/>
      <c r="P2309" s="34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4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4"/>
      <c r="AU2309" s="31"/>
      <c r="AV2309" s="31"/>
      <c r="AW2309" s="31"/>
      <c r="AX2309" s="31"/>
      <c r="AY2309" s="31"/>
      <c r="AZ2309" s="31"/>
      <c r="BA2309" s="31"/>
      <c r="BB2309" s="31"/>
      <c r="BC2309" s="34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  <c r="BN2309" s="31"/>
      <c r="BO2309" s="31"/>
      <c r="BP2309" s="31"/>
      <c r="BQ2309" s="31"/>
      <c r="BR2309" s="31"/>
      <c r="BS2309" s="31"/>
      <c r="BT2309" s="31"/>
      <c r="BU2309" s="31"/>
      <c r="BV2309" s="31"/>
      <c r="BW2309" s="31"/>
      <c r="BX2309" s="31"/>
      <c r="BY2309" s="31"/>
      <c r="BZ2309" s="31"/>
      <c r="CA2309" s="31"/>
      <c r="CB2309" s="31"/>
      <c r="CC2309" s="31"/>
      <c r="CD2309" s="31"/>
      <c r="CE2309" s="31"/>
      <c r="CF2309" s="31"/>
      <c r="CG2309" s="31"/>
      <c r="CH2309" s="31"/>
      <c r="CI2309" s="31"/>
      <c r="CJ2309" s="31"/>
      <c r="CK2309" s="31"/>
      <c r="CL2309" s="31"/>
      <c r="CM2309" s="31"/>
      <c r="CN2309" s="31"/>
      <c r="CO2309" s="31"/>
      <c r="CP2309" s="31"/>
      <c r="CQ2309" s="31"/>
    </row>
    <row r="2310" spans="2:95" s="33" customFormat="1">
      <c r="B2310" s="63"/>
      <c r="C2310" s="31"/>
      <c r="D2310" s="31"/>
      <c r="E2310" s="31"/>
      <c r="F2310" s="31"/>
      <c r="G2310" s="34"/>
      <c r="H2310" s="34"/>
      <c r="I2310" s="34"/>
      <c r="J2310" s="34"/>
      <c r="K2310" s="31"/>
      <c r="L2310" s="31"/>
      <c r="M2310" s="31"/>
      <c r="N2310" s="31"/>
      <c r="O2310" s="31"/>
      <c r="P2310" s="34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4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4"/>
      <c r="AU2310" s="31"/>
      <c r="AV2310" s="31"/>
      <c r="AW2310" s="31"/>
      <c r="AX2310" s="31"/>
      <c r="AY2310" s="31"/>
      <c r="AZ2310" s="31"/>
      <c r="BA2310" s="31"/>
      <c r="BB2310" s="31"/>
      <c r="BC2310" s="34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  <c r="BN2310" s="31"/>
      <c r="BO2310" s="31"/>
      <c r="BP2310" s="31"/>
      <c r="BQ2310" s="31"/>
      <c r="BR2310" s="31"/>
      <c r="BS2310" s="31"/>
      <c r="BT2310" s="31"/>
      <c r="BU2310" s="31"/>
      <c r="BV2310" s="31"/>
      <c r="BW2310" s="31"/>
      <c r="BX2310" s="31"/>
      <c r="BY2310" s="31"/>
      <c r="BZ2310" s="31"/>
      <c r="CA2310" s="31"/>
      <c r="CB2310" s="31"/>
      <c r="CC2310" s="31"/>
      <c r="CD2310" s="31"/>
      <c r="CE2310" s="31"/>
      <c r="CF2310" s="31"/>
      <c r="CG2310" s="31"/>
      <c r="CH2310" s="31"/>
      <c r="CI2310" s="31"/>
      <c r="CJ2310" s="31"/>
      <c r="CK2310" s="31"/>
      <c r="CL2310" s="31"/>
      <c r="CM2310" s="31"/>
      <c r="CN2310" s="31"/>
      <c r="CO2310" s="31"/>
      <c r="CP2310" s="31"/>
      <c r="CQ2310" s="31"/>
    </row>
    <row r="2311" spans="2:95" s="33" customFormat="1">
      <c r="B2311" s="63"/>
      <c r="C2311" s="31"/>
      <c r="D2311" s="31"/>
      <c r="E2311" s="31"/>
      <c r="F2311" s="31"/>
      <c r="G2311" s="34"/>
      <c r="H2311" s="34"/>
      <c r="I2311" s="34"/>
      <c r="J2311" s="34"/>
      <c r="K2311" s="31"/>
      <c r="L2311" s="31"/>
      <c r="M2311" s="31"/>
      <c r="N2311" s="31"/>
      <c r="O2311" s="31"/>
      <c r="P2311" s="34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4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4"/>
      <c r="AU2311" s="31"/>
      <c r="AV2311" s="31"/>
      <c r="AW2311" s="31"/>
      <c r="AX2311" s="31"/>
      <c r="AY2311" s="31"/>
      <c r="AZ2311" s="31"/>
      <c r="BA2311" s="31"/>
      <c r="BB2311" s="31"/>
      <c r="BC2311" s="34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  <c r="BN2311" s="31"/>
      <c r="BO2311" s="31"/>
      <c r="BP2311" s="31"/>
      <c r="BQ2311" s="31"/>
      <c r="BR2311" s="31"/>
      <c r="BS2311" s="31"/>
      <c r="BT2311" s="31"/>
      <c r="BU2311" s="31"/>
      <c r="BV2311" s="31"/>
      <c r="BW2311" s="31"/>
      <c r="BX2311" s="31"/>
      <c r="BY2311" s="31"/>
      <c r="BZ2311" s="31"/>
      <c r="CA2311" s="31"/>
      <c r="CB2311" s="31"/>
      <c r="CC2311" s="31"/>
      <c r="CD2311" s="31"/>
      <c r="CE2311" s="31"/>
      <c r="CF2311" s="31"/>
      <c r="CG2311" s="31"/>
      <c r="CH2311" s="31"/>
      <c r="CI2311" s="31"/>
      <c r="CJ2311" s="31"/>
      <c r="CK2311" s="31"/>
      <c r="CL2311" s="31"/>
      <c r="CM2311" s="31"/>
      <c r="CN2311" s="31"/>
      <c r="CO2311" s="31"/>
      <c r="CP2311" s="31"/>
      <c r="CQ2311" s="31"/>
    </row>
    <row r="2312" spans="2:95" s="33" customFormat="1">
      <c r="B2312" s="63"/>
      <c r="C2312" s="31"/>
      <c r="D2312" s="31"/>
      <c r="E2312" s="31"/>
      <c r="F2312" s="31"/>
      <c r="G2312" s="34"/>
      <c r="H2312" s="34"/>
      <c r="I2312" s="34"/>
      <c r="J2312" s="34"/>
      <c r="K2312" s="31"/>
      <c r="L2312" s="31"/>
      <c r="M2312" s="31"/>
      <c r="N2312" s="31"/>
      <c r="O2312" s="31"/>
      <c r="P2312" s="34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4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4"/>
      <c r="AU2312" s="31"/>
      <c r="AV2312" s="31"/>
      <c r="AW2312" s="31"/>
      <c r="AX2312" s="31"/>
      <c r="AY2312" s="31"/>
      <c r="AZ2312" s="31"/>
      <c r="BA2312" s="31"/>
      <c r="BB2312" s="31"/>
      <c r="BC2312" s="34"/>
      <c r="BD2312" s="31"/>
      <c r="BE2312" s="31"/>
      <c r="BF2312" s="31"/>
      <c r="BG2312" s="31"/>
      <c r="BH2312" s="31"/>
      <c r="BI2312" s="31"/>
      <c r="BJ2312" s="31"/>
      <c r="BK2312" s="31"/>
      <c r="BL2312" s="31"/>
      <c r="BM2312" s="31"/>
      <c r="BN2312" s="31"/>
      <c r="BO2312" s="31"/>
      <c r="BP2312" s="31"/>
      <c r="BQ2312" s="31"/>
      <c r="BR2312" s="31"/>
      <c r="BS2312" s="31"/>
      <c r="BT2312" s="31"/>
      <c r="BU2312" s="31"/>
      <c r="BV2312" s="31"/>
      <c r="BW2312" s="31"/>
      <c r="BX2312" s="31"/>
      <c r="BY2312" s="31"/>
      <c r="BZ2312" s="31"/>
      <c r="CA2312" s="31"/>
      <c r="CB2312" s="31"/>
      <c r="CC2312" s="31"/>
      <c r="CD2312" s="31"/>
      <c r="CE2312" s="31"/>
      <c r="CF2312" s="31"/>
      <c r="CG2312" s="31"/>
      <c r="CH2312" s="31"/>
      <c r="CI2312" s="31"/>
      <c r="CJ2312" s="31"/>
      <c r="CK2312" s="31"/>
      <c r="CL2312" s="31"/>
      <c r="CM2312" s="31"/>
      <c r="CN2312" s="31"/>
      <c r="CO2312" s="31"/>
      <c r="CP2312" s="31"/>
      <c r="CQ2312" s="31"/>
    </row>
    <row r="2313" spans="2:95" s="33" customFormat="1">
      <c r="B2313" s="63"/>
      <c r="C2313" s="31"/>
      <c r="D2313" s="31"/>
      <c r="E2313" s="31"/>
      <c r="F2313" s="31"/>
      <c r="G2313" s="34"/>
      <c r="H2313" s="34"/>
      <c r="I2313" s="34"/>
      <c r="J2313" s="34"/>
      <c r="K2313" s="31"/>
      <c r="L2313" s="31"/>
      <c r="M2313" s="31"/>
      <c r="N2313" s="31"/>
      <c r="O2313" s="31"/>
      <c r="P2313" s="34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4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4"/>
      <c r="AU2313" s="31"/>
      <c r="AV2313" s="31"/>
      <c r="AW2313" s="31"/>
      <c r="AX2313" s="31"/>
      <c r="AY2313" s="31"/>
      <c r="AZ2313" s="31"/>
      <c r="BA2313" s="31"/>
      <c r="BB2313" s="31"/>
      <c r="BC2313" s="34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  <c r="BN2313" s="31"/>
      <c r="BO2313" s="31"/>
      <c r="BP2313" s="31"/>
      <c r="BQ2313" s="31"/>
      <c r="BR2313" s="31"/>
      <c r="BS2313" s="31"/>
      <c r="BT2313" s="31"/>
      <c r="BU2313" s="31"/>
      <c r="BV2313" s="31"/>
      <c r="BW2313" s="31"/>
      <c r="BX2313" s="31"/>
      <c r="BY2313" s="31"/>
      <c r="BZ2313" s="31"/>
      <c r="CA2313" s="31"/>
      <c r="CB2313" s="31"/>
      <c r="CC2313" s="31"/>
      <c r="CD2313" s="31"/>
      <c r="CE2313" s="31"/>
      <c r="CF2313" s="31"/>
      <c r="CG2313" s="31"/>
      <c r="CH2313" s="31"/>
      <c r="CI2313" s="31"/>
      <c r="CJ2313" s="31"/>
      <c r="CK2313" s="31"/>
      <c r="CL2313" s="31"/>
      <c r="CM2313" s="31"/>
      <c r="CN2313" s="31"/>
      <c r="CO2313" s="31"/>
      <c r="CP2313" s="31"/>
      <c r="CQ2313" s="31"/>
    </row>
    <row r="2314" spans="2:95" s="33" customFormat="1">
      <c r="B2314" s="63"/>
      <c r="C2314" s="31"/>
      <c r="D2314" s="31"/>
      <c r="E2314" s="31"/>
      <c r="F2314" s="31"/>
      <c r="G2314" s="34"/>
      <c r="H2314" s="34"/>
      <c r="I2314" s="34"/>
      <c r="J2314" s="34"/>
      <c r="K2314" s="31"/>
      <c r="L2314" s="31"/>
      <c r="M2314" s="31"/>
      <c r="N2314" s="31"/>
      <c r="O2314" s="31"/>
      <c r="P2314" s="34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4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4"/>
      <c r="AU2314" s="31"/>
      <c r="AV2314" s="31"/>
      <c r="AW2314" s="31"/>
      <c r="AX2314" s="31"/>
      <c r="AY2314" s="31"/>
      <c r="AZ2314" s="31"/>
      <c r="BA2314" s="31"/>
      <c r="BB2314" s="31"/>
      <c r="BC2314" s="34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  <c r="BN2314" s="31"/>
      <c r="BO2314" s="31"/>
      <c r="BP2314" s="31"/>
      <c r="BQ2314" s="31"/>
      <c r="BR2314" s="31"/>
      <c r="BS2314" s="31"/>
      <c r="BT2314" s="31"/>
      <c r="BU2314" s="31"/>
      <c r="BV2314" s="31"/>
      <c r="BW2314" s="31"/>
      <c r="BX2314" s="31"/>
      <c r="BY2314" s="31"/>
      <c r="BZ2314" s="31"/>
      <c r="CA2314" s="31"/>
      <c r="CB2314" s="31"/>
      <c r="CC2314" s="31"/>
      <c r="CD2314" s="31"/>
      <c r="CE2314" s="31"/>
      <c r="CF2314" s="31"/>
      <c r="CG2314" s="31"/>
      <c r="CH2314" s="31"/>
      <c r="CI2314" s="31"/>
      <c r="CJ2314" s="31"/>
      <c r="CK2314" s="31"/>
      <c r="CL2314" s="31"/>
      <c r="CM2314" s="31"/>
      <c r="CN2314" s="31"/>
      <c r="CO2314" s="31"/>
      <c r="CP2314" s="31"/>
      <c r="CQ2314" s="31"/>
    </row>
    <row r="2315" spans="2:95" s="33" customFormat="1">
      <c r="B2315" s="63"/>
      <c r="C2315" s="31"/>
      <c r="D2315" s="31"/>
      <c r="E2315" s="31"/>
      <c r="F2315" s="31"/>
      <c r="G2315" s="34"/>
      <c r="H2315" s="34"/>
      <c r="I2315" s="34"/>
      <c r="J2315" s="34"/>
      <c r="K2315" s="31"/>
      <c r="L2315" s="31"/>
      <c r="M2315" s="31"/>
      <c r="N2315" s="31"/>
      <c r="O2315" s="31"/>
      <c r="P2315" s="34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4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4"/>
      <c r="AU2315" s="31"/>
      <c r="AV2315" s="31"/>
      <c r="AW2315" s="31"/>
      <c r="AX2315" s="31"/>
      <c r="AY2315" s="31"/>
      <c r="AZ2315" s="31"/>
      <c r="BA2315" s="31"/>
      <c r="BB2315" s="31"/>
      <c r="BC2315" s="34"/>
      <c r="BD2315" s="31"/>
      <c r="BE2315" s="31"/>
      <c r="BF2315" s="31"/>
      <c r="BG2315" s="31"/>
      <c r="BH2315" s="31"/>
      <c r="BI2315" s="31"/>
      <c r="BJ2315" s="31"/>
      <c r="BK2315" s="31"/>
      <c r="BL2315" s="31"/>
      <c r="BM2315" s="31"/>
      <c r="BN2315" s="31"/>
      <c r="BO2315" s="31"/>
      <c r="BP2315" s="31"/>
      <c r="BQ2315" s="31"/>
      <c r="BR2315" s="31"/>
      <c r="BS2315" s="31"/>
      <c r="BT2315" s="31"/>
      <c r="BU2315" s="31"/>
      <c r="BV2315" s="31"/>
      <c r="BW2315" s="31"/>
      <c r="BX2315" s="31"/>
      <c r="BY2315" s="31"/>
      <c r="BZ2315" s="31"/>
      <c r="CA2315" s="31"/>
      <c r="CB2315" s="31"/>
      <c r="CC2315" s="31"/>
      <c r="CD2315" s="31"/>
      <c r="CE2315" s="31"/>
      <c r="CF2315" s="31"/>
      <c r="CG2315" s="31"/>
      <c r="CH2315" s="31"/>
      <c r="CI2315" s="31"/>
      <c r="CJ2315" s="31"/>
      <c r="CK2315" s="31"/>
      <c r="CL2315" s="31"/>
      <c r="CM2315" s="31"/>
      <c r="CN2315" s="31"/>
      <c r="CO2315" s="31"/>
      <c r="CP2315" s="31"/>
      <c r="CQ2315" s="31"/>
    </row>
    <row r="2316" spans="2:95" s="33" customFormat="1">
      <c r="B2316" s="63"/>
      <c r="C2316" s="31"/>
      <c r="D2316" s="31"/>
      <c r="E2316" s="31"/>
      <c r="F2316" s="31"/>
      <c r="G2316" s="34"/>
      <c r="H2316" s="34"/>
      <c r="I2316" s="34"/>
      <c r="J2316" s="34"/>
      <c r="K2316" s="31"/>
      <c r="L2316" s="31"/>
      <c r="M2316" s="31"/>
      <c r="N2316" s="31"/>
      <c r="O2316" s="31"/>
      <c r="P2316" s="34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4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4"/>
      <c r="AU2316" s="31"/>
      <c r="AV2316" s="31"/>
      <c r="AW2316" s="31"/>
      <c r="AX2316" s="31"/>
      <c r="AY2316" s="31"/>
      <c r="AZ2316" s="31"/>
      <c r="BA2316" s="31"/>
      <c r="BB2316" s="31"/>
      <c r="BC2316" s="34"/>
      <c r="BD2316" s="31"/>
      <c r="BE2316" s="31"/>
      <c r="BF2316" s="31"/>
      <c r="BG2316" s="31"/>
      <c r="BH2316" s="31"/>
      <c r="BI2316" s="31"/>
      <c r="BJ2316" s="31"/>
      <c r="BK2316" s="31"/>
      <c r="BL2316" s="31"/>
      <c r="BM2316" s="31"/>
      <c r="BN2316" s="31"/>
      <c r="BO2316" s="31"/>
      <c r="BP2316" s="31"/>
      <c r="BQ2316" s="31"/>
      <c r="BR2316" s="31"/>
      <c r="BS2316" s="31"/>
      <c r="BT2316" s="31"/>
      <c r="BU2316" s="31"/>
      <c r="BV2316" s="31"/>
      <c r="BW2316" s="31"/>
      <c r="BX2316" s="31"/>
      <c r="BY2316" s="31"/>
      <c r="BZ2316" s="31"/>
      <c r="CA2316" s="31"/>
      <c r="CB2316" s="31"/>
      <c r="CC2316" s="31"/>
      <c r="CD2316" s="31"/>
      <c r="CE2316" s="31"/>
      <c r="CF2316" s="31"/>
      <c r="CG2316" s="31"/>
      <c r="CH2316" s="31"/>
      <c r="CI2316" s="31"/>
      <c r="CJ2316" s="31"/>
      <c r="CK2316" s="31"/>
      <c r="CL2316" s="31"/>
      <c r="CM2316" s="31"/>
      <c r="CN2316" s="31"/>
      <c r="CO2316" s="31"/>
      <c r="CP2316" s="31"/>
      <c r="CQ2316" s="31"/>
    </row>
    <row r="2317" spans="2:95" s="33" customFormat="1">
      <c r="B2317" s="63"/>
      <c r="C2317" s="31"/>
      <c r="D2317" s="31"/>
      <c r="E2317" s="31"/>
      <c r="F2317" s="31"/>
      <c r="G2317" s="34"/>
      <c r="H2317" s="34"/>
      <c r="I2317" s="34"/>
      <c r="J2317" s="34"/>
      <c r="K2317" s="31"/>
      <c r="L2317" s="31"/>
      <c r="M2317" s="31"/>
      <c r="N2317" s="31"/>
      <c r="O2317" s="31"/>
      <c r="P2317" s="34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4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4"/>
      <c r="AU2317" s="31"/>
      <c r="AV2317" s="31"/>
      <c r="AW2317" s="31"/>
      <c r="AX2317" s="31"/>
      <c r="AY2317" s="31"/>
      <c r="AZ2317" s="31"/>
      <c r="BA2317" s="31"/>
      <c r="BB2317" s="31"/>
      <c r="BC2317" s="34"/>
      <c r="BD2317" s="31"/>
      <c r="BE2317" s="31"/>
      <c r="BF2317" s="31"/>
      <c r="BG2317" s="31"/>
      <c r="BH2317" s="31"/>
      <c r="BI2317" s="31"/>
      <c r="BJ2317" s="31"/>
      <c r="BK2317" s="31"/>
      <c r="BL2317" s="31"/>
      <c r="BM2317" s="31"/>
      <c r="BN2317" s="31"/>
      <c r="BO2317" s="31"/>
      <c r="BP2317" s="31"/>
      <c r="BQ2317" s="31"/>
      <c r="BR2317" s="31"/>
      <c r="BS2317" s="31"/>
      <c r="BT2317" s="31"/>
      <c r="BU2317" s="31"/>
      <c r="BV2317" s="31"/>
      <c r="BW2317" s="31"/>
      <c r="BX2317" s="31"/>
      <c r="BY2317" s="31"/>
      <c r="BZ2317" s="31"/>
      <c r="CA2317" s="31"/>
      <c r="CB2317" s="31"/>
      <c r="CC2317" s="31"/>
      <c r="CD2317" s="31"/>
      <c r="CE2317" s="31"/>
      <c r="CF2317" s="31"/>
      <c r="CG2317" s="31"/>
      <c r="CH2317" s="31"/>
      <c r="CI2317" s="31"/>
      <c r="CJ2317" s="31"/>
      <c r="CK2317" s="31"/>
      <c r="CL2317" s="31"/>
      <c r="CM2317" s="31"/>
      <c r="CN2317" s="31"/>
      <c r="CO2317" s="31"/>
      <c r="CP2317" s="31"/>
      <c r="CQ2317" s="31"/>
    </row>
    <row r="2318" spans="2:95" s="33" customFormat="1">
      <c r="B2318" s="63"/>
      <c r="C2318" s="31"/>
      <c r="D2318" s="31"/>
      <c r="E2318" s="31"/>
      <c r="F2318" s="31"/>
      <c r="G2318" s="34"/>
      <c r="H2318" s="34"/>
      <c r="I2318" s="34"/>
      <c r="J2318" s="34"/>
      <c r="K2318" s="31"/>
      <c r="L2318" s="31"/>
      <c r="M2318" s="31"/>
      <c r="N2318" s="31"/>
      <c r="O2318" s="31"/>
      <c r="P2318" s="34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4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4"/>
      <c r="AU2318" s="31"/>
      <c r="AV2318" s="31"/>
      <c r="AW2318" s="31"/>
      <c r="AX2318" s="31"/>
      <c r="AY2318" s="31"/>
      <c r="AZ2318" s="31"/>
      <c r="BA2318" s="31"/>
      <c r="BB2318" s="31"/>
      <c r="BC2318" s="34"/>
      <c r="BD2318" s="31"/>
      <c r="BE2318" s="31"/>
      <c r="BF2318" s="31"/>
      <c r="BG2318" s="31"/>
      <c r="BH2318" s="31"/>
      <c r="BI2318" s="31"/>
      <c r="BJ2318" s="31"/>
      <c r="BK2318" s="31"/>
      <c r="BL2318" s="31"/>
      <c r="BM2318" s="31"/>
      <c r="BN2318" s="31"/>
      <c r="BO2318" s="31"/>
      <c r="BP2318" s="31"/>
      <c r="BQ2318" s="31"/>
      <c r="BR2318" s="31"/>
      <c r="BS2318" s="31"/>
      <c r="BT2318" s="31"/>
      <c r="BU2318" s="31"/>
      <c r="BV2318" s="31"/>
      <c r="BW2318" s="31"/>
      <c r="BX2318" s="31"/>
      <c r="BY2318" s="31"/>
      <c r="BZ2318" s="31"/>
      <c r="CA2318" s="31"/>
      <c r="CB2318" s="31"/>
      <c r="CC2318" s="31"/>
      <c r="CD2318" s="31"/>
      <c r="CE2318" s="31"/>
      <c r="CF2318" s="31"/>
      <c r="CG2318" s="31"/>
      <c r="CH2318" s="31"/>
      <c r="CI2318" s="31"/>
      <c r="CJ2318" s="31"/>
      <c r="CK2318" s="31"/>
      <c r="CL2318" s="31"/>
      <c r="CM2318" s="31"/>
      <c r="CN2318" s="31"/>
      <c r="CO2318" s="31"/>
      <c r="CP2318" s="31"/>
      <c r="CQ2318" s="31"/>
    </row>
    <row r="2319" spans="2:95" s="33" customFormat="1">
      <c r="B2319" s="63"/>
      <c r="C2319" s="31"/>
      <c r="D2319" s="31"/>
      <c r="E2319" s="31"/>
      <c r="F2319" s="31"/>
      <c r="G2319" s="34"/>
      <c r="H2319" s="34"/>
      <c r="I2319" s="34"/>
      <c r="J2319" s="34"/>
      <c r="K2319" s="31"/>
      <c r="L2319" s="31"/>
      <c r="M2319" s="31"/>
      <c r="N2319" s="31"/>
      <c r="O2319" s="31"/>
      <c r="P2319" s="34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4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4"/>
      <c r="AU2319" s="31"/>
      <c r="AV2319" s="31"/>
      <c r="AW2319" s="31"/>
      <c r="AX2319" s="31"/>
      <c r="AY2319" s="31"/>
      <c r="AZ2319" s="31"/>
      <c r="BA2319" s="31"/>
      <c r="BB2319" s="31"/>
      <c r="BC2319" s="34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  <c r="BN2319" s="31"/>
      <c r="BO2319" s="31"/>
      <c r="BP2319" s="31"/>
      <c r="BQ2319" s="31"/>
      <c r="BR2319" s="31"/>
      <c r="BS2319" s="31"/>
      <c r="BT2319" s="31"/>
      <c r="BU2319" s="31"/>
      <c r="BV2319" s="31"/>
      <c r="BW2319" s="31"/>
      <c r="BX2319" s="31"/>
      <c r="BY2319" s="31"/>
      <c r="BZ2319" s="31"/>
      <c r="CA2319" s="31"/>
      <c r="CB2319" s="31"/>
      <c r="CC2319" s="31"/>
      <c r="CD2319" s="31"/>
      <c r="CE2319" s="31"/>
      <c r="CF2319" s="31"/>
      <c r="CG2319" s="31"/>
      <c r="CH2319" s="31"/>
      <c r="CI2319" s="31"/>
      <c r="CJ2319" s="31"/>
      <c r="CK2319" s="31"/>
      <c r="CL2319" s="31"/>
      <c r="CM2319" s="31"/>
      <c r="CN2319" s="31"/>
      <c r="CO2319" s="31"/>
      <c r="CP2319" s="31"/>
      <c r="CQ2319" s="31"/>
    </row>
    <row r="2320" spans="2:95" s="33" customFormat="1">
      <c r="B2320" s="63"/>
      <c r="C2320" s="31"/>
      <c r="D2320" s="31"/>
      <c r="E2320" s="31"/>
      <c r="F2320" s="31"/>
      <c r="G2320" s="34"/>
      <c r="H2320" s="34"/>
      <c r="I2320" s="34"/>
      <c r="J2320" s="34"/>
      <c r="K2320" s="31"/>
      <c r="L2320" s="31"/>
      <c r="M2320" s="31"/>
      <c r="N2320" s="31"/>
      <c r="O2320" s="31"/>
      <c r="P2320" s="34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4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4"/>
      <c r="AU2320" s="31"/>
      <c r="AV2320" s="31"/>
      <c r="AW2320" s="31"/>
      <c r="AX2320" s="31"/>
      <c r="AY2320" s="31"/>
      <c r="AZ2320" s="31"/>
      <c r="BA2320" s="31"/>
      <c r="BB2320" s="31"/>
      <c r="BC2320" s="34"/>
      <c r="BD2320" s="31"/>
      <c r="BE2320" s="31"/>
      <c r="BF2320" s="31"/>
      <c r="BG2320" s="31"/>
      <c r="BH2320" s="31"/>
      <c r="BI2320" s="31"/>
      <c r="BJ2320" s="31"/>
      <c r="BK2320" s="31"/>
      <c r="BL2320" s="31"/>
      <c r="BM2320" s="31"/>
      <c r="BN2320" s="31"/>
      <c r="BO2320" s="31"/>
      <c r="BP2320" s="31"/>
      <c r="BQ2320" s="31"/>
      <c r="BR2320" s="31"/>
      <c r="BS2320" s="31"/>
      <c r="BT2320" s="31"/>
      <c r="BU2320" s="31"/>
      <c r="BV2320" s="31"/>
      <c r="BW2320" s="31"/>
      <c r="BX2320" s="31"/>
      <c r="BY2320" s="31"/>
      <c r="BZ2320" s="31"/>
      <c r="CA2320" s="31"/>
      <c r="CB2320" s="31"/>
      <c r="CC2320" s="31"/>
      <c r="CD2320" s="31"/>
      <c r="CE2320" s="31"/>
      <c r="CF2320" s="31"/>
      <c r="CG2320" s="31"/>
      <c r="CH2320" s="31"/>
      <c r="CI2320" s="31"/>
      <c r="CJ2320" s="31"/>
      <c r="CK2320" s="31"/>
      <c r="CL2320" s="31"/>
      <c r="CM2320" s="31"/>
      <c r="CN2320" s="31"/>
      <c r="CO2320" s="31"/>
      <c r="CP2320" s="31"/>
      <c r="CQ2320" s="31"/>
    </row>
    <row r="2321" spans="2:95" s="33" customFormat="1">
      <c r="B2321" s="63"/>
      <c r="C2321" s="31"/>
      <c r="D2321" s="31"/>
      <c r="E2321" s="31"/>
      <c r="F2321" s="31"/>
      <c r="G2321" s="34"/>
      <c r="H2321" s="34"/>
      <c r="I2321" s="34"/>
      <c r="J2321" s="34"/>
      <c r="K2321" s="31"/>
      <c r="L2321" s="31"/>
      <c r="M2321" s="31"/>
      <c r="N2321" s="31"/>
      <c r="O2321" s="31"/>
      <c r="P2321" s="34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4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4"/>
      <c r="AU2321" s="31"/>
      <c r="AV2321" s="31"/>
      <c r="AW2321" s="31"/>
      <c r="AX2321" s="31"/>
      <c r="AY2321" s="31"/>
      <c r="AZ2321" s="31"/>
      <c r="BA2321" s="31"/>
      <c r="BB2321" s="31"/>
      <c r="BC2321" s="34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  <c r="BN2321" s="31"/>
      <c r="BO2321" s="31"/>
      <c r="BP2321" s="31"/>
      <c r="BQ2321" s="31"/>
      <c r="BR2321" s="31"/>
      <c r="BS2321" s="31"/>
      <c r="BT2321" s="31"/>
      <c r="BU2321" s="31"/>
      <c r="BV2321" s="31"/>
      <c r="BW2321" s="31"/>
      <c r="BX2321" s="31"/>
      <c r="BY2321" s="31"/>
      <c r="BZ2321" s="31"/>
      <c r="CA2321" s="31"/>
      <c r="CB2321" s="31"/>
      <c r="CC2321" s="31"/>
      <c r="CD2321" s="31"/>
      <c r="CE2321" s="31"/>
      <c r="CF2321" s="31"/>
      <c r="CG2321" s="31"/>
      <c r="CH2321" s="31"/>
      <c r="CI2321" s="31"/>
      <c r="CJ2321" s="31"/>
      <c r="CK2321" s="31"/>
      <c r="CL2321" s="31"/>
      <c r="CM2321" s="31"/>
      <c r="CN2321" s="31"/>
      <c r="CO2321" s="31"/>
      <c r="CP2321" s="31"/>
      <c r="CQ2321" s="31"/>
    </row>
    <row r="2322" spans="2:95" s="33" customFormat="1">
      <c r="B2322" s="63"/>
      <c r="C2322" s="31"/>
      <c r="D2322" s="31"/>
      <c r="E2322" s="31"/>
      <c r="F2322" s="31"/>
      <c r="G2322" s="34"/>
      <c r="H2322" s="34"/>
      <c r="I2322" s="34"/>
      <c r="J2322" s="34"/>
      <c r="K2322" s="31"/>
      <c r="L2322" s="31"/>
      <c r="M2322" s="31"/>
      <c r="N2322" s="31"/>
      <c r="O2322" s="31"/>
      <c r="P2322" s="34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4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4"/>
      <c r="AU2322" s="31"/>
      <c r="AV2322" s="31"/>
      <c r="AW2322" s="31"/>
      <c r="AX2322" s="31"/>
      <c r="AY2322" s="31"/>
      <c r="AZ2322" s="31"/>
      <c r="BA2322" s="31"/>
      <c r="BB2322" s="31"/>
      <c r="BC2322" s="34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  <c r="BN2322" s="31"/>
      <c r="BO2322" s="31"/>
      <c r="BP2322" s="31"/>
      <c r="BQ2322" s="31"/>
      <c r="BR2322" s="31"/>
      <c r="BS2322" s="31"/>
      <c r="BT2322" s="31"/>
      <c r="BU2322" s="31"/>
      <c r="BV2322" s="31"/>
      <c r="BW2322" s="31"/>
      <c r="BX2322" s="31"/>
      <c r="BY2322" s="31"/>
      <c r="BZ2322" s="31"/>
      <c r="CA2322" s="31"/>
      <c r="CB2322" s="31"/>
      <c r="CC2322" s="31"/>
      <c r="CD2322" s="31"/>
      <c r="CE2322" s="31"/>
      <c r="CF2322" s="31"/>
      <c r="CG2322" s="31"/>
      <c r="CH2322" s="31"/>
      <c r="CI2322" s="31"/>
      <c r="CJ2322" s="31"/>
      <c r="CK2322" s="31"/>
      <c r="CL2322" s="31"/>
      <c r="CM2322" s="31"/>
      <c r="CN2322" s="31"/>
      <c r="CO2322" s="31"/>
      <c r="CP2322" s="31"/>
      <c r="CQ2322" s="31"/>
    </row>
    <row r="2323" spans="2:95" s="33" customFormat="1">
      <c r="B2323" s="63"/>
      <c r="C2323" s="31"/>
      <c r="D2323" s="31"/>
      <c r="E2323" s="31"/>
      <c r="F2323" s="31"/>
      <c r="G2323" s="34"/>
      <c r="H2323" s="34"/>
      <c r="I2323" s="34"/>
      <c r="J2323" s="34"/>
      <c r="K2323" s="31"/>
      <c r="L2323" s="31"/>
      <c r="M2323" s="31"/>
      <c r="N2323" s="31"/>
      <c r="O2323" s="31"/>
      <c r="P2323" s="34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4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4"/>
      <c r="AU2323" s="31"/>
      <c r="AV2323" s="31"/>
      <c r="AW2323" s="31"/>
      <c r="AX2323" s="31"/>
      <c r="AY2323" s="31"/>
      <c r="AZ2323" s="31"/>
      <c r="BA2323" s="31"/>
      <c r="BB2323" s="31"/>
      <c r="BC2323" s="34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  <c r="BN2323" s="31"/>
      <c r="BO2323" s="31"/>
      <c r="BP2323" s="31"/>
      <c r="BQ2323" s="31"/>
      <c r="BR2323" s="31"/>
      <c r="BS2323" s="31"/>
      <c r="BT2323" s="31"/>
      <c r="BU2323" s="31"/>
      <c r="BV2323" s="31"/>
      <c r="BW2323" s="31"/>
      <c r="BX2323" s="31"/>
      <c r="BY2323" s="31"/>
      <c r="BZ2323" s="31"/>
      <c r="CA2323" s="31"/>
      <c r="CB2323" s="31"/>
      <c r="CC2323" s="31"/>
      <c r="CD2323" s="31"/>
      <c r="CE2323" s="31"/>
      <c r="CF2323" s="31"/>
      <c r="CG2323" s="31"/>
      <c r="CH2323" s="31"/>
      <c r="CI2323" s="31"/>
      <c r="CJ2323" s="31"/>
      <c r="CK2323" s="31"/>
      <c r="CL2323" s="31"/>
      <c r="CM2323" s="31"/>
      <c r="CN2323" s="31"/>
      <c r="CO2323" s="31"/>
      <c r="CP2323" s="31"/>
      <c r="CQ2323" s="31"/>
    </row>
    <row r="2324" spans="2:95" s="33" customFormat="1">
      <c r="B2324" s="63"/>
      <c r="C2324" s="31"/>
      <c r="D2324" s="31"/>
      <c r="E2324" s="31"/>
      <c r="F2324" s="31"/>
      <c r="G2324" s="34"/>
      <c r="H2324" s="34"/>
      <c r="I2324" s="34"/>
      <c r="J2324" s="34"/>
      <c r="K2324" s="31"/>
      <c r="L2324" s="31"/>
      <c r="M2324" s="31"/>
      <c r="N2324" s="31"/>
      <c r="O2324" s="31"/>
      <c r="P2324" s="34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4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4"/>
      <c r="AU2324" s="31"/>
      <c r="AV2324" s="31"/>
      <c r="AW2324" s="31"/>
      <c r="AX2324" s="31"/>
      <c r="AY2324" s="31"/>
      <c r="AZ2324" s="31"/>
      <c r="BA2324" s="31"/>
      <c r="BB2324" s="31"/>
      <c r="BC2324" s="34"/>
      <c r="BD2324" s="31"/>
      <c r="BE2324" s="31"/>
      <c r="BF2324" s="31"/>
      <c r="BG2324" s="31"/>
      <c r="BH2324" s="31"/>
      <c r="BI2324" s="31"/>
      <c r="BJ2324" s="31"/>
      <c r="BK2324" s="31"/>
      <c r="BL2324" s="31"/>
      <c r="BM2324" s="31"/>
      <c r="BN2324" s="31"/>
      <c r="BO2324" s="31"/>
      <c r="BP2324" s="31"/>
      <c r="BQ2324" s="31"/>
      <c r="BR2324" s="31"/>
      <c r="BS2324" s="31"/>
      <c r="BT2324" s="31"/>
      <c r="BU2324" s="31"/>
      <c r="BV2324" s="31"/>
      <c r="BW2324" s="31"/>
      <c r="BX2324" s="31"/>
      <c r="BY2324" s="31"/>
      <c r="BZ2324" s="31"/>
      <c r="CA2324" s="31"/>
      <c r="CB2324" s="31"/>
      <c r="CC2324" s="31"/>
      <c r="CD2324" s="31"/>
      <c r="CE2324" s="31"/>
      <c r="CF2324" s="31"/>
      <c r="CG2324" s="31"/>
      <c r="CH2324" s="31"/>
      <c r="CI2324" s="31"/>
      <c r="CJ2324" s="31"/>
      <c r="CK2324" s="31"/>
      <c r="CL2324" s="31"/>
      <c r="CM2324" s="31"/>
      <c r="CN2324" s="31"/>
      <c r="CO2324" s="31"/>
      <c r="CP2324" s="31"/>
      <c r="CQ2324" s="31"/>
    </row>
    <row r="2325" spans="2:95" s="33" customFormat="1">
      <c r="B2325" s="63"/>
      <c r="C2325" s="31"/>
      <c r="D2325" s="31"/>
      <c r="E2325" s="31"/>
      <c r="F2325" s="31"/>
      <c r="G2325" s="34"/>
      <c r="H2325" s="34"/>
      <c r="I2325" s="34"/>
      <c r="J2325" s="34"/>
      <c r="K2325" s="31"/>
      <c r="L2325" s="31"/>
      <c r="M2325" s="31"/>
      <c r="N2325" s="31"/>
      <c r="O2325" s="31"/>
      <c r="P2325" s="34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4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4"/>
      <c r="AU2325" s="31"/>
      <c r="AV2325" s="31"/>
      <c r="AW2325" s="31"/>
      <c r="AX2325" s="31"/>
      <c r="AY2325" s="31"/>
      <c r="AZ2325" s="31"/>
      <c r="BA2325" s="31"/>
      <c r="BB2325" s="31"/>
      <c r="BC2325" s="34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  <c r="BN2325" s="31"/>
      <c r="BO2325" s="31"/>
      <c r="BP2325" s="31"/>
      <c r="BQ2325" s="31"/>
      <c r="BR2325" s="31"/>
      <c r="BS2325" s="31"/>
      <c r="BT2325" s="31"/>
      <c r="BU2325" s="31"/>
      <c r="BV2325" s="31"/>
      <c r="BW2325" s="31"/>
      <c r="BX2325" s="31"/>
      <c r="BY2325" s="31"/>
      <c r="BZ2325" s="31"/>
      <c r="CA2325" s="31"/>
      <c r="CB2325" s="31"/>
      <c r="CC2325" s="31"/>
      <c r="CD2325" s="31"/>
      <c r="CE2325" s="31"/>
      <c r="CF2325" s="31"/>
      <c r="CG2325" s="31"/>
      <c r="CH2325" s="31"/>
      <c r="CI2325" s="31"/>
      <c r="CJ2325" s="31"/>
      <c r="CK2325" s="31"/>
      <c r="CL2325" s="31"/>
      <c r="CM2325" s="31"/>
      <c r="CN2325" s="31"/>
      <c r="CO2325" s="31"/>
      <c r="CP2325" s="31"/>
      <c r="CQ2325" s="31"/>
    </row>
    <row r="2326" spans="2:95" s="33" customFormat="1">
      <c r="B2326" s="63"/>
      <c r="C2326" s="31"/>
      <c r="D2326" s="31"/>
      <c r="E2326" s="31"/>
      <c r="F2326" s="31"/>
      <c r="G2326" s="34"/>
      <c r="H2326" s="34"/>
      <c r="I2326" s="34"/>
      <c r="J2326" s="34"/>
      <c r="K2326" s="31"/>
      <c r="L2326" s="31"/>
      <c r="M2326" s="31"/>
      <c r="N2326" s="31"/>
      <c r="O2326" s="31"/>
      <c r="P2326" s="34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4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4"/>
      <c r="AU2326" s="31"/>
      <c r="AV2326" s="31"/>
      <c r="AW2326" s="31"/>
      <c r="AX2326" s="31"/>
      <c r="AY2326" s="31"/>
      <c r="AZ2326" s="31"/>
      <c r="BA2326" s="31"/>
      <c r="BB2326" s="31"/>
      <c r="BC2326" s="34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  <c r="BN2326" s="31"/>
      <c r="BO2326" s="31"/>
      <c r="BP2326" s="31"/>
      <c r="BQ2326" s="31"/>
      <c r="BR2326" s="31"/>
      <c r="BS2326" s="31"/>
      <c r="BT2326" s="31"/>
      <c r="BU2326" s="31"/>
      <c r="BV2326" s="31"/>
      <c r="BW2326" s="31"/>
      <c r="BX2326" s="31"/>
      <c r="BY2326" s="31"/>
      <c r="BZ2326" s="31"/>
      <c r="CA2326" s="31"/>
      <c r="CB2326" s="31"/>
      <c r="CC2326" s="31"/>
      <c r="CD2326" s="31"/>
      <c r="CE2326" s="31"/>
      <c r="CF2326" s="31"/>
      <c r="CG2326" s="31"/>
      <c r="CH2326" s="31"/>
      <c r="CI2326" s="31"/>
      <c r="CJ2326" s="31"/>
      <c r="CK2326" s="31"/>
      <c r="CL2326" s="31"/>
      <c r="CM2326" s="31"/>
      <c r="CN2326" s="31"/>
      <c r="CO2326" s="31"/>
      <c r="CP2326" s="31"/>
      <c r="CQ2326" s="31"/>
    </row>
    <row r="2327" spans="2:95" s="33" customFormat="1">
      <c r="B2327" s="63"/>
      <c r="C2327" s="31"/>
      <c r="D2327" s="31"/>
      <c r="E2327" s="31"/>
      <c r="F2327" s="31"/>
      <c r="G2327" s="34"/>
      <c r="H2327" s="34"/>
      <c r="I2327" s="34"/>
      <c r="J2327" s="34"/>
      <c r="K2327" s="31"/>
      <c r="L2327" s="31"/>
      <c r="M2327" s="31"/>
      <c r="N2327" s="31"/>
      <c r="O2327" s="31"/>
      <c r="P2327" s="34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4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4"/>
      <c r="AU2327" s="31"/>
      <c r="AV2327" s="31"/>
      <c r="AW2327" s="31"/>
      <c r="AX2327" s="31"/>
      <c r="AY2327" s="31"/>
      <c r="AZ2327" s="31"/>
      <c r="BA2327" s="31"/>
      <c r="BB2327" s="31"/>
      <c r="BC2327" s="34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  <c r="BN2327" s="31"/>
      <c r="BO2327" s="31"/>
      <c r="BP2327" s="31"/>
      <c r="BQ2327" s="31"/>
      <c r="BR2327" s="31"/>
      <c r="BS2327" s="31"/>
      <c r="BT2327" s="31"/>
      <c r="BU2327" s="31"/>
      <c r="BV2327" s="31"/>
      <c r="BW2327" s="31"/>
      <c r="BX2327" s="31"/>
      <c r="BY2327" s="31"/>
      <c r="BZ2327" s="31"/>
      <c r="CA2327" s="31"/>
      <c r="CB2327" s="31"/>
      <c r="CC2327" s="31"/>
      <c r="CD2327" s="31"/>
      <c r="CE2327" s="31"/>
      <c r="CF2327" s="31"/>
      <c r="CG2327" s="31"/>
      <c r="CH2327" s="31"/>
      <c r="CI2327" s="31"/>
      <c r="CJ2327" s="31"/>
      <c r="CK2327" s="31"/>
      <c r="CL2327" s="31"/>
      <c r="CM2327" s="31"/>
      <c r="CN2327" s="31"/>
      <c r="CO2327" s="31"/>
      <c r="CP2327" s="31"/>
      <c r="CQ2327" s="31"/>
    </row>
    <row r="2328" spans="2:95" s="33" customFormat="1">
      <c r="B2328" s="63"/>
      <c r="C2328" s="31"/>
      <c r="D2328" s="31"/>
      <c r="E2328" s="31"/>
      <c r="F2328" s="31"/>
      <c r="G2328" s="34"/>
      <c r="H2328" s="34"/>
      <c r="I2328" s="34"/>
      <c r="J2328" s="34"/>
      <c r="K2328" s="31"/>
      <c r="L2328" s="31"/>
      <c r="M2328" s="31"/>
      <c r="N2328" s="31"/>
      <c r="O2328" s="31"/>
      <c r="P2328" s="34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4"/>
      <c r="AF2328" s="31"/>
      <c r="AG2328" s="31"/>
      <c r="AH2328" s="31"/>
      <c r="AI2328" s="31"/>
      <c r="AJ2328" s="31"/>
      <c r="AK2328" s="31"/>
      <c r="AL2328" s="31"/>
      <c r="AM2328" s="31"/>
      <c r="AN2328" s="31"/>
      <c r="AO2328" s="31"/>
      <c r="AP2328" s="31"/>
      <c r="AQ2328" s="31"/>
      <c r="AR2328" s="31"/>
      <c r="AS2328" s="31"/>
      <c r="AT2328" s="34"/>
      <c r="AU2328" s="31"/>
      <c r="AV2328" s="31"/>
      <c r="AW2328" s="31"/>
      <c r="AX2328" s="31"/>
      <c r="AY2328" s="31"/>
      <c r="AZ2328" s="31"/>
      <c r="BA2328" s="31"/>
      <c r="BB2328" s="31"/>
      <c r="BC2328" s="34"/>
      <c r="BD2328" s="31"/>
      <c r="BE2328" s="31"/>
      <c r="BF2328" s="31"/>
      <c r="BG2328" s="31"/>
      <c r="BH2328" s="31"/>
      <c r="BI2328" s="31"/>
      <c r="BJ2328" s="31"/>
      <c r="BK2328" s="31"/>
      <c r="BL2328" s="31"/>
      <c r="BM2328" s="31"/>
      <c r="BN2328" s="31"/>
      <c r="BO2328" s="31"/>
      <c r="BP2328" s="31"/>
      <c r="BQ2328" s="31"/>
      <c r="BR2328" s="31"/>
      <c r="BS2328" s="31"/>
      <c r="BT2328" s="31"/>
      <c r="BU2328" s="31"/>
      <c r="BV2328" s="31"/>
      <c r="BW2328" s="31"/>
      <c r="BX2328" s="31"/>
      <c r="BY2328" s="31"/>
      <c r="BZ2328" s="31"/>
      <c r="CA2328" s="31"/>
      <c r="CB2328" s="31"/>
      <c r="CC2328" s="31"/>
      <c r="CD2328" s="31"/>
      <c r="CE2328" s="31"/>
      <c r="CF2328" s="31"/>
      <c r="CG2328" s="31"/>
      <c r="CH2328" s="31"/>
      <c r="CI2328" s="31"/>
      <c r="CJ2328" s="31"/>
      <c r="CK2328" s="31"/>
      <c r="CL2328" s="31"/>
      <c r="CM2328" s="31"/>
      <c r="CN2328" s="31"/>
      <c r="CO2328" s="31"/>
      <c r="CP2328" s="31"/>
      <c r="CQ2328" s="31"/>
    </row>
    <row r="2329" spans="2:95" s="33" customFormat="1">
      <c r="B2329" s="63"/>
      <c r="C2329" s="31"/>
      <c r="D2329" s="31"/>
      <c r="E2329" s="31"/>
      <c r="F2329" s="31"/>
      <c r="G2329" s="34"/>
      <c r="H2329" s="34"/>
      <c r="I2329" s="34"/>
      <c r="J2329" s="34"/>
      <c r="K2329" s="31"/>
      <c r="L2329" s="31"/>
      <c r="M2329" s="31"/>
      <c r="N2329" s="31"/>
      <c r="O2329" s="31"/>
      <c r="P2329" s="34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4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4"/>
      <c r="AU2329" s="31"/>
      <c r="AV2329" s="31"/>
      <c r="AW2329" s="31"/>
      <c r="AX2329" s="31"/>
      <c r="AY2329" s="31"/>
      <c r="AZ2329" s="31"/>
      <c r="BA2329" s="31"/>
      <c r="BB2329" s="31"/>
      <c r="BC2329" s="34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  <c r="BN2329" s="31"/>
      <c r="BO2329" s="31"/>
      <c r="BP2329" s="31"/>
      <c r="BQ2329" s="31"/>
      <c r="BR2329" s="31"/>
      <c r="BS2329" s="31"/>
      <c r="BT2329" s="31"/>
      <c r="BU2329" s="31"/>
      <c r="BV2329" s="31"/>
      <c r="BW2329" s="31"/>
      <c r="BX2329" s="31"/>
      <c r="BY2329" s="31"/>
      <c r="BZ2329" s="31"/>
      <c r="CA2329" s="31"/>
      <c r="CB2329" s="31"/>
      <c r="CC2329" s="31"/>
      <c r="CD2329" s="31"/>
      <c r="CE2329" s="31"/>
      <c r="CF2329" s="31"/>
      <c r="CG2329" s="31"/>
      <c r="CH2329" s="31"/>
      <c r="CI2329" s="31"/>
      <c r="CJ2329" s="31"/>
      <c r="CK2329" s="31"/>
      <c r="CL2329" s="31"/>
      <c r="CM2329" s="31"/>
      <c r="CN2329" s="31"/>
      <c r="CO2329" s="31"/>
      <c r="CP2329" s="31"/>
      <c r="CQ2329" s="31"/>
    </row>
    <row r="2330" spans="2:95" s="33" customFormat="1">
      <c r="B2330" s="63"/>
      <c r="C2330" s="31"/>
      <c r="D2330" s="31"/>
      <c r="E2330" s="31"/>
      <c r="F2330" s="31"/>
      <c r="G2330" s="34"/>
      <c r="H2330" s="34"/>
      <c r="I2330" s="34"/>
      <c r="J2330" s="34"/>
      <c r="K2330" s="31"/>
      <c r="L2330" s="31"/>
      <c r="M2330" s="31"/>
      <c r="N2330" s="31"/>
      <c r="O2330" s="31"/>
      <c r="P2330" s="34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4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4"/>
      <c r="AU2330" s="31"/>
      <c r="AV2330" s="31"/>
      <c r="AW2330" s="31"/>
      <c r="AX2330" s="31"/>
      <c r="AY2330" s="31"/>
      <c r="AZ2330" s="31"/>
      <c r="BA2330" s="31"/>
      <c r="BB2330" s="31"/>
      <c r="BC2330" s="34"/>
      <c r="BD2330" s="31"/>
      <c r="BE2330" s="31"/>
      <c r="BF2330" s="31"/>
      <c r="BG2330" s="31"/>
      <c r="BH2330" s="31"/>
      <c r="BI2330" s="31"/>
      <c r="BJ2330" s="31"/>
      <c r="BK2330" s="31"/>
      <c r="BL2330" s="31"/>
      <c r="BM2330" s="31"/>
      <c r="BN2330" s="31"/>
      <c r="BO2330" s="31"/>
      <c r="BP2330" s="31"/>
      <c r="BQ2330" s="31"/>
      <c r="BR2330" s="31"/>
      <c r="BS2330" s="31"/>
      <c r="BT2330" s="31"/>
      <c r="BU2330" s="31"/>
      <c r="BV2330" s="31"/>
      <c r="BW2330" s="31"/>
      <c r="BX2330" s="31"/>
      <c r="BY2330" s="31"/>
      <c r="BZ2330" s="31"/>
      <c r="CA2330" s="31"/>
      <c r="CB2330" s="31"/>
      <c r="CC2330" s="31"/>
      <c r="CD2330" s="31"/>
      <c r="CE2330" s="31"/>
      <c r="CF2330" s="31"/>
      <c r="CG2330" s="31"/>
      <c r="CH2330" s="31"/>
      <c r="CI2330" s="31"/>
      <c r="CJ2330" s="31"/>
      <c r="CK2330" s="31"/>
      <c r="CL2330" s="31"/>
      <c r="CM2330" s="31"/>
      <c r="CN2330" s="31"/>
      <c r="CO2330" s="31"/>
      <c r="CP2330" s="31"/>
      <c r="CQ2330" s="31"/>
    </row>
    <row r="2331" spans="2:95" s="33" customFormat="1">
      <c r="B2331" s="63"/>
      <c r="C2331" s="31"/>
      <c r="D2331" s="31"/>
      <c r="E2331" s="31"/>
      <c r="F2331" s="31"/>
      <c r="G2331" s="34"/>
      <c r="H2331" s="34"/>
      <c r="I2331" s="34"/>
      <c r="J2331" s="34"/>
      <c r="K2331" s="31"/>
      <c r="L2331" s="31"/>
      <c r="M2331" s="31"/>
      <c r="N2331" s="31"/>
      <c r="O2331" s="31"/>
      <c r="P2331" s="34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4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4"/>
      <c r="AU2331" s="31"/>
      <c r="AV2331" s="31"/>
      <c r="AW2331" s="31"/>
      <c r="AX2331" s="31"/>
      <c r="AY2331" s="31"/>
      <c r="AZ2331" s="31"/>
      <c r="BA2331" s="31"/>
      <c r="BB2331" s="31"/>
      <c r="BC2331" s="34"/>
      <c r="BD2331" s="31"/>
      <c r="BE2331" s="31"/>
      <c r="BF2331" s="31"/>
      <c r="BG2331" s="31"/>
      <c r="BH2331" s="31"/>
      <c r="BI2331" s="31"/>
      <c r="BJ2331" s="31"/>
      <c r="BK2331" s="31"/>
      <c r="BL2331" s="31"/>
      <c r="BM2331" s="31"/>
      <c r="BN2331" s="31"/>
      <c r="BO2331" s="31"/>
      <c r="BP2331" s="31"/>
      <c r="BQ2331" s="31"/>
      <c r="BR2331" s="31"/>
      <c r="BS2331" s="31"/>
      <c r="BT2331" s="31"/>
      <c r="BU2331" s="31"/>
      <c r="BV2331" s="31"/>
      <c r="BW2331" s="31"/>
      <c r="BX2331" s="31"/>
      <c r="BY2331" s="31"/>
      <c r="BZ2331" s="31"/>
      <c r="CA2331" s="31"/>
      <c r="CB2331" s="31"/>
      <c r="CC2331" s="31"/>
      <c r="CD2331" s="31"/>
      <c r="CE2331" s="31"/>
      <c r="CF2331" s="31"/>
      <c r="CG2331" s="31"/>
      <c r="CH2331" s="31"/>
      <c r="CI2331" s="31"/>
      <c r="CJ2331" s="31"/>
      <c r="CK2331" s="31"/>
      <c r="CL2331" s="31"/>
      <c r="CM2331" s="31"/>
      <c r="CN2331" s="31"/>
      <c r="CO2331" s="31"/>
      <c r="CP2331" s="31"/>
      <c r="CQ2331" s="31"/>
    </row>
    <row r="2332" spans="2:95" s="33" customFormat="1">
      <c r="B2332" s="63"/>
      <c r="C2332" s="31"/>
      <c r="D2332" s="31"/>
      <c r="E2332" s="31"/>
      <c r="F2332" s="31"/>
      <c r="G2332" s="34"/>
      <c r="H2332" s="34"/>
      <c r="I2332" s="34"/>
      <c r="J2332" s="34"/>
      <c r="K2332" s="31"/>
      <c r="L2332" s="31"/>
      <c r="M2332" s="31"/>
      <c r="N2332" s="31"/>
      <c r="O2332" s="31"/>
      <c r="P2332" s="34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4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4"/>
      <c r="AU2332" s="31"/>
      <c r="AV2332" s="31"/>
      <c r="AW2332" s="31"/>
      <c r="AX2332" s="31"/>
      <c r="AY2332" s="31"/>
      <c r="AZ2332" s="31"/>
      <c r="BA2332" s="31"/>
      <c r="BB2332" s="31"/>
      <c r="BC2332" s="34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  <c r="BN2332" s="31"/>
      <c r="BO2332" s="31"/>
      <c r="BP2332" s="31"/>
      <c r="BQ2332" s="31"/>
      <c r="BR2332" s="31"/>
      <c r="BS2332" s="31"/>
      <c r="BT2332" s="31"/>
      <c r="BU2332" s="31"/>
      <c r="BV2332" s="31"/>
      <c r="BW2332" s="31"/>
      <c r="BX2332" s="31"/>
      <c r="BY2332" s="31"/>
      <c r="BZ2332" s="31"/>
      <c r="CA2332" s="31"/>
      <c r="CB2332" s="31"/>
      <c r="CC2332" s="31"/>
      <c r="CD2332" s="31"/>
      <c r="CE2332" s="31"/>
      <c r="CF2332" s="31"/>
      <c r="CG2332" s="31"/>
      <c r="CH2332" s="31"/>
      <c r="CI2332" s="31"/>
      <c r="CJ2332" s="31"/>
      <c r="CK2332" s="31"/>
      <c r="CL2332" s="31"/>
      <c r="CM2332" s="31"/>
      <c r="CN2332" s="31"/>
      <c r="CO2332" s="31"/>
      <c r="CP2332" s="31"/>
      <c r="CQ2332" s="31"/>
    </row>
    <row r="2333" spans="2:95" s="33" customFormat="1">
      <c r="B2333" s="63"/>
      <c r="C2333" s="31"/>
      <c r="D2333" s="31"/>
      <c r="E2333" s="31"/>
      <c r="F2333" s="31"/>
      <c r="G2333" s="34"/>
      <c r="H2333" s="34"/>
      <c r="I2333" s="34"/>
      <c r="J2333" s="34"/>
      <c r="K2333" s="31"/>
      <c r="L2333" s="31"/>
      <c r="M2333" s="31"/>
      <c r="N2333" s="31"/>
      <c r="O2333" s="31"/>
      <c r="P2333" s="34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4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1"/>
      <c r="AT2333" s="34"/>
      <c r="AU2333" s="31"/>
      <c r="AV2333" s="31"/>
      <c r="AW2333" s="31"/>
      <c r="AX2333" s="31"/>
      <c r="AY2333" s="31"/>
      <c r="AZ2333" s="31"/>
      <c r="BA2333" s="31"/>
      <c r="BB2333" s="31"/>
      <c r="BC2333" s="34"/>
      <c r="BD2333" s="31"/>
      <c r="BE2333" s="31"/>
      <c r="BF2333" s="31"/>
      <c r="BG2333" s="31"/>
      <c r="BH2333" s="31"/>
      <c r="BI2333" s="31"/>
      <c r="BJ2333" s="31"/>
      <c r="BK2333" s="31"/>
      <c r="BL2333" s="31"/>
      <c r="BM2333" s="31"/>
      <c r="BN2333" s="31"/>
      <c r="BO2333" s="31"/>
      <c r="BP2333" s="31"/>
      <c r="BQ2333" s="31"/>
      <c r="BR2333" s="31"/>
      <c r="BS2333" s="31"/>
      <c r="BT2333" s="31"/>
      <c r="BU2333" s="31"/>
      <c r="BV2333" s="31"/>
      <c r="BW2333" s="31"/>
      <c r="BX2333" s="31"/>
      <c r="BY2333" s="31"/>
      <c r="BZ2333" s="31"/>
      <c r="CA2333" s="31"/>
      <c r="CB2333" s="31"/>
      <c r="CC2333" s="31"/>
      <c r="CD2333" s="31"/>
      <c r="CE2333" s="31"/>
      <c r="CF2333" s="31"/>
      <c r="CG2333" s="31"/>
      <c r="CH2333" s="31"/>
      <c r="CI2333" s="31"/>
      <c r="CJ2333" s="31"/>
      <c r="CK2333" s="31"/>
      <c r="CL2333" s="31"/>
      <c r="CM2333" s="31"/>
      <c r="CN2333" s="31"/>
      <c r="CO2333" s="31"/>
      <c r="CP2333" s="31"/>
      <c r="CQ2333" s="31"/>
    </row>
    <row r="2334" spans="2:95" s="33" customFormat="1">
      <c r="B2334" s="63"/>
      <c r="C2334" s="31"/>
      <c r="D2334" s="31"/>
      <c r="E2334" s="31"/>
      <c r="F2334" s="31"/>
      <c r="G2334" s="34"/>
      <c r="H2334" s="34"/>
      <c r="I2334" s="34"/>
      <c r="J2334" s="34"/>
      <c r="K2334" s="31"/>
      <c r="L2334" s="31"/>
      <c r="M2334" s="31"/>
      <c r="N2334" s="31"/>
      <c r="O2334" s="31"/>
      <c r="P2334" s="34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4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4"/>
      <c r="AU2334" s="31"/>
      <c r="AV2334" s="31"/>
      <c r="AW2334" s="31"/>
      <c r="AX2334" s="31"/>
      <c r="AY2334" s="31"/>
      <c r="AZ2334" s="31"/>
      <c r="BA2334" s="31"/>
      <c r="BB2334" s="31"/>
      <c r="BC2334" s="34"/>
      <c r="BD2334" s="31"/>
      <c r="BE2334" s="31"/>
      <c r="BF2334" s="31"/>
      <c r="BG2334" s="31"/>
      <c r="BH2334" s="31"/>
      <c r="BI2334" s="31"/>
      <c r="BJ2334" s="31"/>
      <c r="BK2334" s="31"/>
      <c r="BL2334" s="31"/>
      <c r="BM2334" s="31"/>
      <c r="BN2334" s="31"/>
      <c r="BO2334" s="31"/>
      <c r="BP2334" s="31"/>
      <c r="BQ2334" s="31"/>
      <c r="BR2334" s="31"/>
      <c r="BS2334" s="31"/>
      <c r="BT2334" s="31"/>
      <c r="BU2334" s="31"/>
      <c r="BV2334" s="31"/>
      <c r="BW2334" s="31"/>
      <c r="BX2334" s="31"/>
      <c r="BY2334" s="31"/>
      <c r="BZ2334" s="31"/>
      <c r="CA2334" s="31"/>
      <c r="CB2334" s="31"/>
      <c r="CC2334" s="31"/>
      <c r="CD2334" s="31"/>
      <c r="CE2334" s="31"/>
      <c r="CF2334" s="31"/>
      <c r="CG2334" s="31"/>
      <c r="CH2334" s="31"/>
      <c r="CI2334" s="31"/>
      <c r="CJ2334" s="31"/>
      <c r="CK2334" s="31"/>
      <c r="CL2334" s="31"/>
      <c r="CM2334" s="31"/>
      <c r="CN2334" s="31"/>
      <c r="CO2334" s="31"/>
      <c r="CP2334" s="31"/>
      <c r="CQ2334" s="31"/>
    </row>
    <row r="2335" spans="2:95" s="33" customFormat="1">
      <c r="B2335" s="63"/>
      <c r="C2335" s="31"/>
      <c r="D2335" s="31"/>
      <c r="E2335" s="31"/>
      <c r="F2335" s="31"/>
      <c r="G2335" s="34"/>
      <c r="H2335" s="34"/>
      <c r="I2335" s="34"/>
      <c r="J2335" s="34"/>
      <c r="K2335" s="31"/>
      <c r="L2335" s="31"/>
      <c r="M2335" s="31"/>
      <c r="N2335" s="31"/>
      <c r="O2335" s="31"/>
      <c r="P2335" s="34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4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4"/>
      <c r="AU2335" s="31"/>
      <c r="AV2335" s="31"/>
      <c r="AW2335" s="31"/>
      <c r="AX2335" s="31"/>
      <c r="AY2335" s="31"/>
      <c r="AZ2335" s="31"/>
      <c r="BA2335" s="31"/>
      <c r="BB2335" s="31"/>
      <c r="BC2335" s="34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  <c r="BN2335" s="31"/>
      <c r="BO2335" s="31"/>
      <c r="BP2335" s="31"/>
      <c r="BQ2335" s="31"/>
      <c r="BR2335" s="31"/>
      <c r="BS2335" s="31"/>
      <c r="BT2335" s="31"/>
      <c r="BU2335" s="31"/>
      <c r="BV2335" s="31"/>
      <c r="BW2335" s="31"/>
      <c r="BX2335" s="31"/>
      <c r="BY2335" s="31"/>
      <c r="BZ2335" s="31"/>
      <c r="CA2335" s="31"/>
      <c r="CB2335" s="31"/>
      <c r="CC2335" s="31"/>
      <c r="CD2335" s="31"/>
      <c r="CE2335" s="31"/>
      <c r="CF2335" s="31"/>
      <c r="CG2335" s="31"/>
      <c r="CH2335" s="31"/>
      <c r="CI2335" s="31"/>
      <c r="CJ2335" s="31"/>
      <c r="CK2335" s="31"/>
      <c r="CL2335" s="31"/>
      <c r="CM2335" s="31"/>
      <c r="CN2335" s="31"/>
      <c r="CO2335" s="31"/>
      <c r="CP2335" s="31"/>
      <c r="CQ2335" s="31"/>
    </row>
    <row r="2336" spans="2:95" s="33" customFormat="1">
      <c r="B2336" s="63"/>
      <c r="C2336" s="31"/>
      <c r="D2336" s="31"/>
      <c r="E2336" s="31"/>
      <c r="F2336" s="31"/>
      <c r="G2336" s="34"/>
      <c r="H2336" s="34"/>
      <c r="I2336" s="34"/>
      <c r="J2336" s="34"/>
      <c r="K2336" s="31"/>
      <c r="L2336" s="31"/>
      <c r="M2336" s="31"/>
      <c r="N2336" s="31"/>
      <c r="O2336" s="31"/>
      <c r="P2336" s="34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4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4"/>
      <c r="AU2336" s="31"/>
      <c r="AV2336" s="31"/>
      <c r="AW2336" s="31"/>
      <c r="AX2336" s="31"/>
      <c r="AY2336" s="31"/>
      <c r="AZ2336" s="31"/>
      <c r="BA2336" s="31"/>
      <c r="BB2336" s="31"/>
      <c r="BC2336" s="34"/>
      <c r="BD2336" s="31"/>
      <c r="BE2336" s="31"/>
      <c r="BF2336" s="31"/>
      <c r="BG2336" s="31"/>
      <c r="BH2336" s="31"/>
      <c r="BI2336" s="31"/>
      <c r="BJ2336" s="31"/>
      <c r="BK2336" s="31"/>
      <c r="BL2336" s="31"/>
      <c r="BM2336" s="31"/>
      <c r="BN2336" s="31"/>
      <c r="BO2336" s="31"/>
      <c r="BP2336" s="31"/>
      <c r="BQ2336" s="31"/>
      <c r="BR2336" s="31"/>
      <c r="BS2336" s="31"/>
      <c r="BT2336" s="31"/>
      <c r="BU2336" s="31"/>
      <c r="BV2336" s="31"/>
      <c r="BW2336" s="31"/>
      <c r="BX2336" s="31"/>
      <c r="BY2336" s="31"/>
      <c r="BZ2336" s="31"/>
      <c r="CA2336" s="31"/>
      <c r="CB2336" s="31"/>
      <c r="CC2336" s="31"/>
      <c r="CD2336" s="31"/>
      <c r="CE2336" s="31"/>
      <c r="CF2336" s="31"/>
      <c r="CG2336" s="31"/>
      <c r="CH2336" s="31"/>
      <c r="CI2336" s="31"/>
      <c r="CJ2336" s="31"/>
      <c r="CK2336" s="31"/>
      <c r="CL2336" s="31"/>
      <c r="CM2336" s="31"/>
      <c r="CN2336" s="31"/>
      <c r="CO2336" s="31"/>
      <c r="CP2336" s="31"/>
      <c r="CQ2336" s="31"/>
    </row>
    <row r="2337" spans="2:95" s="33" customFormat="1">
      <c r="B2337" s="63"/>
      <c r="C2337" s="31"/>
      <c r="D2337" s="31"/>
      <c r="E2337" s="31"/>
      <c r="F2337" s="31"/>
      <c r="G2337" s="34"/>
      <c r="H2337" s="34"/>
      <c r="I2337" s="34"/>
      <c r="J2337" s="34"/>
      <c r="K2337" s="31"/>
      <c r="L2337" s="31"/>
      <c r="M2337" s="31"/>
      <c r="N2337" s="31"/>
      <c r="O2337" s="31"/>
      <c r="P2337" s="34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4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4"/>
      <c r="AU2337" s="31"/>
      <c r="AV2337" s="31"/>
      <c r="AW2337" s="31"/>
      <c r="AX2337" s="31"/>
      <c r="AY2337" s="31"/>
      <c r="AZ2337" s="31"/>
      <c r="BA2337" s="31"/>
      <c r="BB2337" s="31"/>
      <c r="BC2337" s="34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1"/>
      <c r="BO2337" s="31"/>
      <c r="BP2337" s="31"/>
      <c r="BQ2337" s="31"/>
      <c r="BR2337" s="31"/>
      <c r="BS2337" s="31"/>
      <c r="BT2337" s="31"/>
      <c r="BU2337" s="31"/>
      <c r="BV2337" s="31"/>
      <c r="BW2337" s="31"/>
      <c r="BX2337" s="31"/>
      <c r="BY2337" s="31"/>
      <c r="BZ2337" s="31"/>
      <c r="CA2337" s="31"/>
      <c r="CB2337" s="31"/>
      <c r="CC2337" s="31"/>
      <c r="CD2337" s="31"/>
      <c r="CE2337" s="31"/>
      <c r="CF2337" s="31"/>
      <c r="CG2337" s="31"/>
      <c r="CH2337" s="31"/>
      <c r="CI2337" s="31"/>
      <c r="CJ2337" s="31"/>
      <c r="CK2337" s="31"/>
      <c r="CL2337" s="31"/>
      <c r="CM2337" s="31"/>
      <c r="CN2337" s="31"/>
      <c r="CO2337" s="31"/>
      <c r="CP2337" s="31"/>
      <c r="CQ2337" s="31"/>
    </row>
    <row r="2338" spans="2:95" s="33" customFormat="1">
      <c r="B2338" s="63"/>
      <c r="C2338" s="31"/>
      <c r="D2338" s="31"/>
      <c r="E2338" s="31"/>
      <c r="F2338" s="31"/>
      <c r="G2338" s="34"/>
      <c r="H2338" s="34"/>
      <c r="I2338" s="34"/>
      <c r="J2338" s="34"/>
      <c r="K2338" s="31"/>
      <c r="L2338" s="31"/>
      <c r="M2338" s="31"/>
      <c r="N2338" s="31"/>
      <c r="O2338" s="31"/>
      <c r="P2338" s="34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4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4"/>
      <c r="AU2338" s="31"/>
      <c r="AV2338" s="31"/>
      <c r="AW2338" s="31"/>
      <c r="AX2338" s="31"/>
      <c r="AY2338" s="31"/>
      <c r="AZ2338" s="31"/>
      <c r="BA2338" s="31"/>
      <c r="BB2338" s="31"/>
      <c r="BC2338" s="34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  <c r="BN2338" s="31"/>
      <c r="BO2338" s="31"/>
      <c r="BP2338" s="31"/>
      <c r="BQ2338" s="31"/>
      <c r="BR2338" s="31"/>
      <c r="BS2338" s="31"/>
      <c r="BT2338" s="31"/>
      <c r="BU2338" s="31"/>
      <c r="BV2338" s="31"/>
      <c r="BW2338" s="31"/>
      <c r="BX2338" s="31"/>
      <c r="BY2338" s="31"/>
      <c r="BZ2338" s="31"/>
      <c r="CA2338" s="31"/>
      <c r="CB2338" s="31"/>
      <c r="CC2338" s="31"/>
      <c r="CD2338" s="31"/>
      <c r="CE2338" s="31"/>
      <c r="CF2338" s="31"/>
      <c r="CG2338" s="31"/>
      <c r="CH2338" s="31"/>
      <c r="CI2338" s="31"/>
      <c r="CJ2338" s="31"/>
      <c r="CK2338" s="31"/>
      <c r="CL2338" s="31"/>
      <c r="CM2338" s="31"/>
      <c r="CN2338" s="31"/>
      <c r="CO2338" s="31"/>
      <c r="CP2338" s="31"/>
      <c r="CQ2338" s="31"/>
    </row>
    <row r="2339" spans="2:95" s="33" customFormat="1">
      <c r="B2339" s="63"/>
      <c r="C2339" s="31"/>
      <c r="D2339" s="31"/>
      <c r="E2339" s="31"/>
      <c r="F2339" s="31"/>
      <c r="G2339" s="34"/>
      <c r="H2339" s="34"/>
      <c r="I2339" s="34"/>
      <c r="J2339" s="34"/>
      <c r="K2339" s="31"/>
      <c r="L2339" s="31"/>
      <c r="M2339" s="31"/>
      <c r="N2339" s="31"/>
      <c r="O2339" s="31"/>
      <c r="P2339" s="34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4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4"/>
      <c r="AU2339" s="31"/>
      <c r="AV2339" s="31"/>
      <c r="AW2339" s="31"/>
      <c r="AX2339" s="31"/>
      <c r="AY2339" s="31"/>
      <c r="AZ2339" s="31"/>
      <c r="BA2339" s="31"/>
      <c r="BB2339" s="31"/>
      <c r="BC2339" s="34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  <c r="BN2339" s="31"/>
      <c r="BO2339" s="31"/>
      <c r="BP2339" s="31"/>
      <c r="BQ2339" s="31"/>
      <c r="BR2339" s="31"/>
      <c r="BS2339" s="31"/>
      <c r="BT2339" s="31"/>
      <c r="BU2339" s="31"/>
      <c r="BV2339" s="31"/>
      <c r="BW2339" s="31"/>
      <c r="BX2339" s="31"/>
      <c r="BY2339" s="31"/>
      <c r="BZ2339" s="31"/>
      <c r="CA2339" s="31"/>
      <c r="CB2339" s="31"/>
      <c r="CC2339" s="31"/>
      <c r="CD2339" s="31"/>
      <c r="CE2339" s="31"/>
      <c r="CF2339" s="31"/>
      <c r="CG2339" s="31"/>
      <c r="CH2339" s="31"/>
      <c r="CI2339" s="31"/>
      <c r="CJ2339" s="31"/>
      <c r="CK2339" s="31"/>
      <c r="CL2339" s="31"/>
      <c r="CM2339" s="31"/>
      <c r="CN2339" s="31"/>
      <c r="CO2339" s="31"/>
      <c r="CP2339" s="31"/>
      <c r="CQ2339" s="31"/>
    </row>
    <row r="2340" spans="2:95" s="33" customFormat="1">
      <c r="B2340" s="63"/>
      <c r="C2340" s="31"/>
      <c r="D2340" s="31"/>
      <c r="E2340" s="31"/>
      <c r="F2340" s="31"/>
      <c r="G2340" s="34"/>
      <c r="H2340" s="34"/>
      <c r="I2340" s="34"/>
      <c r="J2340" s="34"/>
      <c r="K2340" s="31"/>
      <c r="L2340" s="31"/>
      <c r="M2340" s="31"/>
      <c r="N2340" s="31"/>
      <c r="O2340" s="31"/>
      <c r="P2340" s="34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4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4"/>
      <c r="AU2340" s="31"/>
      <c r="AV2340" s="31"/>
      <c r="AW2340" s="31"/>
      <c r="AX2340" s="31"/>
      <c r="AY2340" s="31"/>
      <c r="AZ2340" s="31"/>
      <c r="BA2340" s="31"/>
      <c r="BB2340" s="31"/>
      <c r="BC2340" s="34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  <c r="BN2340" s="31"/>
      <c r="BO2340" s="31"/>
      <c r="BP2340" s="31"/>
      <c r="BQ2340" s="31"/>
      <c r="BR2340" s="31"/>
      <c r="BS2340" s="31"/>
      <c r="BT2340" s="31"/>
      <c r="BU2340" s="31"/>
      <c r="BV2340" s="31"/>
      <c r="BW2340" s="31"/>
      <c r="BX2340" s="31"/>
      <c r="BY2340" s="31"/>
      <c r="BZ2340" s="31"/>
      <c r="CA2340" s="31"/>
      <c r="CB2340" s="31"/>
      <c r="CC2340" s="31"/>
      <c r="CD2340" s="31"/>
      <c r="CE2340" s="31"/>
      <c r="CF2340" s="31"/>
      <c r="CG2340" s="31"/>
      <c r="CH2340" s="31"/>
      <c r="CI2340" s="31"/>
      <c r="CJ2340" s="31"/>
      <c r="CK2340" s="31"/>
      <c r="CL2340" s="31"/>
      <c r="CM2340" s="31"/>
      <c r="CN2340" s="31"/>
      <c r="CO2340" s="31"/>
      <c r="CP2340" s="31"/>
      <c r="CQ2340" s="31"/>
    </row>
    <row r="2341" spans="2:95" s="33" customFormat="1">
      <c r="B2341" s="63"/>
      <c r="C2341" s="31"/>
      <c r="D2341" s="31"/>
      <c r="E2341" s="31"/>
      <c r="F2341" s="31"/>
      <c r="G2341" s="34"/>
      <c r="H2341" s="34"/>
      <c r="I2341" s="34"/>
      <c r="J2341" s="34"/>
      <c r="K2341" s="31"/>
      <c r="L2341" s="31"/>
      <c r="M2341" s="31"/>
      <c r="N2341" s="31"/>
      <c r="O2341" s="31"/>
      <c r="P2341" s="34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4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4"/>
      <c r="AU2341" s="31"/>
      <c r="AV2341" s="31"/>
      <c r="AW2341" s="31"/>
      <c r="AX2341" s="31"/>
      <c r="AY2341" s="31"/>
      <c r="AZ2341" s="31"/>
      <c r="BA2341" s="31"/>
      <c r="BB2341" s="31"/>
      <c r="BC2341" s="34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  <c r="BN2341" s="31"/>
      <c r="BO2341" s="31"/>
      <c r="BP2341" s="31"/>
      <c r="BQ2341" s="31"/>
      <c r="BR2341" s="31"/>
      <c r="BS2341" s="31"/>
      <c r="BT2341" s="31"/>
      <c r="BU2341" s="31"/>
      <c r="BV2341" s="31"/>
      <c r="BW2341" s="31"/>
      <c r="BX2341" s="31"/>
      <c r="BY2341" s="31"/>
      <c r="BZ2341" s="31"/>
      <c r="CA2341" s="31"/>
      <c r="CB2341" s="31"/>
      <c r="CC2341" s="31"/>
      <c r="CD2341" s="31"/>
      <c r="CE2341" s="31"/>
      <c r="CF2341" s="31"/>
      <c r="CG2341" s="31"/>
      <c r="CH2341" s="31"/>
      <c r="CI2341" s="31"/>
      <c r="CJ2341" s="31"/>
      <c r="CK2341" s="31"/>
      <c r="CL2341" s="31"/>
      <c r="CM2341" s="31"/>
      <c r="CN2341" s="31"/>
      <c r="CO2341" s="31"/>
      <c r="CP2341" s="31"/>
      <c r="CQ2341" s="31"/>
    </row>
    <row r="2342" spans="2:95" s="33" customFormat="1">
      <c r="B2342" s="63"/>
      <c r="C2342" s="31"/>
      <c r="D2342" s="31"/>
      <c r="E2342" s="31"/>
      <c r="F2342" s="31"/>
      <c r="G2342" s="34"/>
      <c r="H2342" s="34"/>
      <c r="I2342" s="34"/>
      <c r="J2342" s="34"/>
      <c r="K2342" s="31"/>
      <c r="L2342" s="31"/>
      <c r="M2342" s="31"/>
      <c r="N2342" s="31"/>
      <c r="O2342" s="31"/>
      <c r="P2342" s="34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4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4"/>
      <c r="AU2342" s="31"/>
      <c r="AV2342" s="31"/>
      <c r="AW2342" s="31"/>
      <c r="AX2342" s="31"/>
      <c r="AY2342" s="31"/>
      <c r="AZ2342" s="31"/>
      <c r="BA2342" s="31"/>
      <c r="BB2342" s="31"/>
      <c r="BC2342" s="34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  <c r="BN2342" s="31"/>
      <c r="BO2342" s="31"/>
      <c r="BP2342" s="31"/>
      <c r="BQ2342" s="31"/>
      <c r="BR2342" s="31"/>
      <c r="BS2342" s="31"/>
      <c r="BT2342" s="31"/>
      <c r="BU2342" s="31"/>
      <c r="BV2342" s="31"/>
      <c r="BW2342" s="31"/>
      <c r="BX2342" s="31"/>
      <c r="BY2342" s="31"/>
      <c r="BZ2342" s="31"/>
      <c r="CA2342" s="31"/>
      <c r="CB2342" s="31"/>
      <c r="CC2342" s="31"/>
      <c r="CD2342" s="31"/>
      <c r="CE2342" s="31"/>
      <c r="CF2342" s="31"/>
      <c r="CG2342" s="31"/>
      <c r="CH2342" s="31"/>
      <c r="CI2342" s="31"/>
      <c r="CJ2342" s="31"/>
      <c r="CK2342" s="31"/>
      <c r="CL2342" s="31"/>
      <c r="CM2342" s="31"/>
      <c r="CN2342" s="31"/>
      <c r="CO2342" s="31"/>
      <c r="CP2342" s="31"/>
      <c r="CQ2342" s="31"/>
    </row>
    <row r="2343" spans="2:95" s="33" customFormat="1">
      <c r="B2343" s="63"/>
      <c r="C2343" s="31"/>
      <c r="D2343" s="31"/>
      <c r="E2343" s="31"/>
      <c r="F2343" s="31"/>
      <c r="G2343" s="34"/>
      <c r="H2343" s="34"/>
      <c r="I2343" s="34"/>
      <c r="J2343" s="34"/>
      <c r="K2343" s="31"/>
      <c r="L2343" s="31"/>
      <c r="M2343" s="31"/>
      <c r="N2343" s="31"/>
      <c r="O2343" s="31"/>
      <c r="P2343" s="34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4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4"/>
      <c r="AU2343" s="31"/>
      <c r="AV2343" s="31"/>
      <c r="AW2343" s="31"/>
      <c r="AX2343" s="31"/>
      <c r="AY2343" s="31"/>
      <c r="AZ2343" s="31"/>
      <c r="BA2343" s="31"/>
      <c r="BB2343" s="31"/>
      <c r="BC2343" s="34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  <c r="BT2343" s="31"/>
      <c r="BU2343" s="31"/>
      <c r="BV2343" s="31"/>
      <c r="BW2343" s="31"/>
      <c r="BX2343" s="31"/>
      <c r="BY2343" s="31"/>
      <c r="BZ2343" s="31"/>
      <c r="CA2343" s="31"/>
      <c r="CB2343" s="31"/>
      <c r="CC2343" s="31"/>
      <c r="CD2343" s="31"/>
      <c r="CE2343" s="31"/>
      <c r="CF2343" s="31"/>
      <c r="CG2343" s="31"/>
      <c r="CH2343" s="31"/>
      <c r="CI2343" s="31"/>
      <c r="CJ2343" s="31"/>
      <c r="CK2343" s="31"/>
      <c r="CL2343" s="31"/>
      <c r="CM2343" s="31"/>
      <c r="CN2343" s="31"/>
      <c r="CO2343" s="31"/>
      <c r="CP2343" s="31"/>
      <c r="CQ2343" s="31"/>
    </row>
    <row r="2344" spans="2:95" s="33" customFormat="1">
      <c r="B2344" s="63"/>
      <c r="C2344" s="31"/>
      <c r="D2344" s="31"/>
      <c r="E2344" s="31"/>
      <c r="F2344" s="31"/>
      <c r="G2344" s="34"/>
      <c r="H2344" s="34"/>
      <c r="I2344" s="34"/>
      <c r="J2344" s="34"/>
      <c r="K2344" s="31"/>
      <c r="L2344" s="31"/>
      <c r="M2344" s="31"/>
      <c r="N2344" s="31"/>
      <c r="O2344" s="31"/>
      <c r="P2344" s="34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4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4"/>
      <c r="AU2344" s="31"/>
      <c r="AV2344" s="31"/>
      <c r="AW2344" s="31"/>
      <c r="AX2344" s="31"/>
      <c r="AY2344" s="31"/>
      <c r="AZ2344" s="31"/>
      <c r="BA2344" s="31"/>
      <c r="BB2344" s="31"/>
      <c r="BC2344" s="34"/>
      <c r="BD2344" s="31"/>
      <c r="BE2344" s="31"/>
      <c r="BF2344" s="31"/>
      <c r="BG2344" s="31"/>
      <c r="BH2344" s="31"/>
      <c r="BI2344" s="31"/>
      <c r="BJ2344" s="31"/>
      <c r="BK2344" s="31"/>
      <c r="BL2344" s="31"/>
      <c r="BM2344" s="31"/>
      <c r="BN2344" s="31"/>
      <c r="BO2344" s="31"/>
      <c r="BP2344" s="31"/>
      <c r="BQ2344" s="31"/>
      <c r="BR2344" s="31"/>
      <c r="BS2344" s="31"/>
      <c r="BT2344" s="31"/>
      <c r="BU2344" s="31"/>
      <c r="BV2344" s="31"/>
      <c r="BW2344" s="31"/>
      <c r="BX2344" s="31"/>
      <c r="BY2344" s="31"/>
      <c r="BZ2344" s="31"/>
      <c r="CA2344" s="31"/>
      <c r="CB2344" s="31"/>
      <c r="CC2344" s="31"/>
      <c r="CD2344" s="31"/>
      <c r="CE2344" s="31"/>
      <c r="CF2344" s="31"/>
      <c r="CG2344" s="31"/>
      <c r="CH2344" s="31"/>
      <c r="CI2344" s="31"/>
      <c r="CJ2344" s="31"/>
      <c r="CK2344" s="31"/>
      <c r="CL2344" s="31"/>
      <c r="CM2344" s="31"/>
      <c r="CN2344" s="31"/>
      <c r="CO2344" s="31"/>
      <c r="CP2344" s="31"/>
      <c r="CQ2344" s="31"/>
    </row>
    <row r="2345" spans="2:95" s="33" customFormat="1">
      <c r="B2345" s="63"/>
      <c r="C2345" s="31"/>
      <c r="D2345" s="31"/>
      <c r="E2345" s="31"/>
      <c r="F2345" s="31"/>
      <c r="G2345" s="34"/>
      <c r="H2345" s="34"/>
      <c r="I2345" s="34"/>
      <c r="J2345" s="34"/>
      <c r="K2345" s="31"/>
      <c r="L2345" s="31"/>
      <c r="M2345" s="31"/>
      <c r="N2345" s="31"/>
      <c r="O2345" s="31"/>
      <c r="P2345" s="34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4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4"/>
      <c r="AU2345" s="31"/>
      <c r="AV2345" s="31"/>
      <c r="AW2345" s="31"/>
      <c r="AX2345" s="31"/>
      <c r="AY2345" s="31"/>
      <c r="AZ2345" s="31"/>
      <c r="BA2345" s="31"/>
      <c r="BB2345" s="31"/>
      <c r="BC2345" s="34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  <c r="BN2345" s="31"/>
      <c r="BO2345" s="31"/>
      <c r="BP2345" s="31"/>
      <c r="BQ2345" s="31"/>
      <c r="BR2345" s="31"/>
      <c r="BS2345" s="31"/>
      <c r="BT2345" s="31"/>
      <c r="BU2345" s="31"/>
      <c r="BV2345" s="31"/>
      <c r="BW2345" s="31"/>
      <c r="BX2345" s="31"/>
      <c r="BY2345" s="31"/>
      <c r="BZ2345" s="31"/>
      <c r="CA2345" s="31"/>
      <c r="CB2345" s="31"/>
      <c r="CC2345" s="31"/>
      <c r="CD2345" s="31"/>
      <c r="CE2345" s="31"/>
      <c r="CF2345" s="31"/>
      <c r="CG2345" s="31"/>
      <c r="CH2345" s="31"/>
      <c r="CI2345" s="31"/>
      <c r="CJ2345" s="31"/>
      <c r="CK2345" s="31"/>
      <c r="CL2345" s="31"/>
      <c r="CM2345" s="31"/>
      <c r="CN2345" s="31"/>
      <c r="CO2345" s="31"/>
      <c r="CP2345" s="31"/>
      <c r="CQ2345" s="31"/>
    </row>
    <row r="2346" spans="2:95" s="33" customFormat="1">
      <c r="B2346" s="63"/>
      <c r="C2346" s="31"/>
      <c r="D2346" s="31"/>
      <c r="E2346" s="31"/>
      <c r="F2346" s="31"/>
      <c r="G2346" s="34"/>
      <c r="H2346" s="34"/>
      <c r="I2346" s="34"/>
      <c r="J2346" s="34"/>
      <c r="K2346" s="31"/>
      <c r="L2346" s="31"/>
      <c r="M2346" s="31"/>
      <c r="N2346" s="31"/>
      <c r="O2346" s="31"/>
      <c r="P2346" s="34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4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4"/>
      <c r="AU2346" s="31"/>
      <c r="AV2346" s="31"/>
      <c r="AW2346" s="31"/>
      <c r="AX2346" s="31"/>
      <c r="AY2346" s="31"/>
      <c r="AZ2346" s="31"/>
      <c r="BA2346" s="31"/>
      <c r="BB2346" s="31"/>
      <c r="BC2346" s="34"/>
      <c r="BD2346" s="31"/>
      <c r="BE2346" s="31"/>
      <c r="BF2346" s="31"/>
      <c r="BG2346" s="31"/>
      <c r="BH2346" s="31"/>
      <c r="BI2346" s="31"/>
      <c r="BJ2346" s="31"/>
      <c r="BK2346" s="31"/>
      <c r="BL2346" s="31"/>
      <c r="BM2346" s="31"/>
      <c r="BN2346" s="31"/>
      <c r="BO2346" s="31"/>
      <c r="BP2346" s="31"/>
      <c r="BQ2346" s="31"/>
      <c r="BR2346" s="31"/>
      <c r="BS2346" s="31"/>
      <c r="BT2346" s="31"/>
      <c r="BU2346" s="31"/>
      <c r="BV2346" s="31"/>
      <c r="BW2346" s="31"/>
      <c r="BX2346" s="31"/>
      <c r="BY2346" s="31"/>
      <c r="BZ2346" s="31"/>
      <c r="CA2346" s="31"/>
      <c r="CB2346" s="31"/>
      <c r="CC2346" s="31"/>
      <c r="CD2346" s="31"/>
      <c r="CE2346" s="31"/>
      <c r="CF2346" s="31"/>
      <c r="CG2346" s="31"/>
      <c r="CH2346" s="31"/>
      <c r="CI2346" s="31"/>
      <c r="CJ2346" s="31"/>
      <c r="CK2346" s="31"/>
      <c r="CL2346" s="31"/>
      <c r="CM2346" s="31"/>
      <c r="CN2346" s="31"/>
      <c r="CO2346" s="31"/>
      <c r="CP2346" s="31"/>
      <c r="CQ2346" s="31"/>
    </row>
    <row r="2347" spans="2:95" s="33" customFormat="1">
      <c r="B2347" s="63"/>
      <c r="C2347" s="31"/>
      <c r="D2347" s="31"/>
      <c r="E2347" s="31"/>
      <c r="F2347" s="31"/>
      <c r="G2347" s="34"/>
      <c r="H2347" s="34"/>
      <c r="I2347" s="34"/>
      <c r="J2347" s="34"/>
      <c r="K2347" s="31"/>
      <c r="L2347" s="31"/>
      <c r="M2347" s="31"/>
      <c r="N2347" s="31"/>
      <c r="O2347" s="31"/>
      <c r="P2347" s="34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4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4"/>
      <c r="AU2347" s="31"/>
      <c r="AV2347" s="31"/>
      <c r="AW2347" s="31"/>
      <c r="AX2347" s="31"/>
      <c r="AY2347" s="31"/>
      <c r="AZ2347" s="31"/>
      <c r="BA2347" s="31"/>
      <c r="BB2347" s="31"/>
      <c r="BC2347" s="34"/>
      <c r="BD2347" s="31"/>
      <c r="BE2347" s="31"/>
      <c r="BF2347" s="31"/>
      <c r="BG2347" s="31"/>
      <c r="BH2347" s="31"/>
      <c r="BI2347" s="31"/>
      <c r="BJ2347" s="31"/>
      <c r="BK2347" s="31"/>
      <c r="BL2347" s="31"/>
      <c r="BM2347" s="31"/>
      <c r="BN2347" s="31"/>
      <c r="BO2347" s="31"/>
      <c r="BP2347" s="31"/>
      <c r="BQ2347" s="31"/>
      <c r="BR2347" s="31"/>
      <c r="BS2347" s="31"/>
      <c r="BT2347" s="31"/>
      <c r="BU2347" s="31"/>
      <c r="BV2347" s="31"/>
      <c r="BW2347" s="31"/>
      <c r="BX2347" s="31"/>
      <c r="BY2347" s="31"/>
      <c r="BZ2347" s="31"/>
      <c r="CA2347" s="31"/>
      <c r="CB2347" s="31"/>
      <c r="CC2347" s="31"/>
      <c r="CD2347" s="31"/>
      <c r="CE2347" s="31"/>
      <c r="CF2347" s="31"/>
      <c r="CG2347" s="31"/>
      <c r="CH2347" s="31"/>
      <c r="CI2347" s="31"/>
      <c r="CJ2347" s="31"/>
      <c r="CK2347" s="31"/>
      <c r="CL2347" s="31"/>
      <c r="CM2347" s="31"/>
      <c r="CN2347" s="31"/>
      <c r="CO2347" s="31"/>
      <c r="CP2347" s="31"/>
      <c r="CQ2347" s="31"/>
    </row>
    <row r="2348" spans="2:95" s="33" customFormat="1">
      <c r="B2348" s="63"/>
      <c r="C2348" s="31"/>
      <c r="D2348" s="31"/>
      <c r="E2348" s="31"/>
      <c r="F2348" s="31"/>
      <c r="G2348" s="34"/>
      <c r="H2348" s="34"/>
      <c r="I2348" s="34"/>
      <c r="J2348" s="34"/>
      <c r="K2348" s="31"/>
      <c r="L2348" s="31"/>
      <c r="M2348" s="31"/>
      <c r="N2348" s="31"/>
      <c r="O2348" s="31"/>
      <c r="P2348" s="34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4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4"/>
      <c r="AU2348" s="31"/>
      <c r="AV2348" s="31"/>
      <c r="AW2348" s="31"/>
      <c r="AX2348" s="31"/>
      <c r="AY2348" s="31"/>
      <c r="AZ2348" s="31"/>
      <c r="BA2348" s="31"/>
      <c r="BB2348" s="31"/>
      <c r="BC2348" s="34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  <c r="BN2348" s="31"/>
      <c r="BO2348" s="31"/>
      <c r="BP2348" s="31"/>
      <c r="BQ2348" s="31"/>
      <c r="BR2348" s="31"/>
      <c r="BS2348" s="31"/>
      <c r="BT2348" s="31"/>
      <c r="BU2348" s="31"/>
      <c r="BV2348" s="31"/>
      <c r="BW2348" s="31"/>
      <c r="BX2348" s="31"/>
      <c r="BY2348" s="31"/>
      <c r="BZ2348" s="31"/>
      <c r="CA2348" s="31"/>
      <c r="CB2348" s="31"/>
      <c r="CC2348" s="31"/>
      <c r="CD2348" s="31"/>
      <c r="CE2348" s="31"/>
      <c r="CF2348" s="31"/>
      <c r="CG2348" s="31"/>
      <c r="CH2348" s="31"/>
      <c r="CI2348" s="31"/>
      <c r="CJ2348" s="31"/>
      <c r="CK2348" s="31"/>
      <c r="CL2348" s="31"/>
      <c r="CM2348" s="31"/>
      <c r="CN2348" s="31"/>
      <c r="CO2348" s="31"/>
      <c r="CP2348" s="31"/>
      <c r="CQ2348" s="31"/>
    </row>
    <row r="2349" spans="2:95" s="33" customFormat="1">
      <c r="B2349" s="63"/>
      <c r="C2349" s="31"/>
      <c r="D2349" s="31"/>
      <c r="E2349" s="31"/>
      <c r="F2349" s="31"/>
      <c r="G2349" s="34"/>
      <c r="H2349" s="34"/>
      <c r="I2349" s="34"/>
      <c r="J2349" s="34"/>
      <c r="K2349" s="31"/>
      <c r="L2349" s="31"/>
      <c r="M2349" s="31"/>
      <c r="N2349" s="31"/>
      <c r="O2349" s="31"/>
      <c r="P2349" s="34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4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4"/>
      <c r="AU2349" s="31"/>
      <c r="AV2349" s="31"/>
      <c r="AW2349" s="31"/>
      <c r="AX2349" s="31"/>
      <c r="AY2349" s="31"/>
      <c r="AZ2349" s="31"/>
      <c r="BA2349" s="31"/>
      <c r="BB2349" s="31"/>
      <c r="BC2349" s="34"/>
      <c r="BD2349" s="31"/>
      <c r="BE2349" s="31"/>
      <c r="BF2349" s="31"/>
      <c r="BG2349" s="31"/>
      <c r="BH2349" s="31"/>
      <c r="BI2349" s="31"/>
      <c r="BJ2349" s="31"/>
      <c r="BK2349" s="31"/>
      <c r="BL2349" s="31"/>
      <c r="BM2349" s="31"/>
      <c r="BN2349" s="31"/>
      <c r="BO2349" s="31"/>
      <c r="BP2349" s="31"/>
      <c r="BQ2349" s="31"/>
      <c r="BR2349" s="31"/>
      <c r="BS2349" s="31"/>
      <c r="BT2349" s="31"/>
      <c r="BU2349" s="31"/>
      <c r="BV2349" s="31"/>
      <c r="BW2349" s="31"/>
      <c r="BX2349" s="31"/>
      <c r="BY2349" s="31"/>
      <c r="BZ2349" s="31"/>
      <c r="CA2349" s="31"/>
      <c r="CB2349" s="31"/>
      <c r="CC2349" s="31"/>
      <c r="CD2349" s="31"/>
      <c r="CE2349" s="31"/>
      <c r="CF2349" s="31"/>
      <c r="CG2349" s="31"/>
      <c r="CH2349" s="31"/>
      <c r="CI2349" s="31"/>
      <c r="CJ2349" s="31"/>
      <c r="CK2349" s="31"/>
      <c r="CL2349" s="31"/>
      <c r="CM2349" s="31"/>
      <c r="CN2349" s="31"/>
      <c r="CO2349" s="31"/>
      <c r="CP2349" s="31"/>
      <c r="CQ2349" s="31"/>
    </row>
    <row r="2350" spans="2:95" s="33" customFormat="1">
      <c r="B2350" s="63"/>
      <c r="C2350" s="31"/>
      <c r="D2350" s="31"/>
      <c r="E2350" s="31"/>
      <c r="F2350" s="31"/>
      <c r="G2350" s="34"/>
      <c r="H2350" s="34"/>
      <c r="I2350" s="34"/>
      <c r="J2350" s="34"/>
      <c r="K2350" s="31"/>
      <c r="L2350" s="31"/>
      <c r="M2350" s="31"/>
      <c r="N2350" s="31"/>
      <c r="O2350" s="31"/>
      <c r="P2350" s="34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4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4"/>
      <c r="AU2350" s="31"/>
      <c r="AV2350" s="31"/>
      <c r="AW2350" s="31"/>
      <c r="AX2350" s="31"/>
      <c r="AY2350" s="31"/>
      <c r="AZ2350" s="31"/>
      <c r="BA2350" s="31"/>
      <c r="BB2350" s="31"/>
      <c r="BC2350" s="34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  <c r="BN2350" s="31"/>
      <c r="BO2350" s="31"/>
      <c r="BP2350" s="31"/>
      <c r="BQ2350" s="31"/>
      <c r="BR2350" s="31"/>
      <c r="BS2350" s="31"/>
      <c r="BT2350" s="31"/>
      <c r="BU2350" s="31"/>
      <c r="BV2350" s="31"/>
      <c r="BW2350" s="31"/>
      <c r="BX2350" s="31"/>
      <c r="BY2350" s="31"/>
      <c r="BZ2350" s="31"/>
      <c r="CA2350" s="31"/>
      <c r="CB2350" s="31"/>
      <c r="CC2350" s="31"/>
      <c r="CD2350" s="31"/>
      <c r="CE2350" s="31"/>
      <c r="CF2350" s="31"/>
      <c r="CG2350" s="31"/>
      <c r="CH2350" s="31"/>
      <c r="CI2350" s="31"/>
      <c r="CJ2350" s="31"/>
      <c r="CK2350" s="31"/>
      <c r="CL2350" s="31"/>
      <c r="CM2350" s="31"/>
      <c r="CN2350" s="31"/>
      <c r="CO2350" s="31"/>
      <c r="CP2350" s="31"/>
      <c r="CQ2350" s="31"/>
    </row>
  </sheetData>
  <mergeCells count="1">
    <mergeCell ref="B2:E2"/>
  </mergeCells>
  <phoneticPr fontId="0" type="noConversion"/>
  <pageMargins left="0.51" right="0.26" top="0.48" bottom="0.28999999999999998" header="0.28999999999999998" footer="0.22"/>
  <pageSetup paperSize="9" scale="80" orientation="portrait" horizontalDpi="300" verticalDpi="300" r:id="rId1"/>
  <headerFooter alignWithMargins="0">
    <oddHeader>&amp;C&amp;"Times New Roman,Bold"&amp;12- &amp;P / &amp;N 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1221"/>
  <sheetViews>
    <sheetView zoomScaleNormal="75" workbookViewId="0"/>
  </sheetViews>
  <sheetFormatPr defaultColWidth="10.42578125" defaultRowHeight="15.75"/>
  <cols>
    <col min="1" max="1" width="8.140625" style="31" customWidth="1"/>
    <col min="2" max="2" width="7.140625" style="63" customWidth="1"/>
    <col min="3" max="3" width="7.85546875" style="31" customWidth="1"/>
    <col min="4" max="4" width="1.5703125" style="31" customWidth="1"/>
    <col min="5" max="5" width="106.140625" style="31" customWidth="1"/>
    <col min="6" max="6" width="2.5703125" style="31" customWidth="1"/>
    <col min="7" max="7" width="9.140625" style="34" customWidth="1"/>
    <col min="8" max="8" width="22.140625" style="34" customWidth="1"/>
    <col min="9" max="9" width="19.85546875" style="34" customWidth="1"/>
    <col min="10" max="10" width="24" style="31" customWidth="1"/>
    <col min="11" max="11" width="9" style="34" customWidth="1"/>
    <col min="12" max="12" width="17.42578125" style="31" customWidth="1"/>
    <col min="13" max="13" width="0.140625" style="31" customWidth="1"/>
    <col min="14" max="14" width="7.5703125" style="31" customWidth="1"/>
    <col min="15" max="15" width="17.5703125" style="31" customWidth="1"/>
    <col min="16" max="16" width="17.28515625" style="31" customWidth="1"/>
    <col min="17" max="17" width="17.42578125" style="34" customWidth="1"/>
    <col min="18" max="18" width="16.85546875" style="31" customWidth="1"/>
    <col min="19" max="20" width="17.28515625" style="31" customWidth="1"/>
    <col min="21" max="23" width="17" style="31" customWidth="1"/>
    <col min="24" max="24" width="15.7109375" style="31" customWidth="1"/>
    <col min="25" max="26" width="16.42578125" style="31" customWidth="1"/>
    <col min="27" max="27" width="15.28515625" style="31" customWidth="1"/>
    <col min="28" max="29" width="12.7109375" style="31" customWidth="1"/>
    <col min="30" max="30" width="18.5703125" style="31" customWidth="1"/>
    <col min="31" max="31" width="17.140625" style="31" customWidth="1"/>
    <col min="32" max="32" width="17.140625" style="34" customWidth="1"/>
    <col min="33" max="33" width="18" style="31" customWidth="1"/>
    <col min="34" max="35" width="17.42578125" style="31" customWidth="1"/>
    <col min="36" max="36" width="15.140625" style="31" customWidth="1"/>
    <col min="37" max="38" width="14.85546875" style="31" customWidth="1"/>
    <col min="39" max="39" width="17" style="33" customWidth="1"/>
    <col min="40" max="41" width="16.42578125" style="33" customWidth="1"/>
    <col min="42" max="42" width="16.140625" style="33" customWidth="1"/>
    <col min="43" max="44" width="17.5703125" style="33" customWidth="1"/>
    <col min="45" max="45" width="17" style="33" customWidth="1"/>
    <col min="46" max="46" width="16.85546875" style="33" customWidth="1"/>
    <col min="47" max="47" width="16.85546875" style="32" customWidth="1"/>
    <col min="48" max="48" width="20.85546875" style="33" customWidth="1"/>
    <col min="49" max="50" width="21.5703125" style="33" customWidth="1"/>
    <col min="51" max="51" width="19.140625" style="33" customWidth="1"/>
    <col min="52" max="53" width="18.28515625" style="33" customWidth="1"/>
    <col min="54" max="55" width="17.42578125" style="33" customWidth="1"/>
    <col min="56" max="56" width="17.42578125" style="32" customWidth="1"/>
    <col min="57" max="58" width="17.42578125" style="33" customWidth="1"/>
    <col min="59" max="59" width="16.85546875" style="33" customWidth="1"/>
    <col min="60" max="60" width="17" style="33" customWidth="1"/>
    <col min="61" max="61" width="19.140625" style="33" customWidth="1"/>
    <col min="62" max="62" width="13.7109375" style="33" customWidth="1"/>
    <col min="63" max="16384" width="10.42578125" style="33"/>
  </cols>
  <sheetData>
    <row r="1" spans="1:64" ht="16.5" thickBot="1">
      <c r="A1" s="33"/>
      <c r="B1" s="591"/>
      <c r="C1" s="16"/>
      <c r="D1" s="16"/>
      <c r="E1" s="17"/>
    </row>
    <row r="2" spans="1:64" ht="21" thickTop="1" thickBot="1">
      <c r="A2" s="33"/>
      <c r="B2" s="644" t="s">
        <v>1470</v>
      </c>
      <c r="C2" s="645"/>
      <c r="D2" s="645"/>
      <c r="E2" s="646"/>
    </row>
    <row r="3" spans="1:64" ht="16.5" thickBot="1">
      <c r="A3" s="33"/>
      <c r="B3" s="647"/>
      <c r="C3" s="18"/>
      <c r="D3" s="18"/>
      <c r="E3" s="15"/>
    </row>
    <row r="4" spans="1:64" s="31" customFormat="1" ht="32.25" thickBot="1">
      <c r="A4" s="33"/>
      <c r="B4" s="648" t="s">
        <v>1246</v>
      </c>
      <c r="C4" s="73" t="s">
        <v>1247</v>
      </c>
      <c r="D4" s="217" t="s">
        <v>1296</v>
      </c>
      <c r="E4" s="218"/>
      <c r="G4" s="34"/>
      <c r="H4" s="34"/>
      <c r="I4" s="34"/>
      <c r="K4" s="34"/>
      <c r="Q4" s="34"/>
      <c r="AF4" s="34"/>
      <c r="AU4" s="34"/>
      <c r="BD4" s="34"/>
    </row>
    <row r="5" spans="1:64">
      <c r="A5" s="33"/>
      <c r="B5" s="649"/>
      <c r="C5" s="75"/>
      <c r="D5" s="75"/>
      <c r="E5" s="75"/>
    </row>
    <row r="6" spans="1:64">
      <c r="A6" s="33"/>
      <c r="B6" s="286">
        <v>100</v>
      </c>
      <c r="C6" s="76" t="s">
        <v>380</v>
      </c>
      <c r="D6" s="16"/>
      <c r="E6" s="16"/>
      <c r="F6" s="77"/>
      <c r="G6" s="38"/>
      <c r="H6" s="38"/>
      <c r="I6" s="38"/>
      <c r="J6" s="39"/>
      <c r="K6" s="38"/>
      <c r="L6" s="39"/>
      <c r="M6" s="39"/>
      <c r="N6" s="40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40"/>
      <c r="BA6" s="35"/>
      <c r="BB6" s="35"/>
      <c r="BC6" s="35"/>
      <c r="BD6" s="35"/>
      <c r="BE6" s="35"/>
      <c r="BF6" s="35"/>
      <c r="BG6" s="35"/>
      <c r="BH6" s="35"/>
      <c r="BI6" s="35"/>
      <c r="BJ6" s="39"/>
      <c r="BL6" s="35"/>
    </row>
    <row r="7" spans="1:64">
      <c r="A7" s="33"/>
      <c r="B7" s="629"/>
      <c r="C7" s="264">
        <v>101</v>
      </c>
      <c r="D7" s="22" t="s">
        <v>1286</v>
      </c>
      <c r="E7" s="210" t="s">
        <v>827</v>
      </c>
      <c r="F7" s="77"/>
      <c r="G7" s="38"/>
      <c r="H7" s="38"/>
      <c r="I7" s="38"/>
      <c r="J7" s="39"/>
      <c r="K7" s="38"/>
      <c r="L7" s="39"/>
      <c r="M7" s="39"/>
      <c r="N7" s="40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40"/>
      <c r="BA7" s="35"/>
      <c r="BB7" s="35"/>
      <c r="BC7" s="35"/>
      <c r="BD7" s="35"/>
      <c r="BE7" s="35"/>
      <c r="BF7" s="35"/>
      <c r="BG7" s="35"/>
      <c r="BH7" s="35"/>
      <c r="BI7" s="35"/>
      <c r="BJ7" s="39"/>
      <c r="BL7" s="35"/>
    </row>
    <row r="8" spans="1:64">
      <c r="A8" s="33"/>
      <c r="B8" s="629"/>
      <c r="C8" s="266">
        <v>102</v>
      </c>
      <c r="D8" s="24" t="s">
        <v>1286</v>
      </c>
      <c r="E8" s="280" t="s">
        <v>828</v>
      </c>
      <c r="F8" s="77"/>
      <c r="G8" s="38"/>
      <c r="H8" s="38"/>
      <c r="I8" s="38"/>
      <c r="J8" s="39"/>
      <c r="K8" s="38"/>
      <c r="L8" s="39"/>
      <c r="M8" s="39"/>
      <c r="N8" s="40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40"/>
      <c r="BA8" s="35"/>
      <c r="BB8" s="35"/>
      <c r="BC8" s="35"/>
      <c r="BD8" s="35"/>
      <c r="BE8" s="35"/>
      <c r="BF8" s="35"/>
      <c r="BG8" s="35"/>
      <c r="BH8" s="35"/>
      <c r="BI8" s="35"/>
      <c r="BJ8" s="39"/>
      <c r="BL8" s="35"/>
    </row>
    <row r="9" spans="1:64" hidden="1">
      <c r="A9" s="33"/>
      <c r="B9" s="650" t="s">
        <v>57</v>
      </c>
      <c r="C9" s="651">
        <v>103</v>
      </c>
      <c r="D9" s="618" t="s">
        <v>1286</v>
      </c>
      <c r="E9" s="341" t="s">
        <v>1125</v>
      </c>
      <c r="F9" s="77"/>
      <c r="G9" s="38"/>
      <c r="H9" s="38"/>
      <c r="I9" s="38"/>
      <c r="J9" s="39"/>
      <c r="K9" s="38"/>
      <c r="L9" s="39"/>
      <c r="M9" s="39"/>
      <c r="N9" s="40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40"/>
      <c r="BA9" s="35"/>
      <c r="BB9" s="35"/>
      <c r="BC9" s="35"/>
      <c r="BD9" s="35"/>
      <c r="BE9" s="35"/>
      <c r="BF9" s="35"/>
      <c r="BG9" s="35"/>
      <c r="BH9" s="35"/>
      <c r="BI9" s="35"/>
      <c r="BJ9" s="39"/>
      <c r="BL9" s="35"/>
    </row>
    <row r="10" spans="1:64" hidden="1">
      <c r="A10" s="33"/>
      <c r="B10" s="650" t="s">
        <v>57</v>
      </c>
      <c r="C10" s="651">
        <v>108</v>
      </c>
      <c r="D10" s="610" t="s">
        <v>1286</v>
      </c>
      <c r="E10" s="341" t="s">
        <v>1126</v>
      </c>
      <c r="F10" s="77"/>
      <c r="G10" s="38"/>
      <c r="H10" s="38"/>
      <c r="I10" s="38"/>
      <c r="J10" s="39"/>
      <c r="K10" s="38"/>
      <c r="L10" s="39"/>
      <c r="M10" s="39"/>
      <c r="N10" s="40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40"/>
      <c r="BA10" s="35"/>
      <c r="BB10" s="35"/>
      <c r="BC10" s="35"/>
      <c r="BD10" s="35"/>
      <c r="BE10" s="35"/>
      <c r="BF10" s="35"/>
      <c r="BG10" s="35"/>
      <c r="BH10" s="35"/>
      <c r="BI10" s="35"/>
      <c r="BJ10" s="39"/>
      <c r="BL10" s="35"/>
    </row>
    <row r="11" spans="1:64" hidden="1">
      <c r="A11" s="33"/>
      <c r="B11" s="650" t="s">
        <v>57</v>
      </c>
      <c r="C11" s="652">
        <v>109</v>
      </c>
      <c r="D11" s="653" t="s">
        <v>1286</v>
      </c>
      <c r="E11" s="364" t="s">
        <v>56</v>
      </c>
      <c r="F11" s="77"/>
      <c r="G11" s="38"/>
      <c r="H11" s="38"/>
      <c r="I11" s="38"/>
      <c r="J11" s="39"/>
      <c r="K11" s="38"/>
      <c r="L11" s="39"/>
      <c r="M11" s="39"/>
      <c r="N11" s="40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40"/>
      <c r="BA11" s="35"/>
      <c r="BB11" s="35"/>
      <c r="BC11" s="35"/>
      <c r="BD11" s="35"/>
      <c r="BE11" s="35"/>
      <c r="BF11" s="35"/>
      <c r="BG11" s="35"/>
      <c r="BH11" s="35"/>
      <c r="BI11" s="35"/>
      <c r="BJ11" s="39"/>
      <c r="BL11" s="35"/>
    </row>
    <row r="12" spans="1:64" s="31" customFormat="1" ht="3.75" customHeight="1" thickBot="1">
      <c r="A12" s="33"/>
      <c r="B12" s="60"/>
      <c r="C12" s="20"/>
      <c r="D12" s="20"/>
      <c r="E12" s="336"/>
      <c r="F12" s="37"/>
      <c r="G12" s="37"/>
      <c r="H12" s="37"/>
      <c r="I12" s="37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3"/>
      <c r="W12" s="33"/>
      <c r="AB12" s="36"/>
      <c r="AC12" s="36"/>
      <c r="AD12" s="34"/>
    </row>
    <row r="13" spans="1:64">
      <c r="A13" s="33"/>
      <c r="B13" s="286">
        <v>200</v>
      </c>
      <c r="C13" s="82" t="s">
        <v>381</v>
      </c>
      <c r="D13" s="83"/>
      <c r="E13" s="354"/>
      <c r="F13" s="77"/>
      <c r="G13" s="38"/>
      <c r="H13" s="38"/>
      <c r="I13" s="38"/>
      <c r="J13" s="39"/>
      <c r="K13" s="38"/>
      <c r="L13" s="40"/>
      <c r="M13" s="40"/>
      <c r="N13" s="39"/>
      <c r="O13" s="39"/>
      <c r="P13" s="39"/>
      <c r="Q13" s="38"/>
      <c r="R13" s="40"/>
      <c r="S13" s="40"/>
      <c r="T13" s="39"/>
      <c r="U13" s="40"/>
      <c r="V13" s="40"/>
      <c r="W13" s="39"/>
      <c r="X13" s="40"/>
      <c r="Y13" s="40"/>
      <c r="Z13" s="39"/>
      <c r="AA13" s="40"/>
      <c r="AB13" s="40"/>
      <c r="AC13" s="39"/>
      <c r="AD13" s="40"/>
      <c r="AE13" s="40"/>
      <c r="AF13" s="35"/>
      <c r="AG13" s="40"/>
      <c r="AH13" s="40"/>
      <c r="AI13" s="39"/>
      <c r="AJ13" s="40"/>
      <c r="AK13" s="40"/>
      <c r="AL13" s="39"/>
      <c r="AM13" s="40"/>
      <c r="AN13" s="40"/>
      <c r="AO13" s="39"/>
      <c r="AP13" s="40"/>
      <c r="AQ13" s="40"/>
      <c r="AR13" s="39"/>
      <c r="AS13" s="39"/>
      <c r="AT13" s="39"/>
      <c r="AU13" s="38"/>
      <c r="AV13" s="40"/>
      <c r="AW13" s="40"/>
      <c r="AX13" s="39"/>
      <c r="AY13" s="40"/>
      <c r="AZ13" s="40"/>
      <c r="BA13" s="39"/>
      <c r="BB13" s="40"/>
      <c r="BC13" s="39"/>
      <c r="BD13" s="35"/>
      <c r="BE13" s="39"/>
      <c r="BF13" s="39"/>
      <c r="BG13" s="40"/>
      <c r="BH13" s="40"/>
      <c r="BI13" s="39"/>
      <c r="BJ13" s="40"/>
      <c r="BL13" s="39"/>
    </row>
    <row r="14" spans="1:64">
      <c r="A14" s="33"/>
      <c r="B14" s="286"/>
      <c r="C14" s="170">
        <v>201</v>
      </c>
      <c r="D14" s="22" t="s">
        <v>1286</v>
      </c>
      <c r="E14" s="210" t="s">
        <v>829</v>
      </c>
      <c r="F14" s="78"/>
      <c r="G14" s="38"/>
      <c r="H14" s="38"/>
      <c r="I14" s="38"/>
      <c r="J14" s="39"/>
      <c r="K14" s="38"/>
      <c r="L14" s="40"/>
      <c r="M14" s="40"/>
      <c r="N14" s="39"/>
      <c r="O14" s="39"/>
      <c r="P14" s="39"/>
      <c r="Q14" s="38"/>
      <c r="R14" s="40"/>
      <c r="S14" s="40"/>
      <c r="T14" s="39"/>
      <c r="U14" s="40"/>
      <c r="V14" s="40"/>
      <c r="W14" s="39"/>
      <c r="X14" s="40"/>
      <c r="Y14" s="40"/>
      <c r="Z14" s="39"/>
      <c r="AA14" s="40"/>
      <c r="AB14" s="40"/>
      <c r="AC14" s="39"/>
      <c r="AD14" s="40"/>
      <c r="AE14" s="40"/>
      <c r="AF14" s="35"/>
      <c r="AG14" s="40"/>
      <c r="AH14" s="40"/>
      <c r="AI14" s="39"/>
      <c r="AJ14" s="40"/>
      <c r="AK14" s="40"/>
      <c r="AL14" s="39"/>
      <c r="AM14" s="40"/>
      <c r="AN14" s="40"/>
      <c r="AO14" s="39"/>
      <c r="AP14" s="40"/>
      <c r="AQ14" s="40"/>
      <c r="AR14" s="39"/>
      <c r="AS14" s="39"/>
      <c r="AT14" s="39"/>
      <c r="AU14" s="38"/>
      <c r="AV14" s="40"/>
      <c r="AW14" s="40"/>
      <c r="AX14" s="39"/>
      <c r="AY14" s="40"/>
      <c r="AZ14" s="40"/>
      <c r="BA14" s="39"/>
      <c r="BB14" s="40"/>
      <c r="BC14" s="39"/>
      <c r="BD14" s="35"/>
      <c r="BE14" s="39"/>
      <c r="BF14" s="39"/>
      <c r="BG14" s="40"/>
      <c r="BH14" s="40"/>
      <c r="BI14" s="39"/>
      <c r="BJ14" s="40"/>
      <c r="BL14" s="39"/>
    </row>
    <row r="15" spans="1:64">
      <c r="A15" s="33"/>
      <c r="B15" s="60"/>
      <c r="C15" s="168">
        <v>202</v>
      </c>
      <c r="D15" s="23" t="s">
        <v>1286</v>
      </c>
      <c r="E15" s="211" t="s">
        <v>830</v>
      </c>
      <c r="F15" s="78"/>
      <c r="G15" s="38"/>
      <c r="H15" s="38"/>
      <c r="I15" s="38"/>
      <c r="J15" s="39"/>
      <c r="K15" s="38"/>
      <c r="L15" s="40"/>
      <c r="M15" s="40"/>
      <c r="N15" s="39"/>
      <c r="O15" s="39"/>
      <c r="P15" s="39"/>
      <c r="Q15" s="38"/>
      <c r="R15" s="40"/>
      <c r="S15" s="40"/>
      <c r="T15" s="39"/>
      <c r="U15" s="40"/>
      <c r="V15" s="40"/>
      <c r="W15" s="39"/>
      <c r="X15" s="40"/>
      <c r="Y15" s="40"/>
      <c r="Z15" s="39"/>
      <c r="AA15" s="40"/>
      <c r="AB15" s="40"/>
      <c r="AC15" s="39"/>
      <c r="AD15" s="40"/>
      <c r="AE15" s="40"/>
      <c r="AF15" s="35"/>
      <c r="AG15" s="40"/>
      <c r="AH15" s="40"/>
      <c r="AI15" s="39"/>
      <c r="AJ15" s="40"/>
      <c r="AK15" s="40"/>
      <c r="AL15" s="39"/>
      <c r="AM15" s="40"/>
      <c r="AN15" s="40"/>
      <c r="AO15" s="39"/>
      <c r="AP15" s="40"/>
      <c r="AQ15" s="40"/>
      <c r="AR15" s="39"/>
      <c r="AS15" s="39"/>
      <c r="AT15" s="39"/>
      <c r="AU15" s="38"/>
      <c r="AV15" s="40"/>
      <c r="AW15" s="40"/>
      <c r="AX15" s="39"/>
      <c r="AY15" s="40"/>
      <c r="AZ15" s="40"/>
      <c r="BA15" s="39"/>
      <c r="BB15" s="40"/>
      <c r="BC15" s="39"/>
      <c r="BD15" s="35"/>
      <c r="BE15" s="39"/>
      <c r="BF15" s="39"/>
      <c r="BG15" s="40"/>
      <c r="BH15" s="40"/>
      <c r="BI15" s="39"/>
      <c r="BJ15" s="40"/>
      <c r="BL15" s="39"/>
    </row>
    <row r="16" spans="1:64">
      <c r="A16" s="33"/>
      <c r="B16" s="654"/>
      <c r="C16" s="265">
        <v>205</v>
      </c>
      <c r="D16" s="23" t="s">
        <v>1286</v>
      </c>
      <c r="E16" s="211" t="s">
        <v>831</v>
      </c>
      <c r="F16" s="78"/>
      <c r="G16" s="38"/>
      <c r="H16" s="38"/>
      <c r="I16" s="38"/>
      <c r="J16" s="39"/>
      <c r="K16" s="38"/>
      <c r="L16" s="40"/>
      <c r="M16" s="40"/>
      <c r="N16" s="39"/>
      <c r="O16" s="39"/>
      <c r="P16" s="39"/>
      <c r="Q16" s="38"/>
      <c r="R16" s="40"/>
      <c r="S16" s="40"/>
      <c r="T16" s="39"/>
      <c r="U16" s="40"/>
      <c r="V16" s="40"/>
      <c r="W16" s="39"/>
      <c r="X16" s="40"/>
      <c r="Y16" s="40"/>
      <c r="Z16" s="39"/>
      <c r="AA16" s="40"/>
      <c r="AB16" s="40"/>
      <c r="AC16" s="39"/>
      <c r="AD16" s="40"/>
      <c r="AE16" s="40"/>
      <c r="AF16" s="35"/>
      <c r="AG16" s="40"/>
      <c r="AH16" s="40"/>
      <c r="AI16" s="39"/>
      <c r="AJ16" s="40"/>
      <c r="AK16" s="40"/>
      <c r="AL16" s="39"/>
      <c r="AM16" s="40"/>
      <c r="AN16" s="40"/>
      <c r="AO16" s="39"/>
      <c r="AP16" s="40"/>
      <c r="AQ16" s="40"/>
      <c r="AR16" s="39"/>
      <c r="AS16" s="39"/>
      <c r="AT16" s="39"/>
      <c r="AU16" s="38"/>
      <c r="AV16" s="40"/>
      <c r="AW16" s="40"/>
      <c r="AX16" s="39"/>
      <c r="AY16" s="40"/>
      <c r="AZ16" s="40"/>
      <c r="BA16" s="39"/>
      <c r="BB16" s="40"/>
      <c r="BC16" s="39"/>
      <c r="BD16" s="35"/>
      <c r="BE16" s="39"/>
      <c r="BF16" s="39"/>
      <c r="BG16" s="40"/>
      <c r="BH16" s="40"/>
      <c r="BI16" s="39"/>
      <c r="BJ16" s="40"/>
      <c r="BL16" s="39"/>
    </row>
    <row r="17" spans="1:251">
      <c r="A17" s="33"/>
      <c r="B17" s="327"/>
      <c r="C17" s="265">
        <v>208</v>
      </c>
      <c r="D17" s="188" t="s">
        <v>1286</v>
      </c>
      <c r="E17" s="206" t="s">
        <v>832</v>
      </c>
      <c r="F17" s="78"/>
      <c r="G17" s="38"/>
      <c r="H17" s="38"/>
      <c r="I17" s="38"/>
      <c r="J17" s="39"/>
      <c r="K17" s="38"/>
      <c r="L17" s="40"/>
      <c r="M17" s="40"/>
      <c r="N17" s="39"/>
      <c r="O17" s="39"/>
      <c r="P17" s="39"/>
      <c r="Q17" s="38"/>
      <c r="R17" s="40"/>
      <c r="S17" s="40"/>
      <c r="T17" s="39"/>
      <c r="U17" s="40"/>
      <c r="V17" s="40"/>
      <c r="W17" s="39"/>
      <c r="X17" s="40"/>
      <c r="Y17" s="40"/>
      <c r="Z17" s="39"/>
      <c r="AA17" s="40"/>
      <c r="AB17" s="40"/>
      <c r="AC17" s="39"/>
      <c r="AD17" s="40"/>
      <c r="AE17" s="40"/>
      <c r="AF17" s="35"/>
      <c r="AG17" s="40"/>
      <c r="AH17" s="40"/>
      <c r="AI17" s="39"/>
      <c r="AJ17" s="40"/>
      <c r="AK17" s="40"/>
      <c r="AL17" s="39"/>
      <c r="AM17" s="40"/>
      <c r="AN17" s="40"/>
      <c r="AO17" s="39"/>
      <c r="AP17" s="40"/>
      <c r="AQ17" s="40"/>
      <c r="AR17" s="39"/>
      <c r="AS17" s="39"/>
      <c r="AT17" s="39"/>
      <c r="AU17" s="38"/>
      <c r="AV17" s="40"/>
      <c r="AW17" s="40"/>
      <c r="AX17" s="39"/>
      <c r="AY17" s="40"/>
      <c r="AZ17" s="40"/>
      <c r="BA17" s="39"/>
      <c r="BB17" s="40"/>
      <c r="BC17" s="39"/>
      <c r="BD17" s="35"/>
      <c r="BE17" s="39"/>
      <c r="BF17" s="39"/>
      <c r="BG17" s="40"/>
      <c r="BH17" s="40"/>
      <c r="BI17" s="39"/>
      <c r="BJ17" s="40"/>
      <c r="BL17" s="39"/>
    </row>
    <row r="18" spans="1:251">
      <c r="A18" s="33"/>
      <c r="B18" s="286"/>
      <c r="C18" s="219">
        <v>209</v>
      </c>
      <c r="D18" s="24" t="s">
        <v>1286</v>
      </c>
      <c r="E18" s="216" t="s">
        <v>1182</v>
      </c>
      <c r="F18" s="78"/>
      <c r="G18" s="38"/>
      <c r="H18" s="38"/>
      <c r="I18" s="38"/>
      <c r="J18" s="39"/>
      <c r="K18" s="38"/>
      <c r="L18" s="40"/>
      <c r="M18" s="40"/>
      <c r="N18" s="39"/>
      <c r="O18" s="39"/>
      <c r="P18" s="39"/>
      <c r="Q18" s="38"/>
      <c r="R18" s="40"/>
      <c r="S18" s="40"/>
      <c r="T18" s="39"/>
      <c r="U18" s="40"/>
      <c r="V18" s="40"/>
      <c r="W18" s="39"/>
      <c r="X18" s="40"/>
      <c r="Y18" s="40"/>
      <c r="Z18" s="39"/>
      <c r="AA18" s="40"/>
      <c r="AB18" s="40"/>
      <c r="AC18" s="39"/>
      <c r="AD18" s="40"/>
      <c r="AE18" s="40"/>
      <c r="AF18" s="35"/>
      <c r="AG18" s="40"/>
      <c r="AH18" s="40"/>
      <c r="AI18" s="39"/>
      <c r="AJ18" s="40"/>
      <c r="AK18" s="40"/>
      <c r="AL18" s="39"/>
      <c r="AM18" s="40"/>
      <c r="AN18" s="40"/>
      <c r="AO18" s="39"/>
      <c r="AP18" s="40"/>
      <c r="AQ18" s="40"/>
      <c r="AR18" s="39"/>
      <c r="AS18" s="39"/>
      <c r="AT18" s="39"/>
      <c r="AU18" s="38"/>
      <c r="AV18" s="40"/>
      <c r="AW18" s="40"/>
      <c r="AX18" s="39"/>
      <c r="AY18" s="40"/>
      <c r="AZ18" s="40"/>
      <c r="BA18" s="39"/>
      <c r="BB18" s="40"/>
      <c r="BC18" s="39"/>
      <c r="BD18" s="35"/>
      <c r="BE18" s="39"/>
      <c r="BF18" s="39"/>
      <c r="BG18" s="40"/>
      <c r="BH18" s="40"/>
      <c r="BI18" s="39"/>
      <c r="BJ18" s="40"/>
      <c r="BL18" s="39"/>
    </row>
    <row r="19" spans="1:251" s="31" customFormat="1" ht="3.75" customHeight="1" thickBot="1">
      <c r="A19" s="33"/>
      <c r="B19" s="60"/>
      <c r="C19" s="20"/>
      <c r="D19" s="20"/>
      <c r="E19" s="336"/>
      <c r="F19" s="37"/>
      <c r="G19" s="37"/>
      <c r="H19" s="37"/>
      <c r="I19" s="37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3"/>
      <c r="W19" s="33"/>
      <c r="AB19" s="36"/>
      <c r="AC19" s="36"/>
      <c r="AD19" s="34"/>
    </row>
    <row r="20" spans="1:251" hidden="1">
      <c r="A20" s="33"/>
      <c r="B20" s="623">
        <v>300</v>
      </c>
      <c r="C20" s="624" t="s">
        <v>489</v>
      </c>
      <c r="D20" s="655"/>
      <c r="E20" s="365"/>
      <c r="F20" s="77"/>
      <c r="G20" s="38"/>
      <c r="H20" s="38"/>
      <c r="I20" s="38"/>
      <c r="J20" s="39"/>
      <c r="K20" s="38"/>
      <c r="L20" s="40"/>
      <c r="M20" s="40"/>
      <c r="N20" s="39"/>
      <c r="O20" s="39"/>
      <c r="P20" s="39"/>
      <c r="Q20" s="38"/>
      <c r="R20" s="40"/>
      <c r="S20" s="40"/>
      <c r="T20" s="39"/>
      <c r="U20" s="40"/>
      <c r="V20" s="40"/>
      <c r="W20" s="39"/>
      <c r="X20" s="40"/>
      <c r="Y20" s="40"/>
      <c r="Z20" s="39"/>
      <c r="AA20" s="40"/>
      <c r="AB20" s="40"/>
      <c r="AC20" s="39"/>
      <c r="AD20" s="40"/>
      <c r="AE20" s="40"/>
      <c r="AF20" s="35"/>
      <c r="AG20" s="40"/>
      <c r="AH20" s="40"/>
      <c r="AI20" s="39"/>
      <c r="AJ20" s="40"/>
      <c r="AK20" s="40"/>
      <c r="AL20" s="39"/>
      <c r="AM20" s="40"/>
      <c r="AN20" s="40"/>
      <c r="AO20" s="39"/>
      <c r="AP20" s="40"/>
      <c r="AQ20" s="40"/>
      <c r="AR20" s="39"/>
      <c r="AS20" s="39"/>
      <c r="AT20" s="39"/>
      <c r="AU20" s="38"/>
      <c r="AV20" s="40"/>
      <c r="AW20" s="40"/>
      <c r="AX20" s="39"/>
      <c r="AY20" s="40"/>
      <c r="AZ20" s="40"/>
      <c r="BA20" s="39"/>
      <c r="BB20" s="40"/>
      <c r="BC20" s="39"/>
      <c r="BD20" s="35"/>
      <c r="BE20" s="39"/>
      <c r="BF20" s="39"/>
      <c r="BG20" s="40"/>
      <c r="BH20" s="40"/>
      <c r="BI20" s="39"/>
      <c r="BJ20" s="40"/>
      <c r="BL20" s="39"/>
    </row>
    <row r="21" spans="1:251" s="31" customFormat="1" ht="3.75" hidden="1" customHeight="1" thickBot="1">
      <c r="A21" s="33"/>
      <c r="B21" s="656"/>
      <c r="C21" s="655"/>
      <c r="D21" s="655"/>
      <c r="E21" s="366"/>
      <c r="F21" s="37"/>
      <c r="G21" s="37"/>
      <c r="H21" s="37"/>
      <c r="I21" s="37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3"/>
      <c r="W21" s="33"/>
      <c r="AB21" s="36"/>
      <c r="AC21" s="36"/>
      <c r="AD21" s="34"/>
    </row>
    <row r="22" spans="1:251" hidden="1">
      <c r="A22" s="657"/>
      <c r="B22" s="623">
        <v>400</v>
      </c>
      <c r="C22" s="624" t="s">
        <v>843</v>
      </c>
      <c r="D22" s="655"/>
      <c r="E22" s="365"/>
      <c r="F22" s="77"/>
      <c r="G22" s="38"/>
      <c r="H22" s="38"/>
      <c r="I22" s="38"/>
      <c r="J22" s="39"/>
      <c r="K22" s="38"/>
      <c r="L22" s="40"/>
      <c r="M22" s="40"/>
      <c r="N22" s="39"/>
      <c r="O22" s="39"/>
      <c r="P22" s="39"/>
      <c r="Q22" s="38"/>
      <c r="R22" s="40"/>
      <c r="S22" s="40"/>
      <c r="T22" s="39"/>
      <c r="U22" s="40"/>
      <c r="V22" s="40"/>
      <c r="W22" s="39"/>
      <c r="X22" s="40"/>
      <c r="Y22" s="40"/>
      <c r="Z22" s="39"/>
      <c r="AA22" s="40"/>
      <c r="AB22" s="40"/>
      <c r="AC22" s="39"/>
      <c r="AD22" s="40"/>
      <c r="AE22" s="40"/>
      <c r="AF22" s="35"/>
      <c r="AG22" s="40"/>
      <c r="AH22" s="40"/>
      <c r="AI22" s="39"/>
      <c r="AJ22" s="40"/>
      <c r="AK22" s="40"/>
      <c r="AL22" s="39"/>
      <c r="AM22" s="40"/>
      <c r="AN22" s="40"/>
      <c r="AO22" s="39"/>
      <c r="AP22" s="40"/>
      <c r="AQ22" s="40"/>
      <c r="AR22" s="39"/>
      <c r="AS22" s="39"/>
      <c r="AT22" s="39"/>
      <c r="AU22" s="38"/>
      <c r="AV22" s="40"/>
      <c r="AW22" s="40"/>
      <c r="AX22" s="39"/>
      <c r="AY22" s="40"/>
      <c r="AZ22" s="40"/>
      <c r="BA22" s="39"/>
      <c r="BB22" s="40"/>
      <c r="BC22" s="39"/>
      <c r="BD22" s="35"/>
      <c r="BE22" s="39"/>
      <c r="BF22" s="39"/>
      <c r="BG22" s="40"/>
      <c r="BH22" s="40"/>
      <c r="BI22" s="39"/>
      <c r="BJ22" s="40"/>
      <c r="BL22" s="39"/>
    </row>
    <row r="23" spans="1:251" s="31" customFormat="1" ht="3.75" hidden="1" customHeight="1" thickBot="1">
      <c r="A23" s="33"/>
      <c r="B23" s="656"/>
      <c r="C23" s="655"/>
      <c r="D23" s="655"/>
      <c r="E23" s="366"/>
      <c r="F23" s="37"/>
      <c r="G23" s="37"/>
      <c r="H23" s="37"/>
      <c r="I23" s="37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3"/>
      <c r="W23" s="33"/>
      <c r="AB23" s="36"/>
      <c r="AC23" s="36"/>
      <c r="AD23" s="34"/>
    </row>
    <row r="24" spans="1:251" hidden="1">
      <c r="A24" s="33"/>
      <c r="B24" s="623">
        <v>500</v>
      </c>
      <c r="C24" s="624" t="s">
        <v>40</v>
      </c>
      <c r="D24" s="605"/>
      <c r="E24" s="365"/>
      <c r="F24" s="77"/>
      <c r="G24" s="38"/>
      <c r="H24" s="38"/>
      <c r="I24" s="38"/>
      <c r="J24" s="39"/>
      <c r="K24" s="38"/>
      <c r="L24" s="40"/>
      <c r="M24" s="40"/>
      <c r="N24" s="39"/>
      <c r="O24" s="39"/>
      <c r="P24" s="39"/>
      <c r="Q24" s="38"/>
      <c r="R24" s="40"/>
      <c r="S24" s="40"/>
      <c r="T24" s="39"/>
      <c r="U24" s="40"/>
      <c r="V24" s="40"/>
      <c r="W24" s="39"/>
      <c r="X24" s="40"/>
      <c r="Y24" s="40"/>
      <c r="Z24" s="39"/>
      <c r="AA24" s="40"/>
      <c r="AB24" s="40"/>
      <c r="AC24" s="39"/>
      <c r="AD24" s="40"/>
      <c r="AE24" s="40"/>
      <c r="AF24" s="35"/>
      <c r="AG24" s="40"/>
      <c r="AH24" s="40"/>
      <c r="AI24" s="39"/>
      <c r="AJ24" s="40"/>
      <c r="AK24" s="40"/>
      <c r="AL24" s="39"/>
      <c r="AM24" s="40"/>
      <c r="AN24" s="40"/>
      <c r="AO24" s="39"/>
      <c r="AP24" s="40"/>
      <c r="AQ24" s="40"/>
      <c r="AR24" s="39"/>
      <c r="AS24" s="39"/>
      <c r="AT24" s="39"/>
      <c r="AU24" s="38"/>
      <c r="AV24" s="40"/>
      <c r="AW24" s="40"/>
      <c r="AX24" s="39"/>
      <c r="AY24" s="40"/>
      <c r="AZ24" s="40"/>
      <c r="BA24" s="39"/>
      <c r="BB24" s="40"/>
      <c r="BC24" s="39"/>
      <c r="BD24" s="35"/>
      <c r="BE24" s="39"/>
      <c r="BF24" s="39"/>
      <c r="BG24" s="40"/>
      <c r="BH24" s="40"/>
      <c r="BI24" s="39"/>
      <c r="BJ24" s="40"/>
      <c r="BL24" s="39"/>
    </row>
    <row r="25" spans="1:251" s="31" customFormat="1" ht="3.75" hidden="1" customHeight="1" thickBot="1">
      <c r="A25" s="33"/>
      <c r="B25" s="60"/>
      <c r="C25" s="20"/>
      <c r="D25" s="20"/>
      <c r="E25" s="336"/>
      <c r="F25" s="37"/>
      <c r="G25" s="37"/>
      <c r="H25" s="37"/>
      <c r="I25" s="37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3"/>
      <c r="W25" s="33"/>
      <c r="AB25" s="36"/>
      <c r="AC25" s="36"/>
      <c r="AD25" s="34"/>
    </row>
    <row r="26" spans="1:251">
      <c r="A26" s="33"/>
      <c r="B26" s="286">
        <v>500</v>
      </c>
      <c r="C26" s="19" t="s">
        <v>1131</v>
      </c>
      <c r="D26" s="59"/>
      <c r="E26" s="334"/>
      <c r="F26" s="77"/>
      <c r="G26" s="38"/>
      <c r="H26" s="38"/>
      <c r="I26" s="38"/>
      <c r="J26" s="39"/>
      <c r="K26" s="38"/>
      <c r="L26" s="40"/>
      <c r="M26" s="40"/>
      <c r="N26" s="39"/>
      <c r="O26" s="39"/>
      <c r="P26" s="39"/>
      <c r="Q26" s="38"/>
      <c r="R26" s="40"/>
      <c r="S26" s="40"/>
      <c r="T26" s="39"/>
      <c r="U26" s="40"/>
      <c r="V26" s="40"/>
      <c r="W26" s="39"/>
      <c r="X26" s="40"/>
      <c r="Y26" s="40"/>
      <c r="Z26" s="39"/>
      <c r="AA26" s="40"/>
      <c r="AB26" s="40"/>
      <c r="AC26" s="39"/>
      <c r="AD26" s="40"/>
      <c r="AE26" s="40"/>
      <c r="AF26" s="35"/>
      <c r="AG26" s="40"/>
      <c r="AH26" s="40"/>
      <c r="AI26" s="39"/>
      <c r="AJ26" s="40"/>
      <c r="AK26" s="40"/>
      <c r="AL26" s="39"/>
      <c r="AM26" s="40"/>
      <c r="AN26" s="40"/>
      <c r="AO26" s="39"/>
      <c r="AP26" s="40"/>
      <c r="AQ26" s="40"/>
      <c r="AR26" s="39"/>
      <c r="AS26" s="39"/>
      <c r="AT26" s="39"/>
      <c r="AU26" s="38"/>
      <c r="AV26" s="40"/>
      <c r="AW26" s="40"/>
      <c r="AX26" s="39"/>
      <c r="AY26" s="40"/>
      <c r="AZ26" s="40"/>
      <c r="BA26" s="39"/>
      <c r="BB26" s="40"/>
      <c r="BC26" s="39"/>
      <c r="BD26" s="35"/>
      <c r="BE26" s="39"/>
      <c r="BF26" s="39"/>
      <c r="BG26" s="40"/>
      <c r="BH26" s="40"/>
      <c r="BI26" s="39"/>
      <c r="BJ26" s="40"/>
      <c r="BL26" s="39"/>
    </row>
    <row r="27" spans="1:251">
      <c r="A27" s="33"/>
      <c r="B27" s="327"/>
      <c r="C27" s="264">
        <v>551</v>
      </c>
      <c r="D27" s="194" t="s">
        <v>1286</v>
      </c>
      <c r="E27" s="462" t="s">
        <v>833</v>
      </c>
      <c r="F27" s="39"/>
      <c r="G27" s="38"/>
      <c r="H27" s="38"/>
      <c r="I27" s="38"/>
      <c r="J27" s="39"/>
      <c r="K27" s="38"/>
      <c r="L27" s="39"/>
      <c r="M27" s="39"/>
      <c r="N27" s="39"/>
      <c r="O27" s="39"/>
      <c r="P27" s="39"/>
      <c r="Q27" s="38"/>
      <c r="R27" s="39"/>
      <c r="S27" s="39"/>
      <c r="T27" s="39"/>
      <c r="U27" s="39"/>
      <c r="V27" s="39"/>
      <c r="W27" s="42"/>
      <c r="X27" s="39"/>
      <c r="Y27" s="39"/>
      <c r="Z27" s="42"/>
      <c r="AA27" s="39"/>
      <c r="AB27" s="39"/>
      <c r="AC27" s="42"/>
      <c r="AD27" s="40"/>
      <c r="AE27" s="40"/>
      <c r="AF27" s="35"/>
      <c r="AG27" s="39"/>
      <c r="AH27" s="39"/>
      <c r="AI27" s="42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8"/>
      <c r="AV27" s="39"/>
      <c r="AW27" s="39"/>
      <c r="AX27" s="39"/>
      <c r="AY27" s="39"/>
      <c r="AZ27" s="39"/>
      <c r="BA27" s="39"/>
      <c r="BB27" s="39"/>
      <c r="BC27" s="39"/>
      <c r="BD27" s="38"/>
      <c r="BE27" s="39"/>
      <c r="BF27" s="39"/>
      <c r="BG27" s="40"/>
      <c r="BH27" s="39"/>
      <c r="BI27" s="39"/>
      <c r="BJ27" s="31"/>
      <c r="BK27" s="31"/>
      <c r="BL27" s="39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</row>
    <row r="28" spans="1:251">
      <c r="B28" s="327"/>
      <c r="C28" s="265">
        <f>C27+1</f>
        <v>552</v>
      </c>
      <c r="D28" s="188" t="s">
        <v>1286</v>
      </c>
      <c r="E28" s="463" t="s">
        <v>834</v>
      </c>
      <c r="F28" s="39"/>
      <c r="G28" s="38"/>
      <c r="H28" s="38"/>
      <c r="I28" s="38"/>
      <c r="J28" s="39"/>
      <c r="K28" s="38"/>
      <c r="L28" s="39"/>
      <c r="M28" s="39"/>
      <c r="N28" s="39"/>
      <c r="O28" s="39"/>
      <c r="P28" s="39"/>
      <c r="Q28" s="38"/>
      <c r="R28" s="39"/>
      <c r="S28" s="39"/>
      <c r="T28" s="39"/>
      <c r="U28" s="39"/>
      <c r="V28" s="39"/>
      <c r="W28" s="42"/>
      <c r="X28" s="39"/>
      <c r="Y28" s="39"/>
      <c r="Z28" s="42"/>
      <c r="AA28" s="39"/>
      <c r="AB28" s="39"/>
      <c r="AC28" s="42"/>
      <c r="AD28" s="40"/>
      <c r="AE28" s="40"/>
      <c r="AF28" s="35"/>
      <c r="AG28" s="39"/>
      <c r="AH28" s="39"/>
      <c r="AI28" s="42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8"/>
      <c r="AV28" s="39"/>
      <c r="AW28" s="39"/>
      <c r="AX28" s="39"/>
      <c r="AY28" s="39"/>
      <c r="AZ28" s="39"/>
      <c r="BA28" s="39"/>
      <c r="BB28" s="39"/>
      <c r="BC28" s="39"/>
      <c r="BD28" s="38"/>
      <c r="BE28" s="39"/>
      <c r="BF28" s="39"/>
      <c r="BG28" s="40"/>
      <c r="BH28" s="39"/>
      <c r="BI28" s="39"/>
      <c r="BJ28" s="31"/>
      <c r="BK28" s="31"/>
      <c r="BL28" s="39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</row>
    <row r="29" spans="1:251">
      <c r="B29" s="658"/>
      <c r="C29" s="265">
        <v>558</v>
      </c>
      <c r="D29" s="437" t="s">
        <v>1286</v>
      </c>
      <c r="E29" s="464" t="s">
        <v>1354</v>
      </c>
      <c r="F29" s="39"/>
      <c r="G29" s="38"/>
      <c r="H29" s="38"/>
      <c r="I29" s="38"/>
      <c r="J29" s="39"/>
      <c r="K29" s="38"/>
      <c r="L29" s="39"/>
      <c r="M29" s="39"/>
      <c r="N29" s="39"/>
      <c r="O29" s="39"/>
      <c r="P29" s="39"/>
      <c r="Q29" s="38"/>
      <c r="R29" s="39"/>
      <c r="S29" s="39"/>
      <c r="T29" s="39"/>
      <c r="U29" s="39"/>
      <c r="V29" s="39"/>
      <c r="W29" s="42"/>
      <c r="X29" s="39"/>
      <c r="Y29" s="39"/>
      <c r="Z29" s="42"/>
      <c r="AA29" s="39"/>
      <c r="AB29" s="39"/>
      <c r="AC29" s="42"/>
      <c r="AD29" s="40"/>
      <c r="AE29" s="40"/>
      <c r="AF29" s="35"/>
      <c r="AG29" s="39"/>
      <c r="AH29" s="39"/>
      <c r="AI29" s="42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8"/>
      <c r="AV29" s="39"/>
      <c r="AW29" s="39"/>
      <c r="AX29" s="39"/>
      <c r="AY29" s="39"/>
      <c r="AZ29" s="39"/>
      <c r="BA29" s="39"/>
      <c r="BB29" s="39"/>
      <c r="BC29" s="39"/>
      <c r="BD29" s="38"/>
      <c r="BE29" s="39"/>
      <c r="BF29" s="39"/>
      <c r="BG29" s="40"/>
      <c r="BH29" s="39"/>
      <c r="BI29" s="39"/>
      <c r="BJ29" s="31"/>
      <c r="BK29" s="31"/>
      <c r="BL29" s="39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</row>
    <row r="30" spans="1:251">
      <c r="B30" s="658"/>
      <c r="C30" s="265">
        <v>560</v>
      </c>
      <c r="D30" s="437" t="s">
        <v>1286</v>
      </c>
      <c r="E30" s="464" t="s">
        <v>835</v>
      </c>
      <c r="F30" s="39"/>
      <c r="G30" s="38"/>
      <c r="H30" s="38"/>
      <c r="I30" s="38"/>
      <c r="J30" s="39"/>
      <c r="K30" s="38"/>
      <c r="L30" s="39"/>
      <c r="M30" s="39"/>
      <c r="N30" s="39"/>
      <c r="O30" s="39"/>
      <c r="P30" s="39"/>
      <c r="Q30" s="38"/>
      <c r="R30" s="39"/>
      <c r="S30" s="39"/>
      <c r="T30" s="39"/>
      <c r="U30" s="39"/>
      <c r="V30" s="39"/>
      <c r="W30" s="42"/>
      <c r="X30" s="39"/>
      <c r="Y30" s="39"/>
      <c r="Z30" s="42"/>
      <c r="AA30" s="39"/>
      <c r="AB30" s="39"/>
      <c r="AC30" s="42"/>
      <c r="AD30" s="40"/>
      <c r="AE30" s="40"/>
      <c r="AF30" s="35"/>
      <c r="AG30" s="39"/>
      <c r="AH30" s="39"/>
      <c r="AI30" s="42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8"/>
      <c r="AV30" s="39"/>
      <c r="AW30" s="39"/>
      <c r="AX30" s="39"/>
      <c r="AY30" s="39"/>
      <c r="AZ30" s="39"/>
      <c r="BA30" s="39"/>
      <c r="BB30" s="39"/>
      <c r="BC30" s="39"/>
      <c r="BD30" s="38"/>
      <c r="BE30" s="39"/>
      <c r="BF30" s="39"/>
      <c r="BG30" s="40"/>
      <c r="BH30" s="39"/>
      <c r="BI30" s="39"/>
      <c r="BJ30" s="31"/>
      <c r="BK30" s="31"/>
      <c r="BL30" s="39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</row>
    <row r="31" spans="1:251">
      <c r="B31" s="658"/>
      <c r="C31" s="265">
        <v>580</v>
      </c>
      <c r="D31" s="437" t="s">
        <v>1286</v>
      </c>
      <c r="E31" s="464" t="s">
        <v>836</v>
      </c>
      <c r="F31" s="39"/>
      <c r="G31" s="38"/>
      <c r="H31" s="38"/>
      <c r="I31" s="38"/>
      <c r="J31" s="39"/>
      <c r="K31" s="38"/>
      <c r="L31" s="39"/>
      <c r="M31" s="39"/>
      <c r="N31" s="39"/>
      <c r="O31" s="39"/>
      <c r="P31" s="39"/>
      <c r="Q31" s="38"/>
      <c r="R31" s="39"/>
      <c r="S31" s="39"/>
      <c r="T31" s="39"/>
      <c r="U31" s="39"/>
      <c r="V31" s="39"/>
      <c r="W31" s="42"/>
      <c r="X31" s="39"/>
      <c r="Y31" s="39"/>
      <c r="Z31" s="42"/>
      <c r="AA31" s="39"/>
      <c r="AB31" s="39"/>
      <c r="AC31" s="42"/>
      <c r="AD31" s="40"/>
      <c r="AE31" s="40"/>
      <c r="AF31" s="35"/>
      <c r="AG31" s="39"/>
      <c r="AH31" s="39"/>
      <c r="AI31" s="42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8"/>
      <c r="AV31" s="39"/>
      <c r="AW31" s="39"/>
      <c r="AX31" s="39"/>
      <c r="AY31" s="39"/>
      <c r="AZ31" s="39"/>
      <c r="BA31" s="39"/>
      <c r="BB31" s="39"/>
      <c r="BC31" s="39"/>
      <c r="BD31" s="38"/>
      <c r="BE31" s="39"/>
      <c r="BF31" s="39"/>
      <c r="BG31" s="40"/>
      <c r="BH31" s="39"/>
      <c r="BI31" s="39"/>
      <c r="BJ31" s="31"/>
      <c r="BK31" s="31"/>
      <c r="BL31" s="39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</row>
    <row r="32" spans="1:251">
      <c r="B32" s="658"/>
      <c r="C32" s="265">
        <v>588</v>
      </c>
      <c r="D32" s="437" t="s">
        <v>1286</v>
      </c>
      <c r="E32" s="464" t="s">
        <v>1356</v>
      </c>
      <c r="F32" s="39"/>
      <c r="G32" s="38"/>
      <c r="H32" s="38"/>
      <c r="I32" s="38"/>
      <c r="J32" s="39"/>
      <c r="K32" s="38"/>
      <c r="L32" s="39"/>
      <c r="M32" s="39"/>
      <c r="N32" s="39"/>
      <c r="O32" s="39"/>
      <c r="P32" s="39"/>
      <c r="Q32" s="38"/>
      <c r="R32" s="39"/>
      <c r="S32" s="39"/>
      <c r="T32" s="39"/>
      <c r="U32" s="39"/>
      <c r="V32" s="39"/>
      <c r="W32" s="42"/>
      <c r="X32" s="39"/>
      <c r="Y32" s="39"/>
      <c r="Z32" s="42"/>
      <c r="AA32" s="39"/>
      <c r="AB32" s="39"/>
      <c r="AC32" s="42"/>
      <c r="AD32" s="40"/>
      <c r="AE32" s="40"/>
      <c r="AF32" s="35"/>
      <c r="AG32" s="39"/>
      <c r="AH32" s="39"/>
      <c r="AI32" s="42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8"/>
      <c r="AV32" s="39"/>
      <c r="AW32" s="39"/>
      <c r="AX32" s="39"/>
      <c r="AY32" s="39"/>
      <c r="AZ32" s="39"/>
      <c r="BA32" s="39"/>
      <c r="BB32" s="39"/>
      <c r="BC32" s="39"/>
      <c r="BD32" s="38"/>
      <c r="BE32" s="39"/>
      <c r="BF32" s="39"/>
      <c r="BG32" s="40"/>
      <c r="BH32" s="39"/>
      <c r="BI32" s="39"/>
      <c r="BJ32" s="31"/>
      <c r="BK32" s="31"/>
      <c r="BL32" s="39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</row>
    <row r="33" spans="1:251">
      <c r="B33" s="327"/>
      <c r="C33" s="266">
        <v>590</v>
      </c>
      <c r="D33" s="193" t="s">
        <v>1286</v>
      </c>
      <c r="E33" s="465" t="s">
        <v>837</v>
      </c>
      <c r="F33" s="39"/>
      <c r="G33" s="38"/>
      <c r="H33" s="38"/>
      <c r="I33" s="38"/>
      <c r="J33" s="39"/>
      <c r="K33" s="38"/>
      <c r="L33" s="39"/>
      <c r="M33" s="39"/>
      <c r="N33" s="39"/>
      <c r="O33" s="39"/>
      <c r="P33" s="39"/>
      <c r="Q33" s="38"/>
      <c r="R33" s="39"/>
      <c r="S33" s="39"/>
      <c r="T33" s="39"/>
      <c r="U33" s="39"/>
      <c r="V33" s="39"/>
      <c r="W33" s="42"/>
      <c r="X33" s="39"/>
      <c r="Y33" s="39"/>
      <c r="Z33" s="42"/>
      <c r="AA33" s="39"/>
      <c r="AB33" s="39"/>
      <c r="AC33" s="42"/>
      <c r="AD33" s="40"/>
      <c r="AE33" s="40"/>
      <c r="AF33" s="35"/>
      <c r="AG33" s="39"/>
      <c r="AH33" s="39"/>
      <c r="AI33" s="42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8"/>
      <c r="AV33" s="39"/>
      <c r="AW33" s="39"/>
      <c r="AX33" s="39"/>
      <c r="AY33" s="39"/>
      <c r="AZ33" s="39"/>
      <c r="BA33" s="39"/>
      <c r="BB33" s="39"/>
      <c r="BC33" s="39"/>
      <c r="BD33" s="38"/>
      <c r="BE33" s="39"/>
      <c r="BF33" s="39"/>
      <c r="BG33" s="40"/>
      <c r="BH33" s="39"/>
      <c r="BI33" s="39"/>
      <c r="BJ33" s="31"/>
      <c r="BK33" s="31"/>
      <c r="BL33" s="39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</row>
    <row r="34" spans="1:251" ht="15.75" customHeight="1">
      <c r="A34" s="33"/>
      <c r="B34" s="658"/>
      <c r="C34" s="466" t="s">
        <v>1375</v>
      </c>
      <c r="D34" s="467"/>
      <c r="E34" s="468"/>
      <c r="G34" s="38"/>
      <c r="H34" s="38"/>
      <c r="I34" s="38"/>
      <c r="J34" s="38"/>
      <c r="K34" s="44"/>
      <c r="L34" s="44"/>
      <c r="M34" s="46"/>
      <c r="N34" s="44"/>
      <c r="O34" s="44"/>
      <c r="P34" s="45"/>
      <c r="Q34" s="44"/>
      <c r="R34" s="44"/>
      <c r="S34" s="46"/>
      <c r="T34" s="44"/>
      <c r="U34" s="44"/>
      <c r="V34" s="46"/>
      <c r="W34" s="44"/>
      <c r="X34" s="44"/>
      <c r="Y34" s="46"/>
      <c r="Z34" s="44"/>
      <c r="AA34" s="44"/>
      <c r="AB34" s="46"/>
      <c r="AC34" s="40"/>
      <c r="AD34" s="40"/>
      <c r="AE34" s="35"/>
      <c r="AF34" s="44"/>
      <c r="AG34" s="44"/>
      <c r="AH34" s="46"/>
      <c r="AI34" s="44"/>
      <c r="AJ34" s="44"/>
      <c r="AK34" s="46"/>
      <c r="AL34" s="44"/>
      <c r="AM34" s="44"/>
      <c r="AN34" s="46"/>
      <c r="AO34" s="44"/>
      <c r="AP34" s="44"/>
      <c r="AQ34" s="46"/>
      <c r="AR34" s="44"/>
      <c r="AS34" s="44"/>
      <c r="AT34" s="45"/>
      <c r="AU34" s="44"/>
      <c r="AV34" s="44"/>
      <c r="AW34" s="46"/>
      <c r="AX34" s="44"/>
      <c r="AY34" s="44"/>
      <c r="AZ34" s="46"/>
      <c r="BA34" s="44"/>
      <c r="BB34" s="46"/>
      <c r="BC34" s="45"/>
      <c r="BD34" s="46"/>
      <c r="BE34" s="46"/>
      <c r="BF34" s="47"/>
      <c r="BG34" s="44"/>
      <c r="BH34" s="46"/>
      <c r="BI34" s="44"/>
      <c r="BK34" s="44"/>
    </row>
    <row r="35" spans="1:251" ht="15.75" customHeight="1">
      <c r="A35" s="33"/>
      <c r="B35" s="658"/>
      <c r="C35" s="469" t="s">
        <v>1363</v>
      </c>
      <c r="D35" s="469"/>
      <c r="E35" s="468"/>
      <c r="G35" s="38"/>
      <c r="H35" s="38"/>
      <c r="I35" s="38"/>
      <c r="J35" s="38"/>
      <c r="K35" s="44"/>
      <c r="L35" s="44"/>
      <c r="M35" s="46"/>
      <c r="N35" s="44"/>
      <c r="O35" s="44"/>
      <c r="P35" s="45"/>
      <c r="Q35" s="44"/>
      <c r="R35" s="44"/>
      <c r="S35" s="46"/>
      <c r="T35" s="44"/>
      <c r="U35" s="44"/>
      <c r="V35" s="46"/>
      <c r="W35" s="44"/>
      <c r="X35" s="44"/>
      <c r="Y35" s="46"/>
      <c r="Z35" s="44"/>
      <c r="AA35" s="44"/>
      <c r="AB35" s="46"/>
      <c r="AC35" s="40"/>
      <c r="AD35" s="40"/>
      <c r="AE35" s="35"/>
      <c r="AF35" s="44"/>
      <c r="AG35" s="44"/>
      <c r="AH35" s="46"/>
      <c r="AI35" s="44"/>
      <c r="AJ35" s="44"/>
      <c r="AK35" s="46"/>
      <c r="AL35" s="44"/>
      <c r="AM35" s="44"/>
      <c r="AN35" s="46"/>
      <c r="AO35" s="44"/>
      <c r="AP35" s="44"/>
      <c r="AQ35" s="46"/>
      <c r="AR35" s="44"/>
      <c r="AS35" s="44"/>
      <c r="AT35" s="45"/>
      <c r="AU35" s="44"/>
      <c r="AV35" s="44"/>
      <c r="AW35" s="46"/>
      <c r="AX35" s="44"/>
      <c r="AY35" s="44"/>
      <c r="AZ35" s="46"/>
      <c r="BA35" s="44"/>
      <c r="BB35" s="46"/>
      <c r="BC35" s="45"/>
      <c r="BD35" s="46"/>
      <c r="BE35" s="46"/>
      <c r="BF35" s="47"/>
      <c r="BG35" s="44"/>
      <c r="BH35" s="46"/>
      <c r="BI35" s="44"/>
      <c r="BK35" s="44"/>
    </row>
    <row r="36" spans="1:251" ht="15.75" customHeight="1">
      <c r="A36" s="33"/>
      <c r="B36" s="658"/>
      <c r="C36" s="469" t="s">
        <v>1364</v>
      </c>
      <c r="D36" s="469"/>
      <c r="E36" s="468"/>
      <c r="G36" s="38"/>
      <c r="H36" s="38"/>
      <c r="I36" s="38"/>
      <c r="J36" s="38"/>
      <c r="K36" s="44"/>
      <c r="L36" s="44"/>
      <c r="M36" s="46"/>
      <c r="N36" s="44"/>
      <c r="O36" s="44"/>
      <c r="P36" s="45"/>
      <c r="Q36" s="44"/>
      <c r="R36" s="44"/>
      <c r="S36" s="46"/>
      <c r="T36" s="44"/>
      <c r="U36" s="44"/>
      <c r="V36" s="46"/>
      <c r="W36" s="44"/>
      <c r="X36" s="44"/>
      <c r="Y36" s="46"/>
      <c r="Z36" s="44"/>
      <c r="AA36" s="44"/>
      <c r="AB36" s="46"/>
      <c r="AC36" s="40"/>
      <c r="AD36" s="40"/>
      <c r="AE36" s="35"/>
      <c r="AF36" s="44"/>
      <c r="AG36" s="44"/>
      <c r="AH36" s="46"/>
      <c r="AI36" s="44"/>
      <c r="AJ36" s="44"/>
      <c r="AK36" s="46"/>
      <c r="AL36" s="44"/>
      <c r="AM36" s="44"/>
      <c r="AN36" s="46"/>
      <c r="AO36" s="44"/>
      <c r="AP36" s="44"/>
      <c r="AQ36" s="46"/>
      <c r="AR36" s="44"/>
      <c r="AS36" s="44"/>
      <c r="AT36" s="45"/>
      <c r="AU36" s="44"/>
      <c r="AV36" s="44"/>
      <c r="AW36" s="46"/>
      <c r="AX36" s="44"/>
      <c r="AY36" s="44"/>
      <c r="AZ36" s="46"/>
      <c r="BA36" s="44"/>
      <c r="BB36" s="46"/>
      <c r="BC36" s="45"/>
      <c r="BD36" s="46"/>
      <c r="BE36" s="46"/>
      <c r="BF36" s="47"/>
      <c r="BG36" s="44"/>
      <c r="BH36" s="46"/>
      <c r="BI36" s="44"/>
      <c r="BK36" s="44"/>
    </row>
    <row r="37" spans="1:251" s="31" customFormat="1" ht="3.75" customHeight="1" thickBot="1">
      <c r="A37" s="33"/>
      <c r="B37" s="60"/>
      <c r="C37" s="20"/>
      <c r="D37" s="20"/>
      <c r="E37" s="336"/>
      <c r="F37" s="37"/>
      <c r="G37" s="37"/>
      <c r="H37" s="37"/>
      <c r="I37" s="37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3"/>
      <c r="W37" s="33"/>
      <c r="AB37" s="36"/>
      <c r="AC37" s="36"/>
      <c r="AD37" s="34"/>
    </row>
    <row r="38" spans="1:251" hidden="1">
      <c r="A38" s="33"/>
      <c r="B38" s="623">
        <v>600</v>
      </c>
      <c r="C38" s="624" t="s">
        <v>482</v>
      </c>
      <c r="D38" s="624"/>
      <c r="E38" s="365"/>
      <c r="F38" s="77"/>
      <c r="G38" s="38"/>
      <c r="H38" s="38"/>
      <c r="I38" s="38"/>
      <c r="J38" s="39"/>
      <c r="K38" s="38"/>
      <c r="L38" s="40"/>
      <c r="M38" s="40"/>
      <c r="N38" s="39"/>
      <c r="O38" s="39"/>
      <c r="P38" s="39"/>
      <c r="Q38" s="38"/>
      <c r="R38" s="40"/>
      <c r="S38" s="40"/>
      <c r="T38" s="39"/>
      <c r="U38" s="40"/>
      <c r="V38" s="40"/>
      <c r="W38" s="39"/>
      <c r="X38" s="40"/>
      <c r="Y38" s="40"/>
      <c r="Z38" s="39"/>
      <c r="AA38" s="40"/>
      <c r="AB38" s="40"/>
      <c r="AC38" s="39"/>
      <c r="AD38" s="40"/>
      <c r="AE38" s="40"/>
      <c r="AF38" s="35"/>
      <c r="AG38" s="40"/>
      <c r="AH38" s="40"/>
      <c r="AI38" s="39"/>
      <c r="AJ38" s="40"/>
      <c r="AK38" s="40"/>
      <c r="AL38" s="39"/>
      <c r="AM38" s="40"/>
      <c r="AN38" s="40"/>
      <c r="AO38" s="39"/>
      <c r="AP38" s="40"/>
      <c r="AQ38" s="40"/>
      <c r="AR38" s="39"/>
      <c r="AS38" s="39"/>
      <c r="AT38" s="39"/>
      <c r="AU38" s="38"/>
      <c r="AV38" s="40"/>
      <c r="AW38" s="40"/>
      <c r="AX38" s="39"/>
      <c r="AY38" s="40"/>
      <c r="AZ38" s="40"/>
      <c r="BA38" s="39"/>
      <c r="BB38" s="40"/>
      <c r="BC38" s="39"/>
      <c r="BD38" s="35"/>
      <c r="BE38" s="39"/>
      <c r="BF38" s="39"/>
      <c r="BG38" s="40"/>
      <c r="BH38" s="40"/>
      <c r="BI38" s="39"/>
      <c r="BJ38" s="40"/>
      <c r="BL38" s="39"/>
    </row>
    <row r="39" spans="1:251" s="31" customFormat="1" ht="3.75" customHeight="1" thickBot="1">
      <c r="A39" s="33"/>
      <c r="B39" s="60"/>
      <c r="C39" s="20"/>
      <c r="D39" s="20"/>
      <c r="E39" s="336"/>
      <c r="F39" s="37"/>
      <c r="G39" s="37"/>
      <c r="H39" s="37"/>
      <c r="I39" s="37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3"/>
      <c r="W39" s="33"/>
      <c r="AB39" s="36"/>
      <c r="AC39" s="36"/>
      <c r="AD39" s="34"/>
    </row>
    <row r="40" spans="1:251" hidden="1">
      <c r="A40" s="33"/>
      <c r="B40" s="623">
        <v>700</v>
      </c>
      <c r="C40" s="624" t="s">
        <v>984</v>
      </c>
      <c r="D40" s="605"/>
      <c r="E40" s="365"/>
      <c r="F40" s="77"/>
      <c r="G40" s="38"/>
      <c r="H40" s="38"/>
      <c r="I40" s="38"/>
      <c r="J40" s="39"/>
      <c r="K40" s="38"/>
      <c r="L40" s="40"/>
      <c r="M40" s="40"/>
      <c r="N40" s="39"/>
      <c r="O40" s="39"/>
      <c r="P40" s="39"/>
      <c r="Q40" s="38"/>
      <c r="R40" s="40"/>
      <c r="S40" s="40"/>
      <c r="T40" s="39"/>
      <c r="U40" s="40"/>
      <c r="V40" s="40"/>
      <c r="W40" s="39"/>
      <c r="X40" s="40"/>
      <c r="Y40" s="40"/>
      <c r="Z40" s="39"/>
      <c r="AA40" s="40"/>
      <c r="AB40" s="40"/>
      <c r="AC40" s="39"/>
      <c r="AD40" s="40"/>
      <c r="AE40" s="40"/>
      <c r="AF40" s="35"/>
      <c r="AG40" s="40"/>
      <c r="AH40" s="40"/>
      <c r="AI40" s="39"/>
      <c r="AJ40" s="40"/>
      <c r="AK40" s="40"/>
      <c r="AL40" s="39"/>
      <c r="AM40" s="40"/>
      <c r="AN40" s="40"/>
      <c r="AO40" s="39"/>
      <c r="AP40" s="40"/>
      <c r="AQ40" s="40"/>
      <c r="AR40" s="39"/>
      <c r="AS40" s="39"/>
      <c r="AT40" s="39"/>
      <c r="AU40" s="38"/>
      <c r="AV40" s="40"/>
      <c r="AW40" s="40"/>
      <c r="AX40" s="39"/>
      <c r="AY40" s="40"/>
      <c r="AZ40" s="40"/>
      <c r="BA40" s="39"/>
      <c r="BB40" s="40"/>
      <c r="BC40" s="39"/>
      <c r="BD40" s="35"/>
      <c r="BE40" s="39"/>
      <c r="BF40" s="39"/>
      <c r="BG40" s="40"/>
      <c r="BH40" s="40"/>
      <c r="BI40" s="39"/>
      <c r="BJ40" s="40"/>
      <c r="BL40" s="39"/>
    </row>
    <row r="41" spans="1:251" s="31" customFormat="1" ht="3.75" hidden="1" customHeight="1" thickBot="1">
      <c r="A41" s="33"/>
      <c r="B41" s="60"/>
      <c r="C41" s="20"/>
      <c r="D41" s="20"/>
      <c r="E41" s="336"/>
      <c r="F41" s="37"/>
      <c r="G41" s="37"/>
      <c r="H41" s="37"/>
      <c r="I41" s="37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3"/>
      <c r="W41" s="33"/>
      <c r="AB41" s="36"/>
      <c r="AC41" s="36"/>
      <c r="AD41" s="34"/>
    </row>
    <row r="42" spans="1:251">
      <c r="A42" s="33"/>
      <c r="B42" s="286">
        <v>800</v>
      </c>
      <c r="C42" s="19" t="s">
        <v>1199</v>
      </c>
      <c r="D42" s="59"/>
      <c r="E42" s="334"/>
      <c r="F42" s="77"/>
      <c r="G42" s="38"/>
      <c r="H42" s="38"/>
      <c r="I42" s="38"/>
      <c r="J42" s="39"/>
      <c r="K42" s="38"/>
      <c r="L42" s="40"/>
      <c r="M42" s="40"/>
      <c r="N42" s="39"/>
      <c r="O42" s="39"/>
      <c r="P42" s="39"/>
      <c r="Q42" s="38"/>
      <c r="R42" s="40"/>
      <c r="S42" s="40"/>
      <c r="T42" s="39"/>
      <c r="U42" s="40"/>
      <c r="V42" s="40"/>
      <c r="W42" s="39"/>
      <c r="X42" s="40"/>
      <c r="Y42" s="40"/>
      <c r="Z42" s="39"/>
      <c r="AA42" s="40"/>
      <c r="AB42" s="40"/>
      <c r="AC42" s="39"/>
      <c r="AD42" s="40"/>
      <c r="AE42" s="40"/>
      <c r="AF42" s="35"/>
      <c r="AG42" s="40"/>
      <c r="AH42" s="40"/>
      <c r="AI42" s="39"/>
      <c r="AJ42" s="40"/>
      <c r="AK42" s="40"/>
      <c r="AL42" s="39"/>
      <c r="AM42" s="40"/>
      <c r="AN42" s="40"/>
      <c r="AO42" s="39"/>
      <c r="AP42" s="40"/>
      <c r="AQ42" s="40"/>
      <c r="AR42" s="39"/>
      <c r="AS42" s="39"/>
      <c r="AT42" s="39"/>
      <c r="AU42" s="38"/>
      <c r="AV42" s="40"/>
      <c r="AW42" s="40"/>
      <c r="AX42" s="39"/>
      <c r="AY42" s="40"/>
      <c r="AZ42" s="40"/>
      <c r="BA42" s="39"/>
      <c r="BB42" s="40"/>
      <c r="BC42" s="39"/>
      <c r="BD42" s="35"/>
      <c r="BE42" s="39"/>
      <c r="BF42" s="39"/>
      <c r="BG42" s="40"/>
      <c r="BH42" s="40"/>
      <c r="BI42" s="39"/>
      <c r="BJ42" s="40"/>
      <c r="BL42" s="39"/>
    </row>
    <row r="43" spans="1:251" s="31" customFormat="1" ht="3.75" customHeight="1" thickBot="1">
      <c r="A43" s="33"/>
      <c r="B43" s="60"/>
      <c r="C43" s="60"/>
      <c r="D43" s="20"/>
      <c r="E43" s="336"/>
      <c r="F43" s="37"/>
      <c r="G43" s="37"/>
      <c r="H43" s="37"/>
      <c r="I43" s="37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3"/>
      <c r="W43" s="33"/>
      <c r="AB43" s="36"/>
      <c r="AC43" s="36"/>
      <c r="AD43" s="34"/>
    </row>
    <row r="44" spans="1:251" ht="15.75" customHeight="1">
      <c r="A44" s="33"/>
      <c r="B44" s="286">
        <v>1000</v>
      </c>
      <c r="C44" s="66" t="s">
        <v>449</v>
      </c>
      <c r="D44" s="16"/>
      <c r="E44" s="336"/>
    </row>
    <row r="45" spans="1:251">
      <c r="A45" s="33"/>
      <c r="B45" s="60"/>
      <c r="C45" s="264">
        <v>1011</v>
      </c>
      <c r="D45" s="194" t="s">
        <v>1286</v>
      </c>
      <c r="E45" s="346" t="s">
        <v>1273</v>
      </c>
      <c r="F45" s="39"/>
      <c r="G45" s="38"/>
      <c r="H45" s="38"/>
      <c r="I45" s="38"/>
      <c r="J45" s="39"/>
      <c r="K45" s="38"/>
      <c r="L45" s="39"/>
      <c r="M45" s="39"/>
      <c r="N45" s="39"/>
      <c r="O45" s="39"/>
      <c r="P45" s="39"/>
      <c r="Q45" s="38"/>
      <c r="R45" s="39"/>
      <c r="S45" s="39"/>
      <c r="T45" s="39"/>
      <c r="U45" s="39"/>
      <c r="V45" s="39"/>
      <c r="W45" s="42"/>
      <c r="X45" s="39"/>
      <c r="Y45" s="39"/>
      <c r="Z45" s="42"/>
      <c r="AA45" s="39"/>
      <c r="AB45" s="39"/>
      <c r="AC45" s="42"/>
      <c r="AD45" s="40"/>
      <c r="AE45" s="40"/>
      <c r="AF45" s="35"/>
      <c r="AG45" s="39"/>
      <c r="AH45" s="39"/>
      <c r="AI45" s="42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8"/>
      <c r="AV45" s="39"/>
      <c r="AW45" s="39"/>
      <c r="AX45" s="39"/>
      <c r="AY45" s="39"/>
      <c r="AZ45" s="39"/>
      <c r="BA45" s="39"/>
      <c r="BB45" s="39"/>
      <c r="BC45" s="39"/>
      <c r="BD45" s="38"/>
      <c r="BE45" s="39"/>
      <c r="BF45" s="39"/>
      <c r="BG45" s="40"/>
      <c r="BH45" s="39"/>
      <c r="BI45" s="39"/>
      <c r="BJ45" s="31"/>
      <c r="BK45" s="31"/>
      <c r="BL45" s="39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</row>
    <row r="46" spans="1:251">
      <c r="B46" s="60"/>
      <c r="C46" s="265">
        <f>C45+1</f>
        <v>1012</v>
      </c>
      <c r="D46" s="188" t="s">
        <v>1286</v>
      </c>
      <c r="E46" s="348" t="s">
        <v>1272</v>
      </c>
      <c r="F46" s="39"/>
      <c r="G46" s="38"/>
      <c r="H46" s="38"/>
      <c r="I46" s="38"/>
      <c r="J46" s="39"/>
      <c r="K46" s="38"/>
      <c r="L46" s="39"/>
      <c r="M46" s="39"/>
      <c r="N46" s="39"/>
      <c r="O46" s="39"/>
      <c r="P46" s="39"/>
      <c r="Q46" s="38"/>
      <c r="R46" s="39"/>
      <c r="S46" s="39"/>
      <c r="T46" s="39"/>
      <c r="U46" s="39"/>
      <c r="V46" s="39"/>
      <c r="W46" s="42"/>
      <c r="X46" s="39"/>
      <c r="Y46" s="39"/>
      <c r="Z46" s="42"/>
      <c r="AA46" s="39"/>
      <c r="AB46" s="39"/>
      <c r="AC46" s="42"/>
      <c r="AD46" s="40"/>
      <c r="AE46" s="40"/>
      <c r="AF46" s="35"/>
      <c r="AG46" s="39"/>
      <c r="AH46" s="39"/>
      <c r="AI46" s="42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8"/>
      <c r="AV46" s="39"/>
      <c r="AW46" s="39"/>
      <c r="AX46" s="39"/>
      <c r="AY46" s="39"/>
      <c r="AZ46" s="39"/>
      <c r="BA46" s="39"/>
      <c r="BB46" s="39"/>
      <c r="BC46" s="39"/>
      <c r="BD46" s="38"/>
      <c r="BE46" s="39"/>
      <c r="BF46" s="39"/>
      <c r="BG46" s="40"/>
      <c r="BH46" s="39"/>
      <c r="BI46" s="39"/>
      <c r="BJ46" s="31"/>
      <c r="BK46" s="31"/>
      <c r="BL46" s="39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</row>
    <row r="47" spans="1:251">
      <c r="B47" s="60"/>
      <c r="C47" s="265">
        <f>C46+1</f>
        <v>1013</v>
      </c>
      <c r="D47" s="188" t="s">
        <v>1286</v>
      </c>
      <c r="E47" s="348" t="s">
        <v>1271</v>
      </c>
      <c r="F47" s="39"/>
      <c r="G47" s="38"/>
      <c r="H47" s="38"/>
      <c r="I47" s="38"/>
      <c r="J47" s="39"/>
      <c r="K47" s="38"/>
      <c r="L47" s="39"/>
      <c r="M47" s="39"/>
      <c r="N47" s="39"/>
      <c r="O47" s="39"/>
      <c r="P47" s="39"/>
      <c r="Q47" s="38"/>
      <c r="R47" s="39"/>
      <c r="S47" s="39"/>
      <c r="T47" s="39"/>
      <c r="U47" s="39"/>
      <c r="V47" s="39"/>
      <c r="W47" s="42"/>
      <c r="X47" s="39"/>
      <c r="Y47" s="39"/>
      <c r="Z47" s="42"/>
      <c r="AA47" s="39"/>
      <c r="AB47" s="39"/>
      <c r="AC47" s="42"/>
      <c r="AD47" s="40"/>
      <c r="AE47" s="40"/>
      <c r="AF47" s="35"/>
      <c r="AG47" s="39"/>
      <c r="AH47" s="39"/>
      <c r="AI47" s="42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8"/>
      <c r="AV47" s="39"/>
      <c r="AW47" s="39"/>
      <c r="AX47" s="39"/>
      <c r="AY47" s="39"/>
      <c r="AZ47" s="39"/>
      <c r="BA47" s="39"/>
      <c r="BB47" s="39"/>
      <c r="BC47" s="39"/>
      <c r="BD47" s="38"/>
      <c r="BE47" s="39"/>
      <c r="BF47" s="39"/>
      <c r="BG47" s="40"/>
      <c r="BH47" s="39"/>
      <c r="BI47" s="39"/>
      <c r="BJ47" s="31"/>
      <c r="BK47" s="31"/>
      <c r="BL47" s="39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</row>
    <row r="48" spans="1:251">
      <c r="B48" s="60"/>
      <c r="C48" s="265">
        <v>1014</v>
      </c>
      <c r="D48" s="188" t="s">
        <v>1286</v>
      </c>
      <c r="E48" s="348" t="s">
        <v>1270</v>
      </c>
      <c r="F48" s="39"/>
      <c r="G48" s="38"/>
      <c r="H48" s="38"/>
      <c r="I48" s="38"/>
      <c r="J48" s="39"/>
      <c r="K48" s="38"/>
      <c r="L48" s="39"/>
      <c r="M48" s="39"/>
      <c r="N48" s="39"/>
      <c r="O48" s="39"/>
      <c r="P48" s="39"/>
      <c r="Q48" s="38"/>
      <c r="R48" s="39"/>
      <c r="S48" s="39"/>
      <c r="T48" s="39"/>
      <c r="U48" s="39"/>
      <c r="V48" s="39"/>
      <c r="W48" s="42"/>
      <c r="X48" s="39"/>
      <c r="Y48" s="39"/>
      <c r="Z48" s="42"/>
      <c r="AA48" s="39"/>
      <c r="AB48" s="39"/>
      <c r="AC48" s="42"/>
      <c r="AD48" s="40"/>
      <c r="AE48" s="40"/>
      <c r="AF48" s="35"/>
      <c r="AG48" s="39"/>
      <c r="AH48" s="39"/>
      <c r="AI48" s="42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8"/>
      <c r="AV48" s="39"/>
      <c r="AW48" s="39"/>
      <c r="AX48" s="39"/>
      <c r="AY48" s="39"/>
      <c r="AZ48" s="39"/>
      <c r="BA48" s="39"/>
      <c r="BB48" s="39"/>
      <c r="BC48" s="39"/>
      <c r="BD48" s="38"/>
      <c r="BE48" s="39"/>
      <c r="BF48" s="39"/>
      <c r="BG48" s="40"/>
      <c r="BH48" s="39"/>
      <c r="BI48" s="39"/>
      <c r="BJ48" s="31"/>
      <c r="BK48" s="31"/>
      <c r="BL48" s="39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</row>
    <row r="49" spans="2:251">
      <c r="B49" s="60"/>
      <c r="C49" s="265">
        <v>1015</v>
      </c>
      <c r="D49" s="188" t="s">
        <v>1286</v>
      </c>
      <c r="E49" s="348" t="s">
        <v>16</v>
      </c>
      <c r="F49" s="39"/>
      <c r="G49" s="38"/>
      <c r="H49" s="38"/>
      <c r="I49" s="38"/>
      <c r="J49" s="39"/>
      <c r="K49" s="38"/>
      <c r="L49" s="39"/>
      <c r="M49" s="39"/>
      <c r="N49" s="39"/>
      <c r="O49" s="39"/>
      <c r="P49" s="39"/>
      <c r="Q49" s="38"/>
      <c r="R49" s="39"/>
      <c r="S49" s="39"/>
      <c r="T49" s="39"/>
      <c r="U49" s="39"/>
      <c r="V49" s="39"/>
      <c r="W49" s="42"/>
      <c r="X49" s="39"/>
      <c r="Y49" s="39"/>
      <c r="Z49" s="42"/>
      <c r="AA49" s="39"/>
      <c r="AB49" s="39"/>
      <c r="AC49" s="42"/>
      <c r="AD49" s="40"/>
      <c r="AE49" s="40"/>
      <c r="AF49" s="35"/>
      <c r="AG49" s="39"/>
      <c r="AH49" s="39"/>
      <c r="AI49" s="42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8"/>
      <c r="AV49" s="39"/>
      <c r="AW49" s="39"/>
      <c r="AX49" s="39"/>
      <c r="AY49" s="39"/>
      <c r="AZ49" s="39"/>
      <c r="BA49" s="39"/>
      <c r="BB49" s="39"/>
      <c r="BC49" s="39"/>
      <c r="BD49" s="38"/>
      <c r="BE49" s="39"/>
      <c r="BF49" s="39"/>
      <c r="BG49" s="40"/>
      <c r="BH49" s="39"/>
      <c r="BI49" s="39"/>
      <c r="BJ49" s="31"/>
      <c r="BK49" s="31"/>
      <c r="BL49" s="39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</row>
    <row r="50" spans="2:251">
      <c r="B50" s="60"/>
      <c r="C50" s="265">
        <v>1016</v>
      </c>
      <c r="D50" s="188" t="s">
        <v>1286</v>
      </c>
      <c r="E50" s="348" t="s">
        <v>17</v>
      </c>
      <c r="F50" s="39"/>
      <c r="G50" s="38"/>
      <c r="H50" s="38"/>
      <c r="I50" s="38"/>
      <c r="J50" s="39"/>
      <c r="K50" s="38"/>
      <c r="L50" s="39"/>
      <c r="M50" s="39"/>
      <c r="N50" s="39"/>
      <c r="O50" s="39"/>
      <c r="P50" s="39"/>
      <c r="Q50" s="38"/>
      <c r="R50" s="39"/>
      <c r="S50" s="39"/>
      <c r="T50" s="39"/>
      <c r="U50" s="39"/>
      <c r="V50" s="39"/>
      <c r="W50" s="42"/>
      <c r="X50" s="39"/>
      <c r="Y50" s="39"/>
      <c r="Z50" s="42"/>
      <c r="AA50" s="39"/>
      <c r="AB50" s="39"/>
      <c r="AC50" s="42"/>
      <c r="AD50" s="40"/>
      <c r="AE50" s="40"/>
      <c r="AF50" s="35"/>
      <c r="AG50" s="39"/>
      <c r="AH50" s="39"/>
      <c r="AI50" s="42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8"/>
      <c r="AV50" s="39"/>
      <c r="AW50" s="39"/>
      <c r="AX50" s="39"/>
      <c r="AY50" s="39"/>
      <c r="AZ50" s="39"/>
      <c r="BA50" s="39"/>
      <c r="BB50" s="39"/>
      <c r="BC50" s="39"/>
      <c r="BD50" s="38"/>
      <c r="BE50" s="39"/>
      <c r="BF50" s="39"/>
      <c r="BG50" s="40"/>
      <c r="BH50" s="39"/>
      <c r="BI50" s="39"/>
      <c r="BJ50" s="31"/>
      <c r="BK50" s="31"/>
      <c r="BL50" s="39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</row>
    <row r="51" spans="2:251">
      <c r="B51" s="629"/>
      <c r="C51" s="267">
        <v>1020</v>
      </c>
      <c r="D51" s="117" t="s">
        <v>1286</v>
      </c>
      <c r="E51" s="212" t="s">
        <v>1222</v>
      </c>
      <c r="F51" s="39"/>
      <c r="G51" s="38"/>
      <c r="H51" s="38"/>
      <c r="I51" s="38"/>
      <c r="J51" s="39"/>
      <c r="K51" s="38"/>
      <c r="L51" s="39"/>
      <c r="M51" s="39"/>
      <c r="N51" s="39"/>
      <c r="O51" s="39"/>
      <c r="P51" s="39"/>
      <c r="Q51" s="38"/>
      <c r="R51" s="39"/>
      <c r="S51" s="39"/>
      <c r="T51" s="39"/>
      <c r="U51" s="39"/>
      <c r="V51" s="39"/>
      <c r="W51" s="42"/>
      <c r="X51" s="39"/>
      <c r="Y51" s="39"/>
      <c r="Z51" s="42"/>
      <c r="AA51" s="39"/>
      <c r="AB51" s="39"/>
      <c r="AC51" s="42"/>
      <c r="AD51" s="40"/>
      <c r="AE51" s="40"/>
      <c r="AF51" s="35"/>
      <c r="AG51" s="39"/>
      <c r="AH51" s="39"/>
      <c r="AI51" s="42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8"/>
      <c r="AV51" s="39"/>
      <c r="AW51" s="39"/>
      <c r="AX51" s="39"/>
      <c r="AY51" s="39"/>
      <c r="AZ51" s="39"/>
      <c r="BA51" s="39"/>
      <c r="BB51" s="39"/>
      <c r="BC51" s="39"/>
      <c r="BD51" s="38"/>
      <c r="BE51" s="39"/>
      <c r="BF51" s="39"/>
      <c r="BG51" s="40"/>
      <c r="BH51" s="39"/>
      <c r="BI51" s="39"/>
      <c r="BJ51" s="31"/>
      <c r="BK51" s="31"/>
      <c r="BL51" s="39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</row>
    <row r="52" spans="2:251">
      <c r="B52" s="629"/>
      <c r="C52" s="168">
        <v>1030</v>
      </c>
      <c r="D52" s="23" t="s">
        <v>1286</v>
      </c>
      <c r="E52" s="348" t="s">
        <v>1269</v>
      </c>
      <c r="F52" s="39"/>
      <c r="G52" s="38"/>
      <c r="H52" s="38"/>
      <c r="I52" s="38"/>
      <c r="J52" s="39"/>
      <c r="K52" s="38"/>
      <c r="L52" s="39"/>
      <c r="M52" s="39"/>
      <c r="N52" s="39"/>
      <c r="O52" s="39"/>
      <c r="P52" s="39"/>
      <c r="Q52" s="38"/>
      <c r="R52" s="39"/>
      <c r="S52" s="39"/>
      <c r="T52" s="39"/>
      <c r="U52" s="39"/>
      <c r="V52" s="39"/>
      <c r="W52" s="42"/>
      <c r="X52" s="39"/>
      <c r="Y52" s="39"/>
      <c r="Z52" s="42"/>
      <c r="AA52" s="39"/>
      <c r="AB52" s="39"/>
      <c r="AC52" s="42"/>
      <c r="AD52" s="40"/>
      <c r="AE52" s="40"/>
      <c r="AF52" s="35"/>
      <c r="AG52" s="39"/>
      <c r="AH52" s="39"/>
      <c r="AI52" s="42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8"/>
      <c r="AV52" s="39"/>
      <c r="AW52" s="39"/>
      <c r="AX52" s="39"/>
      <c r="AY52" s="39"/>
      <c r="AZ52" s="39"/>
      <c r="BA52" s="39"/>
      <c r="BB52" s="39"/>
      <c r="BC52" s="39"/>
      <c r="BD52" s="38"/>
      <c r="BE52" s="39"/>
      <c r="BF52" s="39"/>
      <c r="BG52" s="40"/>
      <c r="BH52" s="39"/>
      <c r="BI52" s="39"/>
      <c r="BJ52" s="31"/>
      <c r="BK52" s="31"/>
      <c r="BL52" s="39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</row>
    <row r="53" spans="2:251" hidden="1">
      <c r="B53" s="629" t="s">
        <v>955</v>
      </c>
      <c r="C53" s="659">
        <v>1040</v>
      </c>
      <c r="D53" s="660" t="s">
        <v>1286</v>
      </c>
      <c r="E53" s="367" t="s">
        <v>732</v>
      </c>
      <c r="F53" s="39"/>
      <c r="G53" s="38"/>
      <c r="H53" s="38"/>
      <c r="I53" s="38"/>
      <c r="J53" s="39"/>
      <c r="K53" s="38"/>
      <c r="L53" s="39"/>
      <c r="M53" s="39"/>
      <c r="N53" s="39"/>
      <c r="O53" s="39"/>
      <c r="P53" s="39"/>
      <c r="Q53" s="38"/>
      <c r="R53" s="39"/>
      <c r="S53" s="39"/>
      <c r="T53" s="39"/>
      <c r="U53" s="39"/>
      <c r="V53" s="39"/>
      <c r="W53" s="42"/>
      <c r="X53" s="39"/>
      <c r="Y53" s="39"/>
      <c r="Z53" s="42"/>
      <c r="AA53" s="39"/>
      <c r="AB53" s="39"/>
      <c r="AC53" s="42"/>
      <c r="AD53" s="40"/>
      <c r="AE53" s="40"/>
      <c r="AF53" s="35"/>
      <c r="AG53" s="39"/>
      <c r="AH53" s="39"/>
      <c r="AI53" s="42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8"/>
      <c r="AV53" s="39"/>
      <c r="AW53" s="39"/>
      <c r="AX53" s="39"/>
      <c r="AY53" s="39"/>
      <c r="AZ53" s="39"/>
      <c r="BA53" s="39"/>
      <c r="BB53" s="39"/>
      <c r="BC53" s="39"/>
      <c r="BD53" s="38"/>
      <c r="BE53" s="39"/>
      <c r="BF53" s="39"/>
      <c r="BG53" s="40"/>
      <c r="BH53" s="39"/>
      <c r="BI53" s="39"/>
      <c r="BJ53" s="31"/>
      <c r="BK53" s="31"/>
      <c r="BL53" s="39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</row>
    <row r="54" spans="2:251" ht="15.75" customHeight="1">
      <c r="B54" s="629"/>
      <c r="C54" s="267">
        <v>1051</v>
      </c>
      <c r="D54" s="117" t="s">
        <v>1286</v>
      </c>
      <c r="E54" s="351" t="s">
        <v>838</v>
      </c>
      <c r="F54" s="39"/>
      <c r="G54" s="38"/>
      <c r="H54" s="38"/>
      <c r="I54" s="38"/>
      <c r="J54" s="39"/>
      <c r="K54" s="38"/>
      <c r="L54" s="39"/>
      <c r="M54" s="39"/>
      <c r="N54" s="39"/>
      <c r="O54" s="39"/>
      <c r="P54" s="39"/>
      <c r="Q54" s="38"/>
      <c r="R54" s="39"/>
      <c r="S54" s="39"/>
      <c r="T54" s="39"/>
      <c r="U54" s="39"/>
      <c r="V54" s="39"/>
      <c r="W54" s="42"/>
      <c r="X54" s="39"/>
      <c r="Y54" s="39"/>
      <c r="Z54" s="42"/>
      <c r="AA54" s="39"/>
      <c r="AB54" s="39"/>
      <c r="AC54" s="42"/>
      <c r="AD54" s="40"/>
      <c r="AE54" s="40"/>
      <c r="AF54" s="35"/>
      <c r="AG54" s="39"/>
      <c r="AH54" s="39"/>
      <c r="AI54" s="42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8"/>
      <c r="AV54" s="39"/>
      <c r="AW54" s="39"/>
      <c r="AX54" s="39"/>
      <c r="AY54" s="39"/>
      <c r="AZ54" s="39"/>
      <c r="BA54" s="39"/>
      <c r="BB54" s="39"/>
      <c r="BC54" s="39"/>
      <c r="BD54" s="38"/>
      <c r="BE54" s="39"/>
      <c r="BF54" s="39"/>
      <c r="BG54" s="40"/>
      <c r="BH54" s="39"/>
      <c r="BI54" s="39"/>
      <c r="BJ54" s="31"/>
      <c r="BK54" s="31"/>
      <c r="BL54" s="39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</row>
    <row r="55" spans="2:251">
      <c r="B55" s="629"/>
      <c r="C55" s="168">
        <v>1052</v>
      </c>
      <c r="D55" s="23" t="s">
        <v>1286</v>
      </c>
      <c r="E55" s="348" t="s">
        <v>839</v>
      </c>
      <c r="F55" s="39"/>
      <c r="G55" s="38"/>
      <c r="H55" s="38"/>
      <c r="I55" s="38"/>
      <c r="J55" s="39"/>
      <c r="K55" s="38"/>
      <c r="L55" s="39"/>
      <c r="M55" s="39"/>
      <c r="N55" s="39"/>
      <c r="O55" s="39"/>
      <c r="P55" s="39"/>
      <c r="Q55" s="38"/>
      <c r="R55" s="39"/>
      <c r="S55" s="39"/>
      <c r="T55" s="39"/>
      <c r="U55" s="39"/>
      <c r="V55" s="39"/>
      <c r="W55" s="42"/>
      <c r="X55" s="39"/>
      <c r="Y55" s="39"/>
      <c r="Z55" s="42"/>
      <c r="AA55" s="39"/>
      <c r="AB55" s="39"/>
      <c r="AC55" s="42"/>
      <c r="AD55" s="40"/>
      <c r="AE55" s="40"/>
      <c r="AF55" s="35"/>
      <c r="AG55" s="39"/>
      <c r="AH55" s="39"/>
      <c r="AI55" s="42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8"/>
      <c r="AV55" s="39"/>
      <c r="AW55" s="39"/>
      <c r="AX55" s="39"/>
      <c r="AY55" s="39"/>
      <c r="AZ55" s="39"/>
      <c r="BA55" s="39"/>
      <c r="BB55" s="39"/>
      <c r="BC55" s="39"/>
      <c r="BD55" s="38"/>
      <c r="BE55" s="39"/>
      <c r="BF55" s="39"/>
      <c r="BG55" s="40"/>
      <c r="BH55" s="39"/>
      <c r="BI55" s="39"/>
      <c r="BJ55" s="31"/>
      <c r="BK55" s="31"/>
      <c r="BL55" s="39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</row>
    <row r="56" spans="2:251">
      <c r="B56" s="629"/>
      <c r="C56" s="268">
        <v>1053</v>
      </c>
      <c r="D56" s="106" t="s">
        <v>1286</v>
      </c>
      <c r="E56" s="470" t="s">
        <v>1365</v>
      </c>
      <c r="F56" s="39"/>
      <c r="G56" s="38"/>
      <c r="H56" s="38"/>
      <c r="I56" s="38"/>
      <c r="J56" s="39"/>
      <c r="K56" s="38"/>
      <c r="L56" s="39"/>
      <c r="M56" s="39"/>
      <c r="N56" s="39"/>
      <c r="O56" s="39"/>
      <c r="P56" s="39"/>
      <c r="Q56" s="38"/>
      <c r="R56" s="39"/>
      <c r="S56" s="39"/>
      <c r="T56" s="39"/>
      <c r="U56" s="39"/>
      <c r="V56" s="39"/>
      <c r="W56" s="42"/>
      <c r="X56" s="39"/>
      <c r="Y56" s="39"/>
      <c r="Z56" s="42"/>
      <c r="AA56" s="39"/>
      <c r="AB56" s="39"/>
      <c r="AC56" s="42"/>
      <c r="AD56" s="40"/>
      <c r="AE56" s="40"/>
      <c r="AF56" s="35"/>
      <c r="AG56" s="39"/>
      <c r="AH56" s="39"/>
      <c r="AI56" s="42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8"/>
      <c r="AV56" s="39"/>
      <c r="AW56" s="39"/>
      <c r="AX56" s="39"/>
      <c r="AY56" s="39"/>
      <c r="AZ56" s="39"/>
      <c r="BA56" s="39"/>
      <c r="BB56" s="39"/>
      <c r="BC56" s="39"/>
      <c r="BD56" s="38"/>
      <c r="BE56" s="39"/>
      <c r="BF56" s="39"/>
      <c r="BG56" s="40"/>
      <c r="BH56" s="39"/>
      <c r="BI56" s="39"/>
      <c r="BJ56" s="31"/>
      <c r="BK56" s="31"/>
      <c r="BL56" s="39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</row>
    <row r="57" spans="2:251">
      <c r="B57" s="60"/>
      <c r="C57" s="168">
        <v>1062</v>
      </c>
      <c r="D57" s="23" t="s">
        <v>1286</v>
      </c>
      <c r="E57" s="206" t="s">
        <v>51</v>
      </c>
      <c r="F57" s="39"/>
      <c r="G57" s="38"/>
      <c r="H57" s="38"/>
      <c r="I57" s="38"/>
      <c r="J57" s="39"/>
      <c r="K57" s="38"/>
      <c r="L57" s="39"/>
      <c r="M57" s="39"/>
      <c r="N57" s="39"/>
      <c r="O57" s="39"/>
      <c r="P57" s="39"/>
      <c r="Q57" s="38"/>
      <c r="R57" s="39"/>
      <c r="S57" s="39"/>
      <c r="T57" s="39"/>
      <c r="U57" s="39"/>
      <c r="V57" s="39"/>
      <c r="W57" s="42"/>
      <c r="X57" s="39"/>
      <c r="Y57" s="39"/>
      <c r="Z57" s="42"/>
      <c r="AA57" s="39"/>
      <c r="AB57" s="39"/>
      <c r="AC57" s="42"/>
      <c r="AD57" s="40"/>
      <c r="AE57" s="40"/>
      <c r="AF57" s="35"/>
      <c r="AG57" s="39"/>
      <c r="AH57" s="39"/>
      <c r="AI57" s="42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8"/>
      <c r="AV57" s="39"/>
      <c r="AW57" s="39"/>
      <c r="AX57" s="39"/>
      <c r="AY57" s="39"/>
      <c r="AZ57" s="39"/>
      <c r="BA57" s="39"/>
      <c r="BB57" s="39"/>
      <c r="BC57" s="39"/>
      <c r="BD57" s="38"/>
      <c r="BE57" s="39"/>
      <c r="BF57" s="39"/>
      <c r="BG57" s="40"/>
      <c r="BH57" s="39"/>
      <c r="BI57" s="39"/>
      <c r="BJ57" s="31"/>
      <c r="BK57" s="31"/>
      <c r="BL57" s="39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</row>
    <row r="58" spans="2:251">
      <c r="B58" s="60"/>
      <c r="C58" s="168">
        <v>1063</v>
      </c>
      <c r="D58" s="23" t="s">
        <v>1286</v>
      </c>
      <c r="E58" s="206" t="s">
        <v>52</v>
      </c>
      <c r="F58" s="39"/>
      <c r="G58" s="38"/>
      <c r="H58" s="38"/>
      <c r="I58" s="38"/>
      <c r="J58" s="39"/>
      <c r="K58" s="38"/>
      <c r="L58" s="39"/>
      <c r="M58" s="39"/>
      <c r="N58" s="39"/>
      <c r="O58" s="39"/>
      <c r="P58" s="39"/>
      <c r="Q58" s="38"/>
      <c r="R58" s="39"/>
      <c r="S58" s="39"/>
      <c r="T58" s="39"/>
      <c r="U58" s="39"/>
      <c r="V58" s="39"/>
      <c r="W58" s="42"/>
      <c r="X58" s="39"/>
      <c r="Y58" s="39"/>
      <c r="Z58" s="42"/>
      <c r="AA58" s="39"/>
      <c r="AB58" s="39"/>
      <c r="AC58" s="42"/>
      <c r="AD58" s="40"/>
      <c r="AE58" s="40"/>
      <c r="AF58" s="35"/>
      <c r="AG58" s="39"/>
      <c r="AH58" s="39"/>
      <c r="AI58" s="42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8"/>
      <c r="AV58" s="39"/>
      <c r="AW58" s="39"/>
      <c r="AX58" s="39"/>
      <c r="AY58" s="39"/>
      <c r="AZ58" s="39"/>
      <c r="BA58" s="39"/>
      <c r="BB58" s="39"/>
      <c r="BC58" s="39"/>
      <c r="BD58" s="38"/>
      <c r="BE58" s="39"/>
      <c r="BF58" s="39"/>
      <c r="BG58" s="39"/>
      <c r="BH58" s="39"/>
      <c r="BI58" s="39"/>
      <c r="BJ58" s="31"/>
      <c r="BK58" s="31"/>
      <c r="BL58" s="39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</row>
    <row r="59" spans="2:251">
      <c r="B59" s="60"/>
      <c r="C59" s="268">
        <v>1069</v>
      </c>
      <c r="D59" s="106" t="s">
        <v>1286</v>
      </c>
      <c r="E59" s="213" t="s">
        <v>53</v>
      </c>
      <c r="F59" s="39"/>
      <c r="G59" s="38"/>
      <c r="H59" s="38"/>
      <c r="I59" s="38"/>
      <c r="J59" s="39"/>
      <c r="K59" s="38"/>
      <c r="L59" s="39"/>
      <c r="M59" s="39"/>
      <c r="N59" s="39"/>
      <c r="O59" s="39"/>
      <c r="P59" s="39"/>
      <c r="Q59" s="38"/>
      <c r="R59" s="39"/>
      <c r="S59" s="39"/>
      <c r="T59" s="39"/>
      <c r="U59" s="39"/>
      <c r="V59" s="39"/>
      <c r="W59" s="42"/>
      <c r="X59" s="39"/>
      <c r="Y59" s="39"/>
      <c r="Z59" s="42"/>
      <c r="AA59" s="39"/>
      <c r="AB59" s="39"/>
      <c r="AC59" s="42"/>
      <c r="AD59" s="40"/>
      <c r="AE59" s="40"/>
      <c r="AF59" s="35"/>
      <c r="AG59" s="39"/>
      <c r="AH59" s="39"/>
      <c r="AI59" s="42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8"/>
      <c r="AV59" s="39"/>
      <c r="AW59" s="39"/>
      <c r="AX59" s="39"/>
      <c r="AY59" s="39"/>
      <c r="AZ59" s="39"/>
      <c r="BA59" s="39"/>
      <c r="BB59" s="39"/>
      <c r="BC59" s="39"/>
      <c r="BD59" s="38"/>
      <c r="BE59" s="39"/>
      <c r="BF59" s="39"/>
      <c r="BG59" s="40"/>
      <c r="BH59" s="39"/>
      <c r="BI59" s="39"/>
      <c r="BJ59" s="31"/>
      <c r="BK59" s="31"/>
      <c r="BL59" s="39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</row>
    <row r="60" spans="2:251">
      <c r="B60" s="629"/>
      <c r="C60" s="265">
        <v>1091</v>
      </c>
      <c r="D60" s="23" t="s">
        <v>1286</v>
      </c>
      <c r="E60" s="348" t="s">
        <v>1124</v>
      </c>
      <c r="F60" s="39"/>
      <c r="G60" s="38"/>
      <c r="H60" s="38"/>
      <c r="I60" s="38"/>
      <c r="J60" s="39"/>
      <c r="K60" s="38"/>
      <c r="L60" s="39"/>
      <c r="M60" s="39"/>
      <c r="N60" s="39"/>
      <c r="O60" s="39"/>
      <c r="P60" s="39"/>
      <c r="Q60" s="38"/>
      <c r="R60" s="39"/>
      <c r="S60" s="39"/>
      <c r="T60" s="39"/>
      <c r="U60" s="39"/>
      <c r="V60" s="39"/>
      <c r="W60" s="42"/>
      <c r="X60" s="39"/>
      <c r="Y60" s="39"/>
      <c r="Z60" s="42"/>
      <c r="AA60" s="39"/>
      <c r="AB60" s="39"/>
      <c r="AC60" s="42"/>
      <c r="AD60" s="40"/>
      <c r="AE60" s="40"/>
      <c r="AF60" s="35"/>
      <c r="AG60" s="39"/>
      <c r="AH60" s="39"/>
      <c r="AI60" s="42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8"/>
      <c r="AV60" s="39"/>
      <c r="AW60" s="39"/>
      <c r="AX60" s="39"/>
      <c r="AY60" s="39"/>
      <c r="AZ60" s="39"/>
      <c r="BA60" s="39"/>
      <c r="BB60" s="39"/>
      <c r="BC60" s="39"/>
      <c r="BD60" s="38"/>
      <c r="BE60" s="39"/>
      <c r="BF60" s="39"/>
      <c r="BG60" s="40"/>
      <c r="BH60" s="39"/>
      <c r="BI60" s="39"/>
      <c r="BJ60" s="31"/>
      <c r="BK60" s="31"/>
      <c r="BL60" s="39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</row>
    <row r="61" spans="2:251">
      <c r="B61" s="120"/>
      <c r="C61" s="168">
        <v>1092</v>
      </c>
      <c r="D61" s="23" t="s">
        <v>1286</v>
      </c>
      <c r="E61" s="348" t="s">
        <v>510</v>
      </c>
      <c r="F61" s="39"/>
      <c r="G61" s="38"/>
      <c r="H61" s="38"/>
      <c r="I61" s="38"/>
      <c r="J61" s="39"/>
      <c r="K61" s="38"/>
      <c r="L61" s="39"/>
      <c r="M61" s="39"/>
      <c r="N61" s="39"/>
      <c r="O61" s="39"/>
      <c r="P61" s="39"/>
      <c r="Q61" s="38"/>
      <c r="R61" s="39"/>
      <c r="S61" s="39"/>
      <c r="T61" s="39"/>
      <c r="U61" s="39"/>
      <c r="V61" s="39"/>
      <c r="W61" s="42"/>
      <c r="X61" s="39"/>
      <c r="Y61" s="39"/>
      <c r="Z61" s="42"/>
      <c r="AA61" s="39"/>
      <c r="AB61" s="39"/>
      <c r="AC61" s="42"/>
      <c r="AD61" s="40"/>
      <c r="AE61" s="40"/>
      <c r="AF61" s="35"/>
      <c r="AG61" s="39"/>
      <c r="AH61" s="39"/>
      <c r="AI61" s="42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8"/>
      <c r="AV61" s="39"/>
      <c r="AW61" s="39"/>
      <c r="AX61" s="39"/>
      <c r="AY61" s="39"/>
      <c r="AZ61" s="39"/>
      <c r="BA61" s="39"/>
      <c r="BB61" s="39"/>
      <c r="BC61" s="39"/>
      <c r="BD61" s="38"/>
      <c r="BE61" s="39"/>
      <c r="BF61" s="39"/>
      <c r="BG61" s="40"/>
      <c r="BH61" s="39"/>
      <c r="BI61" s="39"/>
      <c r="BJ61" s="31"/>
      <c r="BK61" s="31"/>
      <c r="BL61" s="39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</row>
    <row r="62" spans="2:251">
      <c r="B62" s="60"/>
      <c r="C62" s="219">
        <v>1098</v>
      </c>
      <c r="D62" s="24" t="s">
        <v>1286</v>
      </c>
      <c r="E62" s="350" t="s">
        <v>742</v>
      </c>
      <c r="F62" s="39"/>
      <c r="G62" s="38"/>
      <c r="H62" s="38"/>
      <c r="I62" s="38"/>
      <c r="J62" s="39"/>
      <c r="K62" s="38"/>
      <c r="L62" s="39"/>
      <c r="M62" s="39"/>
      <c r="N62" s="39"/>
      <c r="O62" s="39"/>
      <c r="P62" s="39"/>
      <c r="Q62" s="38"/>
      <c r="R62" s="39"/>
      <c r="S62" s="39"/>
      <c r="T62" s="39"/>
      <c r="U62" s="39"/>
      <c r="V62" s="39"/>
      <c r="W62" s="42"/>
      <c r="X62" s="39"/>
      <c r="Y62" s="39"/>
      <c r="Z62" s="42"/>
      <c r="AA62" s="39"/>
      <c r="AB62" s="39"/>
      <c r="AC62" s="42"/>
      <c r="AD62" s="40"/>
      <c r="AE62" s="40"/>
      <c r="AF62" s="35"/>
      <c r="AG62" s="39"/>
      <c r="AH62" s="39"/>
      <c r="AI62" s="42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8"/>
      <c r="AV62" s="39"/>
      <c r="AW62" s="39"/>
      <c r="AX62" s="39"/>
      <c r="AY62" s="39"/>
      <c r="AZ62" s="39"/>
      <c r="BA62" s="39"/>
      <c r="BB62" s="39"/>
      <c r="BC62" s="39"/>
      <c r="BD62" s="38"/>
      <c r="BE62" s="39"/>
      <c r="BF62" s="39"/>
      <c r="BG62" s="39"/>
      <c r="BH62" s="39"/>
      <c r="BI62" s="39"/>
      <c r="BJ62" s="31"/>
      <c r="BK62" s="31"/>
      <c r="BL62" s="39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</row>
    <row r="63" spans="2:251" ht="15.75" customHeight="1">
      <c r="B63" s="327"/>
      <c r="C63" s="68" t="s">
        <v>1510</v>
      </c>
      <c r="D63" s="60"/>
      <c r="E63" s="438"/>
      <c r="G63" s="38"/>
      <c r="H63" s="38"/>
      <c r="I63" s="38"/>
      <c r="J63" s="38"/>
      <c r="K63" s="44"/>
      <c r="L63" s="44"/>
      <c r="M63" s="46"/>
      <c r="N63" s="44"/>
      <c r="O63" s="44"/>
      <c r="P63" s="45"/>
      <c r="Q63" s="44"/>
      <c r="R63" s="44"/>
      <c r="S63" s="46"/>
      <c r="T63" s="44"/>
      <c r="U63" s="44"/>
      <c r="V63" s="46"/>
      <c r="W63" s="44"/>
      <c r="X63" s="44"/>
      <c r="Y63" s="46"/>
      <c r="Z63" s="44"/>
      <c r="AA63" s="44"/>
      <c r="AB63" s="46"/>
      <c r="AC63" s="40"/>
      <c r="AD63" s="40"/>
      <c r="AE63" s="35"/>
      <c r="AF63" s="44"/>
      <c r="AG63" s="44"/>
      <c r="AH63" s="46"/>
      <c r="AI63" s="44"/>
      <c r="AJ63" s="44"/>
      <c r="AK63" s="46"/>
      <c r="AL63" s="44"/>
      <c r="AM63" s="44"/>
      <c r="AN63" s="46"/>
      <c r="AO63" s="44"/>
      <c r="AP63" s="44"/>
      <c r="AQ63" s="46"/>
      <c r="AR63" s="44"/>
      <c r="AS63" s="44"/>
      <c r="AT63" s="45"/>
      <c r="AU63" s="44"/>
      <c r="AV63" s="44"/>
      <c r="AW63" s="46"/>
      <c r="AX63" s="44"/>
      <c r="AY63" s="44"/>
      <c r="AZ63" s="46"/>
      <c r="BA63" s="44"/>
      <c r="BB63" s="46"/>
      <c r="BC63" s="45"/>
      <c r="BD63" s="46"/>
      <c r="BE63" s="46"/>
      <c r="BF63" s="47"/>
      <c r="BG63" s="44"/>
      <c r="BH63" s="46"/>
      <c r="BI63" s="44"/>
      <c r="BK63" s="44"/>
    </row>
    <row r="64" spans="2:251" ht="15.75" customHeight="1">
      <c r="B64" s="60"/>
      <c r="C64" s="124" t="s">
        <v>1358</v>
      </c>
      <c r="D64" s="60"/>
      <c r="E64" s="336"/>
      <c r="G64" s="38"/>
      <c r="H64" s="38"/>
      <c r="I64" s="38"/>
      <c r="J64" s="38"/>
      <c r="K64" s="44"/>
      <c r="L64" s="44"/>
      <c r="M64" s="46"/>
      <c r="N64" s="44"/>
      <c r="O64" s="44"/>
      <c r="P64" s="45"/>
      <c r="Q64" s="44"/>
      <c r="R64" s="44"/>
      <c r="S64" s="46"/>
      <c r="T64" s="44"/>
      <c r="U64" s="44"/>
      <c r="V64" s="46"/>
      <c r="W64" s="44"/>
      <c r="X64" s="44"/>
      <c r="Y64" s="46"/>
      <c r="Z64" s="44"/>
      <c r="AA64" s="44"/>
      <c r="AB64" s="46"/>
      <c r="AC64" s="40"/>
      <c r="AD64" s="40"/>
      <c r="AE64" s="35"/>
      <c r="AF64" s="44"/>
      <c r="AG64" s="44"/>
      <c r="AH64" s="46"/>
      <c r="AI64" s="44"/>
      <c r="AJ64" s="44"/>
      <c r="AK64" s="46"/>
      <c r="AL64" s="44"/>
      <c r="AM64" s="44"/>
      <c r="AN64" s="46"/>
      <c r="AO64" s="44"/>
      <c r="AP64" s="44"/>
      <c r="AQ64" s="46"/>
      <c r="AR64" s="44"/>
      <c r="AS64" s="44"/>
      <c r="AT64" s="45"/>
      <c r="AU64" s="44"/>
      <c r="AV64" s="44"/>
      <c r="AW64" s="46"/>
      <c r="AX64" s="44"/>
      <c r="AY64" s="44"/>
      <c r="AZ64" s="46"/>
      <c r="BA64" s="44"/>
      <c r="BB64" s="46"/>
      <c r="BC64" s="45"/>
      <c r="BD64" s="46"/>
      <c r="BE64" s="46"/>
      <c r="BF64" s="47"/>
      <c r="BG64" s="44"/>
      <c r="BH64" s="46"/>
      <c r="BI64" s="44"/>
      <c r="BK64" s="44"/>
    </row>
    <row r="65" spans="1:64" ht="15.75" customHeight="1">
      <c r="A65" s="33"/>
      <c r="B65" s="643"/>
      <c r="C65" s="124" t="s">
        <v>1361</v>
      </c>
      <c r="D65" s="60"/>
      <c r="E65" s="438"/>
      <c r="G65" s="38"/>
      <c r="H65" s="38"/>
      <c r="I65" s="38"/>
      <c r="J65" s="38"/>
      <c r="K65" s="44"/>
      <c r="L65" s="44"/>
      <c r="M65" s="46"/>
      <c r="N65" s="44"/>
      <c r="O65" s="44"/>
      <c r="P65" s="45"/>
      <c r="Q65" s="44"/>
      <c r="R65" s="44"/>
      <c r="S65" s="46"/>
      <c r="T65" s="44"/>
      <c r="U65" s="44"/>
      <c r="V65" s="46"/>
      <c r="W65" s="44"/>
      <c r="X65" s="44"/>
      <c r="Y65" s="46"/>
      <c r="Z65" s="44"/>
      <c r="AA65" s="44"/>
      <c r="AB65" s="46"/>
      <c r="AC65" s="40"/>
      <c r="AD65" s="40"/>
      <c r="AE65" s="35"/>
      <c r="AF65" s="44"/>
      <c r="AG65" s="44"/>
      <c r="AH65" s="46"/>
      <c r="AI65" s="44"/>
      <c r="AJ65" s="44"/>
      <c r="AK65" s="46"/>
      <c r="AL65" s="44"/>
      <c r="AM65" s="44"/>
      <c r="AN65" s="46"/>
      <c r="AO65" s="44"/>
      <c r="AP65" s="44"/>
      <c r="AQ65" s="46"/>
      <c r="AR65" s="44"/>
      <c r="AS65" s="44"/>
      <c r="AT65" s="45"/>
      <c r="AU65" s="44"/>
      <c r="AV65" s="44"/>
      <c r="AW65" s="46"/>
      <c r="AX65" s="44"/>
      <c r="AY65" s="44"/>
      <c r="AZ65" s="46"/>
      <c r="BA65" s="44"/>
      <c r="BB65" s="46"/>
      <c r="BC65" s="45"/>
      <c r="BD65" s="46"/>
      <c r="BE65" s="46"/>
      <c r="BF65" s="47"/>
      <c r="BG65" s="44"/>
      <c r="BH65" s="46"/>
      <c r="BI65" s="44"/>
      <c r="BK65" s="44"/>
    </row>
    <row r="66" spans="1:64" s="31" customFormat="1" ht="3.75" customHeight="1" thickBot="1">
      <c r="A66" s="33"/>
      <c r="B66" s="60"/>
      <c r="C66" s="20"/>
      <c r="D66" s="20"/>
      <c r="E66" s="336"/>
      <c r="F66" s="37"/>
      <c r="G66" s="37"/>
      <c r="H66" s="37"/>
      <c r="I66" s="37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3"/>
      <c r="W66" s="33"/>
      <c r="AB66" s="36"/>
      <c r="AC66" s="36"/>
      <c r="AD66" s="34"/>
    </row>
    <row r="67" spans="1:64" s="31" customFormat="1" hidden="1">
      <c r="B67" s="286">
        <v>1000</v>
      </c>
      <c r="C67" s="82" t="s">
        <v>41</v>
      </c>
      <c r="D67" s="20"/>
      <c r="E67" s="354"/>
      <c r="F67" s="77"/>
      <c r="G67" s="38"/>
      <c r="H67" s="38"/>
      <c r="I67" s="38"/>
      <c r="J67" s="39"/>
      <c r="K67" s="38"/>
      <c r="L67" s="40"/>
      <c r="M67" s="40"/>
      <c r="N67" s="39"/>
      <c r="O67" s="39"/>
      <c r="P67" s="39"/>
      <c r="Q67" s="38"/>
      <c r="R67" s="40"/>
      <c r="S67" s="40"/>
      <c r="T67" s="39"/>
      <c r="U67" s="40"/>
      <c r="V67" s="40"/>
      <c r="W67" s="39"/>
      <c r="X67" s="40"/>
      <c r="Y67" s="40"/>
      <c r="Z67" s="39"/>
      <c r="AA67" s="40"/>
      <c r="AB67" s="40"/>
      <c r="AC67" s="39"/>
      <c r="AD67" s="40"/>
      <c r="AE67" s="40"/>
      <c r="AF67" s="35"/>
      <c r="AG67" s="40"/>
      <c r="AH67" s="40"/>
      <c r="AI67" s="39"/>
      <c r="AJ67" s="40"/>
      <c r="AK67" s="40"/>
      <c r="AL67" s="39"/>
      <c r="AM67" s="40"/>
      <c r="AN67" s="40"/>
      <c r="AO67" s="39"/>
      <c r="AP67" s="40"/>
      <c r="AQ67" s="40"/>
      <c r="AR67" s="39"/>
      <c r="AS67" s="39"/>
      <c r="AT67" s="39"/>
      <c r="AU67" s="38"/>
      <c r="AV67" s="40"/>
      <c r="AW67" s="40"/>
      <c r="AX67" s="39"/>
      <c r="AY67" s="40"/>
      <c r="AZ67" s="40"/>
      <c r="BA67" s="39"/>
      <c r="BB67" s="40"/>
      <c r="BC67" s="39"/>
      <c r="BD67" s="35"/>
      <c r="BE67" s="39"/>
      <c r="BF67" s="39"/>
      <c r="BG67" s="40"/>
      <c r="BH67" s="40"/>
      <c r="BI67" s="39"/>
      <c r="BJ67" s="40"/>
      <c r="BL67" s="39"/>
    </row>
    <row r="68" spans="1:64" hidden="1">
      <c r="A68" s="32" t="s">
        <v>1309</v>
      </c>
      <c r="B68" s="67" t="s">
        <v>1311</v>
      </c>
      <c r="C68" s="661">
        <v>1001</v>
      </c>
      <c r="D68" s="662" t="s">
        <v>1286</v>
      </c>
      <c r="E68" s="357" t="s">
        <v>436</v>
      </c>
      <c r="F68" s="77"/>
      <c r="G68" s="38"/>
      <c r="H68" s="38"/>
      <c r="I68" s="38"/>
      <c r="J68" s="39"/>
      <c r="K68" s="38"/>
      <c r="L68" s="40"/>
      <c r="M68" s="40"/>
      <c r="N68" s="39"/>
      <c r="O68" s="39"/>
      <c r="P68" s="39"/>
      <c r="Q68" s="38"/>
      <c r="R68" s="40"/>
      <c r="S68" s="40"/>
      <c r="T68" s="39"/>
      <c r="U68" s="40"/>
      <c r="V68" s="40"/>
      <c r="W68" s="39"/>
      <c r="X68" s="40"/>
      <c r="Y68" s="40"/>
      <c r="Z68" s="39"/>
      <c r="AA68" s="40"/>
      <c r="AB68" s="40"/>
      <c r="AC68" s="39"/>
      <c r="AD68" s="40"/>
      <c r="AE68" s="40"/>
      <c r="AF68" s="35"/>
      <c r="AG68" s="40"/>
      <c r="AH68" s="40"/>
      <c r="AI68" s="39"/>
      <c r="AJ68" s="40"/>
      <c r="AK68" s="40"/>
      <c r="AL68" s="39"/>
      <c r="AM68" s="40"/>
      <c r="AN68" s="40"/>
      <c r="AO68" s="39"/>
      <c r="AP68" s="40"/>
      <c r="AQ68" s="40"/>
      <c r="AR68" s="39"/>
      <c r="AS68" s="39"/>
      <c r="AT68" s="39"/>
      <c r="AU68" s="38"/>
      <c r="AV68" s="40"/>
      <c r="AW68" s="40"/>
      <c r="AX68" s="39"/>
      <c r="AY68" s="40"/>
      <c r="AZ68" s="40"/>
      <c r="BA68" s="39"/>
      <c r="BB68" s="40"/>
      <c r="BC68" s="39"/>
      <c r="BD68" s="35"/>
      <c r="BE68" s="39"/>
      <c r="BF68" s="39"/>
      <c r="BG68" s="40"/>
      <c r="BH68" s="40"/>
      <c r="BI68" s="39"/>
      <c r="BJ68" s="40"/>
      <c r="BL68" s="39"/>
    </row>
    <row r="69" spans="1:64" hidden="1">
      <c r="A69" s="32" t="s">
        <v>1309</v>
      </c>
      <c r="B69" s="67" t="s">
        <v>1311</v>
      </c>
      <c r="C69" s="663">
        <v>1011</v>
      </c>
      <c r="D69" s="664" t="s">
        <v>1286</v>
      </c>
      <c r="E69" s="341" t="s">
        <v>760</v>
      </c>
      <c r="F69" s="77"/>
      <c r="G69" s="38"/>
      <c r="H69" s="38"/>
      <c r="I69" s="38"/>
      <c r="J69" s="39"/>
      <c r="K69" s="38"/>
      <c r="L69" s="40"/>
      <c r="M69" s="40"/>
      <c r="N69" s="39"/>
      <c r="O69" s="39"/>
      <c r="P69" s="39"/>
      <c r="Q69" s="38"/>
      <c r="R69" s="40"/>
      <c r="S69" s="40"/>
      <c r="T69" s="39"/>
      <c r="U69" s="40"/>
      <c r="V69" s="40"/>
      <c r="W69" s="39"/>
      <c r="X69" s="40"/>
      <c r="Y69" s="40"/>
      <c r="Z69" s="39"/>
      <c r="AA69" s="40"/>
      <c r="AB69" s="40"/>
      <c r="AC69" s="39"/>
      <c r="AD69" s="40"/>
      <c r="AE69" s="40"/>
      <c r="AF69" s="35"/>
      <c r="AG69" s="40"/>
      <c r="AH69" s="40"/>
      <c r="AI69" s="39"/>
      <c r="AJ69" s="40"/>
      <c r="AK69" s="40"/>
      <c r="AL69" s="39"/>
      <c r="AM69" s="40"/>
      <c r="AN69" s="40"/>
      <c r="AO69" s="39"/>
      <c r="AP69" s="40"/>
      <c r="AQ69" s="40"/>
      <c r="AR69" s="39"/>
      <c r="AS69" s="39"/>
      <c r="AT69" s="39"/>
      <c r="AU69" s="38"/>
      <c r="AV69" s="40"/>
      <c r="AW69" s="40"/>
      <c r="AX69" s="39"/>
      <c r="AY69" s="40"/>
      <c r="AZ69" s="40"/>
      <c r="BA69" s="39"/>
      <c r="BB69" s="40"/>
      <c r="BC69" s="39"/>
      <c r="BD69" s="35"/>
      <c r="BE69" s="39"/>
      <c r="BF69" s="39"/>
      <c r="BG69" s="40"/>
      <c r="BH69" s="40"/>
      <c r="BI69" s="39"/>
      <c r="BJ69" s="40"/>
      <c r="BL69" s="39"/>
    </row>
    <row r="70" spans="1:64" hidden="1">
      <c r="A70" s="32" t="s">
        <v>1309</v>
      </c>
      <c r="B70" s="67" t="s">
        <v>1311</v>
      </c>
      <c r="C70" s="663">
        <v>1012</v>
      </c>
      <c r="D70" s="665" t="s">
        <v>1286</v>
      </c>
      <c r="E70" s="341" t="s">
        <v>761</v>
      </c>
      <c r="F70" s="77"/>
      <c r="G70" s="38"/>
      <c r="H70" s="38"/>
      <c r="I70" s="38"/>
      <c r="J70" s="39"/>
      <c r="K70" s="38"/>
      <c r="L70" s="40"/>
      <c r="M70" s="40"/>
      <c r="N70" s="39"/>
      <c r="O70" s="39"/>
      <c r="P70" s="39"/>
      <c r="Q70" s="38"/>
      <c r="R70" s="40"/>
      <c r="S70" s="40"/>
      <c r="T70" s="39"/>
      <c r="U70" s="40"/>
      <c r="V70" s="40"/>
      <c r="W70" s="39"/>
      <c r="X70" s="40"/>
      <c r="Y70" s="40"/>
      <c r="Z70" s="39"/>
      <c r="AA70" s="40"/>
      <c r="AB70" s="40"/>
      <c r="AC70" s="39"/>
      <c r="AD70" s="40"/>
      <c r="AE70" s="40"/>
      <c r="AF70" s="35"/>
      <c r="AG70" s="40"/>
      <c r="AH70" s="40"/>
      <c r="AI70" s="39"/>
      <c r="AJ70" s="40"/>
      <c r="AK70" s="40"/>
      <c r="AL70" s="39"/>
      <c r="AM70" s="40"/>
      <c r="AN70" s="40"/>
      <c r="AO70" s="39"/>
      <c r="AP70" s="40"/>
      <c r="AQ70" s="40"/>
      <c r="AR70" s="39"/>
      <c r="AS70" s="39"/>
      <c r="AT70" s="39"/>
      <c r="AU70" s="38"/>
      <c r="AV70" s="40"/>
      <c r="AW70" s="40"/>
      <c r="AX70" s="39"/>
      <c r="AY70" s="40"/>
      <c r="AZ70" s="40"/>
      <c r="BA70" s="39"/>
      <c r="BB70" s="40"/>
      <c r="BC70" s="39"/>
      <c r="BD70" s="35"/>
      <c r="BE70" s="39"/>
      <c r="BF70" s="39"/>
      <c r="BG70" s="40"/>
      <c r="BH70" s="40"/>
      <c r="BI70" s="39"/>
      <c r="BJ70" s="40"/>
      <c r="BL70" s="39"/>
    </row>
    <row r="71" spans="1:64" s="31" customFormat="1" ht="3.75" hidden="1" customHeight="1" thickBot="1">
      <c r="A71" s="33"/>
      <c r="B71" s="60"/>
      <c r="C71" s="87"/>
      <c r="D71" s="87"/>
      <c r="E71" s="352"/>
      <c r="F71" s="37"/>
      <c r="G71" s="37"/>
      <c r="H71" s="37"/>
      <c r="I71" s="37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3"/>
      <c r="W71" s="33"/>
      <c r="AB71" s="36"/>
      <c r="AC71" s="36"/>
      <c r="AD71" s="34"/>
    </row>
    <row r="72" spans="1:64" hidden="1">
      <c r="A72" s="33"/>
      <c r="B72" s="286">
        <v>1100</v>
      </c>
      <c r="C72" s="68" t="s">
        <v>855</v>
      </c>
      <c r="D72" s="59"/>
      <c r="E72" s="325"/>
      <c r="F72" s="77"/>
      <c r="G72" s="38"/>
      <c r="H72" s="38"/>
      <c r="I72" s="38"/>
      <c r="J72" s="39"/>
      <c r="K72" s="38"/>
      <c r="L72" s="40"/>
      <c r="M72" s="40"/>
      <c r="N72" s="39"/>
      <c r="O72" s="39"/>
      <c r="P72" s="39"/>
      <c r="Q72" s="38"/>
      <c r="R72" s="40"/>
      <c r="S72" s="40"/>
      <c r="T72" s="39"/>
      <c r="U72" s="40"/>
      <c r="V72" s="40"/>
      <c r="W72" s="39"/>
      <c r="X72" s="40"/>
      <c r="Y72" s="40"/>
      <c r="Z72" s="39"/>
      <c r="AA72" s="40"/>
      <c r="AB72" s="40"/>
      <c r="AC72" s="39"/>
      <c r="AD72" s="40"/>
      <c r="AE72" s="40"/>
      <c r="AF72" s="35"/>
      <c r="AG72" s="40"/>
      <c r="AH72" s="40"/>
      <c r="AI72" s="39"/>
      <c r="AJ72" s="40"/>
      <c r="AK72" s="40"/>
      <c r="AL72" s="39"/>
      <c r="AM72" s="40"/>
      <c r="AN72" s="40"/>
      <c r="AO72" s="39"/>
      <c r="AP72" s="40"/>
      <c r="AQ72" s="40"/>
      <c r="AR72" s="39"/>
      <c r="AS72" s="39"/>
      <c r="AT72" s="39"/>
      <c r="AU72" s="38"/>
      <c r="AV72" s="40"/>
      <c r="AW72" s="40"/>
      <c r="AX72" s="39"/>
      <c r="AY72" s="40"/>
      <c r="AZ72" s="40"/>
      <c r="BA72" s="39"/>
      <c r="BB72" s="40"/>
      <c r="BC72" s="39"/>
      <c r="BD72" s="35"/>
      <c r="BE72" s="39"/>
      <c r="BF72" s="39"/>
      <c r="BG72" s="40"/>
      <c r="BH72" s="40"/>
      <c r="BI72" s="39"/>
      <c r="BJ72" s="40"/>
      <c r="BL72" s="39"/>
    </row>
    <row r="73" spans="1:64" s="31" customFormat="1" ht="3.75" hidden="1" customHeight="1" thickBot="1">
      <c r="A73" s="33"/>
      <c r="B73" s="60"/>
      <c r="C73" s="20"/>
      <c r="D73" s="20"/>
      <c r="E73" s="336"/>
      <c r="F73" s="37"/>
      <c r="G73" s="37"/>
      <c r="H73" s="37"/>
      <c r="I73" s="37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3"/>
      <c r="W73" s="33"/>
      <c r="AB73" s="36"/>
      <c r="AC73" s="36"/>
      <c r="AD73" s="34"/>
    </row>
    <row r="74" spans="1:64" hidden="1">
      <c r="A74" s="33"/>
      <c r="B74" s="286">
        <v>1200</v>
      </c>
      <c r="C74" s="68" t="s">
        <v>856</v>
      </c>
      <c r="D74" s="59"/>
      <c r="E74" s="325"/>
      <c r="F74" s="77"/>
      <c r="G74" s="38"/>
      <c r="H74" s="38"/>
      <c r="I74" s="38"/>
      <c r="J74" s="39"/>
      <c r="K74" s="38"/>
      <c r="L74" s="41"/>
      <c r="M74" s="39"/>
      <c r="N74" s="42"/>
      <c r="O74" s="39"/>
      <c r="P74" s="39"/>
      <c r="Q74" s="38"/>
      <c r="R74" s="39"/>
      <c r="S74" s="39"/>
      <c r="T74" s="42"/>
      <c r="U74" s="39"/>
      <c r="V74" s="39"/>
      <c r="W74" s="42"/>
      <c r="X74" s="39"/>
      <c r="Y74" s="39"/>
      <c r="Z74" s="42"/>
      <c r="AA74" s="39"/>
      <c r="AB74" s="39"/>
      <c r="AC74" s="42"/>
      <c r="AD74" s="40"/>
      <c r="AE74" s="40"/>
      <c r="AF74" s="35"/>
      <c r="AG74" s="39"/>
      <c r="AH74" s="39"/>
      <c r="AI74" s="42"/>
      <c r="AJ74" s="39"/>
      <c r="AK74" s="39"/>
      <c r="AL74" s="42"/>
      <c r="AM74" s="44"/>
      <c r="AN74" s="44"/>
      <c r="AO74" s="46"/>
      <c r="AP74" s="44"/>
      <c r="AQ74" s="79"/>
      <c r="AR74" s="46"/>
      <c r="AS74" s="44"/>
      <c r="AT74" s="44"/>
      <c r="AU74" s="45"/>
      <c r="AV74" s="44"/>
      <c r="AW74" s="44"/>
      <c r="AX74" s="46"/>
      <c r="AY74" s="44"/>
      <c r="AZ74" s="44"/>
      <c r="BA74" s="46"/>
      <c r="BB74" s="44"/>
      <c r="BC74" s="46"/>
      <c r="BD74" s="45"/>
      <c r="BE74" s="46"/>
      <c r="BF74" s="46"/>
      <c r="BG74" s="44"/>
      <c r="BH74" s="44"/>
      <c r="BI74" s="46"/>
      <c r="BJ74" s="44"/>
      <c r="BL74" s="44"/>
    </row>
    <row r="75" spans="1:64" s="31" customFormat="1" ht="3.75" hidden="1" customHeight="1" thickBot="1">
      <c r="A75" s="33"/>
      <c r="B75" s="60"/>
      <c r="C75" s="20"/>
      <c r="D75" s="20"/>
      <c r="E75" s="336"/>
      <c r="F75" s="37"/>
      <c r="G75" s="37"/>
      <c r="H75" s="37"/>
      <c r="I75" s="37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3"/>
      <c r="W75" s="33"/>
      <c r="AB75" s="36"/>
      <c r="AC75" s="36"/>
      <c r="AD75" s="34"/>
    </row>
    <row r="76" spans="1:64" hidden="1">
      <c r="A76" s="33"/>
      <c r="B76" s="286">
        <v>1300</v>
      </c>
      <c r="C76" s="82" t="s">
        <v>857</v>
      </c>
      <c r="D76" s="83"/>
      <c r="E76" s="354"/>
      <c r="F76" s="77"/>
      <c r="G76" s="38"/>
      <c r="H76" s="38"/>
      <c r="I76" s="38"/>
      <c r="J76" s="39"/>
      <c r="K76" s="38"/>
      <c r="L76" s="41"/>
      <c r="M76" s="39"/>
      <c r="N76" s="39"/>
      <c r="O76" s="39"/>
      <c r="P76" s="39"/>
      <c r="Q76" s="38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40"/>
      <c r="AE76" s="40"/>
      <c r="AF76" s="35"/>
      <c r="AG76" s="39"/>
      <c r="AH76" s="39"/>
      <c r="AI76" s="39"/>
      <c r="AJ76" s="39"/>
      <c r="AK76" s="39"/>
      <c r="AL76" s="39"/>
      <c r="AM76" s="44"/>
      <c r="AN76" s="44"/>
      <c r="AO76" s="44"/>
      <c r="AP76" s="44"/>
      <c r="AQ76" s="44"/>
      <c r="AR76" s="44"/>
      <c r="AS76" s="44"/>
      <c r="AT76" s="44"/>
      <c r="AU76" s="45"/>
      <c r="AV76" s="44"/>
      <c r="AW76" s="44"/>
      <c r="AX76" s="44"/>
      <c r="AY76" s="44"/>
      <c r="AZ76" s="44"/>
      <c r="BA76" s="44"/>
      <c r="BB76" s="44"/>
      <c r="BC76" s="44"/>
      <c r="BD76" s="45"/>
      <c r="BE76" s="44"/>
      <c r="BF76" s="44"/>
      <c r="BG76" s="44"/>
      <c r="BH76" s="44"/>
      <c r="BI76" s="44"/>
      <c r="BJ76" s="44"/>
      <c r="BL76" s="44"/>
    </row>
    <row r="77" spans="1:64" hidden="1">
      <c r="A77" s="33"/>
      <c r="B77" s="286"/>
      <c r="C77" s="86">
        <v>1301</v>
      </c>
      <c r="D77" s="58" t="s">
        <v>1286</v>
      </c>
      <c r="E77" s="210" t="s">
        <v>838</v>
      </c>
      <c r="F77" s="77"/>
      <c r="G77" s="38"/>
      <c r="H77" s="38"/>
      <c r="I77" s="38"/>
      <c r="J77" s="39"/>
      <c r="K77" s="38"/>
      <c r="L77" s="41"/>
      <c r="M77" s="39"/>
      <c r="N77" s="39"/>
      <c r="O77" s="39"/>
      <c r="P77" s="39"/>
      <c r="Q77" s="38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40"/>
      <c r="AE77" s="40"/>
      <c r="AF77" s="35"/>
      <c r="AG77" s="39"/>
      <c r="AH77" s="39"/>
      <c r="AI77" s="39"/>
      <c r="AJ77" s="39"/>
      <c r="AK77" s="39"/>
      <c r="AL77" s="39"/>
      <c r="AM77" s="44"/>
      <c r="AN77" s="44"/>
      <c r="AO77" s="44"/>
      <c r="AP77" s="44"/>
      <c r="AQ77" s="44"/>
      <c r="AR77" s="44"/>
      <c r="AS77" s="44"/>
      <c r="AT77" s="44"/>
      <c r="AU77" s="45"/>
      <c r="AV77" s="44"/>
      <c r="AW77" s="44"/>
      <c r="AX77" s="44"/>
      <c r="AY77" s="44"/>
      <c r="AZ77" s="44"/>
      <c r="BA77" s="44"/>
      <c r="BB77" s="44"/>
      <c r="BC77" s="44"/>
      <c r="BD77" s="45"/>
      <c r="BE77" s="44"/>
      <c r="BF77" s="44"/>
      <c r="BG77" s="44"/>
      <c r="BH77" s="44"/>
      <c r="BI77" s="44"/>
      <c r="BJ77" s="44"/>
      <c r="BL77" s="44"/>
    </row>
    <row r="78" spans="1:64" hidden="1">
      <c r="A78" s="33"/>
      <c r="B78" s="60"/>
      <c r="C78" s="84">
        <v>1303</v>
      </c>
      <c r="D78" s="59" t="s">
        <v>1286</v>
      </c>
      <c r="E78" s="206" t="s">
        <v>839</v>
      </c>
      <c r="F78" s="77"/>
      <c r="G78" s="38"/>
      <c r="H78" s="38"/>
      <c r="I78" s="38"/>
      <c r="J78" s="39"/>
      <c r="K78" s="38"/>
      <c r="L78" s="41"/>
      <c r="M78" s="39"/>
      <c r="N78" s="39"/>
      <c r="O78" s="39"/>
      <c r="P78" s="39"/>
      <c r="Q78" s="38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40"/>
      <c r="AE78" s="40"/>
      <c r="AF78" s="35"/>
      <c r="AG78" s="39"/>
      <c r="AH78" s="39"/>
      <c r="AI78" s="39"/>
      <c r="AJ78" s="39"/>
      <c r="AK78" s="39"/>
      <c r="AL78" s="39"/>
      <c r="AM78" s="44"/>
      <c r="AN78" s="44"/>
      <c r="AO78" s="44"/>
      <c r="AP78" s="44"/>
      <c r="AQ78" s="44"/>
      <c r="AR78" s="44"/>
      <c r="AS78" s="44"/>
      <c r="AT78" s="44"/>
      <c r="AU78" s="45"/>
      <c r="AV78" s="44"/>
      <c r="AW78" s="44"/>
      <c r="AX78" s="44"/>
      <c r="AY78" s="44"/>
      <c r="AZ78" s="44"/>
      <c r="BA78" s="44"/>
      <c r="BB78" s="44"/>
      <c r="BC78" s="44"/>
      <c r="BD78" s="45"/>
      <c r="BE78" s="44"/>
      <c r="BF78" s="44"/>
      <c r="BG78" s="44"/>
      <c r="BH78" s="44"/>
      <c r="BI78" s="44"/>
      <c r="BJ78" s="44"/>
      <c r="BL78" s="44"/>
    </row>
    <row r="79" spans="1:64" hidden="1">
      <c r="A79" s="33"/>
      <c r="B79" s="286"/>
      <c r="C79" s="85">
        <v>1304</v>
      </c>
      <c r="D79" s="56" t="s">
        <v>1286</v>
      </c>
      <c r="E79" s="280" t="s">
        <v>509</v>
      </c>
      <c r="F79" s="77"/>
      <c r="G79" s="38"/>
      <c r="H79" s="38"/>
      <c r="I79" s="38"/>
      <c r="J79" s="39"/>
      <c r="K79" s="38"/>
      <c r="L79" s="41"/>
      <c r="M79" s="39"/>
      <c r="N79" s="39"/>
      <c r="O79" s="39"/>
      <c r="P79" s="39"/>
      <c r="Q79" s="38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40"/>
      <c r="AE79" s="40"/>
      <c r="AF79" s="35"/>
      <c r="AG79" s="39"/>
      <c r="AH79" s="39"/>
      <c r="AI79" s="39"/>
      <c r="AJ79" s="39"/>
      <c r="AK79" s="39"/>
      <c r="AL79" s="39"/>
      <c r="AM79" s="44"/>
      <c r="AN79" s="44"/>
      <c r="AO79" s="44"/>
      <c r="AP79" s="44"/>
      <c r="AQ79" s="44"/>
      <c r="AR79" s="44"/>
      <c r="AS79" s="44"/>
      <c r="AT79" s="44"/>
      <c r="AU79" s="45"/>
      <c r="AV79" s="44"/>
      <c r="AW79" s="44"/>
      <c r="AX79" s="44"/>
      <c r="AY79" s="44"/>
      <c r="AZ79" s="44"/>
      <c r="BA79" s="44"/>
      <c r="BB79" s="44"/>
      <c r="BC79" s="44"/>
      <c r="BD79" s="45"/>
      <c r="BE79" s="44"/>
      <c r="BF79" s="44"/>
      <c r="BG79" s="44"/>
      <c r="BH79" s="44"/>
      <c r="BI79" s="44"/>
      <c r="BJ79" s="44"/>
      <c r="BL79" s="44"/>
    </row>
    <row r="80" spans="1:64" s="31" customFormat="1" ht="3.75" hidden="1" customHeight="1" thickBot="1">
      <c r="A80" s="33"/>
      <c r="B80" s="60"/>
      <c r="C80" s="20"/>
      <c r="D80" s="20"/>
      <c r="E80" s="336"/>
      <c r="F80" s="37"/>
      <c r="G80" s="37"/>
      <c r="H80" s="37"/>
      <c r="I80" s="37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3"/>
      <c r="W80" s="33"/>
      <c r="AB80" s="36"/>
      <c r="AC80" s="36"/>
      <c r="AD80" s="34"/>
    </row>
    <row r="81" spans="1:64" hidden="1">
      <c r="A81" s="33"/>
      <c r="B81" s="286">
        <v>1400</v>
      </c>
      <c r="C81" s="82" t="s">
        <v>858</v>
      </c>
      <c r="D81" s="56"/>
      <c r="E81" s="354"/>
      <c r="F81" s="77"/>
      <c r="G81" s="38"/>
      <c r="H81" s="38"/>
      <c r="I81" s="38"/>
      <c r="J81" s="39"/>
      <c r="K81" s="38"/>
      <c r="L81" s="41"/>
      <c r="M81" s="39"/>
      <c r="N81" s="39"/>
      <c r="O81" s="39"/>
      <c r="P81" s="39"/>
      <c r="Q81" s="38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40"/>
      <c r="AE81" s="40"/>
      <c r="AF81" s="35"/>
      <c r="AG81" s="39"/>
      <c r="AH81" s="39"/>
      <c r="AI81" s="39"/>
      <c r="AJ81" s="39"/>
      <c r="AK81" s="39"/>
      <c r="AL81" s="39"/>
      <c r="AM81" s="44"/>
      <c r="AN81" s="44"/>
      <c r="AO81" s="44"/>
      <c r="AP81" s="44"/>
      <c r="AQ81" s="44"/>
      <c r="AR81" s="44"/>
      <c r="AS81" s="44"/>
      <c r="AT81" s="44"/>
      <c r="AU81" s="45"/>
      <c r="AV81" s="44"/>
      <c r="AW81" s="44"/>
      <c r="AX81" s="44"/>
      <c r="AY81" s="44"/>
      <c r="AZ81" s="44"/>
      <c r="BA81" s="44"/>
      <c r="BB81" s="44"/>
      <c r="BC81" s="44"/>
      <c r="BD81" s="45"/>
      <c r="BE81" s="44"/>
      <c r="BF81" s="44"/>
      <c r="BG81" s="44"/>
      <c r="BH81" s="44"/>
      <c r="BI81" s="44"/>
      <c r="BJ81" s="44"/>
      <c r="BL81" s="44"/>
    </row>
    <row r="82" spans="1:64" hidden="1">
      <c r="A82" s="32" t="s">
        <v>1309</v>
      </c>
      <c r="B82" s="666" t="s">
        <v>490</v>
      </c>
      <c r="C82" s="170">
        <v>1410</v>
      </c>
      <c r="D82" s="171" t="s">
        <v>1286</v>
      </c>
      <c r="E82" s="214" t="s">
        <v>511</v>
      </c>
      <c r="F82" s="78"/>
      <c r="G82" s="38"/>
      <c r="H82" s="38"/>
      <c r="I82" s="38"/>
      <c r="J82" s="39"/>
      <c r="K82" s="38"/>
      <c r="L82" s="41"/>
      <c r="M82" s="39"/>
      <c r="N82" s="39"/>
      <c r="O82" s="39"/>
      <c r="P82" s="39"/>
      <c r="Q82" s="38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40"/>
      <c r="AE82" s="40"/>
      <c r="AF82" s="35"/>
      <c r="AG82" s="39"/>
      <c r="AH82" s="39"/>
      <c r="AI82" s="39"/>
      <c r="AJ82" s="39"/>
      <c r="AK82" s="39"/>
      <c r="AL82" s="39"/>
      <c r="AM82" s="44"/>
      <c r="AN82" s="44"/>
      <c r="AO82" s="44"/>
      <c r="AP82" s="44"/>
      <c r="AQ82" s="44"/>
      <c r="AR82" s="44"/>
      <c r="AS82" s="44"/>
      <c r="AT82" s="44"/>
      <c r="AU82" s="45"/>
      <c r="AV82" s="44"/>
      <c r="AW82" s="44"/>
      <c r="AX82" s="44"/>
      <c r="AY82" s="44"/>
      <c r="AZ82" s="44"/>
      <c r="BA82" s="44"/>
      <c r="BB82" s="44"/>
      <c r="BC82" s="44"/>
      <c r="BD82" s="45"/>
      <c r="BE82" s="44"/>
      <c r="BF82" s="44"/>
      <c r="BG82" s="44"/>
      <c r="BH82" s="44"/>
      <c r="BI82" s="44"/>
      <c r="BJ82" s="44"/>
      <c r="BL82" s="44"/>
    </row>
    <row r="83" spans="1:64" hidden="1">
      <c r="A83" s="32" t="s">
        <v>1309</v>
      </c>
      <c r="B83" s="666" t="s">
        <v>490</v>
      </c>
      <c r="C83" s="168">
        <v>1420</v>
      </c>
      <c r="D83" s="169" t="s">
        <v>1286</v>
      </c>
      <c r="E83" s="368" t="s">
        <v>512</v>
      </c>
      <c r="F83" s="77"/>
      <c r="G83" s="38"/>
      <c r="H83" s="38"/>
      <c r="I83" s="38"/>
      <c r="J83" s="39"/>
      <c r="K83" s="38"/>
      <c r="L83" s="39"/>
      <c r="M83" s="39"/>
      <c r="N83" s="39"/>
      <c r="O83" s="39"/>
      <c r="P83" s="39"/>
      <c r="Q83" s="38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40"/>
      <c r="AE83" s="40"/>
      <c r="AF83" s="35"/>
      <c r="AG83" s="39"/>
      <c r="AH83" s="39"/>
      <c r="AI83" s="39"/>
      <c r="AJ83" s="39"/>
      <c r="AK83" s="39"/>
      <c r="AL83" s="39"/>
      <c r="AM83" s="44"/>
      <c r="AN83" s="44"/>
      <c r="AO83" s="44"/>
      <c r="AP83" s="44"/>
      <c r="AQ83" s="44"/>
      <c r="AR83" s="44"/>
      <c r="AS83" s="44"/>
      <c r="AT83" s="44"/>
      <c r="AU83" s="45"/>
      <c r="AV83" s="44"/>
      <c r="AW83" s="44"/>
      <c r="AX83" s="44"/>
      <c r="AY83" s="44"/>
      <c r="AZ83" s="44"/>
      <c r="BA83" s="44"/>
      <c r="BB83" s="44"/>
      <c r="BC83" s="44"/>
      <c r="BD83" s="45"/>
      <c r="BE83" s="44"/>
      <c r="BF83" s="44"/>
      <c r="BG83" s="44"/>
      <c r="BH83" s="44"/>
      <c r="BI83" s="44"/>
      <c r="BJ83" s="44"/>
      <c r="BL83" s="44"/>
    </row>
    <row r="84" spans="1:64" hidden="1">
      <c r="A84" s="32" t="s">
        <v>1309</v>
      </c>
      <c r="B84" s="67" t="s">
        <v>1311</v>
      </c>
      <c r="C84" s="667">
        <v>1401</v>
      </c>
      <c r="D84" s="668" t="s">
        <v>1286</v>
      </c>
      <c r="E84" s="358" t="s">
        <v>762</v>
      </c>
      <c r="F84" s="78"/>
      <c r="G84" s="38"/>
      <c r="H84" s="38"/>
      <c r="I84" s="38"/>
      <c r="J84" s="39"/>
      <c r="K84" s="38"/>
      <c r="L84" s="41"/>
      <c r="M84" s="39"/>
      <c r="N84" s="39"/>
      <c r="O84" s="39"/>
      <c r="P84" s="39"/>
      <c r="Q84" s="38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40"/>
      <c r="AE84" s="40"/>
      <c r="AF84" s="35"/>
      <c r="AG84" s="39"/>
      <c r="AH84" s="39"/>
      <c r="AI84" s="39"/>
      <c r="AJ84" s="39"/>
      <c r="AK84" s="39"/>
      <c r="AL84" s="39"/>
      <c r="AM84" s="44"/>
      <c r="AN84" s="44"/>
      <c r="AO84" s="44"/>
      <c r="AP84" s="44"/>
      <c r="AQ84" s="44"/>
      <c r="AR84" s="44"/>
      <c r="AS84" s="44"/>
      <c r="AT84" s="44"/>
      <c r="AU84" s="45"/>
      <c r="AV84" s="44"/>
      <c r="AW84" s="44"/>
      <c r="AX84" s="44"/>
      <c r="AY84" s="44"/>
      <c r="AZ84" s="44"/>
      <c r="BA84" s="44"/>
      <c r="BB84" s="44"/>
      <c r="BC84" s="44"/>
      <c r="BD84" s="45"/>
      <c r="BE84" s="44"/>
      <c r="BF84" s="44"/>
      <c r="BG84" s="44"/>
      <c r="BH84" s="44"/>
      <c r="BI84" s="44"/>
      <c r="BJ84" s="44"/>
      <c r="BL84" s="44"/>
    </row>
    <row r="85" spans="1:64" hidden="1">
      <c r="A85" s="32" t="s">
        <v>1309</v>
      </c>
      <c r="B85" s="67" t="s">
        <v>1311</v>
      </c>
      <c r="C85" s="669">
        <v>1402</v>
      </c>
      <c r="D85" s="544" t="s">
        <v>1286</v>
      </c>
      <c r="E85" s="344" t="s">
        <v>763</v>
      </c>
      <c r="F85" s="77"/>
      <c r="G85" s="38"/>
      <c r="H85" s="38"/>
      <c r="I85" s="38"/>
      <c r="J85" s="39"/>
      <c r="K85" s="38"/>
      <c r="L85" s="39"/>
      <c r="M85" s="39"/>
      <c r="N85" s="39"/>
      <c r="O85" s="39"/>
      <c r="P85" s="39"/>
      <c r="Q85" s="38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40"/>
      <c r="AE85" s="40"/>
      <c r="AF85" s="35"/>
      <c r="AG85" s="39"/>
      <c r="AH85" s="39"/>
      <c r="AI85" s="39"/>
      <c r="AJ85" s="39"/>
      <c r="AK85" s="39"/>
      <c r="AL85" s="39"/>
      <c r="AM85" s="44"/>
      <c r="AN85" s="44"/>
      <c r="AO85" s="44"/>
      <c r="AP85" s="44"/>
      <c r="AQ85" s="44"/>
      <c r="AR85" s="44"/>
      <c r="AS85" s="44"/>
      <c r="AT85" s="44"/>
      <c r="AU85" s="45"/>
      <c r="AV85" s="44"/>
      <c r="AW85" s="44"/>
      <c r="AX85" s="44"/>
      <c r="AY85" s="44"/>
      <c r="AZ85" s="44"/>
      <c r="BA85" s="44"/>
      <c r="BB85" s="44"/>
      <c r="BC85" s="44"/>
      <c r="BD85" s="45"/>
      <c r="BE85" s="44"/>
      <c r="BF85" s="44"/>
      <c r="BG85" s="44"/>
      <c r="BH85" s="44"/>
      <c r="BI85" s="44"/>
      <c r="BJ85" s="44"/>
      <c r="BL85" s="44"/>
    </row>
    <row r="86" spans="1:64" hidden="1">
      <c r="A86" s="32" t="s">
        <v>1309</v>
      </c>
      <c r="B86" s="67" t="s">
        <v>1311</v>
      </c>
      <c r="C86" s="669">
        <v>1403</v>
      </c>
      <c r="D86" s="544" t="s">
        <v>1286</v>
      </c>
      <c r="E86" s="344" t="s">
        <v>431</v>
      </c>
      <c r="F86" s="78"/>
      <c r="G86" s="38"/>
      <c r="H86" s="38"/>
      <c r="I86" s="38"/>
      <c r="J86" s="39"/>
      <c r="K86" s="38"/>
      <c r="L86" s="39"/>
      <c r="M86" s="39"/>
      <c r="N86" s="39"/>
      <c r="O86" s="39"/>
      <c r="P86" s="39"/>
      <c r="Q86" s="38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40"/>
      <c r="AE86" s="40"/>
      <c r="AF86" s="35"/>
      <c r="AG86" s="39"/>
      <c r="AH86" s="39"/>
      <c r="AI86" s="39"/>
      <c r="AJ86" s="39"/>
      <c r="AK86" s="39"/>
      <c r="AL86" s="39"/>
      <c r="AM86" s="44"/>
      <c r="AN86" s="44"/>
      <c r="AO86" s="44"/>
      <c r="AP86" s="44"/>
      <c r="AQ86" s="44"/>
      <c r="AR86" s="44"/>
      <c r="AS86" s="44"/>
      <c r="AT86" s="44"/>
      <c r="AU86" s="45"/>
      <c r="AV86" s="44"/>
      <c r="AW86" s="44"/>
      <c r="AX86" s="44"/>
      <c r="AY86" s="44"/>
      <c r="AZ86" s="44"/>
      <c r="BA86" s="44"/>
      <c r="BB86" s="44"/>
      <c r="BC86" s="44"/>
      <c r="BD86" s="45"/>
      <c r="BE86" s="44"/>
      <c r="BF86" s="44"/>
      <c r="BG86" s="44"/>
      <c r="BH86" s="44"/>
      <c r="BI86" s="44"/>
      <c r="BJ86" s="44"/>
      <c r="BL86" s="44"/>
    </row>
    <row r="87" spans="1:64" hidden="1">
      <c r="A87" s="32" t="s">
        <v>1309</v>
      </c>
      <c r="B87" s="67" t="s">
        <v>1311</v>
      </c>
      <c r="C87" s="669">
        <v>1404</v>
      </c>
      <c r="D87" s="544" t="s">
        <v>1286</v>
      </c>
      <c r="E87" s="359" t="s">
        <v>764</v>
      </c>
      <c r="F87" s="78"/>
      <c r="G87" s="38"/>
      <c r="H87" s="38"/>
      <c r="I87" s="38"/>
      <c r="J87" s="39"/>
      <c r="K87" s="38"/>
      <c r="L87" s="39"/>
      <c r="M87" s="39"/>
      <c r="N87" s="39"/>
      <c r="O87" s="39"/>
      <c r="P87" s="39"/>
      <c r="Q87" s="38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40"/>
      <c r="AE87" s="40"/>
      <c r="AF87" s="35"/>
      <c r="AG87" s="39"/>
      <c r="AH87" s="39"/>
      <c r="AI87" s="39"/>
      <c r="AJ87" s="39"/>
      <c r="AK87" s="39"/>
      <c r="AL87" s="39"/>
      <c r="AM87" s="44"/>
      <c r="AN87" s="44"/>
      <c r="AO87" s="44"/>
      <c r="AP87" s="44"/>
      <c r="AQ87" s="44"/>
      <c r="AR87" s="44"/>
      <c r="AS87" s="44"/>
      <c r="AT87" s="44"/>
      <c r="AU87" s="45"/>
      <c r="AV87" s="44"/>
      <c r="AW87" s="44"/>
      <c r="AX87" s="44"/>
      <c r="AY87" s="44"/>
      <c r="AZ87" s="44"/>
      <c r="BA87" s="44"/>
      <c r="BB87" s="44"/>
      <c r="BC87" s="44"/>
      <c r="BD87" s="45"/>
      <c r="BE87" s="44"/>
      <c r="BF87" s="44"/>
      <c r="BG87" s="44"/>
      <c r="BH87" s="44"/>
      <c r="BI87" s="44"/>
      <c r="BJ87" s="44"/>
      <c r="BL87" s="44"/>
    </row>
    <row r="88" spans="1:64" hidden="1">
      <c r="A88" s="32" t="s">
        <v>1309</v>
      </c>
      <c r="B88" s="67" t="s">
        <v>1311</v>
      </c>
      <c r="C88" s="669">
        <v>1405</v>
      </c>
      <c r="D88" s="544" t="s">
        <v>1286</v>
      </c>
      <c r="E88" s="359" t="s">
        <v>765</v>
      </c>
      <c r="F88" s="78"/>
      <c r="G88" s="38"/>
      <c r="H88" s="38"/>
      <c r="I88" s="38"/>
      <c r="J88" s="39"/>
      <c r="K88" s="38"/>
      <c r="L88" s="39"/>
      <c r="M88" s="39"/>
      <c r="N88" s="39"/>
      <c r="O88" s="39"/>
      <c r="P88" s="39"/>
      <c r="Q88" s="38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40"/>
      <c r="AE88" s="40"/>
      <c r="AF88" s="35"/>
      <c r="AG88" s="39"/>
      <c r="AH88" s="39"/>
      <c r="AI88" s="39"/>
      <c r="AJ88" s="39"/>
      <c r="AK88" s="39"/>
      <c r="AL88" s="39"/>
      <c r="AM88" s="44"/>
      <c r="AN88" s="44"/>
      <c r="AO88" s="44"/>
      <c r="AP88" s="44"/>
      <c r="AQ88" s="44"/>
      <c r="AR88" s="44"/>
      <c r="AS88" s="44"/>
      <c r="AT88" s="44"/>
      <c r="AU88" s="45"/>
      <c r="AV88" s="44"/>
      <c r="AW88" s="44"/>
      <c r="AX88" s="44"/>
      <c r="AY88" s="44"/>
      <c r="AZ88" s="44"/>
      <c r="BA88" s="44"/>
      <c r="BB88" s="44"/>
      <c r="BC88" s="44"/>
      <c r="BD88" s="45"/>
      <c r="BE88" s="44"/>
      <c r="BF88" s="44"/>
      <c r="BG88" s="44"/>
      <c r="BH88" s="44"/>
      <c r="BI88" s="44"/>
      <c r="BJ88" s="44"/>
      <c r="BL88" s="44"/>
    </row>
    <row r="89" spans="1:64" hidden="1">
      <c r="A89" s="32" t="s">
        <v>1309</v>
      </c>
      <c r="B89" s="67" t="s">
        <v>1311</v>
      </c>
      <c r="C89" s="669">
        <v>1406</v>
      </c>
      <c r="D89" s="544" t="s">
        <v>1286</v>
      </c>
      <c r="E89" s="359" t="s">
        <v>766</v>
      </c>
      <c r="F89" s="78"/>
      <c r="G89" s="38"/>
      <c r="H89" s="38"/>
      <c r="I89" s="38"/>
      <c r="J89" s="39"/>
      <c r="K89" s="38"/>
      <c r="L89" s="39"/>
      <c r="M89" s="39"/>
      <c r="N89" s="39"/>
      <c r="O89" s="39"/>
      <c r="P89" s="39"/>
      <c r="Q89" s="38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40"/>
      <c r="AE89" s="40"/>
      <c r="AF89" s="35"/>
      <c r="AG89" s="39"/>
      <c r="AH89" s="39"/>
      <c r="AI89" s="39"/>
      <c r="AJ89" s="39"/>
      <c r="AK89" s="39"/>
      <c r="AL89" s="39"/>
      <c r="AM89" s="44"/>
      <c r="AN89" s="44"/>
      <c r="AO89" s="44"/>
      <c r="AP89" s="44"/>
      <c r="AQ89" s="44"/>
      <c r="AR89" s="44"/>
      <c r="AS89" s="44"/>
      <c r="AT89" s="44"/>
      <c r="AU89" s="45"/>
      <c r="AV89" s="44"/>
      <c r="AW89" s="44"/>
      <c r="AX89" s="44"/>
      <c r="AY89" s="44"/>
      <c r="AZ89" s="44"/>
      <c r="BA89" s="44"/>
      <c r="BB89" s="44"/>
      <c r="BC89" s="44"/>
      <c r="BD89" s="45"/>
      <c r="BE89" s="44"/>
      <c r="BF89" s="44"/>
      <c r="BG89" s="44"/>
      <c r="BH89" s="44"/>
      <c r="BI89" s="44"/>
      <c r="BJ89" s="44"/>
      <c r="BL89" s="44"/>
    </row>
    <row r="90" spans="1:64" hidden="1">
      <c r="A90" s="32" t="s">
        <v>1309</v>
      </c>
      <c r="B90" s="67" t="s">
        <v>1311</v>
      </c>
      <c r="C90" s="669">
        <v>1407</v>
      </c>
      <c r="D90" s="544" t="s">
        <v>1286</v>
      </c>
      <c r="E90" s="359" t="s">
        <v>767</v>
      </c>
      <c r="F90" s="78"/>
      <c r="G90" s="38"/>
      <c r="H90" s="38"/>
      <c r="I90" s="38"/>
      <c r="J90" s="39"/>
      <c r="K90" s="38"/>
      <c r="L90" s="39"/>
      <c r="M90" s="39"/>
      <c r="N90" s="39"/>
      <c r="O90" s="39"/>
      <c r="P90" s="39"/>
      <c r="Q90" s="38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40"/>
      <c r="AE90" s="40"/>
      <c r="AF90" s="35"/>
      <c r="AG90" s="39"/>
      <c r="AH90" s="39"/>
      <c r="AI90" s="39"/>
      <c r="AJ90" s="39"/>
      <c r="AK90" s="39"/>
      <c r="AL90" s="39"/>
      <c r="AM90" s="44"/>
      <c r="AN90" s="44"/>
      <c r="AO90" s="44"/>
      <c r="AP90" s="44"/>
      <c r="AQ90" s="44"/>
      <c r="AR90" s="44"/>
      <c r="AS90" s="44"/>
      <c r="AT90" s="44"/>
      <c r="AU90" s="45"/>
      <c r="AV90" s="44"/>
      <c r="AW90" s="44"/>
      <c r="AX90" s="44"/>
      <c r="AY90" s="44"/>
      <c r="AZ90" s="44"/>
      <c r="BA90" s="44"/>
      <c r="BB90" s="44"/>
      <c r="BC90" s="44"/>
      <c r="BD90" s="45"/>
      <c r="BE90" s="44"/>
      <c r="BF90" s="44"/>
      <c r="BG90" s="44"/>
      <c r="BH90" s="44"/>
      <c r="BI90" s="44"/>
      <c r="BJ90" s="44"/>
      <c r="BL90" s="44"/>
    </row>
    <row r="91" spans="1:64" hidden="1">
      <c r="A91" s="32" t="s">
        <v>1309</v>
      </c>
      <c r="B91" s="67" t="s">
        <v>1311</v>
      </c>
      <c r="C91" s="669">
        <v>1408</v>
      </c>
      <c r="D91" s="544" t="s">
        <v>1286</v>
      </c>
      <c r="E91" s="359" t="s">
        <v>768</v>
      </c>
      <c r="F91" s="78"/>
      <c r="G91" s="38"/>
      <c r="H91" s="38"/>
      <c r="I91" s="38"/>
      <c r="J91" s="39"/>
      <c r="K91" s="38"/>
      <c r="L91" s="39"/>
      <c r="M91" s="39"/>
      <c r="N91" s="39"/>
      <c r="O91" s="39"/>
      <c r="P91" s="39"/>
      <c r="Q91" s="38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40"/>
      <c r="AE91" s="40"/>
      <c r="AF91" s="35"/>
      <c r="AG91" s="39"/>
      <c r="AH91" s="39"/>
      <c r="AI91" s="39"/>
      <c r="AJ91" s="39"/>
      <c r="AK91" s="39"/>
      <c r="AL91" s="39"/>
      <c r="AM91" s="44"/>
      <c r="AN91" s="44"/>
      <c r="AO91" s="44"/>
      <c r="AP91" s="44"/>
      <c r="AQ91" s="44"/>
      <c r="AR91" s="44"/>
      <c r="AS91" s="44"/>
      <c r="AT91" s="44"/>
      <c r="AU91" s="45"/>
      <c r="AV91" s="44"/>
      <c r="AW91" s="44"/>
      <c r="AX91" s="44"/>
      <c r="AY91" s="44"/>
      <c r="AZ91" s="44"/>
      <c r="BA91" s="44"/>
      <c r="BB91" s="44"/>
      <c r="BC91" s="44"/>
      <c r="BD91" s="45"/>
      <c r="BE91" s="44"/>
      <c r="BF91" s="44"/>
      <c r="BG91" s="44"/>
      <c r="BH91" s="44"/>
      <c r="BI91" s="44"/>
      <c r="BJ91" s="44"/>
      <c r="BL91" s="44"/>
    </row>
    <row r="92" spans="1:64" hidden="1">
      <c r="A92" s="32" t="s">
        <v>1309</v>
      </c>
      <c r="B92" s="67" t="s">
        <v>1311</v>
      </c>
      <c r="C92" s="670">
        <v>1419</v>
      </c>
      <c r="D92" s="671" t="s">
        <v>1286</v>
      </c>
      <c r="E92" s="360" t="s">
        <v>1230</v>
      </c>
      <c r="F92" s="78"/>
      <c r="G92" s="38"/>
      <c r="H92" s="38"/>
      <c r="I92" s="38"/>
      <c r="J92" s="39"/>
      <c r="K92" s="38"/>
      <c r="L92" s="41"/>
      <c r="M92" s="39"/>
      <c r="N92" s="39"/>
      <c r="O92" s="39"/>
      <c r="P92" s="39"/>
      <c r="Q92" s="38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40"/>
      <c r="AE92" s="40"/>
      <c r="AF92" s="35"/>
      <c r="AG92" s="39"/>
      <c r="AH92" s="39"/>
      <c r="AI92" s="39"/>
      <c r="AJ92" s="39"/>
      <c r="AK92" s="39"/>
      <c r="AL92" s="39"/>
      <c r="AM92" s="44"/>
      <c r="AN92" s="44"/>
      <c r="AO92" s="44"/>
      <c r="AP92" s="44"/>
      <c r="AQ92" s="44"/>
      <c r="AR92" s="44"/>
      <c r="AS92" s="44"/>
      <c r="AT92" s="44"/>
      <c r="AU92" s="45"/>
      <c r="AV92" s="44"/>
      <c r="AW92" s="44"/>
      <c r="AX92" s="44"/>
      <c r="AY92" s="44"/>
      <c r="AZ92" s="44"/>
      <c r="BA92" s="44"/>
      <c r="BB92" s="44"/>
      <c r="BC92" s="44"/>
      <c r="BD92" s="45"/>
      <c r="BE92" s="44"/>
      <c r="BF92" s="44"/>
      <c r="BG92" s="44"/>
      <c r="BH92" s="44"/>
      <c r="BI92" s="44"/>
      <c r="BJ92" s="44"/>
      <c r="BL92" s="44"/>
    </row>
    <row r="93" spans="1:64" s="31" customFormat="1" ht="3.75" hidden="1" customHeight="1">
      <c r="A93" s="33"/>
      <c r="B93" s="60"/>
      <c r="C93" s="20"/>
      <c r="D93" s="20"/>
      <c r="E93" s="336"/>
      <c r="F93" s="37"/>
      <c r="G93" s="37"/>
      <c r="H93" s="37"/>
      <c r="I93" s="37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3"/>
      <c r="W93" s="33"/>
      <c r="AD93" s="34"/>
    </row>
    <row r="94" spans="1:64" s="31" customFormat="1" hidden="1">
      <c r="B94" s="286">
        <v>1500</v>
      </c>
      <c r="C94" s="82" t="s">
        <v>859</v>
      </c>
      <c r="D94" s="74"/>
      <c r="E94" s="354"/>
      <c r="F94" s="78"/>
      <c r="G94" s="38"/>
      <c r="H94" s="38"/>
      <c r="I94" s="38"/>
      <c r="J94" s="39"/>
      <c r="K94" s="38"/>
      <c r="L94" s="39"/>
      <c r="M94" s="39"/>
      <c r="N94" s="39"/>
      <c r="O94" s="39"/>
      <c r="P94" s="39"/>
      <c r="Q94" s="38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40"/>
      <c r="AF94" s="35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8"/>
      <c r="AV94" s="39"/>
      <c r="AW94" s="39"/>
      <c r="AX94" s="39"/>
      <c r="AY94" s="39"/>
      <c r="AZ94" s="39"/>
      <c r="BA94" s="39"/>
      <c r="BB94" s="39"/>
      <c r="BC94" s="39"/>
      <c r="BD94" s="38"/>
      <c r="BE94" s="39"/>
      <c r="BF94" s="39"/>
      <c r="BG94" s="39"/>
      <c r="BH94" s="39"/>
      <c r="BI94" s="39"/>
      <c r="BJ94" s="39"/>
      <c r="BL94" s="39"/>
    </row>
    <row r="95" spans="1:64" hidden="1">
      <c r="A95" s="32"/>
      <c r="B95" s="67"/>
      <c r="C95" s="70">
        <v>1501</v>
      </c>
      <c r="D95" s="22" t="s">
        <v>1286</v>
      </c>
      <c r="E95" s="210" t="s">
        <v>513</v>
      </c>
      <c r="F95" s="78"/>
      <c r="G95" s="38"/>
      <c r="H95" s="38"/>
      <c r="I95" s="38"/>
      <c r="J95" s="39"/>
      <c r="K95" s="38"/>
      <c r="L95" s="39"/>
      <c r="M95" s="39"/>
      <c r="N95" s="39"/>
      <c r="O95" s="39"/>
      <c r="P95" s="39"/>
      <c r="Q95" s="38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40"/>
      <c r="AE95" s="40"/>
      <c r="AF95" s="35"/>
      <c r="AG95" s="39"/>
      <c r="AH95" s="39"/>
      <c r="AI95" s="39"/>
      <c r="AJ95" s="39"/>
      <c r="AK95" s="39"/>
      <c r="AL95" s="39"/>
      <c r="AM95" s="44"/>
      <c r="AN95" s="44"/>
      <c r="AO95" s="44"/>
      <c r="AP95" s="44"/>
      <c r="AQ95" s="44"/>
      <c r="AR95" s="44"/>
      <c r="AS95" s="44"/>
      <c r="AT95" s="44"/>
      <c r="AU95" s="45"/>
      <c r="AV95" s="44"/>
      <c r="AW95" s="44"/>
      <c r="AX95" s="44"/>
      <c r="AY95" s="44"/>
      <c r="AZ95" s="44"/>
      <c r="BA95" s="44"/>
      <c r="BB95" s="44"/>
      <c r="BC95" s="44"/>
      <c r="BD95" s="45"/>
      <c r="BE95" s="44"/>
      <c r="BF95" s="44"/>
      <c r="BG95" s="44"/>
      <c r="BH95" s="44"/>
      <c r="BI95" s="44"/>
      <c r="BJ95" s="44"/>
      <c r="BL95" s="44"/>
    </row>
    <row r="96" spans="1:64" hidden="1">
      <c r="A96" s="32"/>
      <c r="B96" s="67"/>
      <c r="C96" s="71">
        <v>1502</v>
      </c>
      <c r="D96" s="23" t="s">
        <v>1286</v>
      </c>
      <c r="E96" s="206" t="s">
        <v>514</v>
      </c>
      <c r="F96" s="78"/>
      <c r="G96" s="38"/>
      <c r="H96" s="38"/>
      <c r="I96" s="38"/>
      <c r="J96" s="39"/>
      <c r="K96" s="38"/>
      <c r="L96" s="39"/>
      <c r="M96" s="39"/>
      <c r="N96" s="39"/>
      <c r="O96" s="39"/>
      <c r="P96" s="39"/>
      <c r="Q96" s="38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40"/>
      <c r="AE96" s="40"/>
      <c r="AF96" s="35"/>
      <c r="AG96" s="39"/>
      <c r="AH96" s="39"/>
      <c r="AI96" s="39"/>
      <c r="AJ96" s="39"/>
      <c r="AK96" s="39"/>
      <c r="AL96" s="39"/>
      <c r="AM96" s="44"/>
      <c r="AN96" s="44"/>
      <c r="AO96" s="44"/>
      <c r="AP96" s="44"/>
      <c r="AQ96" s="44"/>
      <c r="AR96" s="44"/>
      <c r="AS96" s="44"/>
      <c r="AT96" s="44"/>
      <c r="AU96" s="45"/>
      <c r="AV96" s="44"/>
      <c r="AW96" s="44"/>
      <c r="AX96" s="44"/>
      <c r="AY96" s="44"/>
      <c r="AZ96" s="44"/>
      <c r="BA96" s="44"/>
      <c r="BB96" s="44"/>
      <c r="BC96" s="44"/>
      <c r="BD96" s="45"/>
      <c r="BE96" s="44"/>
      <c r="BF96" s="44"/>
      <c r="BG96" s="44"/>
      <c r="BH96" s="44"/>
      <c r="BI96" s="44"/>
      <c r="BJ96" s="44"/>
      <c r="BL96" s="44"/>
    </row>
    <row r="97" spans="1:64" hidden="1">
      <c r="A97" s="32"/>
      <c r="B97" s="67"/>
      <c r="C97" s="71">
        <v>1503</v>
      </c>
      <c r="D97" s="23" t="s">
        <v>1286</v>
      </c>
      <c r="E97" s="211" t="s">
        <v>515</v>
      </c>
      <c r="F97" s="78"/>
      <c r="G97" s="38"/>
      <c r="H97" s="38"/>
      <c r="I97" s="38"/>
      <c r="J97" s="39"/>
      <c r="K97" s="38"/>
      <c r="L97" s="39"/>
      <c r="M97" s="39"/>
      <c r="N97" s="39"/>
      <c r="O97" s="39"/>
      <c r="P97" s="39"/>
      <c r="Q97" s="38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40"/>
      <c r="AE97" s="40"/>
      <c r="AF97" s="35"/>
      <c r="AG97" s="39"/>
      <c r="AH97" s="39"/>
      <c r="AI97" s="39"/>
      <c r="AJ97" s="39"/>
      <c r="AK97" s="39"/>
      <c r="AL97" s="39"/>
      <c r="AM97" s="44"/>
      <c r="AN97" s="44"/>
      <c r="AO97" s="44"/>
      <c r="AP97" s="44"/>
      <c r="AQ97" s="44"/>
      <c r="AR97" s="44"/>
      <c r="AS97" s="44"/>
      <c r="AT97" s="44"/>
      <c r="AU97" s="45"/>
      <c r="AV97" s="44"/>
      <c r="AW97" s="44"/>
      <c r="AX97" s="44"/>
      <c r="AY97" s="44"/>
      <c r="AZ97" s="44"/>
      <c r="BA97" s="44"/>
      <c r="BB97" s="44"/>
      <c r="BC97" s="44"/>
      <c r="BD97" s="45"/>
      <c r="BE97" s="44"/>
      <c r="BF97" s="44"/>
      <c r="BG97" s="44"/>
      <c r="BH97" s="44"/>
      <c r="BI97" s="44"/>
      <c r="BJ97" s="44"/>
      <c r="BL97" s="44"/>
    </row>
    <row r="98" spans="1:64" hidden="1">
      <c r="A98" s="32"/>
      <c r="B98" s="67"/>
      <c r="C98" s="71">
        <v>1505</v>
      </c>
      <c r="D98" s="23" t="s">
        <v>1286</v>
      </c>
      <c r="E98" s="206" t="s">
        <v>516</v>
      </c>
      <c r="F98" s="77"/>
      <c r="G98" s="38"/>
      <c r="H98" s="38"/>
      <c r="I98" s="38"/>
      <c r="J98" s="39"/>
      <c r="K98" s="38"/>
      <c r="L98" s="39"/>
      <c r="M98" s="39"/>
      <c r="N98" s="42"/>
      <c r="O98" s="39"/>
      <c r="P98" s="39"/>
      <c r="Q98" s="38"/>
      <c r="R98" s="39"/>
      <c r="S98" s="39"/>
      <c r="T98" s="42"/>
      <c r="U98" s="39"/>
      <c r="V98" s="39"/>
      <c r="W98" s="42"/>
      <c r="X98" s="39"/>
      <c r="Y98" s="39"/>
      <c r="Z98" s="42"/>
      <c r="AA98" s="39"/>
      <c r="AB98" s="39"/>
      <c r="AC98" s="42"/>
      <c r="AD98" s="40"/>
      <c r="AE98" s="40"/>
      <c r="AF98" s="35"/>
      <c r="AG98" s="39"/>
      <c r="AH98" s="39"/>
      <c r="AI98" s="42"/>
      <c r="AJ98" s="39"/>
      <c r="AK98" s="39"/>
      <c r="AL98" s="42"/>
      <c r="AM98" s="44"/>
      <c r="AN98" s="44"/>
      <c r="AO98" s="46"/>
      <c r="AP98" s="44"/>
      <c r="AQ98" s="44"/>
      <c r="AR98" s="46"/>
      <c r="AS98" s="44"/>
      <c r="AT98" s="44"/>
      <c r="AU98" s="45"/>
      <c r="AV98" s="44"/>
      <c r="AW98" s="44"/>
      <c r="AX98" s="46"/>
      <c r="AY98" s="44"/>
      <c r="AZ98" s="44"/>
      <c r="BA98" s="46"/>
      <c r="BB98" s="44"/>
      <c r="BC98" s="46"/>
      <c r="BD98" s="45"/>
      <c r="BE98" s="46"/>
      <c r="BF98" s="46"/>
      <c r="BG98" s="47"/>
      <c r="BH98" s="44"/>
      <c r="BI98" s="46"/>
      <c r="BJ98" s="44"/>
      <c r="BL98" s="44"/>
    </row>
    <row r="99" spans="1:64" hidden="1">
      <c r="A99" s="32"/>
      <c r="B99" s="67"/>
      <c r="C99" s="71">
        <v>1506</v>
      </c>
      <c r="D99" s="23" t="s">
        <v>1286</v>
      </c>
      <c r="E99" s="206" t="s">
        <v>517</v>
      </c>
      <c r="F99" s="78"/>
      <c r="G99" s="38"/>
      <c r="H99" s="38"/>
      <c r="I99" s="38"/>
      <c r="J99" s="39"/>
      <c r="K99" s="38"/>
      <c r="L99" s="39"/>
      <c r="M99" s="39"/>
      <c r="N99" s="42"/>
      <c r="O99" s="39"/>
      <c r="P99" s="39"/>
      <c r="Q99" s="38"/>
      <c r="R99" s="39"/>
      <c r="S99" s="39"/>
      <c r="T99" s="42"/>
      <c r="U99" s="39"/>
      <c r="V99" s="39"/>
      <c r="W99" s="42"/>
      <c r="X99" s="39"/>
      <c r="Y99" s="39"/>
      <c r="Z99" s="42"/>
      <c r="AA99" s="39"/>
      <c r="AB99" s="39"/>
      <c r="AC99" s="42"/>
      <c r="AD99" s="40"/>
      <c r="AE99" s="40"/>
      <c r="AF99" s="35"/>
      <c r="AG99" s="39"/>
      <c r="AH99" s="39"/>
      <c r="AI99" s="42"/>
      <c r="AJ99" s="39"/>
      <c r="AK99" s="39"/>
      <c r="AL99" s="42"/>
      <c r="AM99" s="44"/>
      <c r="AN99" s="44"/>
      <c r="AO99" s="46"/>
      <c r="AP99" s="44"/>
      <c r="AQ99" s="44"/>
      <c r="AR99" s="46"/>
      <c r="AS99" s="44"/>
      <c r="AT99" s="44"/>
      <c r="AU99" s="45"/>
      <c r="AV99" s="44"/>
      <c r="AW99" s="44"/>
      <c r="AX99" s="46"/>
      <c r="AY99" s="44"/>
      <c r="AZ99" s="44"/>
      <c r="BA99" s="46"/>
      <c r="BB99" s="44"/>
      <c r="BC99" s="46"/>
      <c r="BD99" s="45"/>
      <c r="BE99" s="46"/>
      <c r="BF99" s="46"/>
      <c r="BG99" s="47"/>
      <c r="BH99" s="44"/>
      <c r="BI99" s="46"/>
      <c r="BJ99" s="44"/>
      <c r="BL99" s="44"/>
    </row>
    <row r="100" spans="1:64" hidden="1">
      <c r="A100" s="32"/>
      <c r="B100" s="67"/>
      <c r="C100" s="71">
        <v>1507</v>
      </c>
      <c r="D100" s="23" t="s">
        <v>1286</v>
      </c>
      <c r="E100" s="206" t="s">
        <v>518</v>
      </c>
      <c r="F100" s="78"/>
      <c r="G100" s="38"/>
      <c r="H100" s="38"/>
      <c r="I100" s="38"/>
      <c r="J100" s="39"/>
      <c r="K100" s="38"/>
      <c r="L100" s="39"/>
      <c r="M100" s="39"/>
      <c r="N100" s="42"/>
      <c r="O100" s="39"/>
      <c r="P100" s="39"/>
      <c r="Q100" s="38"/>
      <c r="R100" s="39"/>
      <c r="S100" s="39"/>
      <c r="T100" s="42"/>
      <c r="U100" s="39"/>
      <c r="V100" s="39"/>
      <c r="W100" s="42"/>
      <c r="X100" s="39"/>
      <c r="Y100" s="39"/>
      <c r="Z100" s="42"/>
      <c r="AA100" s="39"/>
      <c r="AB100" s="39"/>
      <c r="AC100" s="42"/>
      <c r="AD100" s="40"/>
      <c r="AE100" s="40"/>
      <c r="AF100" s="35"/>
      <c r="AG100" s="39"/>
      <c r="AH100" s="39"/>
      <c r="AI100" s="42"/>
      <c r="AJ100" s="39"/>
      <c r="AK100" s="39"/>
      <c r="AL100" s="42"/>
      <c r="AM100" s="44"/>
      <c r="AN100" s="44"/>
      <c r="AO100" s="46"/>
      <c r="AP100" s="44"/>
      <c r="AQ100" s="44"/>
      <c r="AR100" s="46"/>
      <c r="AS100" s="44"/>
      <c r="AT100" s="44"/>
      <c r="AU100" s="45"/>
      <c r="AV100" s="44"/>
      <c r="AW100" s="44"/>
      <c r="AX100" s="46"/>
      <c r="AY100" s="44"/>
      <c r="AZ100" s="44"/>
      <c r="BA100" s="46"/>
      <c r="BB100" s="44"/>
      <c r="BC100" s="46"/>
      <c r="BD100" s="45"/>
      <c r="BE100" s="46"/>
      <c r="BF100" s="46"/>
      <c r="BG100" s="47"/>
      <c r="BH100" s="44"/>
      <c r="BI100" s="46"/>
      <c r="BJ100" s="44"/>
      <c r="BL100" s="44"/>
    </row>
    <row r="101" spans="1:64" hidden="1">
      <c r="A101" s="32"/>
      <c r="B101" s="67"/>
      <c r="C101" s="71">
        <v>1508</v>
      </c>
      <c r="D101" s="27" t="s">
        <v>1286</v>
      </c>
      <c r="E101" s="206" t="s">
        <v>519</v>
      </c>
      <c r="F101" s="78"/>
      <c r="G101" s="38"/>
      <c r="H101" s="38"/>
      <c r="I101" s="38"/>
      <c r="J101" s="39"/>
      <c r="K101" s="38"/>
      <c r="L101" s="39"/>
      <c r="M101" s="39"/>
      <c r="N101" s="42"/>
      <c r="O101" s="39"/>
      <c r="P101" s="39"/>
      <c r="Q101" s="38"/>
      <c r="R101" s="39"/>
      <c r="S101" s="39"/>
      <c r="T101" s="42"/>
      <c r="U101" s="39"/>
      <c r="V101" s="39"/>
      <c r="W101" s="42"/>
      <c r="X101" s="39"/>
      <c r="Y101" s="39"/>
      <c r="Z101" s="42"/>
      <c r="AA101" s="39"/>
      <c r="AB101" s="39"/>
      <c r="AC101" s="42"/>
      <c r="AD101" s="40"/>
      <c r="AE101" s="40"/>
      <c r="AF101" s="35"/>
      <c r="AG101" s="39"/>
      <c r="AH101" s="39"/>
      <c r="AI101" s="42"/>
      <c r="AJ101" s="39"/>
      <c r="AK101" s="39"/>
      <c r="AL101" s="42"/>
      <c r="AM101" s="44"/>
      <c r="AN101" s="44"/>
      <c r="AO101" s="46"/>
      <c r="AP101" s="44"/>
      <c r="AQ101" s="44"/>
      <c r="AR101" s="46"/>
      <c r="AS101" s="44"/>
      <c r="AT101" s="44"/>
      <c r="AU101" s="45"/>
      <c r="AV101" s="44"/>
      <c r="AW101" s="44"/>
      <c r="AX101" s="46"/>
      <c r="AY101" s="44"/>
      <c r="AZ101" s="44"/>
      <c r="BA101" s="46"/>
      <c r="BB101" s="44"/>
      <c r="BC101" s="46"/>
      <c r="BD101" s="45"/>
      <c r="BE101" s="46"/>
      <c r="BF101" s="46"/>
      <c r="BG101" s="47"/>
      <c r="BH101" s="44"/>
      <c r="BI101" s="46"/>
      <c r="BJ101" s="44"/>
      <c r="BL101" s="44"/>
    </row>
    <row r="102" spans="1:64" hidden="1">
      <c r="A102" s="32"/>
      <c r="B102" s="67"/>
      <c r="C102" s="71">
        <v>1521</v>
      </c>
      <c r="D102" s="27" t="s">
        <v>1286</v>
      </c>
      <c r="E102" s="206" t="s">
        <v>520</v>
      </c>
      <c r="F102" s="78"/>
      <c r="G102" s="38"/>
      <c r="H102" s="38"/>
      <c r="I102" s="38"/>
      <c r="J102" s="39"/>
      <c r="K102" s="38"/>
      <c r="L102" s="39"/>
      <c r="M102" s="39"/>
      <c r="N102" s="42"/>
      <c r="O102" s="39"/>
      <c r="P102" s="39"/>
      <c r="Q102" s="38"/>
      <c r="R102" s="39"/>
      <c r="S102" s="39"/>
      <c r="T102" s="42"/>
      <c r="U102" s="39"/>
      <c r="V102" s="39"/>
      <c r="W102" s="42"/>
      <c r="X102" s="39"/>
      <c r="Y102" s="39"/>
      <c r="Z102" s="42"/>
      <c r="AA102" s="39"/>
      <c r="AB102" s="39"/>
      <c r="AC102" s="42"/>
      <c r="AD102" s="40"/>
      <c r="AE102" s="40"/>
      <c r="AF102" s="35"/>
      <c r="AG102" s="39"/>
      <c r="AH102" s="39"/>
      <c r="AI102" s="42"/>
      <c r="AJ102" s="39"/>
      <c r="AK102" s="39"/>
      <c r="AL102" s="42"/>
      <c r="AM102" s="44"/>
      <c r="AN102" s="44"/>
      <c r="AO102" s="46"/>
      <c r="AP102" s="44"/>
      <c r="AQ102" s="44"/>
      <c r="AR102" s="46"/>
      <c r="AS102" s="44"/>
      <c r="AT102" s="44"/>
      <c r="AU102" s="45"/>
      <c r="AV102" s="44"/>
      <c r="AW102" s="44"/>
      <c r="AX102" s="46"/>
      <c r="AY102" s="44"/>
      <c r="AZ102" s="44"/>
      <c r="BA102" s="46"/>
      <c r="BB102" s="44"/>
      <c r="BC102" s="46"/>
      <c r="BD102" s="45"/>
      <c r="BE102" s="46"/>
      <c r="BF102" s="46"/>
      <c r="BG102" s="47"/>
      <c r="BH102" s="44"/>
      <c r="BI102" s="46"/>
      <c r="BJ102" s="44"/>
      <c r="BL102" s="44"/>
    </row>
    <row r="103" spans="1:64" hidden="1">
      <c r="A103" s="32"/>
      <c r="B103" s="67"/>
      <c r="C103" s="71">
        <v>1522</v>
      </c>
      <c r="D103" s="27" t="s">
        <v>1286</v>
      </c>
      <c r="E103" s="206" t="s">
        <v>521</v>
      </c>
      <c r="F103" s="78"/>
      <c r="G103" s="38"/>
      <c r="H103" s="38"/>
      <c r="I103" s="38"/>
      <c r="J103" s="39"/>
      <c r="K103" s="38"/>
      <c r="L103" s="39"/>
      <c r="M103" s="39"/>
      <c r="N103" s="42"/>
      <c r="O103" s="39"/>
      <c r="P103" s="39"/>
      <c r="Q103" s="38"/>
      <c r="R103" s="39"/>
      <c r="S103" s="39"/>
      <c r="T103" s="42"/>
      <c r="U103" s="39"/>
      <c r="V103" s="39"/>
      <c r="W103" s="42"/>
      <c r="X103" s="39"/>
      <c r="Y103" s="39"/>
      <c r="Z103" s="42"/>
      <c r="AA103" s="39"/>
      <c r="AB103" s="39"/>
      <c r="AC103" s="42"/>
      <c r="AD103" s="40"/>
      <c r="AE103" s="40"/>
      <c r="AF103" s="35"/>
      <c r="AG103" s="39"/>
      <c r="AH103" s="39"/>
      <c r="AI103" s="42"/>
      <c r="AJ103" s="39"/>
      <c r="AK103" s="39"/>
      <c r="AL103" s="42"/>
      <c r="AM103" s="44"/>
      <c r="AN103" s="44"/>
      <c r="AO103" s="46"/>
      <c r="AP103" s="44"/>
      <c r="AQ103" s="44"/>
      <c r="AR103" s="46"/>
      <c r="AS103" s="44"/>
      <c r="AT103" s="44"/>
      <c r="AU103" s="45"/>
      <c r="AV103" s="44"/>
      <c r="AW103" s="44"/>
      <c r="AX103" s="46"/>
      <c r="AY103" s="44"/>
      <c r="AZ103" s="44"/>
      <c r="BA103" s="46"/>
      <c r="BB103" s="44"/>
      <c r="BC103" s="46"/>
      <c r="BD103" s="45"/>
      <c r="BE103" s="46"/>
      <c r="BF103" s="46"/>
      <c r="BG103" s="47"/>
      <c r="BH103" s="44"/>
      <c r="BI103" s="46"/>
      <c r="BJ103" s="44"/>
      <c r="BL103" s="44"/>
    </row>
    <row r="104" spans="1:64" hidden="1">
      <c r="A104" s="32"/>
      <c r="B104" s="67"/>
      <c r="C104" s="72">
        <v>1539</v>
      </c>
      <c r="D104" s="25" t="s">
        <v>1286</v>
      </c>
      <c r="E104" s="280" t="s">
        <v>522</v>
      </c>
      <c r="F104" s="78"/>
      <c r="G104" s="38"/>
      <c r="H104" s="38"/>
      <c r="I104" s="38"/>
      <c r="J104" s="39"/>
      <c r="K104" s="38"/>
      <c r="L104" s="39"/>
      <c r="M104" s="39"/>
      <c r="N104" s="42"/>
      <c r="O104" s="39"/>
      <c r="P104" s="39"/>
      <c r="Q104" s="38"/>
      <c r="R104" s="39"/>
      <c r="S104" s="39"/>
      <c r="T104" s="42"/>
      <c r="U104" s="39"/>
      <c r="V104" s="39"/>
      <c r="W104" s="42"/>
      <c r="X104" s="39"/>
      <c r="Y104" s="39"/>
      <c r="Z104" s="42"/>
      <c r="AA104" s="39"/>
      <c r="AB104" s="39"/>
      <c r="AC104" s="42"/>
      <c r="AD104" s="40"/>
      <c r="AE104" s="40"/>
      <c r="AF104" s="35"/>
      <c r="AG104" s="39"/>
      <c r="AH104" s="39"/>
      <c r="AI104" s="42"/>
      <c r="AJ104" s="39"/>
      <c r="AK104" s="39"/>
      <c r="AL104" s="42"/>
      <c r="AM104" s="44"/>
      <c r="AN104" s="44"/>
      <c r="AO104" s="46"/>
      <c r="AP104" s="44"/>
      <c r="AQ104" s="44"/>
      <c r="AR104" s="46"/>
      <c r="AS104" s="44"/>
      <c r="AT104" s="44"/>
      <c r="AU104" s="45"/>
      <c r="AV104" s="44"/>
      <c r="AW104" s="44"/>
      <c r="AX104" s="46"/>
      <c r="AY104" s="44"/>
      <c r="AZ104" s="44"/>
      <c r="BA104" s="46"/>
      <c r="BB104" s="44"/>
      <c r="BC104" s="46"/>
      <c r="BD104" s="45"/>
      <c r="BE104" s="46"/>
      <c r="BF104" s="46"/>
      <c r="BG104" s="47"/>
      <c r="BH104" s="44"/>
      <c r="BI104" s="46"/>
      <c r="BJ104" s="44"/>
      <c r="BL104" s="44"/>
    </row>
    <row r="105" spans="1:64" ht="15.75" hidden="1" customHeight="1">
      <c r="A105" s="32" t="s">
        <v>919</v>
      </c>
      <c r="B105" s="37" t="s">
        <v>1160</v>
      </c>
      <c r="C105" s="672">
        <v>1562</v>
      </c>
      <c r="D105" s="618" t="s">
        <v>1286</v>
      </c>
      <c r="E105" s="341" t="s">
        <v>523</v>
      </c>
      <c r="F105" s="78"/>
      <c r="G105" s="38"/>
      <c r="H105" s="38"/>
      <c r="I105" s="38"/>
      <c r="J105" s="39"/>
      <c r="K105" s="38"/>
      <c r="L105" s="39"/>
      <c r="M105" s="39"/>
      <c r="N105" s="42"/>
      <c r="O105" s="39"/>
      <c r="P105" s="39"/>
      <c r="Q105" s="38"/>
      <c r="R105" s="39"/>
      <c r="S105" s="39"/>
      <c r="T105" s="42"/>
      <c r="U105" s="39"/>
      <c r="V105" s="39"/>
      <c r="W105" s="42"/>
      <c r="X105" s="39"/>
      <c r="Y105" s="39"/>
      <c r="Z105" s="42"/>
      <c r="AA105" s="39"/>
      <c r="AB105" s="39"/>
      <c r="AC105" s="42"/>
      <c r="AD105" s="40"/>
      <c r="AE105" s="40"/>
      <c r="AF105" s="35"/>
      <c r="AG105" s="39"/>
      <c r="AH105" s="39"/>
      <c r="AI105" s="42"/>
      <c r="AJ105" s="39"/>
      <c r="AK105" s="39"/>
      <c r="AL105" s="42"/>
      <c r="AM105" s="44"/>
      <c r="AN105" s="44"/>
      <c r="AO105" s="46"/>
      <c r="AP105" s="44"/>
      <c r="AQ105" s="44"/>
      <c r="AR105" s="46"/>
      <c r="AS105" s="44"/>
      <c r="AT105" s="44"/>
      <c r="AU105" s="45"/>
      <c r="AV105" s="44"/>
      <c r="AW105" s="44"/>
      <c r="AX105" s="46"/>
      <c r="AY105" s="44"/>
      <c r="AZ105" s="44"/>
      <c r="BA105" s="46"/>
      <c r="BB105" s="44"/>
      <c r="BC105" s="46"/>
      <c r="BD105" s="45"/>
      <c r="BE105" s="46"/>
      <c r="BF105" s="46"/>
      <c r="BG105" s="47"/>
      <c r="BH105" s="44"/>
      <c r="BI105" s="46"/>
      <c r="BJ105" s="44"/>
      <c r="BL105" s="44"/>
    </row>
    <row r="106" spans="1:64" ht="15.75" hidden="1" customHeight="1">
      <c r="A106" s="32" t="s">
        <v>919</v>
      </c>
      <c r="B106" s="37" t="s">
        <v>1160</v>
      </c>
      <c r="C106" s="673">
        <v>1572</v>
      </c>
      <c r="D106" s="674" t="s">
        <v>1286</v>
      </c>
      <c r="E106" s="369" t="s">
        <v>524</v>
      </c>
      <c r="F106" s="78"/>
      <c r="G106" s="38"/>
      <c r="H106" s="38"/>
      <c r="I106" s="38"/>
      <c r="J106" s="39"/>
      <c r="K106" s="38"/>
      <c r="L106" s="39"/>
      <c r="M106" s="39"/>
      <c r="N106" s="42"/>
      <c r="O106" s="39"/>
      <c r="P106" s="39"/>
      <c r="Q106" s="38"/>
      <c r="R106" s="39"/>
      <c r="S106" s="39"/>
      <c r="T106" s="42"/>
      <c r="U106" s="39"/>
      <c r="V106" s="39"/>
      <c r="W106" s="42"/>
      <c r="X106" s="39"/>
      <c r="Y106" s="39"/>
      <c r="Z106" s="42"/>
      <c r="AA106" s="39"/>
      <c r="AB106" s="39"/>
      <c r="AC106" s="42"/>
      <c r="AD106" s="40"/>
      <c r="AE106" s="40"/>
      <c r="AF106" s="35"/>
      <c r="AG106" s="39"/>
      <c r="AH106" s="39"/>
      <c r="AI106" s="42"/>
      <c r="AJ106" s="39"/>
      <c r="AK106" s="39"/>
      <c r="AL106" s="42"/>
      <c r="AM106" s="44"/>
      <c r="AN106" s="44"/>
      <c r="AO106" s="46"/>
      <c r="AP106" s="44"/>
      <c r="AQ106" s="44"/>
      <c r="AR106" s="46"/>
      <c r="AS106" s="44"/>
      <c r="AT106" s="44"/>
      <c r="AU106" s="45"/>
      <c r="AV106" s="44"/>
      <c r="AW106" s="44"/>
      <c r="AX106" s="46"/>
      <c r="AY106" s="44"/>
      <c r="AZ106" s="44"/>
      <c r="BA106" s="46"/>
      <c r="BB106" s="44"/>
      <c r="BC106" s="46"/>
      <c r="BD106" s="45"/>
      <c r="BE106" s="46"/>
      <c r="BF106" s="46"/>
      <c r="BG106" s="47"/>
      <c r="BH106" s="44"/>
      <c r="BI106" s="46"/>
      <c r="BJ106" s="44"/>
      <c r="BL106" s="44"/>
    </row>
    <row r="107" spans="1:64" s="31" customFormat="1" ht="3.75" hidden="1" customHeight="1" thickBot="1">
      <c r="A107" s="33"/>
      <c r="B107" s="60"/>
      <c r="C107" s="20"/>
      <c r="D107" s="20"/>
      <c r="E107" s="336"/>
      <c r="F107" s="37"/>
      <c r="G107" s="37"/>
      <c r="H107" s="37"/>
      <c r="I107" s="37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3"/>
      <c r="W107" s="33"/>
      <c r="AB107" s="36"/>
      <c r="AC107" s="36"/>
      <c r="AD107" s="34"/>
    </row>
    <row r="108" spans="1:64" hidden="1">
      <c r="A108" s="33"/>
      <c r="B108" s="286">
        <v>1600</v>
      </c>
      <c r="C108" s="68" t="s">
        <v>860</v>
      </c>
      <c r="D108" s="59"/>
      <c r="E108" s="325"/>
      <c r="F108" s="78"/>
      <c r="G108" s="38"/>
      <c r="H108" s="38"/>
      <c r="I108" s="38"/>
      <c r="J108" s="39"/>
      <c r="K108" s="38"/>
      <c r="L108" s="39"/>
      <c r="M108" s="39"/>
      <c r="N108" s="42"/>
      <c r="O108" s="39"/>
      <c r="P108" s="39"/>
      <c r="Q108" s="38"/>
      <c r="R108" s="39"/>
      <c r="S108" s="39"/>
      <c r="T108" s="42"/>
      <c r="U108" s="39"/>
      <c r="V108" s="39"/>
      <c r="W108" s="42"/>
      <c r="X108" s="39"/>
      <c r="Y108" s="39"/>
      <c r="Z108" s="42"/>
      <c r="AA108" s="39"/>
      <c r="AB108" s="39"/>
      <c r="AC108" s="42"/>
      <c r="AD108" s="40"/>
      <c r="AE108" s="40"/>
      <c r="AF108" s="35"/>
      <c r="AG108" s="39"/>
      <c r="AH108" s="39"/>
      <c r="AI108" s="42"/>
      <c r="AJ108" s="39"/>
      <c r="AK108" s="39"/>
      <c r="AL108" s="42"/>
      <c r="AM108" s="44"/>
      <c r="AN108" s="44"/>
      <c r="AO108" s="46"/>
      <c r="AP108" s="44"/>
      <c r="AQ108" s="44"/>
      <c r="AR108" s="46"/>
      <c r="AS108" s="44"/>
      <c r="AT108" s="44"/>
      <c r="AU108" s="45"/>
      <c r="AV108" s="44"/>
      <c r="AW108" s="44"/>
      <c r="AX108" s="46"/>
      <c r="AY108" s="44"/>
      <c r="AZ108" s="44"/>
      <c r="BA108" s="46"/>
      <c r="BB108" s="44"/>
      <c r="BC108" s="46"/>
      <c r="BD108" s="45"/>
      <c r="BE108" s="46"/>
      <c r="BF108" s="46"/>
      <c r="BG108" s="47"/>
      <c r="BH108" s="44"/>
      <c r="BI108" s="46"/>
      <c r="BJ108" s="44"/>
      <c r="BL108" s="44"/>
    </row>
    <row r="109" spans="1:64" s="31" customFormat="1" ht="3.75" hidden="1" customHeight="1" thickBot="1">
      <c r="A109" s="33"/>
      <c r="B109" s="60"/>
      <c r="C109" s="16"/>
      <c r="D109" s="20"/>
      <c r="E109" s="336"/>
      <c r="F109" s="37"/>
      <c r="G109" s="37"/>
      <c r="H109" s="37"/>
      <c r="I109" s="37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3"/>
      <c r="W109" s="33"/>
      <c r="AB109" s="36"/>
      <c r="AC109" s="36"/>
      <c r="AD109" s="34"/>
    </row>
    <row r="110" spans="1:64" hidden="1">
      <c r="A110" s="33"/>
      <c r="B110" s="286">
        <v>1700</v>
      </c>
      <c r="C110" s="68" t="s">
        <v>861</v>
      </c>
      <c r="D110" s="59"/>
      <c r="E110" s="325"/>
      <c r="F110" s="78"/>
      <c r="G110" s="38"/>
      <c r="H110" s="38"/>
      <c r="I110" s="38"/>
      <c r="J110" s="39"/>
      <c r="K110" s="38"/>
      <c r="L110" s="39"/>
      <c r="M110" s="39"/>
      <c r="N110" s="42"/>
      <c r="O110" s="39"/>
      <c r="P110" s="39"/>
      <c r="Q110" s="38"/>
      <c r="R110" s="39"/>
      <c r="S110" s="39"/>
      <c r="T110" s="42"/>
      <c r="U110" s="39"/>
      <c r="V110" s="39"/>
      <c r="W110" s="42"/>
      <c r="X110" s="39"/>
      <c r="Y110" s="39"/>
      <c r="Z110" s="42"/>
      <c r="AA110" s="39"/>
      <c r="AB110" s="39"/>
      <c r="AC110" s="42"/>
      <c r="AD110" s="40"/>
      <c r="AE110" s="40"/>
      <c r="AF110" s="35"/>
      <c r="AG110" s="39"/>
      <c r="AH110" s="39"/>
      <c r="AI110" s="42"/>
      <c r="AJ110" s="39"/>
      <c r="AK110" s="39"/>
      <c r="AL110" s="42"/>
      <c r="AM110" s="44"/>
      <c r="AN110" s="44"/>
      <c r="AO110" s="46"/>
      <c r="AP110" s="44"/>
      <c r="AQ110" s="44"/>
      <c r="AR110" s="46"/>
      <c r="AS110" s="44"/>
      <c r="AT110" s="44"/>
      <c r="AU110" s="45"/>
      <c r="AV110" s="44"/>
      <c r="AW110" s="44"/>
      <c r="AX110" s="46"/>
      <c r="AY110" s="44"/>
      <c r="AZ110" s="44"/>
      <c r="BA110" s="46"/>
      <c r="BB110" s="44"/>
      <c r="BC110" s="46"/>
      <c r="BD110" s="45"/>
      <c r="BE110" s="46"/>
      <c r="BF110" s="46"/>
      <c r="BG110" s="47"/>
      <c r="BH110" s="44"/>
      <c r="BI110" s="46"/>
      <c r="BJ110" s="44"/>
      <c r="BL110" s="44"/>
    </row>
    <row r="111" spans="1:64" s="31" customFormat="1" ht="3.75" hidden="1" customHeight="1" thickBot="1">
      <c r="A111" s="33"/>
      <c r="B111" s="60"/>
      <c r="C111" s="16"/>
      <c r="D111" s="20"/>
      <c r="E111" s="336"/>
      <c r="F111" s="37"/>
      <c r="G111" s="37"/>
      <c r="H111" s="37"/>
      <c r="I111" s="37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3"/>
      <c r="W111" s="33"/>
      <c r="AB111" s="36"/>
      <c r="AC111" s="36"/>
      <c r="AD111" s="34"/>
    </row>
    <row r="112" spans="1:64" hidden="1">
      <c r="A112" s="33"/>
      <c r="B112" s="286">
        <v>1800</v>
      </c>
      <c r="C112" s="88" t="s">
        <v>862</v>
      </c>
      <c r="D112" s="56"/>
      <c r="E112" s="355"/>
      <c r="F112" s="78"/>
      <c r="G112" s="38"/>
      <c r="H112" s="38"/>
      <c r="I112" s="38"/>
      <c r="J112" s="39"/>
      <c r="K112" s="38"/>
      <c r="L112" s="39"/>
      <c r="M112" s="39"/>
      <c r="N112" s="42"/>
      <c r="O112" s="39"/>
      <c r="P112" s="39"/>
      <c r="Q112" s="38"/>
      <c r="R112" s="39"/>
      <c r="S112" s="39"/>
      <c r="T112" s="42"/>
      <c r="U112" s="39"/>
      <c r="V112" s="39"/>
      <c r="W112" s="42"/>
      <c r="X112" s="39"/>
      <c r="Y112" s="39"/>
      <c r="Z112" s="42"/>
      <c r="AA112" s="39"/>
      <c r="AB112" s="39"/>
      <c r="AC112" s="42"/>
      <c r="AD112" s="40"/>
      <c r="AE112" s="40"/>
      <c r="AF112" s="35"/>
      <c r="AG112" s="39"/>
      <c r="AH112" s="39"/>
      <c r="AI112" s="42"/>
      <c r="AJ112" s="39"/>
      <c r="AK112" s="39"/>
      <c r="AL112" s="42"/>
      <c r="AM112" s="44"/>
      <c r="AN112" s="44"/>
      <c r="AO112" s="46"/>
      <c r="AP112" s="44"/>
      <c r="AQ112" s="44"/>
      <c r="AR112" s="46"/>
      <c r="AS112" s="44"/>
      <c r="AT112" s="44"/>
      <c r="AU112" s="45"/>
      <c r="AV112" s="44"/>
      <c r="AW112" s="44"/>
      <c r="AX112" s="46"/>
      <c r="AY112" s="44"/>
      <c r="AZ112" s="44"/>
      <c r="BA112" s="46"/>
      <c r="BB112" s="44"/>
      <c r="BC112" s="46"/>
      <c r="BD112" s="45"/>
      <c r="BE112" s="46"/>
      <c r="BF112" s="46"/>
      <c r="BG112" s="47"/>
      <c r="BH112" s="44"/>
      <c r="BI112" s="46"/>
      <c r="BJ112" s="44"/>
      <c r="BL112" s="44"/>
    </row>
    <row r="113" spans="1:64" hidden="1">
      <c r="A113" s="33"/>
      <c r="B113" s="60"/>
      <c r="C113" s="70">
        <v>1801</v>
      </c>
      <c r="D113" s="22" t="s">
        <v>1286</v>
      </c>
      <c r="E113" s="230" t="s">
        <v>1231</v>
      </c>
      <c r="F113" s="78"/>
      <c r="G113" s="38"/>
      <c r="H113" s="38"/>
      <c r="I113" s="38"/>
      <c r="J113" s="39"/>
      <c r="K113" s="38"/>
      <c r="L113" s="39"/>
      <c r="M113" s="39"/>
      <c r="N113" s="42"/>
      <c r="O113" s="39"/>
      <c r="P113" s="39"/>
      <c r="Q113" s="38"/>
      <c r="R113" s="39"/>
      <c r="S113" s="39"/>
      <c r="T113" s="42"/>
      <c r="U113" s="39"/>
      <c r="V113" s="39"/>
      <c r="W113" s="42"/>
      <c r="X113" s="39"/>
      <c r="Y113" s="39"/>
      <c r="Z113" s="42"/>
      <c r="AA113" s="39"/>
      <c r="AB113" s="39"/>
      <c r="AC113" s="42"/>
      <c r="AD113" s="40"/>
      <c r="AE113" s="40"/>
      <c r="AF113" s="35"/>
      <c r="AG113" s="39"/>
      <c r="AH113" s="39"/>
      <c r="AI113" s="42"/>
      <c r="AJ113" s="39"/>
      <c r="AK113" s="39"/>
      <c r="AL113" s="42"/>
      <c r="AM113" s="44"/>
      <c r="AN113" s="44"/>
      <c r="AO113" s="46"/>
      <c r="AP113" s="44"/>
      <c r="AQ113" s="44"/>
      <c r="AR113" s="46"/>
      <c r="AS113" s="44"/>
      <c r="AT113" s="44"/>
      <c r="AU113" s="45"/>
      <c r="AV113" s="44"/>
      <c r="AW113" s="44"/>
      <c r="AX113" s="46"/>
      <c r="AY113" s="44"/>
      <c r="AZ113" s="44"/>
      <c r="BA113" s="46"/>
      <c r="BB113" s="44"/>
      <c r="BC113" s="46"/>
      <c r="BD113" s="45"/>
      <c r="BE113" s="46"/>
      <c r="BF113" s="46"/>
      <c r="BG113" s="47"/>
      <c r="BH113" s="44"/>
      <c r="BI113" s="46"/>
      <c r="BJ113" s="44"/>
      <c r="BL113" s="44"/>
    </row>
    <row r="114" spans="1:64" ht="15.75" hidden="1" customHeight="1">
      <c r="A114" s="33"/>
      <c r="B114" s="60"/>
      <c r="C114" s="71">
        <v>1813</v>
      </c>
      <c r="D114" s="23" t="s">
        <v>1286</v>
      </c>
      <c r="E114" s="206" t="s">
        <v>720</v>
      </c>
      <c r="F114" s="77"/>
      <c r="G114" s="38"/>
      <c r="H114" s="38"/>
      <c r="I114" s="38"/>
      <c r="J114" s="39"/>
      <c r="K114" s="38"/>
      <c r="L114" s="39"/>
      <c r="M114" s="39"/>
      <c r="N114" s="42"/>
      <c r="O114" s="39"/>
      <c r="P114" s="39"/>
      <c r="Q114" s="38"/>
      <c r="R114" s="39"/>
      <c r="S114" s="39"/>
      <c r="T114" s="42"/>
      <c r="U114" s="39"/>
      <c r="V114" s="39"/>
      <c r="W114" s="42"/>
      <c r="X114" s="39"/>
      <c r="Y114" s="39"/>
      <c r="Z114" s="42"/>
      <c r="AA114" s="39"/>
      <c r="AB114" s="39"/>
      <c r="AC114" s="42"/>
      <c r="AD114" s="40"/>
      <c r="AE114" s="40"/>
      <c r="AF114" s="35"/>
      <c r="AG114" s="39"/>
      <c r="AH114" s="39"/>
      <c r="AI114" s="42"/>
      <c r="AJ114" s="39"/>
      <c r="AK114" s="39"/>
      <c r="AL114" s="42"/>
      <c r="AM114" s="44"/>
      <c r="AN114" s="44"/>
      <c r="AO114" s="46"/>
      <c r="AP114" s="44"/>
      <c r="AQ114" s="44"/>
      <c r="AR114" s="46"/>
      <c r="AS114" s="44"/>
      <c r="AT114" s="44"/>
      <c r="AU114" s="45"/>
      <c r="AV114" s="44"/>
      <c r="AW114" s="44"/>
      <c r="AX114" s="46"/>
      <c r="AY114" s="44"/>
      <c r="AZ114" s="44"/>
      <c r="BA114" s="46"/>
      <c r="BB114" s="44"/>
      <c r="BC114" s="46"/>
      <c r="BD114" s="45"/>
      <c r="BE114" s="46"/>
      <c r="BF114" s="46"/>
      <c r="BG114" s="47"/>
      <c r="BH114" s="44"/>
      <c r="BI114" s="46"/>
      <c r="BJ114" s="44"/>
      <c r="BL114" s="44"/>
    </row>
    <row r="115" spans="1:64" ht="15.75" hidden="1" customHeight="1">
      <c r="A115" s="33"/>
      <c r="B115" s="60"/>
      <c r="C115" s="71">
        <v>1814</v>
      </c>
      <c r="D115" s="23" t="s">
        <v>1286</v>
      </c>
      <c r="E115" s="206" t="s">
        <v>999</v>
      </c>
      <c r="F115" s="78"/>
      <c r="G115" s="38"/>
      <c r="H115" s="38"/>
      <c r="I115" s="38"/>
      <c r="J115" s="39"/>
      <c r="K115" s="38"/>
      <c r="L115" s="39"/>
      <c r="M115" s="39"/>
      <c r="N115" s="42"/>
      <c r="O115" s="39"/>
      <c r="P115" s="39"/>
      <c r="Q115" s="38"/>
      <c r="R115" s="39"/>
      <c r="S115" s="39"/>
      <c r="T115" s="42"/>
      <c r="U115" s="39"/>
      <c r="V115" s="39"/>
      <c r="W115" s="42"/>
      <c r="X115" s="39"/>
      <c r="Y115" s="39"/>
      <c r="Z115" s="42"/>
      <c r="AA115" s="39"/>
      <c r="AB115" s="39"/>
      <c r="AC115" s="42"/>
      <c r="AD115" s="40"/>
      <c r="AE115" s="40"/>
      <c r="AF115" s="35"/>
      <c r="AG115" s="39"/>
      <c r="AH115" s="39"/>
      <c r="AI115" s="42"/>
      <c r="AJ115" s="39"/>
      <c r="AK115" s="39"/>
      <c r="AL115" s="42"/>
      <c r="AM115" s="44"/>
      <c r="AN115" s="44"/>
      <c r="AO115" s="46"/>
      <c r="AP115" s="44"/>
      <c r="AQ115" s="44"/>
      <c r="AR115" s="46"/>
      <c r="AS115" s="44"/>
      <c r="AT115" s="44"/>
      <c r="AU115" s="45"/>
      <c r="AV115" s="44"/>
      <c r="AW115" s="44"/>
      <c r="AX115" s="46"/>
      <c r="AY115" s="44"/>
      <c r="AZ115" s="44"/>
      <c r="BA115" s="46"/>
      <c r="BB115" s="44"/>
      <c r="BC115" s="46"/>
      <c r="BD115" s="45"/>
      <c r="BE115" s="46"/>
      <c r="BF115" s="46"/>
      <c r="BG115" s="47"/>
      <c r="BH115" s="44"/>
      <c r="BI115" s="46"/>
      <c r="BJ115" s="44"/>
      <c r="BL115" s="44"/>
    </row>
    <row r="116" spans="1:64" ht="15.75" hidden="1" customHeight="1">
      <c r="A116" s="32" t="s">
        <v>919</v>
      </c>
      <c r="B116" s="37" t="s">
        <v>1160</v>
      </c>
      <c r="C116" s="672">
        <v>1815</v>
      </c>
      <c r="D116" s="618" t="s">
        <v>1286</v>
      </c>
      <c r="E116" s="341" t="s">
        <v>525</v>
      </c>
      <c r="F116" s="78"/>
      <c r="G116" s="38"/>
      <c r="H116" s="38"/>
      <c r="I116" s="38"/>
      <c r="J116" s="39"/>
      <c r="K116" s="38"/>
      <c r="L116" s="39"/>
      <c r="M116" s="39"/>
      <c r="N116" s="42"/>
      <c r="O116" s="39"/>
      <c r="P116" s="39"/>
      <c r="Q116" s="38"/>
      <c r="R116" s="39"/>
      <c r="S116" s="39"/>
      <c r="T116" s="42"/>
      <c r="U116" s="39"/>
      <c r="V116" s="39"/>
      <c r="W116" s="42"/>
      <c r="X116" s="39"/>
      <c r="Y116" s="39"/>
      <c r="Z116" s="42"/>
      <c r="AA116" s="39"/>
      <c r="AB116" s="39"/>
      <c r="AC116" s="42"/>
      <c r="AD116" s="40"/>
      <c r="AE116" s="40"/>
      <c r="AF116" s="35"/>
      <c r="AG116" s="39"/>
      <c r="AH116" s="39"/>
      <c r="AI116" s="42"/>
      <c r="AJ116" s="39"/>
      <c r="AK116" s="39"/>
      <c r="AL116" s="42"/>
      <c r="AM116" s="44"/>
      <c r="AN116" s="44"/>
      <c r="AO116" s="46"/>
      <c r="AP116" s="44"/>
      <c r="AQ116" s="44"/>
      <c r="AR116" s="46"/>
      <c r="AS116" s="44"/>
      <c r="AT116" s="44"/>
      <c r="AU116" s="45"/>
      <c r="AV116" s="44"/>
      <c r="AW116" s="44"/>
      <c r="AX116" s="46"/>
      <c r="AY116" s="44"/>
      <c r="AZ116" s="44"/>
      <c r="BA116" s="46"/>
      <c r="BB116" s="44"/>
      <c r="BC116" s="46"/>
      <c r="BD116" s="45"/>
      <c r="BE116" s="46"/>
      <c r="BF116" s="46"/>
      <c r="BG116" s="47"/>
      <c r="BH116" s="44"/>
      <c r="BI116" s="46"/>
      <c r="BJ116" s="44"/>
      <c r="BL116" s="44"/>
    </row>
    <row r="117" spans="1:64" ht="15.75" hidden="1" customHeight="1">
      <c r="A117" s="33"/>
      <c r="B117" s="60"/>
      <c r="C117" s="71">
        <v>1816</v>
      </c>
      <c r="D117" s="23" t="s">
        <v>1286</v>
      </c>
      <c r="E117" s="206" t="s">
        <v>432</v>
      </c>
      <c r="F117" s="78"/>
      <c r="G117" s="38"/>
      <c r="H117" s="38"/>
      <c r="I117" s="38"/>
      <c r="J117" s="39"/>
      <c r="K117" s="38"/>
      <c r="L117" s="39"/>
      <c r="M117" s="39"/>
      <c r="N117" s="42"/>
      <c r="O117" s="39"/>
      <c r="P117" s="39"/>
      <c r="Q117" s="38"/>
      <c r="R117" s="39"/>
      <c r="S117" s="39"/>
      <c r="T117" s="42"/>
      <c r="U117" s="39"/>
      <c r="V117" s="39"/>
      <c r="W117" s="42"/>
      <c r="X117" s="39"/>
      <c r="Y117" s="39"/>
      <c r="Z117" s="42"/>
      <c r="AA117" s="39"/>
      <c r="AB117" s="39"/>
      <c r="AC117" s="42"/>
      <c r="AD117" s="40"/>
      <c r="AE117" s="40"/>
      <c r="AF117" s="35"/>
      <c r="AG117" s="39"/>
      <c r="AH117" s="39"/>
      <c r="AI117" s="42"/>
      <c r="AJ117" s="39"/>
      <c r="AK117" s="39"/>
      <c r="AL117" s="42"/>
      <c r="AM117" s="44"/>
      <c r="AN117" s="44"/>
      <c r="AO117" s="46"/>
      <c r="AP117" s="44"/>
      <c r="AQ117" s="44"/>
      <c r="AR117" s="46"/>
      <c r="AS117" s="44"/>
      <c r="AT117" s="44"/>
      <c r="AU117" s="45"/>
      <c r="AV117" s="44"/>
      <c r="AW117" s="44"/>
      <c r="AX117" s="46"/>
      <c r="AY117" s="44"/>
      <c r="AZ117" s="44"/>
      <c r="BA117" s="46"/>
      <c r="BB117" s="44"/>
      <c r="BC117" s="46"/>
      <c r="BD117" s="45"/>
      <c r="BE117" s="46"/>
      <c r="BF117" s="46"/>
      <c r="BG117" s="47"/>
      <c r="BH117" s="44"/>
      <c r="BI117" s="46"/>
      <c r="BJ117" s="44"/>
      <c r="BL117" s="44"/>
    </row>
    <row r="118" spans="1:64" ht="15.75" hidden="1" customHeight="1">
      <c r="A118" s="32" t="s">
        <v>919</v>
      </c>
      <c r="B118" s="37" t="s">
        <v>1160</v>
      </c>
      <c r="C118" s="672">
        <v>1817</v>
      </c>
      <c r="D118" s="618" t="s">
        <v>1286</v>
      </c>
      <c r="E118" s="341" t="s">
        <v>526</v>
      </c>
      <c r="F118" s="78"/>
      <c r="G118" s="38"/>
      <c r="H118" s="38"/>
      <c r="I118" s="38"/>
      <c r="J118" s="39"/>
      <c r="K118" s="38"/>
      <c r="L118" s="39"/>
      <c r="M118" s="39"/>
      <c r="N118" s="42"/>
      <c r="O118" s="39"/>
      <c r="P118" s="39"/>
      <c r="Q118" s="38"/>
      <c r="R118" s="39"/>
      <c r="S118" s="39"/>
      <c r="T118" s="42"/>
      <c r="U118" s="39"/>
      <c r="V118" s="39"/>
      <c r="W118" s="42"/>
      <c r="X118" s="39"/>
      <c r="Y118" s="39"/>
      <c r="Z118" s="42"/>
      <c r="AA118" s="39"/>
      <c r="AB118" s="39"/>
      <c r="AC118" s="42"/>
      <c r="AD118" s="40"/>
      <c r="AE118" s="40"/>
      <c r="AF118" s="35"/>
      <c r="AG118" s="39"/>
      <c r="AH118" s="39"/>
      <c r="AI118" s="42"/>
      <c r="AJ118" s="39"/>
      <c r="AK118" s="39"/>
      <c r="AL118" s="42"/>
      <c r="AM118" s="44"/>
      <c r="AN118" s="44"/>
      <c r="AO118" s="46"/>
      <c r="AP118" s="44"/>
      <c r="AQ118" s="44"/>
      <c r="AR118" s="46"/>
      <c r="AS118" s="44"/>
      <c r="AT118" s="44"/>
      <c r="AU118" s="45"/>
      <c r="AV118" s="44"/>
      <c r="AW118" s="44"/>
      <c r="AX118" s="46"/>
      <c r="AY118" s="44"/>
      <c r="AZ118" s="44"/>
      <c r="BA118" s="46"/>
      <c r="BB118" s="44"/>
      <c r="BC118" s="46"/>
      <c r="BD118" s="45"/>
      <c r="BE118" s="46"/>
      <c r="BF118" s="46"/>
      <c r="BG118" s="47"/>
      <c r="BH118" s="44"/>
      <c r="BI118" s="46"/>
      <c r="BJ118" s="44"/>
      <c r="BL118" s="44"/>
    </row>
    <row r="119" spans="1:64" ht="15.75" hidden="1" customHeight="1">
      <c r="A119" s="32" t="s">
        <v>919</v>
      </c>
      <c r="B119" s="37" t="s">
        <v>1160</v>
      </c>
      <c r="C119" s="672">
        <v>1818</v>
      </c>
      <c r="D119" s="618" t="s">
        <v>1286</v>
      </c>
      <c r="E119" s="341" t="s">
        <v>527</v>
      </c>
      <c r="F119" s="78"/>
      <c r="G119" s="38"/>
      <c r="H119" s="38"/>
      <c r="I119" s="38"/>
      <c r="J119" s="39"/>
      <c r="K119" s="38"/>
      <c r="L119" s="39"/>
      <c r="M119" s="39"/>
      <c r="N119" s="42"/>
      <c r="O119" s="39"/>
      <c r="P119" s="39"/>
      <c r="Q119" s="38"/>
      <c r="R119" s="39"/>
      <c r="S119" s="39"/>
      <c r="T119" s="42"/>
      <c r="U119" s="39"/>
      <c r="V119" s="39"/>
      <c r="W119" s="42"/>
      <c r="X119" s="39"/>
      <c r="Y119" s="39"/>
      <c r="Z119" s="42"/>
      <c r="AA119" s="39"/>
      <c r="AB119" s="39"/>
      <c r="AC119" s="42"/>
      <c r="AD119" s="40"/>
      <c r="AE119" s="40"/>
      <c r="AF119" s="35"/>
      <c r="AG119" s="39"/>
      <c r="AH119" s="39"/>
      <c r="AI119" s="42"/>
      <c r="AJ119" s="39"/>
      <c r="AK119" s="39"/>
      <c r="AL119" s="42"/>
      <c r="AM119" s="44"/>
      <c r="AN119" s="44"/>
      <c r="AO119" s="46"/>
      <c r="AP119" s="44"/>
      <c r="AQ119" s="44"/>
      <c r="AR119" s="46"/>
      <c r="AS119" s="44"/>
      <c r="AT119" s="44"/>
      <c r="AU119" s="45"/>
      <c r="AV119" s="44"/>
      <c r="AW119" s="44"/>
      <c r="AX119" s="46"/>
      <c r="AY119" s="44"/>
      <c r="AZ119" s="44"/>
      <c r="BA119" s="46"/>
      <c r="BB119" s="44"/>
      <c r="BC119" s="46"/>
      <c r="BD119" s="45"/>
      <c r="BE119" s="46"/>
      <c r="BF119" s="46"/>
      <c r="BG119" s="47"/>
      <c r="BH119" s="44"/>
      <c r="BI119" s="46"/>
      <c r="BJ119" s="44"/>
      <c r="BL119" s="44"/>
    </row>
    <row r="120" spans="1:64" ht="15.75" hidden="1" customHeight="1">
      <c r="A120" s="33"/>
      <c r="B120" s="60"/>
      <c r="C120" s="71">
        <v>1819</v>
      </c>
      <c r="D120" s="23" t="s">
        <v>1286</v>
      </c>
      <c r="E120" s="206" t="s">
        <v>433</v>
      </c>
      <c r="F120" s="78"/>
      <c r="G120" s="38"/>
      <c r="H120" s="38"/>
      <c r="I120" s="38"/>
      <c r="J120" s="39"/>
      <c r="K120" s="38"/>
      <c r="L120" s="39"/>
      <c r="M120" s="39"/>
      <c r="N120" s="42"/>
      <c r="O120" s="39"/>
      <c r="P120" s="39"/>
      <c r="Q120" s="38"/>
      <c r="R120" s="39"/>
      <c r="S120" s="39"/>
      <c r="T120" s="42"/>
      <c r="U120" s="39"/>
      <c r="V120" s="39"/>
      <c r="W120" s="42"/>
      <c r="X120" s="39"/>
      <c r="Y120" s="39"/>
      <c r="Z120" s="42"/>
      <c r="AA120" s="39"/>
      <c r="AB120" s="39"/>
      <c r="AC120" s="42"/>
      <c r="AD120" s="40"/>
      <c r="AE120" s="40"/>
      <c r="AF120" s="35"/>
      <c r="AG120" s="39"/>
      <c r="AH120" s="39"/>
      <c r="AI120" s="42"/>
      <c r="AJ120" s="39"/>
      <c r="AK120" s="39"/>
      <c r="AL120" s="42"/>
      <c r="AM120" s="44"/>
      <c r="AN120" s="44"/>
      <c r="AO120" s="46"/>
      <c r="AP120" s="44"/>
      <c r="AQ120" s="44"/>
      <c r="AR120" s="46"/>
      <c r="AS120" s="44"/>
      <c r="AT120" s="44"/>
      <c r="AU120" s="45"/>
      <c r="AV120" s="44"/>
      <c r="AW120" s="44"/>
      <c r="AX120" s="46"/>
      <c r="AY120" s="44"/>
      <c r="AZ120" s="44"/>
      <c r="BA120" s="46"/>
      <c r="BB120" s="44"/>
      <c r="BC120" s="46"/>
      <c r="BD120" s="45"/>
      <c r="BE120" s="46"/>
      <c r="BF120" s="46"/>
      <c r="BG120" s="47"/>
      <c r="BH120" s="44"/>
      <c r="BI120" s="46"/>
      <c r="BJ120" s="44"/>
      <c r="BL120" s="44"/>
    </row>
    <row r="121" spans="1:64" ht="15.75" hidden="1" customHeight="1">
      <c r="A121" s="32" t="s">
        <v>919</v>
      </c>
      <c r="B121" s="37" t="s">
        <v>1160</v>
      </c>
      <c r="C121" s="672">
        <v>1821</v>
      </c>
      <c r="D121" s="618" t="s">
        <v>1286</v>
      </c>
      <c r="E121" s="341" t="s">
        <v>528</v>
      </c>
      <c r="F121" s="78"/>
      <c r="G121" s="38"/>
      <c r="H121" s="38"/>
      <c r="I121" s="38"/>
      <c r="J121" s="39"/>
      <c r="K121" s="38"/>
      <c r="L121" s="39"/>
      <c r="M121" s="39"/>
      <c r="N121" s="42"/>
      <c r="O121" s="39"/>
      <c r="P121" s="39"/>
      <c r="Q121" s="38"/>
      <c r="R121" s="39"/>
      <c r="S121" s="39"/>
      <c r="T121" s="42"/>
      <c r="U121" s="39"/>
      <c r="V121" s="39"/>
      <c r="W121" s="42"/>
      <c r="X121" s="39"/>
      <c r="Y121" s="39"/>
      <c r="Z121" s="42"/>
      <c r="AA121" s="39"/>
      <c r="AB121" s="39"/>
      <c r="AC121" s="42"/>
      <c r="AD121" s="40"/>
      <c r="AE121" s="40"/>
      <c r="AF121" s="35"/>
      <c r="AG121" s="39"/>
      <c r="AH121" s="39"/>
      <c r="AI121" s="42"/>
      <c r="AJ121" s="39"/>
      <c r="AK121" s="39"/>
      <c r="AL121" s="42"/>
      <c r="AM121" s="44"/>
      <c r="AN121" s="44"/>
      <c r="AO121" s="46"/>
      <c r="AP121" s="44"/>
      <c r="AQ121" s="44"/>
      <c r="AR121" s="46"/>
      <c r="AS121" s="44"/>
      <c r="AT121" s="44"/>
      <c r="AU121" s="45"/>
      <c r="AV121" s="44"/>
      <c r="AW121" s="44"/>
      <c r="AX121" s="46"/>
      <c r="AY121" s="44"/>
      <c r="AZ121" s="44"/>
      <c r="BA121" s="46"/>
      <c r="BB121" s="44"/>
      <c r="BC121" s="46"/>
      <c r="BD121" s="45"/>
      <c r="BE121" s="46"/>
      <c r="BF121" s="46"/>
      <c r="BG121" s="47"/>
      <c r="BH121" s="44"/>
      <c r="BI121" s="46"/>
      <c r="BJ121" s="44"/>
      <c r="BL121" s="44"/>
    </row>
    <row r="122" spans="1:64" ht="15.75" hidden="1" customHeight="1">
      <c r="A122" s="32" t="s">
        <v>919</v>
      </c>
      <c r="B122" s="37" t="s">
        <v>1160</v>
      </c>
      <c r="C122" s="672">
        <v>1822</v>
      </c>
      <c r="D122" s="618" t="s">
        <v>1286</v>
      </c>
      <c r="E122" s="341" t="s">
        <v>529</v>
      </c>
      <c r="F122" s="78"/>
      <c r="G122" s="38"/>
      <c r="H122" s="38"/>
      <c r="I122" s="38"/>
      <c r="J122" s="39"/>
      <c r="K122" s="38"/>
      <c r="L122" s="39"/>
      <c r="M122" s="39"/>
      <c r="N122" s="42"/>
      <c r="O122" s="39"/>
      <c r="P122" s="39"/>
      <c r="Q122" s="38"/>
      <c r="R122" s="39"/>
      <c r="S122" s="39"/>
      <c r="T122" s="42"/>
      <c r="U122" s="39"/>
      <c r="V122" s="39"/>
      <c r="W122" s="42"/>
      <c r="X122" s="39"/>
      <c r="Y122" s="39"/>
      <c r="Z122" s="42"/>
      <c r="AA122" s="39"/>
      <c r="AB122" s="39"/>
      <c r="AC122" s="42"/>
      <c r="AD122" s="40"/>
      <c r="AE122" s="40"/>
      <c r="AF122" s="35"/>
      <c r="AG122" s="39"/>
      <c r="AH122" s="39"/>
      <c r="AI122" s="42"/>
      <c r="AJ122" s="39"/>
      <c r="AK122" s="39"/>
      <c r="AL122" s="42"/>
      <c r="AM122" s="44"/>
      <c r="AN122" s="44"/>
      <c r="AO122" s="46"/>
      <c r="AP122" s="44"/>
      <c r="AQ122" s="44"/>
      <c r="AR122" s="46"/>
      <c r="AS122" s="44"/>
      <c r="AT122" s="44"/>
      <c r="AU122" s="45"/>
      <c r="AV122" s="44"/>
      <c r="AW122" s="44"/>
      <c r="AX122" s="46"/>
      <c r="AY122" s="44"/>
      <c r="AZ122" s="44"/>
      <c r="BA122" s="46"/>
      <c r="BB122" s="44"/>
      <c r="BC122" s="46"/>
      <c r="BD122" s="45"/>
      <c r="BE122" s="46"/>
      <c r="BF122" s="46"/>
      <c r="BG122" s="47"/>
      <c r="BH122" s="44"/>
      <c r="BI122" s="46"/>
      <c r="BJ122" s="44"/>
      <c r="BL122" s="44"/>
    </row>
    <row r="123" spans="1:64" ht="15.75" hidden="1" customHeight="1">
      <c r="A123" s="32" t="s">
        <v>919</v>
      </c>
      <c r="B123" s="37" t="s">
        <v>1160</v>
      </c>
      <c r="C123" s="672">
        <v>1824</v>
      </c>
      <c r="D123" s="618" t="s">
        <v>1286</v>
      </c>
      <c r="E123" s="341" t="s">
        <v>530</v>
      </c>
      <c r="F123" s="78"/>
      <c r="G123" s="38"/>
      <c r="H123" s="38"/>
      <c r="I123" s="38"/>
      <c r="J123" s="39"/>
      <c r="K123" s="38"/>
      <c r="L123" s="39"/>
      <c r="M123" s="39"/>
      <c r="N123" s="42"/>
      <c r="O123" s="39"/>
      <c r="P123" s="39"/>
      <c r="Q123" s="38"/>
      <c r="R123" s="39"/>
      <c r="S123" s="39"/>
      <c r="T123" s="42"/>
      <c r="U123" s="39"/>
      <c r="V123" s="39"/>
      <c r="W123" s="42"/>
      <c r="X123" s="39"/>
      <c r="Y123" s="39"/>
      <c r="Z123" s="42"/>
      <c r="AA123" s="39"/>
      <c r="AB123" s="39"/>
      <c r="AC123" s="42"/>
      <c r="AD123" s="40"/>
      <c r="AE123" s="40"/>
      <c r="AF123" s="35"/>
      <c r="AG123" s="39"/>
      <c r="AH123" s="39"/>
      <c r="AI123" s="42"/>
      <c r="AJ123" s="39"/>
      <c r="AK123" s="39"/>
      <c r="AL123" s="42"/>
      <c r="AM123" s="44"/>
      <c r="AN123" s="44"/>
      <c r="AO123" s="46"/>
      <c r="AP123" s="44"/>
      <c r="AQ123" s="44"/>
      <c r="AR123" s="46"/>
      <c r="AS123" s="44"/>
      <c r="AT123" s="44"/>
      <c r="AU123" s="45"/>
      <c r="AV123" s="44"/>
      <c r="AW123" s="44"/>
      <c r="AX123" s="46"/>
      <c r="AY123" s="44"/>
      <c r="AZ123" s="44"/>
      <c r="BA123" s="46"/>
      <c r="BB123" s="44"/>
      <c r="BC123" s="46"/>
      <c r="BD123" s="45"/>
      <c r="BE123" s="46"/>
      <c r="BF123" s="46"/>
      <c r="BG123" s="47"/>
      <c r="BH123" s="44"/>
      <c r="BI123" s="46"/>
      <c r="BJ123" s="44"/>
      <c r="BL123" s="44"/>
    </row>
    <row r="124" spans="1:64" ht="15.75" hidden="1" customHeight="1">
      <c r="A124" s="32" t="s">
        <v>919</v>
      </c>
      <c r="B124" s="37" t="s">
        <v>1160</v>
      </c>
      <c r="C124" s="672">
        <v>1825</v>
      </c>
      <c r="D124" s="618" t="s">
        <v>1286</v>
      </c>
      <c r="E124" s="341" t="s">
        <v>531</v>
      </c>
      <c r="F124" s="78"/>
      <c r="G124" s="38"/>
      <c r="H124" s="38"/>
      <c r="I124" s="38"/>
      <c r="J124" s="39"/>
      <c r="K124" s="38"/>
      <c r="L124" s="39"/>
      <c r="M124" s="39"/>
      <c r="N124" s="42"/>
      <c r="O124" s="39"/>
      <c r="P124" s="39"/>
      <c r="Q124" s="38"/>
      <c r="R124" s="39"/>
      <c r="S124" s="39"/>
      <c r="T124" s="42"/>
      <c r="U124" s="39"/>
      <c r="V124" s="39"/>
      <c r="W124" s="42"/>
      <c r="X124" s="39"/>
      <c r="Y124" s="39"/>
      <c r="Z124" s="42"/>
      <c r="AA124" s="39"/>
      <c r="AB124" s="39"/>
      <c r="AC124" s="42"/>
      <c r="AD124" s="40"/>
      <c r="AE124" s="40"/>
      <c r="AF124" s="35"/>
      <c r="AG124" s="39"/>
      <c r="AH124" s="39"/>
      <c r="AI124" s="42"/>
      <c r="AJ124" s="39"/>
      <c r="AK124" s="39"/>
      <c r="AL124" s="42"/>
      <c r="AM124" s="44"/>
      <c r="AN124" s="44"/>
      <c r="AO124" s="46"/>
      <c r="AP124" s="44"/>
      <c r="AQ124" s="44"/>
      <c r="AR124" s="46"/>
      <c r="AS124" s="44"/>
      <c r="AT124" s="44"/>
      <c r="AU124" s="45"/>
      <c r="AV124" s="44"/>
      <c r="AW124" s="44"/>
      <c r="AX124" s="46"/>
      <c r="AY124" s="44"/>
      <c r="AZ124" s="44"/>
      <c r="BA124" s="46"/>
      <c r="BB124" s="44"/>
      <c r="BC124" s="46"/>
      <c r="BD124" s="45"/>
      <c r="BE124" s="46"/>
      <c r="BF124" s="46"/>
      <c r="BG124" s="47"/>
      <c r="BH124" s="44"/>
      <c r="BI124" s="46"/>
      <c r="BJ124" s="44"/>
      <c r="BL124" s="44"/>
    </row>
    <row r="125" spans="1:64" ht="15.75" hidden="1" customHeight="1">
      <c r="A125" s="32" t="s">
        <v>919</v>
      </c>
      <c r="B125" s="37" t="s">
        <v>1160</v>
      </c>
      <c r="C125" s="672">
        <v>1827</v>
      </c>
      <c r="D125" s="618" t="s">
        <v>1286</v>
      </c>
      <c r="E125" s="341" t="s">
        <v>532</v>
      </c>
      <c r="F125" s="78"/>
      <c r="G125" s="38"/>
      <c r="H125" s="38"/>
      <c r="I125" s="38"/>
      <c r="J125" s="39"/>
      <c r="K125" s="38"/>
      <c r="L125" s="39"/>
      <c r="M125" s="39"/>
      <c r="N125" s="42"/>
      <c r="O125" s="39"/>
      <c r="P125" s="39"/>
      <c r="Q125" s="38"/>
      <c r="R125" s="39"/>
      <c r="S125" s="39"/>
      <c r="T125" s="42"/>
      <c r="U125" s="39"/>
      <c r="V125" s="39"/>
      <c r="W125" s="42"/>
      <c r="X125" s="39"/>
      <c r="Y125" s="39"/>
      <c r="Z125" s="42"/>
      <c r="AA125" s="39"/>
      <c r="AB125" s="39"/>
      <c r="AC125" s="42"/>
      <c r="AD125" s="40"/>
      <c r="AE125" s="40"/>
      <c r="AF125" s="35"/>
      <c r="AG125" s="39"/>
      <c r="AH125" s="39"/>
      <c r="AI125" s="42"/>
      <c r="AJ125" s="39"/>
      <c r="AK125" s="39"/>
      <c r="AL125" s="42"/>
      <c r="AM125" s="44"/>
      <c r="AN125" s="44"/>
      <c r="AO125" s="46"/>
      <c r="AP125" s="44"/>
      <c r="AQ125" s="44"/>
      <c r="AR125" s="46"/>
      <c r="AS125" s="44"/>
      <c r="AT125" s="44"/>
      <c r="AU125" s="45"/>
      <c r="AV125" s="44"/>
      <c r="AW125" s="44"/>
      <c r="AX125" s="46"/>
      <c r="AY125" s="44"/>
      <c r="AZ125" s="44"/>
      <c r="BA125" s="46"/>
      <c r="BB125" s="44"/>
      <c r="BC125" s="46"/>
      <c r="BD125" s="45"/>
      <c r="BE125" s="46"/>
      <c r="BF125" s="46"/>
      <c r="BG125" s="47"/>
      <c r="BH125" s="44"/>
      <c r="BI125" s="46"/>
      <c r="BJ125" s="44"/>
      <c r="BL125" s="44"/>
    </row>
    <row r="126" spans="1:64" ht="15.75" hidden="1" customHeight="1">
      <c r="A126" s="33"/>
      <c r="B126" s="60"/>
      <c r="C126" s="72">
        <v>1829</v>
      </c>
      <c r="D126" s="24" t="s">
        <v>1286</v>
      </c>
      <c r="E126" s="280" t="s">
        <v>434</v>
      </c>
      <c r="F126" s="78"/>
      <c r="G126" s="38"/>
      <c r="H126" s="38"/>
      <c r="I126" s="38"/>
      <c r="J126" s="39"/>
      <c r="K126" s="38"/>
      <c r="L126" s="39"/>
      <c r="M126" s="39"/>
      <c r="N126" s="42"/>
      <c r="O126" s="39"/>
      <c r="P126" s="39"/>
      <c r="Q126" s="38"/>
      <c r="R126" s="39"/>
      <c r="S126" s="39"/>
      <c r="T126" s="42"/>
      <c r="U126" s="39"/>
      <c r="V126" s="39"/>
      <c r="W126" s="42"/>
      <c r="X126" s="39"/>
      <c r="Y126" s="39"/>
      <c r="Z126" s="42"/>
      <c r="AA126" s="39"/>
      <c r="AB126" s="39"/>
      <c r="AC126" s="42"/>
      <c r="AD126" s="40"/>
      <c r="AE126" s="40"/>
      <c r="AF126" s="35"/>
      <c r="AG126" s="39"/>
      <c r="AH126" s="39"/>
      <c r="AI126" s="42"/>
      <c r="AJ126" s="39"/>
      <c r="AK126" s="39"/>
      <c r="AL126" s="42"/>
      <c r="AM126" s="44"/>
      <c r="AN126" s="44"/>
      <c r="AO126" s="46"/>
      <c r="AP126" s="44"/>
      <c r="AQ126" s="44"/>
      <c r="AR126" s="46"/>
      <c r="AS126" s="44"/>
      <c r="AT126" s="44"/>
      <c r="AU126" s="45"/>
      <c r="AV126" s="44"/>
      <c r="AW126" s="44"/>
      <c r="AX126" s="46"/>
      <c r="AY126" s="44"/>
      <c r="AZ126" s="44"/>
      <c r="BA126" s="46"/>
      <c r="BB126" s="44"/>
      <c r="BC126" s="46"/>
      <c r="BD126" s="45"/>
      <c r="BE126" s="46"/>
      <c r="BF126" s="46"/>
      <c r="BG126" s="47"/>
      <c r="BH126" s="44"/>
      <c r="BI126" s="46"/>
      <c r="BJ126" s="44"/>
      <c r="BL126" s="44"/>
    </row>
    <row r="127" spans="1:64" ht="15.75" hidden="1" customHeight="1">
      <c r="A127" s="32" t="s">
        <v>919</v>
      </c>
      <c r="B127" s="37" t="s">
        <v>1160</v>
      </c>
      <c r="C127" s="672">
        <v>1830</v>
      </c>
      <c r="D127" s="618" t="s">
        <v>1286</v>
      </c>
      <c r="E127" s="341" t="s">
        <v>533</v>
      </c>
      <c r="F127" s="78"/>
      <c r="G127" s="38"/>
      <c r="H127" s="38"/>
      <c r="I127" s="38"/>
      <c r="J127" s="39"/>
      <c r="K127" s="38"/>
      <c r="L127" s="39"/>
      <c r="M127" s="39"/>
      <c r="N127" s="42"/>
      <c r="O127" s="39"/>
      <c r="P127" s="39"/>
      <c r="Q127" s="38"/>
      <c r="R127" s="39"/>
      <c r="S127" s="39"/>
      <c r="T127" s="42"/>
      <c r="U127" s="39"/>
      <c r="V127" s="39"/>
      <c r="W127" s="42"/>
      <c r="X127" s="39"/>
      <c r="Y127" s="39"/>
      <c r="Z127" s="42"/>
      <c r="AA127" s="39"/>
      <c r="AB127" s="39"/>
      <c r="AC127" s="42"/>
      <c r="AD127" s="40"/>
      <c r="AE127" s="40"/>
      <c r="AF127" s="35"/>
      <c r="AG127" s="39"/>
      <c r="AH127" s="39"/>
      <c r="AI127" s="42"/>
      <c r="AJ127" s="39"/>
      <c r="AK127" s="39"/>
      <c r="AL127" s="42"/>
      <c r="AM127" s="44"/>
      <c r="AN127" s="44"/>
      <c r="AO127" s="46"/>
      <c r="AP127" s="44"/>
      <c r="AQ127" s="44"/>
      <c r="AR127" s="46"/>
      <c r="AS127" s="44"/>
      <c r="AT127" s="44"/>
      <c r="AU127" s="45"/>
      <c r="AV127" s="44"/>
      <c r="AW127" s="44"/>
      <c r="AX127" s="46"/>
      <c r="AY127" s="44"/>
      <c r="AZ127" s="44"/>
      <c r="BA127" s="46"/>
      <c r="BB127" s="44"/>
      <c r="BC127" s="46"/>
      <c r="BD127" s="45"/>
      <c r="BE127" s="46"/>
      <c r="BF127" s="46"/>
      <c r="BG127" s="47"/>
      <c r="BH127" s="44"/>
      <c r="BI127" s="46"/>
      <c r="BJ127" s="44"/>
      <c r="BL127" s="44"/>
    </row>
    <row r="128" spans="1:64" ht="15.75" hidden="1" customHeight="1">
      <c r="A128" s="32" t="s">
        <v>919</v>
      </c>
      <c r="B128" s="37" t="s">
        <v>1160</v>
      </c>
      <c r="C128" s="672">
        <v>1831</v>
      </c>
      <c r="D128" s="618" t="s">
        <v>1286</v>
      </c>
      <c r="E128" s="341" t="s">
        <v>534</v>
      </c>
      <c r="F128" s="78"/>
      <c r="G128" s="38"/>
      <c r="H128" s="38"/>
      <c r="I128" s="38"/>
      <c r="J128" s="39"/>
      <c r="K128" s="38"/>
      <c r="L128" s="39"/>
      <c r="M128" s="39"/>
      <c r="N128" s="42"/>
      <c r="O128" s="39"/>
      <c r="P128" s="39"/>
      <c r="Q128" s="38"/>
      <c r="R128" s="39"/>
      <c r="S128" s="39"/>
      <c r="T128" s="42"/>
      <c r="U128" s="39"/>
      <c r="V128" s="39"/>
      <c r="W128" s="42"/>
      <c r="X128" s="39"/>
      <c r="Y128" s="39"/>
      <c r="Z128" s="42"/>
      <c r="AA128" s="39"/>
      <c r="AB128" s="39"/>
      <c r="AC128" s="42"/>
      <c r="AD128" s="40"/>
      <c r="AE128" s="40"/>
      <c r="AF128" s="35"/>
      <c r="AG128" s="39"/>
      <c r="AH128" s="39"/>
      <c r="AI128" s="42"/>
      <c r="AJ128" s="39"/>
      <c r="AK128" s="39"/>
      <c r="AL128" s="42"/>
      <c r="AM128" s="44"/>
      <c r="AN128" s="44"/>
      <c r="AO128" s="46"/>
      <c r="AP128" s="44"/>
      <c r="AQ128" s="44"/>
      <c r="AR128" s="46"/>
      <c r="AS128" s="44"/>
      <c r="AT128" s="44"/>
      <c r="AU128" s="45"/>
      <c r="AV128" s="44"/>
      <c r="AW128" s="44"/>
      <c r="AX128" s="46"/>
      <c r="AY128" s="44"/>
      <c r="AZ128" s="44"/>
      <c r="BA128" s="46"/>
      <c r="BB128" s="44"/>
      <c r="BC128" s="46"/>
      <c r="BD128" s="45"/>
      <c r="BE128" s="46"/>
      <c r="BF128" s="46"/>
      <c r="BG128" s="47"/>
      <c r="BH128" s="44"/>
      <c r="BI128" s="46"/>
      <c r="BJ128" s="44"/>
      <c r="BL128" s="44"/>
    </row>
    <row r="129" spans="1:64" ht="15.75" hidden="1" customHeight="1">
      <c r="A129" s="32" t="s">
        <v>919</v>
      </c>
      <c r="B129" s="37" t="s">
        <v>1160</v>
      </c>
      <c r="C129" s="673">
        <v>1833</v>
      </c>
      <c r="D129" s="674" t="s">
        <v>1286</v>
      </c>
      <c r="E129" s="369" t="s">
        <v>535</v>
      </c>
      <c r="F129" s="78"/>
      <c r="G129" s="38"/>
      <c r="H129" s="38"/>
      <c r="I129" s="38"/>
      <c r="J129" s="39"/>
      <c r="K129" s="38"/>
      <c r="L129" s="39"/>
      <c r="M129" s="39"/>
      <c r="N129" s="42"/>
      <c r="O129" s="39"/>
      <c r="P129" s="39"/>
      <c r="Q129" s="38"/>
      <c r="R129" s="39"/>
      <c r="S129" s="39"/>
      <c r="T129" s="42"/>
      <c r="U129" s="39"/>
      <c r="V129" s="39"/>
      <c r="W129" s="42"/>
      <c r="X129" s="39"/>
      <c r="Y129" s="39"/>
      <c r="Z129" s="42"/>
      <c r="AA129" s="39"/>
      <c r="AB129" s="39"/>
      <c r="AC129" s="42"/>
      <c r="AD129" s="40"/>
      <c r="AE129" s="40"/>
      <c r="AF129" s="35"/>
      <c r="AG129" s="39"/>
      <c r="AH129" s="39"/>
      <c r="AI129" s="42"/>
      <c r="AJ129" s="39"/>
      <c r="AK129" s="39"/>
      <c r="AL129" s="42"/>
      <c r="AM129" s="44"/>
      <c r="AN129" s="44"/>
      <c r="AO129" s="46"/>
      <c r="AP129" s="44"/>
      <c r="AQ129" s="44"/>
      <c r="AR129" s="46"/>
      <c r="AS129" s="44"/>
      <c r="AT129" s="44"/>
      <c r="AU129" s="45"/>
      <c r="AV129" s="44"/>
      <c r="AW129" s="44"/>
      <c r="AX129" s="46"/>
      <c r="AY129" s="44"/>
      <c r="AZ129" s="44"/>
      <c r="BA129" s="46"/>
      <c r="BB129" s="44"/>
      <c r="BC129" s="46"/>
      <c r="BD129" s="45"/>
      <c r="BE129" s="46"/>
      <c r="BF129" s="46"/>
      <c r="BG129" s="47"/>
      <c r="BH129" s="44"/>
      <c r="BI129" s="46"/>
      <c r="BJ129" s="44"/>
      <c r="BL129" s="44"/>
    </row>
    <row r="130" spans="1:64" s="31" customFormat="1" ht="3.75" hidden="1" customHeight="1">
      <c r="A130" s="33"/>
      <c r="B130" s="60"/>
      <c r="C130" s="20"/>
      <c r="D130" s="20"/>
      <c r="E130" s="336"/>
      <c r="F130" s="37"/>
      <c r="G130" s="37"/>
      <c r="H130" s="37"/>
      <c r="I130" s="37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3"/>
      <c r="W130" s="33"/>
      <c r="AD130" s="34"/>
    </row>
    <row r="131" spans="1:64" hidden="1">
      <c r="A131" s="33"/>
      <c r="B131" s="623">
        <v>1900</v>
      </c>
      <c r="C131" s="675" t="s">
        <v>740</v>
      </c>
      <c r="D131" s="635"/>
      <c r="E131" s="370"/>
      <c r="F131" s="78"/>
      <c r="G131" s="38"/>
      <c r="H131" s="38"/>
      <c r="I131" s="38"/>
      <c r="J131" s="39"/>
      <c r="K131" s="38"/>
      <c r="L131" s="39"/>
      <c r="M131" s="39"/>
      <c r="N131" s="42"/>
      <c r="O131" s="39"/>
      <c r="P131" s="39"/>
      <c r="Q131" s="38"/>
      <c r="R131" s="39"/>
      <c r="S131" s="39"/>
      <c r="T131" s="42"/>
      <c r="U131" s="39"/>
      <c r="V131" s="39"/>
      <c r="W131" s="42"/>
      <c r="X131" s="39"/>
      <c r="Y131" s="39"/>
      <c r="Z131" s="42"/>
      <c r="AA131" s="39"/>
      <c r="AB131" s="39"/>
      <c r="AC131" s="42"/>
      <c r="AD131" s="40"/>
      <c r="AE131" s="40"/>
      <c r="AF131" s="35"/>
      <c r="AG131" s="39"/>
      <c r="AH131" s="39"/>
      <c r="AI131" s="42"/>
      <c r="AJ131" s="39"/>
      <c r="AK131" s="39"/>
      <c r="AL131" s="42"/>
      <c r="AM131" s="44"/>
      <c r="AN131" s="44"/>
      <c r="AO131" s="46"/>
      <c r="AP131" s="44"/>
      <c r="AQ131" s="44"/>
      <c r="AR131" s="46"/>
      <c r="AS131" s="44"/>
      <c r="AT131" s="44"/>
      <c r="AU131" s="45"/>
      <c r="AV131" s="44"/>
      <c r="AW131" s="44"/>
      <c r="AX131" s="46"/>
      <c r="AY131" s="44"/>
      <c r="AZ131" s="44"/>
      <c r="BA131" s="46"/>
      <c r="BB131" s="44"/>
      <c r="BC131" s="46"/>
      <c r="BD131" s="45"/>
      <c r="BE131" s="46"/>
      <c r="BF131" s="46"/>
      <c r="BG131" s="47"/>
      <c r="BH131" s="44"/>
      <c r="BI131" s="46"/>
      <c r="BJ131" s="44"/>
      <c r="BL131" s="44"/>
    </row>
    <row r="132" spans="1:64" s="31" customFormat="1" ht="3.75" hidden="1" customHeight="1">
      <c r="A132" s="33"/>
      <c r="B132" s="60"/>
      <c r="C132" s="20"/>
      <c r="D132" s="20"/>
      <c r="E132" s="336"/>
      <c r="F132" s="37"/>
      <c r="G132" s="37"/>
      <c r="H132" s="37"/>
      <c r="I132" s="37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3"/>
      <c r="W132" s="33"/>
      <c r="AD132" s="34"/>
    </row>
    <row r="133" spans="1:64" s="31" customFormat="1" ht="16.5" hidden="1" customHeight="1">
      <c r="B133" s="623">
        <v>2000</v>
      </c>
      <c r="C133" s="676" t="s">
        <v>345</v>
      </c>
      <c r="D133" s="605"/>
      <c r="E133" s="371"/>
      <c r="F133" s="78"/>
      <c r="G133" s="38"/>
      <c r="H133" s="38"/>
      <c r="I133" s="38"/>
      <c r="J133" s="39"/>
      <c r="K133" s="38"/>
      <c r="L133" s="39"/>
      <c r="M133" s="39"/>
      <c r="N133" s="42"/>
      <c r="O133" s="39"/>
      <c r="P133" s="39"/>
      <c r="Q133" s="38"/>
      <c r="R133" s="39"/>
      <c r="S133" s="39"/>
      <c r="T133" s="42"/>
      <c r="U133" s="39"/>
      <c r="V133" s="39"/>
      <c r="W133" s="42"/>
      <c r="X133" s="39"/>
      <c r="Y133" s="39"/>
      <c r="Z133" s="42"/>
      <c r="AA133" s="39"/>
      <c r="AB133" s="39"/>
      <c r="AC133" s="42"/>
      <c r="AD133" s="40"/>
      <c r="AE133" s="40"/>
      <c r="AF133" s="35"/>
      <c r="AG133" s="39"/>
      <c r="AH133" s="39"/>
      <c r="AI133" s="42"/>
      <c r="AJ133" s="39"/>
      <c r="AK133" s="39"/>
      <c r="AL133" s="42"/>
      <c r="AM133" s="39"/>
      <c r="AN133" s="39"/>
      <c r="AO133" s="42"/>
      <c r="AP133" s="39"/>
      <c r="AQ133" s="39"/>
      <c r="AR133" s="42"/>
      <c r="AS133" s="39"/>
      <c r="AT133" s="39"/>
      <c r="AU133" s="38"/>
      <c r="AV133" s="39"/>
      <c r="AW133" s="39"/>
      <c r="AX133" s="42"/>
      <c r="AY133" s="39"/>
      <c r="AZ133" s="39"/>
      <c r="BA133" s="42"/>
      <c r="BB133" s="39"/>
      <c r="BC133" s="42"/>
      <c r="BD133" s="38"/>
      <c r="BE133" s="42"/>
      <c r="BF133" s="42"/>
      <c r="BG133" s="40"/>
      <c r="BH133" s="39"/>
      <c r="BI133" s="42"/>
      <c r="BJ133" s="39"/>
      <c r="BL133" s="39"/>
    </row>
    <row r="134" spans="1:64" ht="16.5" hidden="1" customHeight="1">
      <c r="A134" s="33"/>
      <c r="B134" s="677"/>
      <c r="C134" s="678">
        <v>2001</v>
      </c>
      <c r="D134" s="679" t="s">
        <v>1286</v>
      </c>
      <c r="E134" s="372" t="s">
        <v>1127</v>
      </c>
      <c r="F134" s="78"/>
      <c r="G134" s="38"/>
      <c r="H134" s="38"/>
      <c r="I134" s="38"/>
      <c r="J134" s="39"/>
      <c r="K134" s="38"/>
      <c r="L134" s="39"/>
      <c r="M134" s="39"/>
      <c r="N134" s="42"/>
      <c r="O134" s="39"/>
      <c r="P134" s="39"/>
      <c r="Q134" s="38"/>
      <c r="R134" s="39"/>
      <c r="S134" s="39"/>
      <c r="T134" s="42"/>
      <c r="U134" s="39"/>
      <c r="V134" s="39"/>
      <c r="W134" s="42"/>
      <c r="X134" s="39"/>
      <c r="Y134" s="39"/>
      <c r="Z134" s="42"/>
      <c r="AA134" s="39"/>
      <c r="AB134" s="39"/>
      <c r="AC134" s="42"/>
      <c r="AD134" s="40"/>
      <c r="AE134" s="40"/>
      <c r="AF134" s="35"/>
      <c r="AG134" s="39"/>
      <c r="AH134" s="39"/>
      <c r="AI134" s="42"/>
      <c r="AJ134" s="39"/>
      <c r="AK134" s="39"/>
      <c r="AL134" s="42"/>
      <c r="AM134" s="44"/>
      <c r="AN134" s="44"/>
      <c r="AO134" s="46"/>
      <c r="AP134" s="44"/>
      <c r="AQ134" s="44"/>
      <c r="AR134" s="46"/>
      <c r="AS134" s="44"/>
      <c r="AT134" s="44"/>
      <c r="AU134" s="45"/>
      <c r="AV134" s="44"/>
      <c r="AW134" s="44"/>
      <c r="AX134" s="46"/>
      <c r="AY134" s="44"/>
      <c r="AZ134" s="44"/>
      <c r="BA134" s="46"/>
      <c r="BB134" s="44"/>
      <c r="BC134" s="46"/>
      <c r="BD134" s="45"/>
      <c r="BE134" s="46"/>
      <c r="BF134" s="46"/>
      <c r="BG134" s="47"/>
      <c r="BH134" s="44"/>
      <c r="BI134" s="46"/>
      <c r="BJ134" s="44"/>
      <c r="BL134" s="44"/>
    </row>
    <row r="135" spans="1:64" ht="16.5" hidden="1" customHeight="1">
      <c r="A135" s="33"/>
      <c r="B135" s="677"/>
      <c r="C135" s="672">
        <v>2002</v>
      </c>
      <c r="D135" s="618" t="s">
        <v>1286</v>
      </c>
      <c r="E135" s="341" t="s">
        <v>1128</v>
      </c>
      <c r="F135" s="78"/>
      <c r="G135" s="38"/>
      <c r="H135" s="38"/>
      <c r="I135" s="38"/>
      <c r="J135" s="39"/>
      <c r="K135" s="38"/>
      <c r="L135" s="39"/>
      <c r="M135" s="39"/>
      <c r="N135" s="42"/>
      <c r="O135" s="39"/>
      <c r="P135" s="39"/>
      <c r="Q135" s="38"/>
      <c r="R135" s="39"/>
      <c r="S135" s="39"/>
      <c r="T135" s="42"/>
      <c r="U135" s="39"/>
      <c r="V135" s="39"/>
      <c r="W135" s="42"/>
      <c r="X135" s="39"/>
      <c r="Y135" s="39"/>
      <c r="Z135" s="42"/>
      <c r="AA135" s="39"/>
      <c r="AB135" s="39"/>
      <c r="AC135" s="42"/>
      <c r="AD135" s="40"/>
      <c r="AE135" s="40"/>
      <c r="AF135" s="35"/>
      <c r="AG135" s="39"/>
      <c r="AH135" s="39"/>
      <c r="AI135" s="42"/>
      <c r="AJ135" s="39"/>
      <c r="AK135" s="39"/>
      <c r="AL135" s="42"/>
      <c r="AM135" s="44"/>
      <c r="AN135" s="44"/>
      <c r="AO135" s="46"/>
      <c r="AP135" s="44"/>
      <c r="AQ135" s="44"/>
      <c r="AR135" s="46"/>
      <c r="AS135" s="44"/>
      <c r="AT135" s="44"/>
      <c r="AU135" s="45"/>
      <c r="AV135" s="44"/>
      <c r="AW135" s="44"/>
      <c r="AX135" s="46"/>
      <c r="AY135" s="44"/>
      <c r="AZ135" s="44"/>
      <c r="BA135" s="46"/>
      <c r="BB135" s="44"/>
      <c r="BC135" s="46"/>
      <c r="BD135" s="45"/>
      <c r="BE135" s="46"/>
      <c r="BF135" s="46"/>
      <c r="BG135" s="47"/>
      <c r="BH135" s="44"/>
      <c r="BI135" s="46"/>
      <c r="BJ135" s="44"/>
      <c r="BL135" s="44"/>
    </row>
    <row r="136" spans="1:64" ht="16.5" hidden="1" customHeight="1">
      <c r="A136" s="33"/>
      <c r="B136" s="677"/>
      <c r="C136" s="672">
        <v>2003</v>
      </c>
      <c r="D136" s="618" t="s">
        <v>1286</v>
      </c>
      <c r="E136" s="341" t="s">
        <v>51</v>
      </c>
      <c r="F136" s="78"/>
      <c r="G136" s="38"/>
      <c r="H136" s="38"/>
      <c r="I136" s="38"/>
      <c r="J136" s="39"/>
      <c r="K136" s="38"/>
      <c r="L136" s="39"/>
      <c r="M136" s="39"/>
      <c r="N136" s="42"/>
      <c r="O136" s="39"/>
      <c r="P136" s="39"/>
      <c r="Q136" s="38"/>
      <c r="R136" s="39"/>
      <c r="S136" s="39"/>
      <c r="T136" s="42"/>
      <c r="U136" s="39"/>
      <c r="V136" s="39"/>
      <c r="W136" s="42"/>
      <c r="X136" s="39"/>
      <c r="Y136" s="39"/>
      <c r="Z136" s="42"/>
      <c r="AA136" s="39"/>
      <c r="AB136" s="39"/>
      <c r="AC136" s="42"/>
      <c r="AD136" s="40"/>
      <c r="AE136" s="40"/>
      <c r="AF136" s="35"/>
      <c r="AG136" s="39"/>
      <c r="AH136" s="39"/>
      <c r="AI136" s="42"/>
      <c r="AJ136" s="39"/>
      <c r="AK136" s="39"/>
      <c r="AL136" s="42"/>
      <c r="AM136" s="44"/>
      <c r="AN136" s="44"/>
      <c r="AO136" s="46"/>
      <c r="AP136" s="44"/>
      <c r="AQ136" s="44"/>
      <c r="AR136" s="46"/>
      <c r="AS136" s="44"/>
      <c r="AT136" s="44"/>
      <c r="AU136" s="45"/>
      <c r="AV136" s="44"/>
      <c r="AW136" s="44"/>
      <c r="AX136" s="46"/>
      <c r="AY136" s="44"/>
      <c r="AZ136" s="44"/>
      <c r="BA136" s="46"/>
      <c r="BB136" s="44"/>
      <c r="BC136" s="46"/>
      <c r="BD136" s="45"/>
      <c r="BE136" s="46"/>
      <c r="BF136" s="46"/>
      <c r="BG136" s="47"/>
      <c r="BH136" s="44"/>
      <c r="BI136" s="46"/>
      <c r="BJ136" s="44"/>
      <c r="BL136" s="44"/>
    </row>
    <row r="137" spans="1:64" ht="16.5" hidden="1" customHeight="1">
      <c r="A137" s="33"/>
      <c r="B137" s="677"/>
      <c r="C137" s="672">
        <v>2004</v>
      </c>
      <c r="D137" s="618" t="s">
        <v>1286</v>
      </c>
      <c r="E137" s="341" t="s">
        <v>52</v>
      </c>
      <c r="F137" s="78"/>
      <c r="G137" s="38"/>
      <c r="H137" s="38"/>
      <c r="I137" s="38"/>
      <c r="J137" s="39"/>
      <c r="K137" s="38"/>
      <c r="L137" s="39"/>
      <c r="M137" s="39"/>
      <c r="N137" s="42"/>
      <c r="O137" s="39"/>
      <c r="P137" s="39"/>
      <c r="Q137" s="38"/>
      <c r="R137" s="39"/>
      <c r="S137" s="39"/>
      <c r="T137" s="42"/>
      <c r="U137" s="39"/>
      <c r="V137" s="39"/>
      <c r="W137" s="42"/>
      <c r="X137" s="39"/>
      <c r="Y137" s="39"/>
      <c r="Z137" s="42"/>
      <c r="AA137" s="39"/>
      <c r="AB137" s="39"/>
      <c r="AC137" s="42"/>
      <c r="AD137" s="40"/>
      <c r="AE137" s="40"/>
      <c r="AF137" s="35"/>
      <c r="AG137" s="39"/>
      <c r="AH137" s="39"/>
      <c r="AI137" s="42"/>
      <c r="AJ137" s="39"/>
      <c r="AK137" s="39"/>
      <c r="AL137" s="42"/>
      <c r="AM137" s="44"/>
      <c r="AN137" s="44"/>
      <c r="AO137" s="46"/>
      <c r="AP137" s="44"/>
      <c r="AQ137" s="44"/>
      <c r="AR137" s="46"/>
      <c r="AS137" s="44"/>
      <c r="AT137" s="44"/>
      <c r="AU137" s="45"/>
      <c r="AV137" s="44"/>
      <c r="AW137" s="44"/>
      <c r="AX137" s="46"/>
      <c r="AY137" s="44"/>
      <c r="AZ137" s="44"/>
      <c r="BA137" s="46"/>
      <c r="BB137" s="44"/>
      <c r="BC137" s="46"/>
      <c r="BD137" s="45"/>
      <c r="BE137" s="46"/>
      <c r="BF137" s="46"/>
      <c r="BG137" s="47"/>
      <c r="BH137" s="44"/>
      <c r="BI137" s="46"/>
      <c r="BJ137" s="44"/>
      <c r="BL137" s="44"/>
    </row>
    <row r="138" spans="1:64" ht="16.5" hidden="1" customHeight="1">
      <c r="A138" s="33"/>
      <c r="B138" s="677"/>
      <c r="C138" s="673">
        <v>2009</v>
      </c>
      <c r="D138" s="674" t="s">
        <v>1286</v>
      </c>
      <c r="E138" s="369" t="s">
        <v>53</v>
      </c>
      <c r="F138" s="78"/>
      <c r="G138" s="38"/>
      <c r="H138" s="38"/>
      <c r="I138" s="38"/>
      <c r="J138" s="39"/>
      <c r="K138" s="38"/>
      <c r="L138" s="39"/>
      <c r="M138" s="39"/>
      <c r="N138" s="42"/>
      <c r="O138" s="39"/>
      <c r="P138" s="39"/>
      <c r="Q138" s="38"/>
      <c r="R138" s="39"/>
      <c r="S138" s="39"/>
      <c r="T138" s="42"/>
      <c r="U138" s="39"/>
      <c r="V138" s="39"/>
      <c r="W138" s="42"/>
      <c r="X138" s="39"/>
      <c r="Y138" s="39"/>
      <c r="Z138" s="42"/>
      <c r="AA138" s="39"/>
      <c r="AB138" s="39"/>
      <c r="AC138" s="42"/>
      <c r="AD138" s="40"/>
      <c r="AE138" s="40"/>
      <c r="AF138" s="35"/>
      <c r="AG138" s="39"/>
      <c r="AH138" s="39"/>
      <c r="AI138" s="42"/>
      <c r="AJ138" s="39"/>
      <c r="AK138" s="39"/>
      <c r="AL138" s="42"/>
      <c r="AM138" s="44"/>
      <c r="AN138" s="44"/>
      <c r="AO138" s="46"/>
      <c r="AP138" s="44"/>
      <c r="AQ138" s="44"/>
      <c r="AR138" s="46"/>
      <c r="AS138" s="44"/>
      <c r="AT138" s="44"/>
      <c r="AU138" s="45"/>
      <c r="AV138" s="44"/>
      <c r="AW138" s="44"/>
      <c r="AX138" s="46"/>
      <c r="AY138" s="44"/>
      <c r="AZ138" s="44"/>
      <c r="BA138" s="46"/>
      <c r="BB138" s="44"/>
      <c r="BC138" s="46"/>
      <c r="BD138" s="45"/>
      <c r="BE138" s="46"/>
      <c r="BF138" s="46"/>
      <c r="BG138" s="47"/>
      <c r="BH138" s="44"/>
      <c r="BI138" s="46"/>
      <c r="BJ138" s="44"/>
      <c r="BL138" s="44"/>
    </row>
    <row r="139" spans="1:64" s="31" customFormat="1" ht="3.75" customHeight="1" thickBot="1">
      <c r="A139" s="33"/>
      <c r="B139" s="60"/>
      <c r="C139" s="20"/>
      <c r="D139" s="20"/>
      <c r="E139" s="336"/>
      <c r="F139" s="37"/>
      <c r="G139" s="37"/>
      <c r="H139" s="37"/>
      <c r="I139" s="37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3"/>
      <c r="W139" s="33"/>
      <c r="AB139" s="36"/>
      <c r="AC139" s="36"/>
      <c r="AD139" s="34"/>
    </row>
    <row r="140" spans="1:64" s="31" customFormat="1" hidden="1">
      <c r="B140" s="286">
        <v>1000</v>
      </c>
      <c r="C140" s="82" t="s">
        <v>41</v>
      </c>
      <c r="D140" s="20"/>
      <c r="E140" s="354"/>
      <c r="F140" s="77"/>
      <c r="G140" s="38"/>
      <c r="H140" s="38"/>
      <c r="I140" s="38"/>
      <c r="J140" s="39"/>
      <c r="K140" s="38"/>
      <c r="L140" s="40"/>
      <c r="M140" s="40"/>
      <c r="N140" s="39"/>
      <c r="O140" s="39"/>
      <c r="P140" s="39"/>
      <c r="Q140" s="38"/>
      <c r="R140" s="40"/>
      <c r="S140" s="40"/>
      <c r="T140" s="39"/>
      <c r="U140" s="40"/>
      <c r="V140" s="40"/>
      <c r="W140" s="39"/>
      <c r="X140" s="40"/>
      <c r="Y140" s="40"/>
      <c r="Z140" s="39"/>
      <c r="AA140" s="40"/>
      <c r="AB140" s="40"/>
      <c r="AC140" s="39"/>
      <c r="AD140" s="40"/>
      <c r="AE140" s="40"/>
      <c r="AF140" s="35"/>
      <c r="AG140" s="40"/>
      <c r="AH140" s="40"/>
      <c r="AI140" s="39"/>
      <c r="AJ140" s="40"/>
      <c r="AK140" s="40"/>
      <c r="AL140" s="39"/>
      <c r="AM140" s="40"/>
      <c r="AN140" s="40"/>
      <c r="AO140" s="39"/>
      <c r="AP140" s="40"/>
      <c r="AQ140" s="40"/>
      <c r="AR140" s="39"/>
      <c r="AS140" s="39"/>
      <c r="AT140" s="39"/>
      <c r="AU140" s="38"/>
      <c r="AV140" s="40"/>
      <c r="AW140" s="40"/>
      <c r="AX140" s="39"/>
      <c r="AY140" s="40"/>
      <c r="AZ140" s="40"/>
      <c r="BA140" s="39"/>
      <c r="BB140" s="40"/>
      <c r="BC140" s="39"/>
      <c r="BD140" s="35"/>
      <c r="BE140" s="39"/>
      <c r="BF140" s="39"/>
      <c r="BG140" s="40"/>
      <c r="BH140" s="40"/>
      <c r="BI140" s="39"/>
      <c r="BJ140" s="40"/>
      <c r="BL140" s="39"/>
    </row>
    <row r="141" spans="1:64" hidden="1">
      <c r="A141" s="32" t="s">
        <v>1309</v>
      </c>
      <c r="B141" s="67" t="s">
        <v>1311</v>
      </c>
      <c r="C141" s="661">
        <v>1001</v>
      </c>
      <c r="D141" s="662" t="s">
        <v>1286</v>
      </c>
      <c r="E141" s="357" t="s">
        <v>436</v>
      </c>
      <c r="F141" s="77"/>
      <c r="G141" s="38"/>
      <c r="H141" s="38"/>
      <c r="I141" s="38"/>
      <c r="J141" s="39"/>
      <c r="K141" s="38"/>
      <c r="L141" s="40"/>
      <c r="M141" s="40"/>
      <c r="N141" s="39"/>
      <c r="O141" s="39"/>
      <c r="P141" s="39"/>
      <c r="Q141" s="38"/>
      <c r="R141" s="40"/>
      <c r="S141" s="40"/>
      <c r="T141" s="39"/>
      <c r="U141" s="40"/>
      <c r="V141" s="40"/>
      <c r="W141" s="39"/>
      <c r="X141" s="40"/>
      <c r="Y141" s="40"/>
      <c r="Z141" s="39"/>
      <c r="AA141" s="40"/>
      <c r="AB141" s="40"/>
      <c r="AC141" s="39"/>
      <c r="AD141" s="40"/>
      <c r="AE141" s="40"/>
      <c r="AF141" s="35"/>
      <c r="AG141" s="40"/>
      <c r="AH141" s="40"/>
      <c r="AI141" s="39"/>
      <c r="AJ141" s="40"/>
      <c r="AK141" s="40"/>
      <c r="AL141" s="39"/>
      <c r="AM141" s="40"/>
      <c r="AN141" s="40"/>
      <c r="AO141" s="39"/>
      <c r="AP141" s="40"/>
      <c r="AQ141" s="40"/>
      <c r="AR141" s="39"/>
      <c r="AS141" s="39"/>
      <c r="AT141" s="39"/>
      <c r="AU141" s="38"/>
      <c r="AV141" s="40"/>
      <c r="AW141" s="40"/>
      <c r="AX141" s="39"/>
      <c r="AY141" s="40"/>
      <c r="AZ141" s="40"/>
      <c r="BA141" s="39"/>
      <c r="BB141" s="40"/>
      <c r="BC141" s="39"/>
      <c r="BD141" s="35"/>
      <c r="BE141" s="39"/>
      <c r="BF141" s="39"/>
      <c r="BG141" s="40"/>
      <c r="BH141" s="40"/>
      <c r="BI141" s="39"/>
      <c r="BJ141" s="40"/>
      <c r="BL141" s="39"/>
    </row>
    <row r="142" spans="1:64" hidden="1">
      <c r="A142" s="32" t="s">
        <v>1309</v>
      </c>
      <c r="B142" s="67" t="s">
        <v>1311</v>
      </c>
      <c r="C142" s="663">
        <v>1011</v>
      </c>
      <c r="D142" s="664" t="s">
        <v>1286</v>
      </c>
      <c r="E142" s="341" t="s">
        <v>760</v>
      </c>
      <c r="F142" s="77"/>
      <c r="G142" s="38"/>
      <c r="H142" s="38"/>
      <c r="I142" s="38"/>
      <c r="J142" s="39"/>
      <c r="K142" s="38"/>
      <c r="L142" s="40"/>
      <c r="M142" s="40"/>
      <c r="N142" s="39"/>
      <c r="O142" s="39"/>
      <c r="P142" s="39"/>
      <c r="Q142" s="38"/>
      <c r="R142" s="40"/>
      <c r="S142" s="40"/>
      <c r="T142" s="39"/>
      <c r="U142" s="40"/>
      <c r="V142" s="40"/>
      <c r="W142" s="39"/>
      <c r="X142" s="40"/>
      <c r="Y142" s="40"/>
      <c r="Z142" s="39"/>
      <c r="AA142" s="40"/>
      <c r="AB142" s="40"/>
      <c r="AC142" s="39"/>
      <c r="AD142" s="40"/>
      <c r="AE142" s="40"/>
      <c r="AF142" s="35"/>
      <c r="AG142" s="40"/>
      <c r="AH142" s="40"/>
      <c r="AI142" s="39"/>
      <c r="AJ142" s="40"/>
      <c r="AK142" s="40"/>
      <c r="AL142" s="39"/>
      <c r="AM142" s="40"/>
      <c r="AN142" s="40"/>
      <c r="AO142" s="39"/>
      <c r="AP142" s="40"/>
      <c r="AQ142" s="40"/>
      <c r="AR142" s="39"/>
      <c r="AS142" s="39"/>
      <c r="AT142" s="39"/>
      <c r="AU142" s="38"/>
      <c r="AV142" s="40"/>
      <c r="AW142" s="40"/>
      <c r="AX142" s="39"/>
      <c r="AY142" s="40"/>
      <c r="AZ142" s="40"/>
      <c r="BA142" s="39"/>
      <c r="BB142" s="40"/>
      <c r="BC142" s="39"/>
      <c r="BD142" s="35"/>
      <c r="BE142" s="39"/>
      <c r="BF142" s="39"/>
      <c r="BG142" s="40"/>
      <c r="BH142" s="40"/>
      <c r="BI142" s="39"/>
      <c r="BJ142" s="40"/>
      <c r="BL142" s="39"/>
    </row>
    <row r="143" spans="1:64" hidden="1">
      <c r="A143" s="32" t="s">
        <v>1309</v>
      </c>
      <c r="B143" s="67" t="s">
        <v>1311</v>
      </c>
      <c r="C143" s="663">
        <v>1012</v>
      </c>
      <c r="D143" s="665" t="s">
        <v>1286</v>
      </c>
      <c r="E143" s="341" t="s">
        <v>761</v>
      </c>
      <c r="F143" s="77"/>
      <c r="G143" s="38"/>
      <c r="H143" s="38"/>
      <c r="I143" s="38"/>
      <c r="J143" s="39"/>
      <c r="K143" s="38"/>
      <c r="L143" s="40"/>
      <c r="M143" s="40"/>
      <c r="N143" s="39"/>
      <c r="O143" s="39"/>
      <c r="P143" s="39"/>
      <c r="Q143" s="38"/>
      <c r="R143" s="40"/>
      <c r="S143" s="40"/>
      <c r="T143" s="39"/>
      <c r="U143" s="40"/>
      <c r="V143" s="40"/>
      <c r="W143" s="39"/>
      <c r="X143" s="40"/>
      <c r="Y143" s="40"/>
      <c r="Z143" s="39"/>
      <c r="AA143" s="40"/>
      <c r="AB143" s="40"/>
      <c r="AC143" s="39"/>
      <c r="AD143" s="40"/>
      <c r="AE143" s="40"/>
      <c r="AF143" s="35"/>
      <c r="AG143" s="40"/>
      <c r="AH143" s="40"/>
      <c r="AI143" s="39"/>
      <c r="AJ143" s="40"/>
      <c r="AK143" s="40"/>
      <c r="AL143" s="39"/>
      <c r="AM143" s="40"/>
      <c r="AN143" s="40"/>
      <c r="AO143" s="39"/>
      <c r="AP143" s="40"/>
      <c r="AQ143" s="40"/>
      <c r="AR143" s="39"/>
      <c r="AS143" s="39"/>
      <c r="AT143" s="39"/>
      <c r="AU143" s="38"/>
      <c r="AV143" s="40"/>
      <c r="AW143" s="40"/>
      <c r="AX143" s="39"/>
      <c r="AY143" s="40"/>
      <c r="AZ143" s="40"/>
      <c r="BA143" s="39"/>
      <c r="BB143" s="40"/>
      <c r="BC143" s="39"/>
      <c r="BD143" s="35"/>
      <c r="BE143" s="39"/>
      <c r="BF143" s="39"/>
      <c r="BG143" s="40"/>
      <c r="BH143" s="40"/>
      <c r="BI143" s="39"/>
      <c r="BJ143" s="40"/>
      <c r="BL143" s="39"/>
    </row>
    <row r="144" spans="1:64" s="31" customFormat="1" ht="3.75" hidden="1" customHeight="1">
      <c r="A144" s="33"/>
      <c r="B144" s="60"/>
      <c r="C144" s="87"/>
      <c r="D144" s="87"/>
      <c r="E144" s="352"/>
      <c r="F144" s="37"/>
      <c r="G144" s="37"/>
      <c r="H144" s="37"/>
      <c r="I144" s="37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3"/>
      <c r="W144" s="33"/>
      <c r="AB144" s="36"/>
      <c r="AC144" s="36"/>
      <c r="AD144" s="34"/>
    </row>
    <row r="145" spans="1:64" hidden="1">
      <c r="A145" s="33"/>
      <c r="B145" s="286">
        <v>1100</v>
      </c>
      <c r="C145" s="68" t="s">
        <v>855</v>
      </c>
      <c r="D145" s="59"/>
      <c r="E145" s="325"/>
      <c r="F145" s="77"/>
      <c r="G145" s="38"/>
      <c r="H145" s="38"/>
      <c r="I145" s="38"/>
      <c r="J145" s="39"/>
      <c r="K145" s="38"/>
      <c r="L145" s="40"/>
      <c r="M145" s="40"/>
      <c r="N145" s="39"/>
      <c r="O145" s="39"/>
      <c r="P145" s="39"/>
      <c r="Q145" s="38"/>
      <c r="R145" s="40"/>
      <c r="S145" s="40"/>
      <c r="T145" s="39"/>
      <c r="U145" s="40"/>
      <c r="V145" s="40"/>
      <c r="W145" s="39"/>
      <c r="X145" s="40"/>
      <c r="Y145" s="40"/>
      <c r="Z145" s="39"/>
      <c r="AA145" s="40"/>
      <c r="AB145" s="40"/>
      <c r="AC145" s="39"/>
      <c r="AD145" s="40"/>
      <c r="AE145" s="40"/>
      <c r="AF145" s="35"/>
      <c r="AG145" s="40"/>
      <c r="AH145" s="40"/>
      <c r="AI145" s="39"/>
      <c r="AJ145" s="40"/>
      <c r="AK145" s="40"/>
      <c r="AL145" s="39"/>
      <c r="AM145" s="40"/>
      <c r="AN145" s="40"/>
      <c r="AO145" s="39"/>
      <c r="AP145" s="40"/>
      <c r="AQ145" s="40"/>
      <c r="AR145" s="39"/>
      <c r="AS145" s="39"/>
      <c r="AT145" s="39"/>
      <c r="AU145" s="38"/>
      <c r="AV145" s="40"/>
      <c r="AW145" s="40"/>
      <c r="AX145" s="39"/>
      <c r="AY145" s="40"/>
      <c r="AZ145" s="40"/>
      <c r="BA145" s="39"/>
      <c r="BB145" s="40"/>
      <c r="BC145" s="39"/>
      <c r="BD145" s="35"/>
      <c r="BE145" s="39"/>
      <c r="BF145" s="39"/>
      <c r="BG145" s="40"/>
      <c r="BH145" s="40"/>
      <c r="BI145" s="39"/>
      <c r="BJ145" s="40"/>
      <c r="BL145" s="39"/>
    </row>
    <row r="146" spans="1:64" s="31" customFormat="1" ht="3.75" hidden="1" customHeight="1">
      <c r="A146" s="33"/>
      <c r="B146" s="60"/>
      <c r="C146" s="20"/>
      <c r="D146" s="20"/>
      <c r="E146" s="336"/>
      <c r="F146" s="37"/>
      <c r="G146" s="37"/>
      <c r="H146" s="37"/>
      <c r="I146" s="37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3"/>
      <c r="W146" s="33"/>
      <c r="AB146" s="36"/>
      <c r="AC146" s="36"/>
      <c r="AD146" s="34"/>
    </row>
    <row r="147" spans="1:64" hidden="1">
      <c r="A147" s="33"/>
      <c r="B147" s="286">
        <v>1200</v>
      </c>
      <c r="C147" s="68" t="s">
        <v>856</v>
      </c>
      <c r="D147" s="59"/>
      <c r="E147" s="325"/>
      <c r="F147" s="77"/>
      <c r="G147" s="38"/>
      <c r="H147" s="38"/>
      <c r="I147" s="38"/>
      <c r="J147" s="39"/>
      <c r="K147" s="38"/>
      <c r="L147" s="41"/>
      <c r="M147" s="39"/>
      <c r="N147" s="42"/>
      <c r="O147" s="39"/>
      <c r="P147" s="39"/>
      <c r="Q147" s="38"/>
      <c r="R147" s="39"/>
      <c r="S147" s="39"/>
      <c r="T147" s="42"/>
      <c r="U147" s="39"/>
      <c r="V147" s="39"/>
      <c r="W147" s="42"/>
      <c r="X147" s="39"/>
      <c r="Y147" s="39"/>
      <c r="Z147" s="42"/>
      <c r="AA147" s="39"/>
      <c r="AB147" s="39"/>
      <c r="AC147" s="42"/>
      <c r="AD147" s="40"/>
      <c r="AE147" s="40"/>
      <c r="AF147" s="35"/>
      <c r="AG147" s="39"/>
      <c r="AH147" s="39"/>
      <c r="AI147" s="42"/>
      <c r="AJ147" s="39"/>
      <c r="AK147" s="39"/>
      <c r="AL147" s="42"/>
      <c r="AM147" s="44"/>
      <c r="AN147" s="44"/>
      <c r="AO147" s="46"/>
      <c r="AP147" s="44"/>
      <c r="AQ147" s="79"/>
      <c r="AR147" s="46"/>
      <c r="AS147" s="44"/>
      <c r="AT147" s="44"/>
      <c r="AU147" s="45"/>
      <c r="AV147" s="44"/>
      <c r="AW147" s="44"/>
      <c r="AX147" s="46"/>
      <c r="AY147" s="44"/>
      <c r="AZ147" s="44"/>
      <c r="BA147" s="46"/>
      <c r="BB147" s="44"/>
      <c r="BC147" s="46"/>
      <c r="BD147" s="45"/>
      <c r="BE147" s="46"/>
      <c r="BF147" s="46"/>
      <c r="BG147" s="44"/>
      <c r="BH147" s="44"/>
      <c r="BI147" s="46"/>
      <c r="BJ147" s="44"/>
      <c r="BL147" s="44"/>
    </row>
    <row r="148" spans="1:64" s="31" customFormat="1" ht="3.75" hidden="1" customHeight="1">
      <c r="A148" s="33"/>
      <c r="B148" s="60"/>
      <c r="C148" s="20"/>
      <c r="D148" s="20"/>
      <c r="E148" s="336"/>
      <c r="F148" s="37"/>
      <c r="G148" s="37"/>
      <c r="H148" s="37"/>
      <c r="I148" s="37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3"/>
      <c r="W148" s="33"/>
      <c r="AB148" s="36"/>
      <c r="AC148" s="36"/>
      <c r="AD148" s="34"/>
    </row>
    <row r="149" spans="1:64" hidden="1">
      <c r="A149" s="33"/>
      <c r="B149" s="286">
        <v>1300</v>
      </c>
      <c r="C149" s="82" t="s">
        <v>857</v>
      </c>
      <c r="D149" s="83"/>
      <c r="E149" s="354"/>
      <c r="F149" s="77"/>
      <c r="G149" s="38"/>
      <c r="H149" s="38"/>
      <c r="I149" s="38"/>
      <c r="J149" s="39"/>
      <c r="K149" s="38"/>
      <c r="L149" s="41"/>
      <c r="M149" s="39"/>
      <c r="N149" s="39"/>
      <c r="O149" s="39"/>
      <c r="P149" s="39"/>
      <c r="Q149" s="38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40"/>
      <c r="AE149" s="40"/>
      <c r="AF149" s="35"/>
      <c r="AG149" s="39"/>
      <c r="AH149" s="39"/>
      <c r="AI149" s="39"/>
      <c r="AJ149" s="39"/>
      <c r="AK149" s="39"/>
      <c r="AL149" s="39"/>
      <c r="AM149" s="44"/>
      <c r="AN149" s="44"/>
      <c r="AO149" s="44"/>
      <c r="AP149" s="44"/>
      <c r="AQ149" s="44"/>
      <c r="AR149" s="44"/>
      <c r="AS149" s="44"/>
      <c r="AT149" s="44"/>
      <c r="AU149" s="45"/>
      <c r="AV149" s="44"/>
      <c r="AW149" s="44"/>
      <c r="AX149" s="44"/>
      <c r="AY149" s="44"/>
      <c r="AZ149" s="44"/>
      <c r="BA149" s="44"/>
      <c r="BB149" s="44"/>
      <c r="BC149" s="44"/>
      <c r="BD149" s="45"/>
      <c r="BE149" s="44"/>
      <c r="BF149" s="44"/>
      <c r="BG149" s="44"/>
      <c r="BH149" s="44"/>
      <c r="BI149" s="44"/>
      <c r="BJ149" s="44"/>
      <c r="BL149" s="44"/>
    </row>
    <row r="150" spans="1:64" hidden="1">
      <c r="A150" s="33"/>
      <c r="B150" s="286"/>
      <c r="C150" s="86">
        <v>1301</v>
      </c>
      <c r="D150" s="58" t="s">
        <v>1286</v>
      </c>
      <c r="E150" s="210" t="s">
        <v>838</v>
      </c>
      <c r="F150" s="77"/>
      <c r="G150" s="38"/>
      <c r="H150" s="38"/>
      <c r="I150" s="38"/>
      <c r="J150" s="39"/>
      <c r="K150" s="38"/>
      <c r="L150" s="41"/>
      <c r="M150" s="39"/>
      <c r="N150" s="39"/>
      <c r="O150" s="39"/>
      <c r="P150" s="39"/>
      <c r="Q150" s="38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40"/>
      <c r="AE150" s="40"/>
      <c r="AF150" s="35"/>
      <c r="AG150" s="39"/>
      <c r="AH150" s="39"/>
      <c r="AI150" s="39"/>
      <c r="AJ150" s="39"/>
      <c r="AK150" s="39"/>
      <c r="AL150" s="39"/>
      <c r="AM150" s="44"/>
      <c r="AN150" s="44"/>
      <c r="AO150" s="44"/>
      <c r="AP150" s="44"/>
      <c r="AQ150" s="44"/>
      <c r="AR150" s="44"/>
      <c r="AS150" s="44"/>
      <c r="AT150" s="44"/>
      <c r="AU150" s="45"/>
      <c r="AV150" s="44"/>
      <c r="AW150" s="44"/>
      <c r="AX150" s="44"/>
      <c r="AY150" s="44"/>
      <c r="AZ150" s="44"/>
      <c r="BA150" s="44"/>
      <c r="BB150" s="44"/>
      <c r="BC150" s="44"/>
      <c r="BD150" s="45"/>
      <c r="BE150" s="44"/>
      <c r="BF150" s="44"/>
      <c r="BG150" s="44"/>
      <c r="BH150" s="44"/>
      <c r="BI150" s="44"/>
      <c r="BJ150" s="44"/>
      <c r="BL150" s="44"/>
    </row>
    <row r="151" spans="1:64" hidden="1">
      <c r="A151" s="33"/>
      <c r="B151" s="60"/>
      <c r="C151" s="84">
        <v>1303</v>
      </c>
      <c r="D151" s="59" t="s">
        <v>1286</v>
      </c>
      <c r="E151" s="206" t="s">
        <v>839</v>
      </c>
      <c r="F151" s="77"/>
      <c r="G151" s="38"/>
      <c r="H151" s="38"/>
      <c r="I151" s="38"/>
      <c r="J151" s="39"/>
      <c r="K151" s="38"/>
      <c r="L151" s="41"/>
      <c r="M151" s="39"/>
      <c r="N151" s="39"/>
      <c r="O151" s="39"/>
      <c r="P151" s="39"/>
      <c r="Q151" s="38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40"/>
      <c r="AE151" s="40"/>
      <c r="AF151" s="35"/>
      <c r="AG151" s="39"/>
      <c r="AH151" s="39"/>
      <c r="AI151" s="39"/>
      <c r="AJ151" s="39"/>
      <c r="AK151" s="39"/>
      <c r="AL151" s="39"/>
      <c r="AM151" s="44"/>
      <c r="AN151" s="44"/>
      <c r="AO151" s="44"/>
      <c r="AP151" s="44"/>
      <c r="AQ151" s="44"/>
      <c r="AR151" s="44"/>
      <c r="AS151" s="44"/>
      <c r="AT151" s="44"/>
      <c r="AU151" s="45"/>
      <c r="AV151" s="44"/>
      <c r="AW151" s="44"/>
      <c r="AX151" s="44"/>
      <c r="AY151" s="44"/>
      <c r="AZ151" s="44"/>
      <c r="BA151" s="44"/>
      <c r="BB151" s="44"/>
      <c r="BC151" s="44"/>
      <c r="BD151" s="45"/>
      <c r="BE151" s="44"/>
      <c r="BF151" s="44"/>
      <c r="BG151" s="44"/>
      <c r="BH151" s="44"/>
      <c r="BI151" s="44"/>
      <c r="BJ151" s="44"/>
      <c r="BL151" s="44"/>
    </row>
    <row r="152" spans="1:64" hidden="1">
      <c r="A152" s="33"/>
      <c r="B152" s="286"/>
      <c r="C152" s="85">
        <v>1304</v>
      </c>
      <c r="D152" s="56" t="s">
        <v>1286</v>
      </c>
      <c r="E152" s="280" t="s">
        <v>509</v>
      </c>
      <c r="F152" s="77"/>
      <c r="G152" s="38"/>
      <c r="H152" s="38"/>
      <c r="I152" s="38"/>
      <c r="J152" s="39"/>
      <c r="K152" s="38"/>
      <c r="L152" s="41"/>
      <c r="M152" s="39"/>
      <c r="N152" s="39"/>
      <c r="O152" s="39"/>
      <c r="P152" s="39"/>
      <c r="Q152" s="38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40"/>
      <c r="AE152" s="40"/>
      <c r="AF152" s="35"/>
      <c r="AG152" s="39"/>
      <c r="AH152" s="39"/>
      <c r="AI152" s="39"/>
      <c r="AJ152" s="39"/>
      <c r="AK152" s="39"/>
      <c r="AL152" s="39"/>
      <c r="AM152" s="44"/>
      <c r="AN152" s="44"/>
      <c r="AO152" s="44"/>
      <c r="AP152" s="44"/>
      <c r="AQ152" s="44"/>
      <c r="AR152" s="44"/>
      <c r="AS152" s="44"/>
      <c r="AT152" s="44"/>
      <c r="AU152" s="45"/>
      <c r="AV152" s="44"/>
      <c r="AW152" s="44"/>
      <c r="AX152" s="44"/>
      <c r="AY152" s="44"/>
      <c r="AZ152" s="44"/>
      <c r="BA152" s="44"/>
      <c r="BB152" s="44"/>
      <c r="BC152" s="44"/>
      <c r="BD152" s="45"/>
      <c r="BE152" s="44"/>
      <c r="BF152" s="44"/>
      <c r="BG152" s="44"/>
      <c r="BH152" s="44"/>
      <c r="BI152" s="44"/>
      <c r="BJ152" s="44"/>
      <c r="BL152" s="44"/>
    </row>
    <row r="153" spans="1:64" s="31" customFormat="1" ht="3.75" hidden="1" customHeight="1">
      <c r="A153" s="33"/>
      <c r="B153" s="60"/>
      <c r="C153" s="20"/>
      <c r="D153" s="20"/>
      <c r="E153" s="336"/>
      <c r="F153" s="37"/>
      <c r="G153" s="37"/>
      <c r="H153" s="37"/>
      <c r="I153" s="37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3"/>
      <c r="W153" s="33"/>
      <c r="AB153" s="36"/>
      <c r="AC153" s="36"/>
      <c r="AD153" s="34"/>
    </row>
    <row r="154" spans="1:64" hidden="1">
      <c r="A154" s="33"/>
      <c r="B154" s="286">
        <v>1400</v>
      </c>
      <c r="C154" s="82" t="s">
        <v>858</v>
      </c>
      <c r="D154" s="56"/>
      <c r="E154" s="354"/>
      <c r="F154" s="77"/>
      <c r="G154" s="38"/>
      <c r="H154" s="38"/>
      <c r="I154" s="38"/>
      <c r="J154" s="39"/>
      <c r="K154" s="38"/>
      <c r="L154" s="41"/>
      <c r="M154" s="39"/>
      <c r="N154" s="39"/>
      <c r="O154" s="39"/>
      <c r="P154" s="39"/>
      <c r="Q154" s="38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40"/>
      <c r="AE154" s="40"/>
      <c r="AF154" s="35"/>
      <c r="AG154" s="39"/>
      <c r="AH154" s="39"/>
      <c r="AI154" s="39"/>
      <c r="AJ154" s="39"/>
      <c r="AK154" s="39"/>
      <c r="AL154" s="39"/>
      <c r="AM154" s="44"/>
      <c r="AN154" s="44"/>
      <c r="AO154" s="44"/>
      <c r="AP154" s="44"/>
      <c r="AQ154" s="44"/>
      <c r="AR154" s="44"/>
      <c r="AS154" s="44"/>
      <c r="AT154" s="44"/>
      <c r="AU154" s="45"/>
      <c r="AV154" s="44"/>
      <c r="AW154" s="44"/>
      <c r="AX154" s="44"/>
      <c r="AY154" s="44"/>
      <c r="AZ154" s="44"/>
      <c r="BA154" s="44"/>
      <c r="BB154" s="44"/>
      <c r="BC154" s="44"/>
      <c r="BD154" s="45"/>
      <c r="BE154" s="44"/>
      <c r="BF154" s="44"/>
      <c r="BG154" s="44"/>
      <c r="BH154" s="44"/>
      <c r="BI154" s="44"/>
      <c r="BJ154" s="44"/>
      <c r="BL154" s="44"/>
    </row>
    <row r="155" spans="1:64" hidden="1">
      <c r="A155" s="32" t="s">
        <v>1309</v>
      </c>
      <c r="B155" s="666" t="s">
        <v>490</v>
      </c>
      <c r="C155" s="170">
        <v>1410</v>
      </c>
      <c r="D155" s="171" t="s">
        <v>1286</v>
      </c>
      <c r="E155" s="214" t="s">
        <v>511</v>
      </c>
      <c r="F155" s="78"/>
      <c r="G155" s="38"/>
      <c r="H155" s="38"/>
      <c r="I155" s="38"/>
      <c r="J155" s="39"/>
      <c r="K155" s="38"/>
      <c r="L155" s="41"/>
      <c r="M155" s="39"/>
      <c r="N155" s="39"/>
      <c r="O155" s="39"/>
      <c r="P155" s="39"/>
      <c r="Q155" s="38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40"/>
      <c r="AE155" s="40"/>
      <c r="AF155" s="35"/>
      <c r="AG155" s="39"/>
      <c r="AH155" s="39"/>
      <c r="AI155" s="39"/>
      <c r="AJ155" s="39"/>
      <c r="AK155" s="39"/>
      <c r="AL155" s="39"/>
      <c r="AM155" s="44"/>
      <c r="AN155" s="44"/>
      <c r="AO155" s="44"/>
      <c r="AP155" s="44"/>
      <c r="AQ155" s="44"/>
      <c r="AR155" s="44"/>
      <c r="AS155" s="44"/>
      <c r="AT155" s="44"/>
      <c r="AU155" s="45"/>
      <c r="AV155" s="44"/>
      <c r="AW155" s="44"/>
      <c r="AX155" s="44"/>
      <c r="AY155" s="44"/>
      <c r="AZ155" s="44"/>
      <c r="BA155" s="44"/>
      <c r="BB155" s="44"/>
      <c r="BC155" s="44"/>
      <c r="BD155" s="45"/>
      <c r="BE155" s="44"/>
      <c r="BF155" s="44"/>
      <c r="BG155" s="44"/>
      <c r="BH155" s="44"/>
      <c r="BI155" s="44"/>
      <c r="BJ155" s="44"/>
      <c r="BL155" s="44"/>
    </row>
    <row r="156" spans="1:64" hidden="1">
      <c r="A156" s="32" t="s">
        <v>1309</v>
      </c>
      <c r="B156" s="666" t="s">
        <v>490</v>
      </c>
      <c r="C156" s="168">
        <v>1420</v>
      </c>
      <c r="D156" s="169" t="s">
        <v>1286</v>
      </c>
      <c r="E156" s="368" t="s">
        <v>512</v>
      </c>
      <c r="F156" s="77"/>
      <c r="G156" s="38"/>
      <c r="H156" s="38"/>
      <c r="I156" s="38"/>
      <c r="J156" s="39"/>
      <c r="K156" s="38"/>
      <c r="L156" s="39"/>
      <c r="M156" s="39"/>
      <c r="N156" s="39"/>
      <c r="O156" s="39"/>
      <c r="P156" s="39"/>
      <c r="Q156" s="38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40"/>
      <c r="AE156" s="40"/>
      <c r="AF156" s="35"/>
      <c r="AG156" s="39"/>
      <c r="AH156" s="39"/>
      <c r="AI156" s="39"/>
      <c r="AJ156" s="39"/>
      <c r="AK156" s="39"/>
      <c r="AL156" s="39"/>
      <c r="AM156" s="44"/>
      <c r="AN156" s="44"/>
      <c r="AO156" s="44"/>
      <c r="AP156" s="44"/>
      <c r="AQ156" s="44"/>
      <c r="AR156" s="44"/>
      <c r="AS156" s="44"/>
      <c r="AT156" s="44"/>
      <c r="AU156" s="45"/>
      <c r="AV156" s="44"/>
      <c r="AW156" s="44"/>
      <c r="AX156" s="44"/>
      <c r="AY156" s="44"/>
      <c r="AZ156" s="44"/>
      <c r="BA156" s="44"/>
      <c r="BB156" s="44"/>
      <c r="BC156" s="44"/>
      <c r="BD156" s="45"/>
      <c r="BE156" s="44"/>
      <c r="BF156" s="44"/>
      <c r="BG156" s="44"/>
      <c r="BH156" s="44"/>
      <c r="BI156" s="44"/>
      <c r="BJ156" s="44"/>
      <c r="BL156" s="44"/>
    </row>
    <row r="157" spans="1:64" hidden="1">
      <c r="A157" s="32" t="s">
        <v>1309</v>
      </c>
      <c r="B157" s="67" t="s">
        <v>1311</v>
      </c>
      <c r="C157" s="667">
        <v>1401</v>
      </c>
      <c r="D157" s="668" t="s">
        <v>1286</v>
      </c>
      <c r="E157" s="358" t="s">
        <v>762</v>
      </c>
      <c r="F157" s="78"/>
      <c r="G157" s="38"/>
      <c r="H157" s="38"/>
      <c r="I157" s="38"/>
      <c r="J157" s="39"/>
      <c r="K157" s="38"/>
      <c r="L157" s="41"/>
      <c r="M157" s="39"/>
      <c r="N157" s="39"/>
      <c r="O157" s="39"/>
      <c r="P157" s="39"/>
      <c r="Q157" s="38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40"/>
      <c r="AE157" s="40"/>
      <c r="AF157" s="35"/>
      <c r="AG157" s="39"/>
      <c r="AH157" s="39"/>
      <c r="AI157" s="39"/>
      <c r="AJ157" s="39"/>
      <c r="AK157" s="39"/>
      <c r="AL157" s="39"/>
      <c r="AM157" s="44"/>
      <c r="AN157" s="44"/>
      <c r="AO157" s="44"/>
      <c r="AP157" s="44"/>
      <c r="AQ157" s="44"/>
      <c r="AR157" s="44"/>
      <c r="AS157" s="44"/>
      <c r="AT157" s="44"/>
      <c r="AU157" s="45"/>
      <c r="AV157" s="44"/>
      <c r="AW157" s="44"/>
      <c r="AX157" s="44"/>
      <c r="AY157" s="44"/>
      <c r="AZ157" s="44"/>
      <c r="BA157" s="44"/>
      <c r="BB157" s="44"/>
      <c r="BC157" s="44"/>
      <c r="BD157" s="45"/>
      <c r="BE157" s="44"/>
      <c r="BF157" s="44"/>
      <c r="BG157" s="44"/>
      <c r="BH157" s="44"/>
      <c r="BI157" s="44"/>
      <c r="BJ157" s="44"/>
      <c r="BL157" s="44"/>
    </row>
    <row r="158" spans="1:64" hidden="1">
      <c r="A158" s="32" t="s">
        <v>1309</v>
      </c>
      <c r="B158" s="67" t="s">
        <v>1311</v>
      </c>
      <c r="C158" s="669">
        <v>1402</v>
      </c>
      <c r="D158" s="544" t="s">
        <v>1286</v>
      </c>
      <c r="E158" s="344" t="s">
        <v>763</v>
      </c>
      <c r="F158" s="77"/>
      <c r="G158" s="38"/>
      <c r="H158" s="38"/>
      <c r="I158" s="38"/>
      <c r="J158" s="39"/>
      <c r="K158" s="38"/>
      <c r="L158" s="39"/>
      <c r="M158" s="39"/>
      <c r="N158" s="39"/>
      <c r="O158" s="39"/>
      <c r="P158" s="39"/>
      <c r="Q158" s="38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40"/>
      <c r="AE158" s="40"/>
      <c r="AF158" s="35"/>
      <c r="AG158" s="39"/>
      <c r="AH158" s="39"/>
      <c r="AI158" s="39"/>
      <c r="AJ158" s="39"/>
      <c r="AK158" s="39"/>
      <c r="AL158" s="39"/>
      <c r="AM158" s="44"/>
      <c r="AN158" s="44"/>
      <c r="AO158" s="44"/>
      <c r="AP158" s="44"/>
      <c r="AQ158" s="44"/>
      <c r="AR158" s="44"/>
      <c r="AS158" s="44"/>
      <c r="AT158" s="44"/>
      <c r="AU158" s="45"/>
      <c r="AV158" s="44"/>
      <c r="AW158" s="44"/>
      <c r="AX158" s="44"/>
      <c r="AY158" s="44"/>
      <c r="AZ158" s="44"/>
      <c r="BA158" s="44"/>
      <c r="BB158" s="44"/>
      <c r="BC158" s="44"/>
      <c r="BD158" s="45"/>
      <c r="BE158" s="44"/>
      <c r="BF158" s="44"/>
      <c r="BG158" s="44"/>
      <c r="BH158" s="44"/>
      <c r="BI158" s="44"/>
      <c r="BJ158" s="44"/>
      <c r="BL158" s="44"/>
    </row>
    <row r="159" spans="1:64" hidden="1">
      <c r="A159" s="32" t="s">
        <v>1309</v>
      </c>
      <c r="B159" s="67" t="s">
        <v>1311</v>
      </c>
      <c r="C159" s="669">
        <v>1403</v>
      </c>
      <c r="D159" s="544" t="s">
        <v>1286</v>
      </c>
      <c r="E159" s="344" t="s">
        <v>431</v>
      </c>
      <c r="F159" s="78"/>
      <c r="G159" s="38"/>
      <c r="H159" s="38"/>
      <c r="I159" s="38"/>
      <c r="J159" s="39"/>
      <c r="K159" s="38"/>
      <c r="L159" s="39"/>
      <c r="M159" s="39"/>
      <c r="N159" s="39"/>
      <c r="O159" s="39"/>
      <c r="P159" s="39"/>
      <c r="Q159" s="38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40"/>
      <c r="AE159" s="40"/>
      <c r="AF159" s="35"/>
      <c r="AG159" s="39"/>
      <c r="AH159" s="39"/>
      <c r="AI159" s="39"/>
      <c r="AJ159" s="39"/>
      <c r="AK159" s="39"/>
      <c r="AL159" s="39"/>
      <c r="AM159" s="44"/>
      <c r="AN159" s="44"/>
      <c r="AO159" s="44"/>
      <c r="AP159" s="44"/>
      <c r="AQ159" s="44"/>
      <c r="AR159" s="44"/>
      <c r="AS159" s="44"/>
      <c r="AT159" s="44"/>
      <c r="AU159" s="45"/>
      <c r="AV159" s="44"/>
      <c r="AW159" s="44"/>
      <c r="AX159" s="44"/>
      <c r="AY159" s="44"/>
      <c r="AZ159" s="44"/>
      <c r="BA159" s="44"/>
      <c r="BB159" s="44"/>
      <c r="BC159" s="44"/>
      <c r="BD159" s="45"/>
      <c r="BE159" s="44"/>
      <c r="BF159" s="44"/>
      <c r="BG159" s="44"/>
      <c r="BH159" s="44"/>
      <c r="BI159" s="44"/>
      <c r="BJ159" s="44"/>
      <c r="BL159" s="44"/>
    </row>
    <row r="160" spans="1:64" hidden="1">
      <c r="A160" s="32" t="s">
        <v>1309</v>
      </c>
      <c r="B160" s="67" t="s">
        <v>1311</v>
      </c>
      <c r="C160" s="669">
        <v>1404</v>
      </c>
      <c r="D160" s="544" t="s">
        <v>1286</v>
      </c>
      <c r="E160" s="359" t="s">
        <v>764</v>
      </c>
      <c r="F160" s="78"/>
      <c r="G160" s="38"/>
      <c r="H160" s="38"/>
      <c r="I160" s="38"/>
      <c r="J160" s="39"/>
      <c r="K160" s="38"/>
      <c r="L160" s="39"/>
      <c r="M160" s="39"/>
      <c r="N160" s="39"/>
      <c r="O160" s="39"/>
      <c r="P160" s="39"/>
      <c r="Q160" s="38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40"/>
      <c r="AE160" s="40"/>
      <c r="AF160" s="35"/>
      <c r="AG160" s="39"/>
      <c r="AH160" s="39"/>
      <c r="AI160" s="39"/>
      <c r="AJ160" s="39"/>
      <c r="AK160" s="39"/>
      <c r="AL160" s="39"/>
      <c r="AM160" s="44"/>
      <c r="AN160" s="44"/>
      <c r="AO160" s="44"/>
      <c r="AP160" s="44"/>
      <c r="AQ160" s="44"/>
      <c r="AR160" s="44"/>
      <c r="AS160" s="44"/>
      <c r="AT160" s="44"/>
      <c r="AU160" s="45"/>
      <c r="AV160" s="44"/>
      <c r="AW160" s="44"/>
      <c r="AX160" s="44"/>
      <c r="AY160" s="44"/>
      <c r="AZ160" s="44"/>
      <c r="BA160" s="44"/>
      <c r="BB160" s="44"/>
      <c r="BC160" s="44"/>
      <c r="BD160" s="45"/>
      <c r="BE160" s="44"/>
      <c r="BF160" s="44"/>
      <c r="BG160" s="44"/>
      <c r="BH160" s="44"/>
      <c r="BI160" s="44"/>
      <c r="BJ160" s="44"/>
      <c r="BL160" s="44"/>
    </row>
    <row r="161" spans="1:64" hidden="1">
      <c r="A161" s="32" t="s">
        <v>1309</v>
      </c>
      <c r="B161" s="67" t="s">
        <v>1311</v>
      </c>
      <c r="C161" s="669">
        <v>1405</v>
      </c>
      <c r="D161" s="544" t="s">
        <v>1286</v>
      </c>
      <c r="E161" s="359" t="s">
        <v>765</v>
      </c>
      <c r="F161" s="78"/>
      <c r="G161" s="38"/>
      <c r="H161" s="38"/>
      <c r="I161" s="38"/>
      <c r="J161" s="39"/>
      <c r="K161" s="38"/>
      <c r="L161" s="39"/>
      <c r="M161" s="39"/>
      <c r="N161" s="39"/>
      <c r="O161" s="39"/>
      <c r="P161" s="39"/>
      <c r="Q161" s="38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40"/>
      <c r="AE161" s="40"/>
      <c r="AF161" s="35"/>
      <c r="AG161" s="39"/>
      <c r="AH161" s="39"/>
      <c r="AI161" s="39"/>
      <c r="AJ161" s="39"/>
      <c r="AK161" s="39"/>
      <c r="AL161" s="39"/>
      <c r="AM161" s="44"/>
      <c r="AN161" s="44"/>
      <c r="AO161" s="44"/>
      <c r="AP161" s="44"/>
      <c r="AQ161" s="44"/>
      <c r="AR161" s="44"/>
      <c r="AS161" s="44"/>
      <c r="AT161" s="44"/>
      <c r="AU161" s="45"/>
      <c r="AV161" s="44"/>
      <c r="AW161" s="44"/>
      <c r="AX161" s="44"/>
      <c r="AY161" s="44"/>
      <c r="AZ161" s="44"/>
      <c r="BA161" s="44"/>
      <c r="BB161" s="44"/>
      <c r="BC161" s="44"/>
      <c r="BD161" s="45"/>
      <c r="BE161" s="44"/>
      <c r="BF161" s="44"/>
      <c r="BG161" s="44"/>
      <c r="BH161" s="44"/>
      <c r="BI161" s="44"/>
      <c r="BJ161" s="44"/>
      <c r="BL161" s="44"/>
    </row>
    <row r="162" spans="1:64" hidden="1">
      <c r="A162" s="32" t="s">
        <v>1309</v>
      </c>
      <c r="B162" s="67" t="s">
        <v>1311</v>
      </c>
      <c r="C162" s="669">
        <v>1406</v>
      </c>
      <c r="D162" s="544" t="s">
        <v>1286</v>
      </c>
      <c r="E162" s="359" t="s">
        <v>766</v>
      </c>
      <c r="F162" s="78"/>
      <c r="G162" s="38"/>
      <c r="H162" s="38"/>
      <c r="I162" s="38"/>
      <c r="J162" s="39"/>
      <c r="K162" s="38"/>
      <c r="L162" s="39"/>
      <c r="M162" s="39"/>
      <c r="N162" s="39"/>
      <c r="O162" s="39"/>
      <c r="P162" s="39"/>
      <c r="Q162" s="38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40"/>
      <c r="AE162" s="40"/>
      <c r="AF162" s="35"/>
      <c r="AG162" s="39"/>
      <c r="AH162" s="39"/>
      <c r="AI162" s="39"/>
      <c r="AJ162" s="39"/>
      <c r="AK162" s="39"/>
      <c r="AL162" s="39"/>
      <c r="AM162" s="44"/>
      <c r="AN162" s="44"/>
      <c r="AO162" s="44"/>
      <c r="AP162" s="44"/>
      <c r="AQ162" s="44"/>
      <c r="AR162" s="44"/>
      <c r="AS162" s="44"/>
      <c r="AT162" s="44"/>
      <c r="AU162" s="45"/>
      <c r="AV162" s="44"/>
      <c r="AW162" s="44"/>
      <c r="AX162" s="44"/>
      <c r="AY162" s="44"/>
      <c r="AZ162" s="44"/>
      <c r="BA162" s="44"/>
      <c r="BB162" s="44"/>
      <c r="BC162" s="44"/>
      <c r="BD162" s="45"/>
      <c r="BE162" s="44"/>
      <c r="BF162" s="44"/>
      <c r="BG162" s="44"/>
      <c r="BH162" s="44"/>
      <c r="BI162" s="44"/>
      <c r="BJ162" s="44"/>
      <c r="BL162" s="44"/>
    </row>
    <row r="163" spans="1:64" hidden="1">
      <c r="A163" s="32" t="s">
        <v>1309</v>
      </c>
      <c r="B163" s="67" t="s">
        <v>1311</v>
      </c>
      <c r="C163" s="669">
        <v>1407</v>
      </c>
      <c r="D163" s="544" t="s">
        <v>1286</v>
      </c>
      <c r="E163" s="359" t="s">
        <v>767</v>
      </c>
      <c r="F163" s="78"/>
      <c r="G163" s="38"/>
      <c r="H163" s="38"/>
      <c r="I163" s="38"/>
      <c r="J163" s="39"/>
      <c r="K163" s="38"/>
      <c r="L163" s="39"/>
      <c r="M163" s="39"/>
      <c r="N163" s="39"/>
      <c r="O163" s="39"/>
      <c r="P163" s="39"/>
      <c r="Q163" s="38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40"/>
      <c r="AF163" s="35"/>
      <c r="AG163" s="39"/>
      <c r="AH163" s="39"/>
      <c r="AI163" s="39"/>
      <c r="AJ163" s="39"/>
      <c r="AK163" s="39"/>
      <c r="AL163" s="39"/>
      <c r="AM163" s="44"/>
      <c r="AN163" s="44"/>
      <c r="AO163" s="44"/>
      <c r="AP163" s="44"/>
      <c r="AQ163" s="44"/>
      <c r="AR163" s="44"/>
      <c r="AS163" s="44"/>
      <c r="AT163" s="44"/>
      <c r="AU163" s="45"/>
      <c r="AV163" s="44"/>
      <c r="AW163" s="44"/>
      <c r="AX163" s="44"/>
      <c r="AY163" s="44"/>
      <c r="AZ163" s="44"/>
      <c r="BA163" s="44"/>
      <c r="BB163" s="44"/>
      <c r="BC163" s="44"/>
      <c r="BD163" s="45"/>
      <c r="BE163" s="44"/>
      <c r="BF163" s="44"/>
      <c r="BG163" s="44"/>
      <c r="BH163" s="44"/>
      <c r="BI163" s="44"/>
      <c r="BJ163" s="44"/>
      <c r="BL163" s="44"/>
    </row>
    <row r="164" spans="1:64" hidden="1">
      <c r="A164" s="32" t="s">
        <v>1309</v>
      </c>
      <c r="B164" s="67" t="s">
        <v>1311</v>
      </c>
      <c r="C164" s="669">
        <v>1408</v>
      </c>
      <c r="D164" s="544" t="s">
        <v>1286</v>
      </c>
      <c r="E164" s="359" t="s">
        <v>768</v>
      </c>
      <c r="F164" s="78"/>
      <c r="G164" s="38"/>
      <c r="H164" s="38"/>
      <c r="I164" s="38"/>
      <c r="J164" s="39"/>
      <c r="K164" s="38"/>
      <c r="L164" s="39"/>
      <c r="M164" s="39"/>
      <c r="N164" s="39"/>
      <c r="O164" s="39"/>
      <c r="P164" s="39"/>
      <c r="Q164" s="38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40"/>
      <c r="AE164" s="40"/>
      <c r="AF164" s="35"/>
      <c r="AG164" s="39"/>
      <c r="AH164" s="39"/>
      <c r="AI164" s="39"/>
      <c r="AJ164" s="39"/>
      <c r="AK164" s="39"/>
      <c r="AL164" s="39"/>
      <c r="AM164" s="44"/>
      <c r="AN164" s="44"/>
      <c r="AO164" s="44"/>
      <c r="AP164" s="44"/>
      <c r="AQ164" s="44"/>
      <c r="AR164" s="44"/>
      <c r="AS164" s="44"/>
      <c r="AT164" s="44"/>
      <c r="AU164" s="45"/>
      <c r="AV164" s="44"/>
      <c r="AW164" s="44"/>
      <c r="AX164" s="44"/>
      <c r="AY164" s="44"/>
      <c r="AZ164" s="44"/>
      <c r="BA164" s="44"/>
      <c r="BB164" s="44"/>
      <c r="BC164" s="44"/>
      <c r="BD164" s="45"/>
      <c r="BE164" s="44"/>
      <c r="BF164" s="44"/>
      <c r="BG164" s="44"/>
      <c r="BH164" s="44"/>
      <c r="BI164" s="44"/>
      <c r="BJ164" s="44"/>
      <c r="BL164" s="44"/>
    </row>
    <row r="165" spans="1:64" hidden="1">
      <c r="A165" s="32" t="s">
        <v>1309</v>
      </c>
      <c r="B165" s="67" t="s">
        <v>1311</v>
      </c>
      <c r="C165" s="670">
        <v>1419</v>
      </c>
      <c r="D165" s="671" t="s">
        <v>1286</v>
      </c>
      <c r="E165" s="360" t="s">
        <v>1230</v>
      </c>
      <c r="F165" s="78"/>
      <c r="G165" s="38"/>
      <c r="H165" s="38"/>
      <c r="I165" s="38"/>
      <c r="J165" s="39"/>
      <c r="K165" s="38"/>
      <c r="L165" s="41"/>
      <c r="M165" s="39"/>
      <c r="N165" s="39"/>
      <c r="O165" s="39"/>
      <c r="P165" s="39"/>
      <c r="Q165" s="38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40"/>
      <c r="AE165" s="40"/>
      <c r="AF165" s="35"/>
      <c r="AG165" s="39"/>
      <c r="AH165" s="39"/>
      <c r="AI165" s="39"/>
      <c r="AJ165" s="39"/>
      <c r="AK165" s="39"/>
      <c r="AL165" s="39"/>
      <c r="AM165" s="44"/>
      <c r="AN165" s="44"/>
      <c r="AO165" s="44"/>
      <c r="AP165" s="44"/>
      <c r="AQ165" s="44"/>
      <c r="AR165" s="44"/>
      <c r="AS165" s="44"/>
      <c r="AT165" s="44"/>
      <c r="AU165" s="45"/>
      <c r="AV165" s="44"/>
      <c r="AW165" s="44"/>
      <c r="AX165" s="44"/>
      <c r="AY165" s="44"/>
      <c r="AZ165" s="44"/>
      <c r="BA165" s="44"/>
      <c r="BB165" s="44"/>
      <c r="BC165" s="44"/>
      <c r="BD165" s="45"/>
      <c r="BE165" s="44"/>
      <c r="BF165" s="44"/>
      <c r="BG165" s="44"/>
      <c r="BH165" s="44"/>
      <c r="BI165" s="44"/>
      <c r="BJ165" s="44"/>
      <c r="BL165" s="44"/>
    </row>
    <row r="166" spans="1:64" s="31" customFormat="1" ht="3.75" hidden="1" customHeight="1">
      <c r="A166" s="33"/>
      <c r="B166" s="60"/>
      <c r="C166" s="20"/>
      <c r="D166" s="20"/>
      <c r="E166" s="336"/>
      <c r="F166" s="37"/>
      <c r="G166" s="37"/>
      <c r="H166" s="37"/>
      <c r="I166" s="37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3"/>
      <c r="W166" s="33"/>
      <c r="AD166" s="34"/>
    </row>
    <row r="167" spans="1:64" s="31" customFormat="1" hidden="1">
      <c r="B167" s="286">
        <v>1500</v>
      </c>
      <c r="C167" s="82" t="s">
        <v>859</v>
      </c>
      <c r="D167" s="74"/>
      <c r="E167" s="354"/>
      <c r="F167" s="78"/>
      <c r="G167" s="38"/>
      <c r="H167" s="38"/>
      <c r="I167" s="38"/>
      <c r="J167" s="39"/>
      <c r="K167" s="38"/>
      <c r="L167" s="39"/>
      <c r="M167" s="39"/>
      <c r="N167" s="39"/>
      <c r="O167" s="39"/>
      <c r="P167" s="39"/>
      <c r="Q167" s="38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40"/>
      <c r="AE167" s="40"/>
      <c r="AF167" s="35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8"/>
      <c r="AV167" s="39"/>
      <c r="AW167" s="39"/>
      <c r="AX167" s="39"/>
      <c r="AY167" s="39"/>
      <c r="AZ167" s="39"/>
      <c r="BA167" s="39"/>
      <c r="BB167" s="39"/>
      <c r="BC167" s="39"/>
      <c r="BD167" s="38"/>
      <c r="BE167" s="39"/>
      <c r="BF167" s="39"/>
      <c r="BG167" s="39"/>
      <c r="BH167" s="39"/>
      <c r="BI167" s="39"/>
      <c r="BJ167" s="39"/>
      <c r="BL167" s="39"/>
    </row>
    <row r="168" spans="1:64" hidden="1">
      <c r="A168" s="32"/>
      <c r="B168" s="67"/>
      <c r="C168" s="70">
        <v>1501</v>
      </c>
      <c r="D168" s="22" t="s">
        <v>1286</v>
      </c>
      <c r="E168" s="210" t="s">
        <v>513</v>
      </c>
      <c r="F168" s="78"/>
      <c r="G168" s="38"/>
      <c r="H168" s="38"/>
      <c r="I168" s="38"/>
      <c r="J168" s="39"/>
      <c r="K168" s="38"/>
      <c r="L168" s="39"/>
      <c r="M168" s="39"/>
      <c r="N168" s="39"/>
      <c r="O168" s="39"/>
      <c r="P168" s="39"/>
      <c r="Q168" s="38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40"/>
      <c r="AE168" s="40"/>
      <c r="AF168" s="35"/>
      <c r="AG168" s="39"/>
      <c r="AH168" s="39"/>
      <c r="AI168" s="39"/>
      <c r="AJ168" s="39"/>
      <c r="AK168" s="39"/>
      <c r="AL168" s="39"/>
      <c r="AM168" s="44"/>
      <c r="AN168" s="44"/>
      <c r="AO168" s="44"/>
      <c r="AP168" s="44"/>
      <c r="AQ168" s="44"/>
      <c r="AR168" s="44"/>
      <c r="AS168" s="44"/>
      <c r="AT168" s="44"/>
      <c r="AU168" s="45"/>
      <c r="AV168" s="44"/>
      <c r="AW168" s="44"/>
      <c r="AX168" s="44"/>
      <c r="AY168" s="44"/>
      <c r="AZ168" s="44"/>
      <c r="BA168" s="44"/>
      <c r="BB168" s="44"/>
      <c r="BC168" s="44"/>
      <c r="BD168" s="45"/>
      <c r="BE168" s="44"/>
      <c r="BF168" s="44"/>
      <c r="BG168" s="44"/>
      <c r="BH168" s="44"/>
      <c r="BI168" s="44"/>
      <c r="BJ168" s="44"/>
      <c r="BL168" s="44"/>
    </row>
    <row r="169" spans="1:64" hidden="1">
      <c r="A169" s="32"/>
      <c r="B169" s="67"/>
      <c r="C169" s="71">
        <v>1502</v>
      </c>
      <c r="D169" s="23" t="s">
        <v>1286</v>
      </c>
      <c r="E169" s="206" t="s">
        <v>514</v>
      </c>
      <c r="F169" s="78"/>
      <c r="G169" s="38"/>
      <c r="H169" s="38"/>
      <c r="I169" s="38"/>
      <c r="J169" s="39"/>
      <c r="K169" s="38"/>
      <c r="L169" s="39"/>
      <c r="M169" s="39"/>
      <c r="N169" s="39"/>
      <c r="O169" s="39"/>
      <c r="P169" s="39"/>
      <c r="Q169" s="38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40"/>
      <c r="AE169" s="40"/>
      <c r="AF169" s="35"/>
      <c r="AG169" s="39"/>
      <c r="AH169" s="39"/>
      <c r="AI169" s="39"/>
      <c r="AJ169" s="39"/>
      <c r="AK169" s="39"/>
      <c r="AL169" s="39"/>
      <c r="AM169" s="44"/>
      <c r="AN169" s="44"/>
      <c r="AO169" s="44"/>
      <c r="AP169" s="44"/>
      <c r="AQ169" s="44"/>
      <c r="AR169" s="44"/>
      <c r="AS169" s="44"/>
      <c r="AT169" s="44"/>
      <c r="AU169" s="45"/>
      <c r="AV169" s="44"/>
      <c r="AW169" s="44"/>
      <c r="AX169" s="44"/>
      <c r="AY169" s="44"/>
      <c r="AZ169" s="44"/>
      <c r="BA169" s="44"/>
      <c r="BB169" s="44"/>
      <c r="BC169" s="44"/>
      <c r="BD169" s="45"/>
      <c r="BE169" s="44"/>
      <c r="BF169" s="44"/>
      <c r="BG169" s="44"/>
      <c r="BH169" s="44"/>
      <c r="BI169" s="44"/>
      <c r="BJ169" s="44"/>
      <c r="BL169" s="44"/>
    </row>
    <row r="170" spans="1:64" hidden="1">
      <c r="A170" s="32"/>
      <c r="B170" s="67"/>
      <c r="C170" s="71">
        <v>1503</v>
      </c>
      <c r="D170" s="23" t="s">
        <v>1286</v>
      </c>
      <c r="E170" s="211" t="s">
        <v>515</v>
      </c>
      <c r="F170" s="78"/>
      <c r="G170" s="38"/>
      <c r="H170" s="38"/>
      <c r="I170" s="38"/>
      <c r="J170" s="39"/>
      <c r="K170" s="38"/>
      <c r="L170" s="39"/>
      <c r="M170" s="39"/>
      <c r="N170" s="39"/>
      <c r="O170" s="39"/>
      <c r="P170" s="39"/>
      <c r="Q170" s="38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40"/>
      <c r="AE170" s="40"/>
      <c r="AF170" s="35"/>
      <c r="AG170" s="39"/>
      <c r="AH170" s="39"/>
      <c r="AI170" s="39"/>
      <c r="AJ170" s="39"/>
      <c r="AK170" s="39"/>
      <c r="AL170" s="39"/>
      <c r="AM170" s="44"/>
      <c r="AN170" s="44"/>
      <c r="AO170" s="44"/>
      <c r="AP170" s="44"/>
      <c r="AQ170" s="44"/>
      <c r="AR170" s="44"/>
      <c r="AS170" s="44"/>
      <c r="AT170" s="44"/>
      <c r="AU170" s="45"/>
      <c r="AV170" s="44"/>
      <c r="AW170" s="44"/>
      <c r="AX170" s="44"/>
      <c r="AY170" s="44"/>
      <c r="AZ170" s="44"/>
      <c r="BA170" s="44"/>
      <c r="BB170" s="44"/>
      <c r="BC170" s="44"/>
      <c r="BD170" s="45"/>
      <c r="BE170" s="44"/>
      <c r="BF170" s="44"/>
      <c r="BG170" s="44"/>
      <c r="BH170" s="44"/>
      <c r="BI170" s="44"/>
      <c r="BJ170" s="44"/>
      <c r="BL170" s="44"/>
    </row>
    <row r="171" spans="1:64" hidden="1">
      <c r="A171" s="32"/>
      <c r="B171" s="67"/>
      <c r="C171" s="71">
        <v>1505</v>
      </c>
      <c r="D171" s="23" t="s">
        <v>1286</v>
      </c>
      <c r="E171" s="206" t="s">
        <v>516</v>
      </c>
      <c r="F171" s="77"/>
      <c r="G171" s="38"/>
      <c r="H171" s="38"/>
      <c r="I171" s="38"/>
      <c r="J171" s="39"/>
      <c r="K171" s="38"/>
      <c r="L171" s="39"/>
      <c r="M171" s="39"/>
      <c r="N171" s="42"/>
      <c r="O171" s="39"/>
      <c r="P171" s="39"/>
      <c r="Q171" s="38"/>
      <c r="R171" s="39"/>
      <c r="S171" s="39"/>
      <c r="T171" s="42"/>
      <c r="U171" s="39"/>
      <c r="V171" s="39"/>
      <c r="W171" s="42"/>
      <c r="X171" s="39"/>
      <c r="Y171" s="39"/>
      <c r="Z171" s="42"/>
      <c r="AA171" s="39"/>
      <c r="AB171" s="39"/>
      <c r="AC171" s="42"/>
      <c r="AD171" s="40"/>
      <c r="AE171" s="40"/>
      <c r="AF171" s="35"/>
      <c r="AG171" s="39"/>
      <c r="AH171" s="39"/>
      <c r="AI171" s="42"/>
      <c r="AJ171" s="39"/>
      <c r="AK171" s="39"/>
      <c r="AL171" s="42"/>
      <c r="AM171" s="44"/>
      <c r="AN171" s="44"/>
      <c r="AO171" s="46"/>
      <c r="AP171" s="44"/>
      <c r="AQ171" s="44"/>
      <c r="AR171" s="46"/>
      <c r="AS171" s="44"/>
      <c r="AT171" s="44"/>
      <c r="AU171" s="45"/>
      <c r="AV171" s="44"/>
      <c r="AW171" s="44"/>
      <c r="AX171" s="46"/>
      <c r="AY171" s="44"/>
      <c r="AZ171" s="44"/>
      <c r="BA171" s="46"/>
      <c r="BB171" s="44"/>
      <c r="BC171" s="46"/>
      <c r="BD171" s="45"/>
      <c r="BE171" s="46"/>
      <c r="BF171" s="46"/>
      <c r="BG171" s="47"/>
      <c r="BH171" s="44"/>
      <c r="BI171" s="46"/>
      <c r="BJ171" s="44"/>
      <c r="BL171" s="44"/>
    </row>
    <row r="172" spans="1:64" hidden="1">
      <c r="A172" s="32"/>
      <c r="B172" s="67"/>
      <c r="C172" s="71">
        <v>1506</v>
      </c>
      <c r="D172" s="23" t="s">
        <v>1286</v>
      </c>
      <c r="E172" s="206" t="s">
        <v>517</v>
      </c>
      <c r="F172" s="78"/>
      <c r="G172" s="38"/>
      <c r="H172" s="38"/>
      <c r="I172" s="38"/>
      <c r="J172" s="39"/>
      <c r="K172" s="38"/>
      <c r="L172" s="39"/>
      <c r="M172" s="39"/>
      <c r="N172" s="42"/>
      <c r="O172" s="39"/>
      <c r="P172" s="39"/>
      <c r="Q172" s="38"/>
      <c r="R172" s="39"/>
      <c r="S172" s="39"/>
      <c r="T172" s="42"/>
      <c r="U172" s="39"/>
      <c r="V172" s="39"/>
      <c r="W172" s="42"/>
      <c r="X172" s="39"/>
      <c r="Y172" s="39"/>
      <c r="Z172" s="42"/>
      <c r="AA172" s="39"/>
      <c r="AB172" s="39"/>
      <c r="AC172" s="42"/>
      <c r="AD172" s="40"/>
      <c r="AE172" s="40"/>
      <c r="AF172" s="35"/>
      <c r="AG172" s="39"/>
      <c r="AH172" s="39"/>
      <c r="AI172" s="42"/>
      <c r="AJ172" s="39"/>
      <c r="AK172" s="39"/>
      <c r="AL172" s="42"/>
      <c r="AM172" s="44"/>
      <c r="AN172" s="44"/>
      <c r="AO172" s="46"/>
      <c r="AP172" s="44"/>
      <c r="AQ172" s="44"/>
      <c r="AR172" s="46"/>
      <c r="AS172" s="44"/>
      <c r="AT172" s="44"/>
      <c r="AU172" s="45"/>
      <c r="AV172" s="44"/>
      <c r="AW172" s="44"/>
      <c r="AX172" s="46"/>
      <c r="AY172" s="44"/>
      <c r="AZ172" s="44"/>
      <c r="BA172" s="46"/>
      <c r="BB172" s="44"/>
      <c r="BC172" s="46"/>
      <c r="BD172" s="45"/>
      <c r="BE172" s="46"/>
      <c r="BF172" s="46"/>
      <c r="BG172" s="47"/>
      <c r="BH172" s="44"/>
      <c r="BI172" s="46"/>
      <c r="BJ172" s="44"/>
      <c r="BL172" s="44"/>
    </row>
    <row r="173" spans="1:64" hidden="1">
      <c r="A173" s="32"/>
      <c r="B173" s="67"/>
      <c r="C173" s="71">
        <v>1507</v>
      </c>
      <c r="D173" s="23" t="s">
        <v>1286</v>
      </c>
      <c r="E173" s="206" t="s">
        <v>518</v>
      </c>
      <c r="F173" s="78"/>
      <c r="G173" s="38"/>
      <c r="H173" s="38"/>
      <c r="I173" s="38"/>
      <c r="J173" s="39"/>
      <c r="K173" s="38"/>
      <c r="L173" s="39"/>
      <c r="M173" s="39"/>
      <c r="N173" s="42"/>
      <c r="O173" s="39"/>
      <c r="P173" s="39"/>
      <c r="Q173" s="38"/>
      <c r="R173" s="39"/>
      <c r="S173" s="39"/>
      <c r="T173" s="42"/>
      <c r="U173" s="39"/>
      <c r="V173" s="39"/>
      <c r="W173" s="42"/>
      <c r="X173" s="39"/>
      <c r="Y173" s="39"/>
      <c r="Z173" s="42"/>
      <c r="AA173" s="39"/>
      <c r="AB173" s="39"/>
      <c r="AC173" s="42"/>
      <c r="AD173" s="40"/>
      <c r="AE173" s="40"/>
      <c r="AF173" s="35"/>
      <c r="AG173" s="39"/>
      <c r="AH173" s="39"/>
      <c r="AI173" s="42"/>
      <c r="AJ173" s="39"/>
      <c r="AK173" s="39"/>
      <c r="AL173" s="42"/>
      <c r="AM173" s="44"/>
      <c r="AN173" s="44"/>
      <c r="AO173" s="46"/>
      <c r="AP173" s="44"/>
      <c r="AQ173" s="44"/>
      <c r="AR173" s="46"/>
      <c r="AS173" s="44"/>
      <c r="AT173" s="44"/>
      <c r="AU173" s="45"/>
      <c r="AV173" s="44"/>
      <c r="AW173" s="44"/>
      <c r="AX173" s="46"/>
      <c r="AY173" s="44"/>
      <c r="AZ173" s="44"/>
      <c r="BA173" s="46"/>
      <c r="BB173" s="44"/>
      <c r="BC173" s="46"/>
      <c r="BD173" s="45"/>
      <c r="BE173" s="46"/>
      <c r="BF173" s="46"/>
      <c r="BG173" s="47"/>
      <c r="BH173" s="44"/>
      <c r="BI173" s="46"/>
      <c r="BJ173" s="44"/>
      <c r="BL173" s="44"/>
    </row>
    <row r="174" spans="1:64" hidden="1">
      <c r="A174" s="32"/>
      <c r="B174" s="67"/>
      <c r="C174" s="71">
        <v>1508</v>
      </c>
      <c r="D174" s="27" t="s">
        <v>1286</v>
      </c>
      <c r="E174" s="206" t="s">
        <v>519</v>
      </c>
      <c r="F174" s="78"/>
      <c r="G174" s="38"/>
      <c r="H174" s="38"/>
      <c r="I174" s="38"/>
      <c r="J174" s="39"/>
      <c r="K174" s="38"/>
      <c r="L174" s="39"/>
      <c r="M174" s="39"/>
      <c r="N174" s="42"/>
      <c r="O174" s="39"/>
      <c r="P174" s="39"/>
      <c r="Q174" s="38"/>
      <c r="R174" s="39"/>
      <c r="S174" s="39"/>
      <c r="T174" s="42"/>
      <c r="U174" s="39"/>
      <c r="V174" s="39"/>
      <c r="W174" s="42"/>
      <c r="X174" s="39"/>
      <c r="Y174" s="39"/>
      <c r="Z174" s="42"/>
      <c r="AA174" s="39"/>
      <c r="AB174" s="39"/>
      <c r="AC174" s="42"/>
      <c r="AD174" s="40"/>
      <c r="AE174" s="40"/>
      <c r="AF174" s="35"/>
      <c r="AG174" s="39"/>
      <c r="AH174" s="39"/>
      <c r="AI174" s="42"/>
      <c r="AJ174" s="39"/>
      <c r="AK174" s="39"/>
      <c r="AL174" s="42"/>
      <c r="AM174" s="44"/>
      <c r="AN174" s="44"/>
      <c r="AO174" s="46"/>
      <c r="AP174" s="44"/>
      <c r="AQ174" s="44"/>
      <c r="AR174" s="46"/>
      <c r="AS174" s="44"/>
      <c r="AT174" s="44"/>
      <c r="AU174" s="45"/>
      <c r="AV174" s="44"/>
      <c r="AW174" s="44"/>
      <c r="AX174" s="46"/>
      <c r="AY174" s="44"/>
      <c r="AZ174" s="44"/>
      <c r="BA174" s="46"/>
      <c r="BB174" s="44"/>
      <c r="BC174" s="46"/>
      <c r="BD174" s="45"/>
      <c r="BE174" s="46"/>
      <c r="BF174" s="46"/>
      <c r="BG174" s="47"/>
      <c r="BH174" s="44"/>
      <c r="BI174" s="46"/>
      <c r="BJ174" s="44"/>
      <c r="BL174" s="44"/>
    </row>
    <row r="175" spans="1:64" hidden="1">
      <c r="A175" s="32"/>
      <c r="B175" s="67"/>
      <c r="C175" s="71">
        <v>1521</v>
      </c>
      <c r="D175" s="27" t="s">
        <v>1286</v>
      </c>
      <c r="E175" s="206" t="s">
        <v>520</v>
      </c>
      <c r="F175" s="78"/>
      <c r="G175" s="38"/>
      <c r="H175" s="38"/>
      <c r="I175" s="38"/>
      <c r="J175" s="39"/>
      <c r="K175" s="38"/>
      <c r="L175" s="39"/>
      <c r="M175" s="39"/>
      <c r="N175" s="42"/>
      <c r="O175" s="39"/>
      <c r="P175" s="39"/>
      <c r="Q175" s="38"/>
      <c r="R175" s="39"/>
      <c r="S175" s="39"/>
      <c r="T175" s="42"/>
      <c r="U175" s="39"/>
      <c r="V175" s="39"/>
      <c r="W175" s="42"/>
      <c r="X175" s="39"/>
      <c r="Y175" s="39"/>
      <c r="Z175" s="42"/>
      <c r="AA175" s="39"/>
      <c r="AB175" s="39"/>
      <c r="AC175" s="42"/>
      <c r="AD175" s="40"/>
      <c r="AE175" s="40"/>
      <c r="AF175" s="35"/>
      <c r="AG175" s="39"/>
      <c r="AH175" s="39"/>
      <c r="AI175" s="42"/>
      <c r="AJ175" s="39"/>
      <c r="AK175" s="39"/>
      <c r="AL175" s="42"/>
      <c r="AM175" s="44"/>
      <c r="AN175" s="44"/>
      <c r="AO175" s="46"/>
      <c r="AP175" s="44"/>
      <c r="AQ175" s="44"/>
      <c r="AR175" s="46"/>
      <c r="AS175" s="44"/>
      <c r="AT175" s="44"/>
      <c r="AU175" s="45"/>
      <c r="AV175" s="44"/>
      <c r="AW175" s="44"/>
      <c r="AX175" s="46"/>
      <c r="AY175" s="44"/>
      <c r="AZ175" s="44"/>
      <c r="BA175" s="46"/>
      <c r="BB175" s="44"/>
      <c r="BC175" s="46"/>
      <c r="BD175" s="45"/>
      <c r="BE175" s="46"/>
      <c r="BF175" s="46"/>
      <c r="BG175" s="47"/>
      <c r="BH175" s="44"/>
      <c r="BI175" s="46"/>
      <c r="BJ175" s="44"/>
      <c r="BL175" s="44"/>
    </row>
    <row r="176" spans="1:64" hidden="1">
      <c r="A176" s="32"/>
      <c r="B176" s="67"/>
      <c r="C176" s="71">
        <v>1522</v>
      </c>
      <c r="D176" s="27" t="s">
        <v>1286</v>
      </c>
      <c r="E176" s="206" t="s">
        <v>521</v>
      </c>
      <c r="F176" s="78"/>
      <c r="G176" s="38"/>
      <c r="H176" s="38"/>
      <c r="I176" s="38"/>
      <c r="J176" s="39"/>
      <c r="K176" s="38"/>
      <c r="L176" s="39"/>
      <c r="M176" s="39"/>
      <c r="N176" s="42"/>
      <c r="O176" s="39"/>
      <c r="P176" s="39"/>
      <c r="Q176" s="38"/>
      <c r="R176" s="39"/>
      <c r="S176" s="39"/>
      <c r="T176" s="42"/>
      <c r="U176" s="39"/>
      <c r="V176" s="39"/>
      <c r="W176" s="42"/>
      <c r="X176" s="39"/>
      <c r="Y176" s="39"/>
      <c r="Z176" s="42"/>
      <c r="AA176" s="39"/>
      <c r="AB176" s="39"/>
      <c r="AC176" s="42"/>
      <c r="AD176" s="40"/>
      <c r="AE176" s="40"/>
      <c r="AF176" s="35"/>
      <c r="AG176" s="39"/>
      <c r="AH176" s="39"/>
      <c r="AI176" s="42"/>
      <c r="AJ176" s="39"/>
      <c r="AK176" s="39"/>
      <c r="AL176" s="42"/>
      <c r="AM176" s="44"/>
      <c r="AN176" s="44"/>
      <c r="AO176" s="46"/>
      <c r="AP176" s="44"/>
      <c r="AQ176" s="44"/>
      <c r="AR176" s="46"/>
      <c r="AS176" s="44"/>
      <c r="AT176" s="44"/>
      <c r="AU176" s="45"/>
      <c r="AV176" s="44"/>
      <c r="AW176" s="44"/>
      <c r="AX176" s="46"/>
      <c r="AY176" s="44"/>
      <c r="AZ176" s="44"/>
      <c r="BA176" s="46"/>
      <c r="BB176" s="44"/>
      <c r="BC176" s="46"/>
      <c r="BD176" s="45"/>
      <c r="BE176" s="46"/>
      <c r="BF176" s="46"/>
      <c r="BG176" s="47"/>
      <c r="BH176" s="44"/>
      <c r="BI176" s="46"/>
      <c r="BJ176" s="44"/>
      <c r="BL176" s="44"/>
    </row>
    <row r="177" spans="1:64" hidden="1">
      <c r="A177" s="32"/>
      <c r="B177" s="67"/>
      <c r="C177" s="72">
        <v>1539</v>
      </c>
      <c r="D177" s="25" t="s">
        <v>1286</v>
      </c>
      <c r="E177" s="280" t="s">
        <v>522</v>
      </c>
      <c r="F177" s="78"/>
      <c r="G177" s="38"/>
      <c r="H177" s="38"/>
      <c r="I177" s="38"/>
      <c r="J177" s="39"/>
      <c r="K177" s="38"/>
      <c r="L177" s="39"/>
      <c r="M177" s="39"/>
      <c r="N177" s="42"/>
      <c r="O177" s="39"/>
      <c r="P177" s="39"/>
      <c r="Q177" s="38"/>
      <c r="R177" s="39"/>
      <c r="S177" s="39"/>
      <c r="T177" s="42"/>
      <c r="U177" s="39"/>
      <c r="V177" s="39"/>
      <c r="W177" s="42"/>
      <c r="X177" s="39"/>
      <c r="Y177" s="39"/>
      <c r="Z177" s="42"/>
      <c r="AA177" s="39"/>
      <c r="AB177" s="39"/>
      <c r="AC177" s="42"/>
      <c r="AD177" s="40"/>
      <c r="AE177" s="40"/>
      <c r="AF177" s="35"/>
      <c r="AG177" s="39"/>
      <c r="AH177" s="39"/>
      <c r="AI177" s="42"/>
      <c r="AJ177" s="39"/>
      <c r="AK177" s="39"/>
      <c r="AL177" s="42"/>
      <c r="AM177" s="44"/>
      <c r="AN177" s="44"/>
      <c r="AO177" s="46"/>
      <c r="AP177" s="44"/>
      <c r="AQ177" s="44"/>
      <c r="AR177" s="46"/>
      <c r="AS177" s="44"/>
      <c r="AT177" s="44"/>
      <c r="AU177" s="45"/>
      <c r="AV177" s="44"/>
      <c r="AW177" s="44"/>
      <c r="AX177" s="46"/>
      <c r="AY177" s="44"/>
      <c r="AZ177" s="44"/>
      <c r="BA177" s="46"/>
      <c r="BB177" s="44"/>
      <c r="BC177" s="46"/>
      <c r="BD177" s="45"/>
      <c r="BE177" s="46"/>
      <c r="BF177" s="46"/>
      <c r="BG177" s="47"/>
      <c r="BH177" s="44"/>
      <c r="BI177" s="46"/>
      <c r="BJ177" s="44"/>
      <c r="BL177" s="44"/>
    </row>
    <row r="178" spans="1:64" ht="15.75" hidden="1" customHeight="1">
      <c r="A178" s="32" t="s">
        <v>919</v>
      </c>
      <c r="B178" s="37" t="s">
        <v>1160</v>
      </c>
      <c r="C178" s="672">
        <v>1562</v>
      </c>
      <c r="D178" s="618" t="s">
        <v>1286</v>
      </c>
      <c r="E178" s="341" t="s">
        <v>523</v>
      </c>
      <c r="F178" s="78"/>
      <c r="G178" s="38"/>
      <c r="H178" s="38"/>
      <c r="I178" s="38"/>
      <c r="J178" s="39"/>
      <c r="K178" s="38"/>
      <c r="L178" s="39"/>
      <c r="M178" s="39"/>
      <c r="N178" s="42"/>
      <c r="O178" s="39"/>
      <c r="P178" s="39"/>
      <c r="Q178" s="38"/>
      <c r="R178" s="39"/>
      <c r="S178" s="39"/>
      <c r="T178" s="42"/>
      <c r="U178" s="39"/>
      <c r="V178" s="39"/>
      <c r="W178" s="42"/>
      <c r="X178" s="39"/>
      <c r="Y178" s="39"/>
      <c r="Z178" s="42"/>
      <c r="AA178" s="39"/>
      <c r="AB178" s="39"/>
      <c r="AC178" s="42"/>
      <c r="AD178" s="40"/>
      <c r="AE178" s="40"/>
      <c r="AF178" s="35"/>
      <c r="AG178" s="39"/>
      <c r="AH178" s="39"/>
      <c r="AI178" s="42"/>
      <c r="AJ178" s="39"/>
      <c r="AK178" s="39"/>
      <c r="AL178" s="42"/>
      <c r="AM178" s="44"/>
      <c r="AN178" s="44"/>
      <c r="AO178" s="46"/>
      <c r="AP178" s="44"/>
      <c r="AQ178" s="44"/>
      <c r="AR178" s="46"/>
      <c r="AS178" s="44"/>
      <c r="AT178" s="44"/>
      <c r="AU178" s="45"/>
      <c r="AV178" s="44"/>
      <c r="AW178" s="44"/>
      <c r="AX178" s="46"/>
      <c r="AY178" s="44"/>
      <c r="AZ178" s="44"/>
      <c r="BA178" s="46"/>
      <c r="BB178" s="44"/>
      <c r="BC178" s="46"/>
      <c r="BD178" s="45"/>
      <c r="BE178" s="46"/>
      <c r="BF178" s="46"/>
      <c r="BG178" s="47"/>
      <c r="BH178" s="44"/>
      <c r="BI178" s="46"/>
      <c r="BJ178" s="44"/>
      <c r="BL178" s="44"/>
    </row>
    <row r="179" spans="1:64" ht="15.75" hidden="1" customHeight="1">
      <c r="A179" s="32" t="s">
        <v>919</v>
      </c>
      <c r="B179" s="37" t="s">
        <v>1160</v>
      </c>
      <c r="C179" s="673">
        <v>1572</v>
      </c>
      <c r="D179" s="674" t="s">
        <v>1286</v>
      </c>
      <c r="E179" s="369" t="s">
        <v>524</v>
      </c>
      <c r="F179" s="78"/>
      <c r="G179" s="38"/>
      <c r="H179" s="38"/>
      <c r="I179" s="38"/>
      <c r="J179" s="39"/>
      <c r="K179" s="38"/>
      <c r="L179" s="39"/>
      <c r="M179" s="39"/>
      <c r="N179" s="42"/>
      <c r="O179" s="39"/>
      <c r="P179" s="39"/>
      <c r="Q179" s="38"/>
      <c r="R179" s="39"/>
      <c r="S179" s="39"/>
      <c r="T179" s="42"/>
      <c r="U179" s="39"/>
      <c r="V179" s="39"/>
      <c r="W179" s="42"/>
      <c r="X179" s="39"/>
      <c r="Y179" s="39"/>
      <c r="Z179" s="42"/>
      <c r="AA179" s="39"/>
      <c r="AB179" s="39"/>
      <c r="AC179" s="42"/>
      <c r="AD179" s="40"/>
      <c r="AE179" s="40"/>
      <c r="AF179" s="35"/>
      <c r="AG179" s="39"/>
      <c r="AH179" s="39"/>
      <c r="AI179" s="42"/>
      <c r="AJ179" s="39"/>
      <c r="AK179" s="39"/>
      <c r="AL179" s="42"/>
      <c r="AM179" s="44"/>
      <c r="AN179" s="44"/>
      <c r="AO179" s="46"/>
      <c r="AP179" s="44"/>
      <c r="AQ179" s="44"/>
      <c r="AR179" s="46"/>
      <c r="AS179" s="44"/>
      <c r="AT179" s="44"/>
      <c r="AU179" s="45"/>
      <c r="AV179" s="44"/>
      <c r="AW179" s="44"/>
      <c r="AX179" s="46"/>
      <c r="AY179" s="44"/>
      <c r="AZ179" s="44"/>
      <c r="BA179" s="46"/>
      <c r="BB179" s="44"/>
      <c r="BC179" s="46"/>
      <c r="BD179" s="45"/>
      <c r="BE179" s="46"/>
      <c r="BF179" s="46"/>
      <c r="BG179" s="47"/>
      <c r="BH179" s="44"/>
      <c r="BI179" s="46"/>
      <c r="BJ179" s="44"/>
      <c r="BL179" s="44"/>
    </row>
    <row r="180" spans="1:64" s="31" customFormat="1" ht="3.75" hidden="1" customHeight="1">
      <c r="A180" s="33"/>
      <c r="B180" s="60"/>
      <c r="C180" s="20"/>
      <c r="D180" s="20"/>
      <c r="E180" s="336"/>
      <c r="F180" s="37"/>
      <c r="G180" s="37"/>
      <c r="H180" s="37"/>
      <c r="I180" s="37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3"/>
      <c r="W180" s="33"/>
      <c r="AB180" s="36"/>
      <c r="AC180" s="36"/>
      <c r="AD180" s="34"/>
    </row>
    <row r="181" spans="1:64" hidden="1">
      <c r="A181" s="33"/>
      <c r="B181" s="286">
        <v>1600</v>
      </c>
      <c r="C181" s="68" t="s">
        <v>860</v>
      </c>
      <c r="D181" s="59"/>
      <c r="E181" s="325"/>
      <c r="F181" s="78"/>
      <c r="G181" s="38"/>
      <c r="H181" s="38"/>
      <c r="I181" s="38"/>
      <c r="J181" s="39"/>
      <c r="K181" s="38"/>
      <c r="L181" s="39"/>
      <c r="M181" s="39"/>
      <c r="N181" s="42"/>
      <c r="O181" s="39"/>
      <c r="P181" s="39"/>
      <c r="Q181" s="38"/>
      <c r="R181" s="39"/>
      <c r="S181" s="39"/>
      <c r="T181" s="42"/>
      <c r="U181" s="39"/>
      <c r="V181" s="39"/>
      <c r="W181" s="42"/>
      <c r="X181" s="39"/>
      <c r="Y181" s="39"/>
      <c r="Z181" s="42"/>
      <c r="AA181" s="39"/>
      <c r="AB181" s="39"/>
      <c r="AC181" s="42"/>
      <c r="AD181" s="40"/>
      <c r="AE181" s="40"/>
      <c r="AF181" s="35"/>
      <c r="AG181" s="39"/>
      <c r="AH181" s="39"/>
      <c r="AI181" s="42"/>
      <c r="AJ181" s="39"/>
      <c r="AK181" s="39"/>
      <c r="AL181" s="42"/>
      <c r="AM181" s="44"/>
      <c r="AN181" s="44"/>
      <c r="AO181" s="46"/>
      <c r="AP181" s="44"/>
      <c r="AQ181" s="44"/>
      <c r="AR181" s="46"/>
      <c r="AS181" s="44"/>
      <c r="AT181" s="44"/>
      <c r="AU181" s="45"/>
      <c r="AV181" s="44"/>
      <c r="AW181" s="44"/>
      <c r="AX181" s="46"/>
      <c r="AY181" s="44"/>
      <c r="AZ181" s="44"/>
      <c r="BA181" s="46"/>
      <c r="BB181" s="44"/>
      <c r="BC181" s="46"/>
      <c r="BD181" s="45"/>
      <c r="BE181" s="46"/>
      <c r="BF181" s="46"/>
      <c r="BG181" s="47"/>
      <c r="BH181" s="44"/>
      <c r="BI181" s="46"/>
      <c r="BJ181" s="44"/>
      <c r="BL181" s="44"/>
    </row>
    <row r="182" spans="1:64" s="31" customFormat="1" ht="3.75" hidden="1" customHeight="1">
      <c r="A182" s="33"/>
      <c r="B182" s="60"/>
      <c r="C182" s="16"/>
      <c r="D182" s="20"/>
      <c r="E182" s="336"/>
      <c r="F182" s="37"/>
      <c r="G182" s="37"/>
      <c r="H182" s="37"/>
      <c r="I182" s="37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3"/>
      <c r="W182" s="33"/>
      <c r="AB182" s="36"/>
      <c r="AC182" s="36"/>
      <c r="AD182" s="34"/>
    </row>
    <row r="183" spans="1:64" hidden="1">
      <c r="A183" s="33"/>
      <c r="B183" s="286">
        <v>1700</v>
      </c>
      <c r="C183" s="68" t="s">
        <v>861</v>
      </c>
      <c r="D183" s="59"/>
      <c r="E183" s="325"/>
      <c r="F183" s="78"/>
      <c r="G183" s="38"/>
      <c r="H183" s="38"/>
      <c r="I183" s="38"/>
      <c r="J183" s="39"/>
      <c r="K183" s="38"/>
      <c r="L183" s="39"/>
      <c r="M183" s="39"/>
      <c r="N183" s="42"/>
      <c r="O183" s="39"/>
      <c r="P183" s="39"/>
      <c r="Q183" s="38"/>
      <c r="R183" s="39"/>
      <c r="S183" s="39"/>
      <c r="T183" s="42"/>
      <c r="U183" s="39"/>
      <c r="V183" s="39"/>
      <c r="W183" s="42"/>
      <c r="X183" s="39"/>
      <c r="Y183" s="39"/>
      <c r="Z183" s="42"/>
      <c r="AA183" s="39"/>
      <c r="AB183" s="39"/>
      <c r="AC183" s="42"/>
      <c r="AD183" s="40"/>
      <c r="AE183" s="40"/>
      <c r="AF183" s="35"/>
      <c r="AG183" s="39"/>
      <c r="AH183" s="39"/>
      <c r="AI183" s="42"/>
      <c r="AJ183" s="39"/>
      <c r="AK183" s="39"/>
      <c r="AL183" s="42"/>
      <c r="AM183" s="44"/>
      <c r="AN183" s="44"/>
      <c r="AO183" s="46"/>
      <c r="AP183" s="44"/>
      <c r="AQ183" s="44"/>
      <c r="AR183" s="46"/>
      <c r="AS183" s="44"/>
      <c r="AT183" s="44"/>
      <c r="AU183" s="45"/>
      <c r="AV183" s="44"/>
      <c r="AW183" s="44"/>
      <c r="AX183" s="46"/>
      <c r="AY183" s="44"/>
      <c r="AZ183" s="44"/>
      <c r="BA183" s="46"/>
      <c r="BB183" s="44"/>
      <c r="BC183" s="46"/>
      <c r="BD183" s="45"/>
      <c r="BE183" s="46"/>
      <c r="BF183" s="46"/>
      <c r="BG183" s="47"/>
      <c r="BH183" s="44"/>
      <c r="BI183" s="46"/>
      <c r="BJ183" s="44"/>
      <c r="BL183" s="44"/>
    </row>
    <row r="184" spans="1:64" s="31" customFormat="1" ht="3.75" hidden="1" customHeight="1">
      <c r="A184" s="33"/>
      <c r="B184" s="60"/>
      <c r="C184" s="16"/>
      <c r="D184" s="20"/>
      <c r="E184" s="336"/>
      <c r="F184" s="37"/>
      <c r="G184" s="37"/>
      <c r="H184" s="37"/>
      <c r="I184" s="37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3"/>
      <c r="W184" s="33"/>
      <c r="AB184" s="36"/>
      <c r="AC184" s="36"/>
      <c r="AD184" s="34"/>
    </row>
    <row r="185" spans="1:64" hidden="1">
      <c r="A185" s="33"/>
      <c r="B185" s="286">
        <v>1800</v>
      </c>
      <c r="C185" s="88" t="s">
        <v>862</v>
      </c>
      <c r="D185" s="56"/>
      <c r="E185" s="355"/>
      <c r="F185" s="78"/>
      <c r="G185" s="38"/>
      <c r="H185" s="38"/>
      <c r="I185" s="38"/>
      <c r="J185" s="39"/>
      <c r="K185" s="38"/>
      <c r="L185" s="39"/>
      <c r="M185" s="39"/>
      <c r="N185" s="42"/>
      <c r="O185" s="39"/>
      <c r="P185" s="39"/>
      <c r="Q185" s="38"/>
      <c r="R185" s="39"/>
      <c r="S185" s="39"/>
      <c r="T185" s="42"/>
      <c r="U185" s="39"/>
      <c r="V185" s="39"/>
      <c r="W185" s="42"/>
      <c r="X185" s="39"/>
      <c r="Y185" s="39"/>
      <c r="Z185" s="42"/>
      <c r="AA185" s="39"/>
      <c r="AB185" s="39"/>
      <c r="AC185" s="42"/>
      <c r="AD185" s="40"/>
      <c r="AE185" s="40"/>
      <c r="AF185" s="35"/>
      <c r="AG185" s="39"/>
      <c r="AH185" s="39"/>
      <c r="AI185" s="42"/>
      <c r="AJ185" s="39"/>
      <c r="AK185" s="39"/>
      <c r="AL185" s="42"/>
      <c r="AM185" s="44"/>
      <c r="AN185" s="44"/>
      <c r="AO185" s="46"/>
      <c r="AP185" s="44"/>
      <c r="AQ185" s="44"/>
      <c r="AR185" s="46"/>
      <c r="AS185" s="44"/>
      <c r="AT185" s="44"/>
      <c r="AU185" s="45"/>
      <c r="AV185" s="44"/>
      <c r="AW185" s="44"/>
      <c r="AX185" s="46"/>
      <c r="AY185" s="44"/>
      <c r="AZ185" s="44"/>
      <c r="BA185" s="46"/>
      <c r="BB185" s="44"/>
      <c r="BC185" s="46"/>
      <c r="BD185" s="45"/>
      <c r="BE185" s="46"/>
      <c r="BF185" s="46"/>
      <c r="BG185" s="47"/>
      <c r="BH185" s="44"/>
      <c r="BI185" s="46"/>
      <c r="BJ185" s="44"/>
      <c r="BL185" s="44"/>
    </row>
    <row r="186" spans="1:64" hidden="1">
      <c r="A186" s="33"/>
      <c r="B186" s="60"/>
      <c r="C186" s="70">
        <v>1801</v>
      </c>
      <c r="D186" s="22" t="s">
        <v>1286</v>
      </c>
      <c r="E186" s="230" t="s">
        <v>1231</v>
      </c>
      <c r="F186" s="78"/>
      <c r="G186" s="38"/>
      <c r="H186" s="38"/>
      <c r="I186" s="38"/>
      <c r="J186" s="39"/>
      <c r="K186" s="38"/>
      <c r="L186" s="39"/>
      <c r="M186" s="39"/>
      <c r="N186" s="42"/>
      <c r="O186" s="39"/>
      <c r="P186" s="39"/>
      <c r="Q186" s="38"/>
      <c r="R186" s="39"/>
      <c r="S186" s="39"/>
      <c r="T186" s="42"/>
      <c r="U186" s="39"/>
      <c r="V186" s="39"/>
      <c r="W186" s="42"/>
      <c r="X186" s="39"/>
      <c r="Y186" s="39"/>
      <c r="Z186" s="42"/>
      <c r="AA186" s="39"/>
      <c r="AB186" s="39"/>
      <c r="AC186" s="42"/>
      <c r="AD186" s="40"/>
      <c r="AE186" s="40"/>
      <c r="AF186" s="35"/>
      <c r="AG186" s="39"/>
      <c r="AH186" s="39"/>
      <c r="AI186" s="42"/>
      <c r="AJ186" s="39"/>
      <c r="AK186" s="39"/>
      <c r="AL186" s="42"/>
      <c r="AM186" s="44"/>
      <c r="AN186" s="44"/>
      <c r="AO186" s="46"/>
      <c r="AP186" s="44"/>
      <c r="AQ186" s="44"/>
      <c r="AR186" s="46"/>
      <c r="AS186" s="44"/>
      <c r="AT186" s="44"/>
      <c r="AU186" s="45"/>
      <c r="AV186" s="44"/>
      <c r="AW186" s="44"/>
      <c r="AX186" s="46"/>
      <c r="AY186" s="44"/>
      <c r="AZ186" s="44"/>
      <c r="BA186" s="46"/>
      <c r="BB186" s="44"/>
      <c r="BC186" s="46"/>
      <c r="BD186" s="45"/>
      <c r="BE186" s="46"/>
      <c r="BF186" s="46"/>
      <c r="BG186" s="47"/>
      <c r="BH186" s="44"/>
      <c r="BI186" s="46"/>
      <c r="BJ186" s="44"/>
      <c r="BL186" s="44"/>
    </row>
    <row r="187" spans="1:64" ht="15.75" hidden="1" customHeight="1">
      <c r="A187" s="33"/>
      <c r="B187" s="60"/>
      <c r="C187" s="71">
        <v>1813</v>
      </c>
      <c r="D187" s="23" t="s">
        <v>1286</v>
      </c>
      <c r="E187" s="206" t="s">
        <v>720</v>
      </c>
      <c r="F187" s="77"/>
      <c r="G187" s="38"/>
      <c r="H187" s="38"/>
      <c r="I187" s="38"/>
      <c r="J187" s="39"/>
      <c r="K187" s="38"/>
      <c r="L187" s="39"/>
      <c r="M187" s="39"/>
      <c r="N187" s="42"/>
      <c r="O187" s="39"/>
      <c r="P187" s="39"/>
      <c r="Q187" s="38"/>
      <c r="R187" s="39"/>
      <c r="S187" s="39"/>
      <c r="T187" s="42"/>
      <c r="U187" s="39"/>
      <c r="V187" s="39"/>
      <c r="W187" s="42"/>
      <c r="X187" s="39"/>
      <c r="Y187" s="39"/>
      <c r="Z187" s="42"/>
      <c r="AA187" s="39"/>
      <c r="AB187" s="39"/>
      <c r="AC187" s="42"/>
      <c r="AD187" s="40"/>
      <c r="AE187" s="40"/>
      <c r="AF187" s="35"/>
      <c r="AG187" s="39"/>
      <c r="AH187" s="39"/>
      <c r="AI187" s="42"/>
      <c r="AJ187" s="39"/>
      <c r="AK187" s="39"/>
      <c r="AL187" s="42"/>
      <c r="AM187" s="44"/>
      <c r="AN187" s="44"/>
      <c r="AO187" s="46"/>
      <c r="AP187" s="44"/>
      <c r="AQ187" s="44"/>
      <c r="AR187" s="46"/>
      <c r="AS187" s="44"/>
      <c r="AT187" s="44"/>
      <c r="AU187" s="45"/>
      <c r="AV187" s="44"/>
      <c r="AW187" s="44"/>
      <c r="AX187" s="46"/>
      <c r="AY187" s="44"/>
      <c r="AZ187" s="44"/>
      <c r="BA187" s="46"/>
      <c r="BB187" s="44"/>
      <c r="BC187" s="46"/>
      <c r="BD187" s="45"/>
      <c r="BE187" s="46"/>
      <c r="BF187" s="46"/>
      <c r="BG187" s="47"/>
      <c r="BH187" s="44"/>
      <c r="BI187" s="46"/>
      <c r="BJ187" s="44"/>
      <c r="BL187" s="44"/>
    </row>
    <row r="188" spans="1:64" ht="15.75" hidden="1" customHeight="1">
      <c r="A188" s="33"/>
      <c r="B188" s="60"/>
      <c r="C188" s="71">
        <v>1814</v>
      </c>
      <c r="D188" s="23" t="s">
        <v>1286</v>
      </c>
      <c r="E188" s="206" t="s">
        <v>999</v>
      </c>
      <c r="F188" s="78"/>
      <c r="G188" s="38"/>
      <c r="H188" s="38"/>
      <c r="I188" s="38"/>
      <c r="J188" s="39"/>
      <c r="K188" s="38"/>
      <c r="L188" s="39"/>
      <c r="M188" s="39"/>
      <c r="N188" s="42"/>
      <c r="O188" s="39"/>
      <c r="P188" s="39"/>
      <c r="Q188" s="38"/>
      <c r="R188" s="39"/>
      <c r="S188" s="39"/>
      <c r="T188" s="42"/>
      <c r="U188" s="39"/>
      <c r="V188" s="39"/>
      <c r="W188" s="42"/>
      <c r="X188" s="39"/>
      <c r="Y188" s="39"/>
      <c r="Z188" s="42"/>
      <c r="AA188" s="39"/>
      <c r="AB188" s="39"/>
      <c r="AC188" s="42"/>
      <c r="AD188" s="40"/>
      <c r="AE188" s="40"/>
      <c r="AF188" s="35"/>
      <c r="AG188" s="39"/>
      <c r="AH188" s="39"/>
      <c r="AI188" s="42"/>
      <c r="AJ188" s="39"/>
      <c r="AK188" s="39"/>
      <c r="AL188" s="42"/>
      <c r="AM188" s="44"/>
      <c r="AN188" s="44"/>
      <c r="AO188" s="46"/>
      <c r="AP188" s="44"/>
      <c r="AQ188" s="44"/>
      <c r="AR188" s="46"/>
      <c r="AS188" s="44"/>
      <c r="AT188" s="44"/>
      <c r="AU188" s="45"/>
      <c r="AV188" s="44"/>
      <c r="AW188" s="44"/>
      <c r="AX188" s="46"/>
      <c r="AY188" s="44"/>
      <c r="AZ188" s="44"/>
      <c r="BA188" s="46"/>
      <c r="BB188" s="44"/>
      <c r="BC188" s="46"/>
      <c r="BD188" s="45"/>
      <c r="BE188" s="46"/>
      <c r="BF188" s="46"/>
      <c r="BG188" s="47"/>
      <c r="BH188" s="44"/>
      <c r="BI188" s="46"/>
      <c r="BJ188" s="44"/>
      <c r="BL188" s="44"/>
    </row>
    <row r="189" spans="1:64" ht="15.75" hidden="1" customHeight="1">
      <c r="A189" s="32" t="s">
        <v>919</v>
      </c>
      <c r="B189" s="37" t="s">
        <v>1160</v>
      </c>
      <c r="C189" s="672">
        <v>1815</v>
      </c>
      <c r="D189" s="618" t="s">
        <v>1286</v>
      </c>
      <c r="E189" s="341" t="s">
        <v>525</v>
      </c>
      <c r="F189" s="78"/>
      <c r="G189" s="38"/>
      <c r="H189" s="38"/>
      <c r="I189" s="38"/>
      <c r="J189" s="39"/>
      <c r="K189" s="38"/>
      <c r="L189" s="39"/>
      <c r="M189" s="39"/>
      <c r="N189" s="42"/>
      <c r="O189" s="39"/>
      <c r="P189" s="39"/>
      <c r="Q189" s="38"/>
      <c r="R189" s="39"/>
      <c r="S189" s="39"/>
      <c r="T189" s="42"/>
      <c r="U189" s="39"/>
      <c r="V189" s="39"/>
      <c r="W189" s="42"/>
      <c r="X189" s="39"/>
      <c r="Y189" s="39"/>
      <c r="Z189" s="42"/>
      <c r="AA189" s="39"/>
      <c r="AB189" s="39"/>
      <c r="AC189" s="42"/>
      <c r="AD189" s="40"/>
      <c r="AE189" s="40"/>
      <c r="AF189" s="35"/>
      <c r="AG189" s="39"/>
      <c r="AH189" s="39"/>
      <c r="AI189" s="42"/>
      <c r="AJ189" s="39"/>
      <c r="AK189" s="39"/>
      <c r="AL189" s="42"/>
      <c r="AM189" s="44"/>
      <c r="AN189" s="44"/>
      <c r="AO189" s="46"/>
      <c r="AP189" s="44"/>
      <c r="AQ189" s="44"/>
      <c r="AR189" s="46"/>
      <c r="AS189" s="44"/>
      <c r="AT189" s="44"/>
      <c r="AU189" s="45"/>
      <c r="AV189" s="44"/>
      <c r="AW189" s="44"/>
      <c r="AX189" s="46"/>
      <c r="AY189" s="44"/>
      <c r="AZ189" s="44"/>
      <c r="BA189" s="46"/>
      <c r="BB189" s="44"/>
      <c r="BC189" s="46"/>
      <c r="BD189" s="45"/>
      <c r="BE189" s="46"/>
      <c r="BF189" s="46"/>
      <c r="BG189" s="47"/>
      <c r="BH189" s="44"/>
      <c r="BI189" s="46"/>
      <c r="BJ189" s="44"/>
      <c r="BL189" s="44"/>
    </row>
    <row r="190" spans="1:64" ht="15.75" hidden="1" customHeight="1">
      <c r="A190" s="33"/>
      <c r="B190" s="60"/>
      <c r="C190" s="71">
        <v>1816</v>
      </c>
      <c r="D190" s="23" t="s">
        <v>1286</v>
      </c>
      <c r="E190" s="206" t="s">
        <v>432</v>
      </c>
      <c r="F190" s="78"/>
      <c r="G190" s="38"/>
      <c r="H190" s="38"/>
      <c r="I190" s="38"/>
      <c r="J190" s="39"/>
      <c r="K190" s="38"/>
      <c r="L190" s="39"/>
      <c r="M190" s="39"/>
      <c r="N190" s="42"/>
      <c r="O190" s="39"/>
      <c r="P190" s="39"/>
      <c r="Q190" s="38"/>
      <c r="R190" s="39"/>
      <c r="S190" s="39"/>
      <c r="T190" s="42"/>
      <c r="U190" s="39"/>
      <c r="V190" s="39"/>
      <c r="W190" s="42"/>
      <c r="X190" s="39"/>
      <c r="Y190" s="39"/>
      <c r="Z190" s="42"/>
      <c r="AA190" s="39"/>
      <c r="AB190" s="39"/>
      <c r="AC190" s="42"/>
      <c r="AD190" s="40"/>
      <c r="AE190" s="40"/>
      <c r="AF190" s="35"/>
      <c r="AG190" s="39"/>
      <c r="AH190" s="39"/>
      <c r="AI190" s="42"/>
      <c r="AJ190" s="39"/>
      <c r="AK190" s="39"/>
      <c r="AL190" s="42"/>
      <c r="AM190" s="44"/>
      <c r="AN190" s="44"/>
      <c r="AO190" s="46"/>
      <c r="AP190" s="44"/>
      <c r="AQ190" s="44"/>
      <c r="AR190" s="46"/>
      <c r="AS190" s="44"/>
      <c r="AT190" s="44"/>
      <c r="AU190" s="45"/>
      <c r="AV190" s="44"/>
      <c r="AW190" s="44"/>
      <c r="AX190" s="46"/>
      <c r="AY190" s="44"/>
      <c r="AZ190" s="44"/>
      <c r="BA190" s="46"/>
      <c r="BB190" s="44"/>
      <c r="BC190" s="46"/>
      <c r="BD190" s="45"/>
      <c r="BE190" s="46"/>
      <c r="BF190" s="46"/>
      <c r="BG190" s="47"/>
      <c r="BH190" s="44"/>
      <c r="BI190" s="46"/>
      <c r="BJ190" s="44"/>
      <c r="BL190" s="44"/>
    </row>
    <row r="191" spans="1:64" ht="15.75" hidden="1" customHeight="1">
      <c r="A191" s="32" t="s">
        <v>919</v>
      </c>
      <c r="B191" s="37" t="s">
        <v>1160</v>
      </c>
      <c r="C191" s="672">
        <v>1817</v>
      </c>
      <c r="D191" s="618" t="s">
        <v>1286</v>
      </c>
      <c r="E191" s="341" t="s">
        <v>526</v>
      </c>
      <c r="F191" s="78"/>
      <c r="G191" s="38"/>
      <c r="H191" s="38"/>
      <c r="I191" s="38"/>
      <c r="J191" s="39"/>
      <c r="K191" s="38"/>
      <c r="L191" s="39"/>
      <c r="M191" s="39"/>
      <c r="N191" s="42"/>
      <c r="O191" s="39"/>
      <c r="P191" s="39"/>
      <c r="Q191" s="38"/>
      <c r="R191" s="39"/>
      <c r="S191" s="39"/>
      <c r="T191" s="42"/>
      <c r="U191" s="39"/>
      <c r="V191" s="39"/>
      <c r="W191" s="42"/>
      <c r="X191" s="39"/>
      <c r="Y191" s="39"/>
      <c r="Z191" s="42"/>
      <c r="AA191" s="39"/>
      <c r="AB191" s="39"/>
      <c r="AC191" s="42"/>
      <c r="AD191" s="40"/>
      <c r="AE191" s="40"/>
      <c r="AF191" s="35"/>
      <c r="AG191" s="39"/>
      <c r="AH191" s="39"/>
      <c r="AI191" s="42"/>
      <c r="AJ191" s="39"/>
      <c r="AK191" s="39"/>
      <c r="AL191" s="42"/>
      <c r="AM191" s="44"/>
      <c r="AN191" s="44"/>
      <c r="AO191" s="46"/>
      <c r="AP191" s="44"/>
      <c r="AQ191" s="44"/>
      <c r="AR191" s="46"/>
      <c r="AS191" s="44"/>
      <c r="AT191" s="44"/>
      <c r="AU191" s="45"/>
      <c r="AV191" s="44"/>
      <c r="AW191" s="44"/>
      <c r="AX191" s="46"/>
      <c r="AY191" s="44"/>
      <c r="AZ191" s="44"/>
      <c r="BA191" s="46"/>
      <c r="BB191" s="44"/>
      <c r="BC191" s="46"/>
      <c r="BD191" s="45"/>
      <c r="BE191" s="46"/>
      <c r="BF191" s="46"/>
      <c r="BG191" s="47"/>
      <c r="BH191" s="44"/>
      <c r="BI191" s="46"/>
      <c r="BJ191" s="44"/>
      <c r="BL191" s="44"/>
    </row>
    <row r="192" spans="1:64" ht="15.75" hidden="1" customHeight="1">
      <c r="A192" s="32" t="s">
        <v>919</v>
      </c>
      <c r="B192" s="37" t="s">
        <v>1160</v>
      </c>
      <c r="C192" s="672">
        <v>1818</v>
      </c>
      <c r="D192" s="618" t="s">
        <v>1286</v>
      </c>
      <c r="E192" s="341" t="s">
        <v>527</v>
      </c>
      <c r="F192" s="78"/>
      <c r="G192" s="38"/>
      <c r="H192" s="38"/>
      <c r="I192" s="38"/>
      <c r="J192" s="39"/>
      <c r="K192" s="38"/>
      <c r="L192" s="39"/>
      <c r="M192" s="39"/>
      <c r="N192" s="42"/>
      <c r="O192" s="39"/>
      <c r="P192" s="39"/>
      <c r="Q192" s="38"/>
      <c r="R192" s="39"/>
      <c r="S192" s="39"/>
      <c r="T192" s="42"/>
      <c r="U192" s="39"/>
      <c r="V192" s="39"/>
      <c r="W192" s="42"/>
      <c r="X192" s="39"/>
      <c r="Y192" s="39"/>
      <c r="Z192" s="42"/>
      <c r="AA192" s="39"/>
      <c r="AB192" s="39"/>
      <c r="AC192" s="42"/>
      <c r="AD192" s="40"/>
      <c r="AE192" s="40"/>
      <c r="AF192" s="35"/>
      <c r="AG192" s="39"/>
      <c r="AH192" s="39"/>
      <c r="AI192" s="42"/>
      <c r="AJ192" s="39"/>
      <c r="AK192" s="39"/>
      <c r="AL192" s="42"/>
      <c r="AM192" s="44"/>
      <c r="AN192" s="44"/>
      <c r="AO192" s="46"/>
      <c r="AP192" s="44"/>
      <c r="AQ192" s="44"/>
      <c r="AR192" s="46"/>
      <c r="AS192" s="44"/>
      <c r="AT192" s="44"/>
      <c r="AU192" s="45"/>
      <c r="AV192" s="44"/>
      <c r="AW192" s="44"/>
      <c r="AX192" s="46"/>
      <c r="AY192" s="44"/>
      <c r="AZ192" s="44"/>
      <c r="BA192" s="46"/>
      <c r="BB192" s="44"/>
      <c r="BC192" s="46"/>
      <c r="BD192" s="45"/>
      <c r="BE192" s="46"/>
      <c r="BF192" s="46"/>
      <c r="BG192" s="47"/>
      <c r="BH192" s="44"/>
      <c r="BI192" s="46"/>
      <c r="BJ192" s="44"/>
      <c r="BL192" s="44"/>
    </row>
    <row r="193" spans="1:251" ht="15.75" hidden="1" customHeight="1">
      <c r="A193" s="33"/>
      <c r="B193" s="60"/>
      <c r="C193" s="71">
        <v>1819</v>
      </c>
      <c r="D193" s="23" t="s">
        <v>1286</v>
      </c>
      <c r="E193" s="206" t="s">
        <v>433</v>
      </c>
      <c r="F193" s="78"/>
      <c r="G193" s="38"/>
      <c r="H193" s="38"/>
      <c r="I193" s="38"/>
      <c r="J193" s="39"/>
      <c r="K193" s="38"/>
      <c r="L193" s="39"/>
      <c r="M193" s="39"/>
      <c r="N193" s="42"/>
      <c r="O193" s="39"/>
      <c r="P193" s="39"/>
      <c r="Q193" s="38"/>
      <c r="R193" s="39"/>
      <c r="S193" s="39"/>
      <c r="T193" s="42"/>
      <c r="U193" s="39"/>
      <c r="V193" s="39"/>
      <c r="W193" s="42"/>
      <c r="X193" s="39"/>
      <c r="Y193" s="39"/>
      <c r="Z193" s="42"/>
      <c r="AA193" s="39"/>
      <c r="AB193" s="39"/>
      <c r="AC193" s="42"/>
      <c r="AD193" s="40"/>
      <c r="AE193" s="40"/>
      <c r="AF193" s="35"/>
      <c r="AG193" s="39"/>
      <c r="AH193" s="39"/>
      <c r="AI193" s="42"/>
      <c r="AJ193" s="39"/>
      <c r="AK193" s="39"/>
      <c r="AL193" s="42"/>
      <c r="AM193" s="44"/>
      <c r="AN193" s="44"/>
      <c r="AO193" s="46"/>
      <c r="AP193" s="44"/>
      <c r="AQ193" s="44"/>
      <c r="AR193" s="46"/>
      <c r="AS193" s="44"/>
      <c r="AT193" s="44"/>
      <c r="AU193" s="45"/>
      <c r="AV193" s="44"/>
      <c r="AW193" s="44"/>
      <c r="AX193" s="46"/>
      <c r="AY193" s="44"/>
      <c r="AZ193" s="44"/>
      <c r="BA193" s="46"/>
      <c r="BB193" s="44"/>
      <c r="BC193" s="46"/>
      <c r="BD193" s="45"/>
      <c r="BE193" s="46"/>
      <c r="BF193" s="46"/>
      <c r="BG193" s="47"/>
      <c r="BH193" s="44"/>
      <c r="BI193" s="46"/>
      <c r="BJ193" s="44"/>
      <c r="BL193" s="44"/>
    </row>
    <row r="194" spans="1:251" ht="15.75" hidden="1" customHeight="1">
      <c r="A194" s="32" t="s">
        <v>919</v>
      </c>
      <c r="B194" s="37" t="s">
        <v>1160</v>
      </c>
      <c r="C194" s="672">
        <v>1821</v>
      </c>
      <c r="D194" s="618" t="s">
        <v>1286</v>
      </c>
      <c r="E194" s="341" t="s">
        <v>528</v>
      </c>
      <c r="F194" s="78"/>
      <c r="G194" s="38"/>
      <c r="H194" s="38"/>
      <c r="I194" s="38"/>
      <c r="J194" s="39"/>
      <c r="K194" s="38"/>
      <c r="L194" s="39"/>
      <c r="M194" s="39"/>
      <c r="N194" s="42"/>
      <c r="O194" s="39"/>
      <c r="P194" s="39"/>
      <c r="Q194" s="38"/>
      <c r="R194" s="39"/>
      <c r="S194" s="39"/>
      <c r="T194" s="42"/>
      <c r="U194" s="39"/>
      <c r="V194" s="39"/>
      <c r="W194" s="42"/>
      <c r="X194" s="39"/>
      <c r="Y194" s="39"/>
      <c r="Z194" s="42"/>
      <c r="AA194" s="39"/>
      <c r="AB194" s="39"/>
      <c r="AC194" s="42"/>
      <c r="AD194" s="40"/>
      <c r="AE194" s="40"/>
      <c r="AF194" s="35"/>
      <c r="AG194" s="39"/>
      <c r="AH194" s="39"/>
      <c r="AI194" s="42"/>
      <c r="AJ194" s="39"/>
      <c r="AK194" s="39"/>
      <c r="AL194" s="42"/>
      <c r="AM194" s="44"/>
      <c r="AN194" s="44"/>
      <c r="AO194" s="46"/>
      <c r="AP194" s="44"/>
      <c r="AQ194" s="44"/>
      <c r="AR194" s="46"/>
      <c r="AS194" s="44"/>
      <c r="AT194" s="44"/>
      <c r="AU194" s="45"/>
      <c r="AV194" s="44"/>
      <c r="AW194" s="44"/>
      <c r="AX194" s="46"/>
      <c r="AY194" s="44"/>
      <c r="AZ194" s="44"/>
      <c r="BA194" s="46"/>
      <c r="BB194" s="44"/>
      <c r="BC194" s="46"/>
      <c r="BD194" s="45"/>
      <c r="BE194" s="46"/>
      <c r="BF194" s="46"/>
      <c r="BG194" s="47"/>
      <c r="BH194" s="44"/>
      <c r="BI194" s="46"/>
      <c r="BJ194" s="44"/>
      <c r="BL194" s="44"/>
    </row>
    <row r="195" spans="1:251" ht="15.75" hidden="1" customHeight="1">
      <c r="A195" s="32" t="s">
        <v>919</v>
      </c>
      <c r="B195" s="37" t="s">
        <v>1160</v>
      </c>
      <c r="C195" s="672">
        <v>1822</v>
      </c>
      <c r="D195" s="618" t="s">
        <v>1286</v>
      </c>
      <c r="E195" s="341" t="s">
        <v>529</v>
      </c>
      <c r="F195" s="78"/>
      <c r="G195" s="38"/>
      <c r="H195" s="38"/>
      <c r="I195" s="38"/>
      <c r="J195" s="39"/>
      <c r="K195" s="38"/>
      <c r="L195" s="39"/>
      <c r="M195" s="39"/>
      <c r="N195" s="42"/>
      <c r="O195" s="39"/>
      <c r="P195" s="39"/>
      <c r="Q195" s="38"/>
      <c r="R195" s="39"/>
      <c r="S195" s="39"/>
      <c r="T195" s="42"/>
      <c r="U195" s="39"/>
      <c r="V195" s="39"/>
      <c r="W195" s="42"/>
      <c r="X195" s="39"/>
      <c r="Y195" s="39"/>
      <c r="Z195" s="42"/>
      <c r="AA195" s="39"/>
      <c r="AB195" s="39"/>
      <c r="AC195" s="42"/>
      <c r="AD195" s="40"/>
      <c r="AE195" s="40"/>
      <c r="AF195" s="35"/>
      <c r="AG195" s="39"/>
      <c r="AH195" s="39"/>
      <c r="AI195" s="42"/>
      <c r="AJ195" s="39"/>
      <c r="AK195" s="39"/>
      <c r="AL195" s="42"/>
      <c r="AM195" s="44"/>
      <c r="AN195" s="44"/>
      <c r="AO195" s="46"/>
      <c r="AP195" s="44"/>
      <c r="AQ195" s="44"/>
      <c r="AR195" s="46"/>
      <c r="AS195" s="44"/>
      <c r="AT195" s="44"/>
      <c r="AU195" s="45"/>
      <c r="AV195" s="44"/>
      <c r="AW195" s="44"/>
      <c r="AX195" s="46"/>
      <c r="AY195" s="44"/>
      <c r="AZ195" s="44"/>
      <c r="BA195" s="46"/>
      <c r="BB195" s="44"/>
      <c r="BC195" s="46"/>
      <c r="BD195" s="45"/>
      <c r="BE195" s="46"/>
      <c r="BF195" s="46"/>
      <c r="BG195" s="47"/>
      <c r="BH195" s="44"/>
      <c r="BI195" s="46"/>
      <c r="BJ195" s="44"/>
      <c r="BL195" s="44"/>
    </row>
    <row r="196" spans="1:251" ht="15.75" hidden="1" customHeight="1">
      <c r="A196" s="32" t="s">
        <v>919</v>
      </c>
      <c r="B196" s="37" t="s">
        <v>1160</v>
      </c>
      <c r="C196" s="672">
        <v>1824</v>
      </c>
      <c r="D196" s="618" t="s">
        <v>1286</v>
      </c>
      <c r="E196" s="341" t="s">
        <v>530</v>
      </c>
      <c r="F196" s="78"/>
      <c r="G196" s="38"/>
      <c r="H196" s="38"/>
      <c r="I196" s="38"/>
      <c r="J196" s="39"/>
      <c r="K196" s="38"/>
      <c r="L196" s="39"/>
      <c r="M196" s="39"/>
      <c r="N196" s="42"/>
      <c r="O196" s="39"/>
      <c r="P196" s="39"/>
      <c r="Q196" s="38"/>
      <c r="R196" s="39"/>
      <c r="S196" s="39"/>
      <c r="T196" s="42"/>
      <c r="U196" s="39"/>
      <c r="V196" s="39"/>
      <c r="W196" s="42"/>
      <c r="X196" s="39"/>
      <c r="Y196" s="39"/>
      <c r="Z196" s="42"/>
      <c r="AA196" s="39"/>
      <c r="AB196" s="39"/>
      <c r="AC196" s="42"/>
      <c r="AD196" s="40"/>
      <c r="AE196" s="40"/>
      <c r="AF196" s="35"/>
      <c r="AG196" s="39"/>
      <c r="AH196" s="39"/>
      <c r="AI196" s="42"/>
      <c r="AJ196" s="39"/>
      <c r="AK196" s="39"/>
      <c r="AL196" s="42"/>
      <c r="AM196" s="44"/>
      <c r="AN196" s="44"/>
      <c r="AO196" s="46"/>
      <c r="AP196" s="44"/>
      <c r="AQ196" s="44"/>
      <c r="AR196" s="46"/>
      <c r="AS196" s="44"/>
      <c r="AT196" s="44"/>
      <c r="AU196" s="45"/>
      <c r="AV196" s="44"/>
      <c r="AW196" s="44"/>
      <c r="AX196" s="46"/>
      <c r="AY196" s="44"/>
      <c r="AZ196" s="44"/>
      <c r="BA196" s="46"/>
      <c r="BB196" s="44"/>
      <c r="BC196" s="46"/>
      <c r="BD196" s="45"/>
      <c r="BE196" s="46"/>
      <c r="BF196" s="46"/>
      <c r="BG196" s="47"/>
      <c r="BH196" s="44"/>
      <c r="BI196" s="46"/>
      <c r="BJ196" s="44"/>
      <c r="BL196" s="44"/>
    </row>
    <row r="197" spans="1:251" ht="15.75" hidden="1" customHeight="1">
      <c r="A197" s="32" t="s">
        <v>919</v>
      </c>
      <c r="B197" s="37" t="s">
        <v>1160</v>
      </c>
      <c r="C197" s="672">
        <v>1825</v>
      </c>
      <c r="D197" s="618" t="s">
        <v>1286</v>
      </c>
      <c r="E197" s="341" t="s">
        <v>531</v>
      </c>
      <c r="F197" s="78"/>
      <c r="G197" s="38"/>
      <c r="H197" s="38"/>
      <c r="I197" s="38"/>
      <c r="J197" s="39"/>
      <c r="K197" s="38"/>
      <c r="L197" s="39"/>
      <c r="M197" s="39"/>
      <c r="N197" s="42"/>
      <c r="O197" s="39"/>
      <c r="P197" s="39"/>
      <c r="Q197" s="38"/>
      <c r="R197" s="39"/>
      <c r="S197" s="39"/>
      <c r="T197" s="42"/>
      <c r="U197" s="39"/>
      <c r="V197" s="39"/>
      <c r="W197" s="42"/>
      <c r="X197" s="39"/>
      <c r="Y197" s="39"/>
      <c r="Z197" s="42"/>
      <c r="AA197" s="39"/>
      <c r="AB197" s="39"/>
      <c r="AC197" s="42"/>
      <c r="AD197" s="40"/>
      <c r="AE197" s="40"/>
      <c r="AF197" s="35"/>
      <c r="AG197" s="39"/>
      <c r="AH197" s="39"/>
      <c r="AI197" s="42"/>
      <c r="AJ197" s="39"/>
      <c r="AK197" s="39"/>
      <c r="AL197" s="42"/>
      <c r="AM197" s="44"/>
      <c r="AN197" s="44"/>
      <c r="AO197" s="46"/>
      <c r="AP197" s="44"/>
      <c r="AQ197" s="44"/>
      <c r="AR197" s="46"/>
      <c r="AS197" s="44"/>
      <c r="AT197" s="44"/>
      <c r="AU197" s="45"/>
      <c r="AV197" s="44"/>
      <c r="AW197" s="44"/>
      <c r="AX197" s="46"/>
      <c r="AY197" s="44"/>
      <c r="AZ197" s="44"/>
      <c r="BA197" s="46"/>
      <c r="BB197" s="44"/>
      <c r="BC197" s="46"/>
      <c r="BD197" s="45"/>
      <c r="BE197" s="46"/>
      <c r="BF197" s="46"/>
      <c r="BG197" s="47"/>
      <c r="BH197" s="44"/>
      <c r="BI197" s="46"/>
      <c r="BJ197" s="44"/>
      <c r="BL197" s="44"/>
    </row>
    <row r="198" spans="1:251" ht="15.75" hidden="1" customHeight="1">
      <c r="A198" s="32" t="s">
        <v>919</v>
      </c>
      <c r="B198" s="37" t="s">
        <v>1160</v>
      </c>
      <c r="C198" s="672">
        <v>1827</v>
      </c>
      <c r="D198" s="618" t="s">
        <v>1286</v>
      </c>
      <c r="E198" s="341" t="s">
        <v>532</v>
      </c>
      <c r="F198" s="78"/>
      <c r="G198" s="38"/>
      <c r="H198" s="38"/>
      <c r="I198" s="38"/>
      <c r="J198" s="39"/>
      <c r="K198" s="38"/>
      <c r="L198" s="39"/>
      <c r="M198" s="39"/>
      <c r="N198" s="42"/>
      <c r="O198" s="39"/>
      <c r="P198" s="39"/>
      <c r="Q198" s="38"/>
      <c r="R198" s="39"/>
      <c r="S198" s="39"/>
      <c r="T198" s="42"/>
      <c r="U198" s="39"/>
      <c r="V198" s="39"/>
      <c r="W198" s="42"/>
      <c r="X198" s="39"/>
      <c r="Y198" s="39"/>
      <c r="Z198" s="42"/>
      <c r="AA198" s="39"/>
      <c r="AB198" s="39"/>
      <c r="AC198" s="42"/>
      <c r="AD198" s="40"/>
      <c r="AE198" s="40"/>
      <c r="AF198" s="35"/>
      <c r="AG198" s="39"/>
      <c r="AH198" s="39"/>
      <c r="AI198" s="42"/>
      <c r="AJ198" s="39"/>
      <c r="AK198" s="39"/>
      <c r="AL198" s="42"/>
      <c r="AM198" s="44"/>
      <c r="AN198" s="44"/>
      <c r="AO198" s="46"/>
      <c r="AP198" s="44"/>
      <c r="AQ198" s="44"/>
      <c r="AR198" s="46"/>
      <c r="AS198" s="44"/>
      <c r="AT198" s="44"/>
      <c r="AU198" s="45"/>
      <c r="AV198" s="44"/>
      <c r="AW198" s="44"/>
      <c r="AX198" s="46"/>
      <c r="AY198" s="44"/>
      <c r="AZ198" s="44"/>
      <c r="BA198" s="46"/>
      <c r="BB198" s="44"/>
      <c r="BC198" s="46"/>
      <c r="BD198" s="45"/>
      <c r="BE198" s="46"/>
      <c r="BF198" s="46"/>
      <c r="BG198" s="47"/>
      <c r="BH198" s="44"/>
      <c r="BI198" s="46"/>
      <c r="BJ198" s="44"/>
      <c r="BL198" s="44"/>
    </row>
    <row r="199" spans="1:251" ht="15.75" hidden="1" customHeight="1">
      <c r="A199" s="33"/>
      <c r="B199" s="60"/>
      <c r="C199" s="72">
        <v>1829</v>
      </c>
      <c r="D199" s="24" t="s">
        <v>1286</v>
      </c>
      <c r="E199" s="280" t="s">
        <v>434</v>
      </c>
      <c r="F199" s="78"/>
      <c r="G199" s="38"/>
      <c r="H199" s="38"/>
      <c r="I199" s="38"/>
      <c r="J199" s="39"/>
      <c r="K199" s="38"/>
      <c r="L199" s="39"/>
      <c r="M199" s="39"/>
      <c r="N199" s="42"/>
      <c r="O199" s="39"/>
      <c r="P199" s="39"/>
      <c r="Q199" s="38"/>
      <c r="R199" s="39"/>
      <c r="S199" s="39"/>
      <c r="T199" s="42"/>
      <c r="U199" s="39"/>
      <c r="V199" s="39"/>
      <c r="W199" s="42"/>
      <c r="X199" s="39"/>
      <c r="Y199" s="39"/>
      <c r="Z199" s="42"/>
      <c r="AA199" s="39"/>
      <c r="AB199" s="39"/>
      <c r="AC199" s="42"/>
      <c r="AD199" s="40"/>
      <c r="AE199" s="40"/>
      <c r="AF199" s="35"/>
      <c r="AG199" s="39"/>
      <c r="AH199" s="39"/>
      <c r="AI199" s="42"/>
      <c r="AJ199" s="39"/>
      <c r="AK199" s="39"/>
      <c r="AL199" s="42"/>
      <c r="AM199" s="44"/>
      <c r="AN199" s="44"/>
      <c r="AO199" s="46"/>
      <c r="AP199" s="44"/>
      <c r="AQ199" s="44"/>
      <c r="AR199" s="46"/>
      <c r="AS199" s="44"/>
      <c r="AT199" s="44"/>
      <c r="AU199" s="45"/>
      <c r="AV199" s="44"/>
      <c r="AW199" s="44"/>
      <c r="AX199" s="46"/>
      <c r="AY199" s="44"/>
      <c r="AZ199" s="44"/>
      <c r="BA199" s="46"/>
      <c r="BB199" s="44"/>
      <c r="BC199" s="46"/>
      <c r="BD199" s="45"/>
      <c r="BE199" s="46"/>
      <c r="BF199" s="46"/>
      <c r="BG199" s="47"/>
      <c r="BH199" s="44"/>
      <c r="BI199" s="46"/>
      <c r="BJ199" s="44"/>
      <c r="BL199" s="44"/>
    </row>
    <row r="200" spans="1:251" ht="15.75" hidden="1" customHeight="1">
      <c r="A200" s="32" t="s">
        <v>919</v>
      </c>
      <c r="B200" s="37" t="s">
        <v>1160</v>
      </c>
      <c r="C200" s="672">
        <v>1830</v>
      </c>
      <c r="D200" s="618" t="s">
        <v>1286</v>
      </c>
      <c r="E200" s="341" t="s">
        <v>533</v>
      </c>
      <c r="F200" s="78"/>
      <c r="G200" s="38"/>
      <c r="H200" s="38"/>
      <c r="I200" s="38"/>
      <c r="J200" s="39"/>
      <c r="K200" s="38"/>
      <c r="L200" s="39"/>
      <c r="M200" s="39"/>
      <c r="N200" s="42"/>
      <c r="O200" s="39"/>
      <c r="P200" s="39"/>
      <c r="Q200" s="38"/>
      <c r="R200" s="39"/>
      <c r="S200" s="39"/>
      <c r="T200" s="42"/>
      <c r="U200" s="39"/>
      <c r="V200" s="39"/>
      <c r="W200" s="42"/>
      <c r="X200" s="39"/>
      <c r="Y200" s="39"/>
      <c r="Z200" s="42"/>
      <c r="AA200" s="39"/>
      <c r="AB200" s="39"/>
      <c r="AC200" s="42"/>
      <c r="AD200" s="40"/>
      <c r="AE200" s="40"/>
      <c r="AF200" s="35"/>
      <c r="AG200" s="39"/>
      <c r="AH200" s="39"/>
      <c r="AI200" s="42"/>
      <c r="AJ200" s="39"/>
      <c r="AK200" s="39"/>
      <c r="AL200" s="42"/>
      <c r="AM200" s="44"/>
      <c r="AN200" s="44"/>
      <c r="AO200" s="46"/>
      <c r="AP200" s="44"/>
      <c r="AQ200" s="44"/>
      <c r="AR200" s="46"/>
      <c r="AS200" s="44"/>
      <c r="AT200" s="44"/>
      <c r="AU200" s="45"/>
      <c r="AV200" s="44"/>
      <c r="AW200" s="44"/>
      <c r="AX200" s="46"/>
      <c r="AY200" s="44"/>
      <c r="AZ200" s="44"/>
      <c r="BA200" s="46"/>
      <c r="BB200" s="44"/>
      <c r="BC200" s="46"/>
      <c r="BD200" s="45"/>
      <c r="BE200" s="46"/>
      <c r="BF200" s="46"/>
      <c r="BG200" s="47"/>
      <c r="BH200" s="44"/>
      <c r="BI200" s="46"/>
      <c r="BJ200" s="44"/>
      <c r="BL200" s="44"/>
    </row>
    <row r="201" spans="1:251" ht="15.75" hidden="1" customHeight="1">
      <c r="A201" s="32" t="s">
        <v>919</v>
      </c>
      <c r="B201" s="37" t="s">
        <v>1160</v>
      </c>
      <c r="C201" s="672">
        <v>1831</v>
      </c>
      <c r="D201" s="618" t="s">
        <v>1286</v>
      </c>
      <c r="E201" s="341" t="s">
        <v>534</v>
      </c>
      <c r="F201" s="78"/>
      <c r="G201" s="38"/>
      <c r="H201" s="38"/>
      <c r="I201" s="38"/>
      <c r="J201" s="39"/>
      <c r="K201" s="38"/>
      <c r="L201" s="39"/>
      <c r="M201" s="39"/>
      <c r="N201" s="42"/>
      <c r="O201" s="39"/>
      <c r="P201" s="39"/>
      <c r="Q201" s="38"/>
      <c r="R201" s="39"/>
      <c r="S201" s="39"/>
      <c r="T201" s="42"/>
      <c r="U201" s="39"/>
      <c r="V201" s="39"/>
      <c r="W201" s="42"/>
      <c r="X201" s="39"/>
      <c r="Y201" s="39"/>
      <c r="Z201" s="42"/>
      <c r="AA201" s="39"/>
      <c r="AB201" s="39"/>
      <c r="AC201" s="42"/>
      <c r="AD201" s="40"/>
      <c r="AE201" s="40"/>
      <c r="AF201" s="35"/>
      <c r="AG201" s="39"/>
      <c r="AH201" s="39"/>
      <c r="AI201" s="42"/>
      <c r="AJ201" s="39"/>
      <c r="AK201" s="39"/>
      <c r="AL201" s="42"/>
      <c r="AM201" s="44"/>
      <c r="AN201" s="44"/>
      <c r="AO201" s="46"/>
      <c r="AP201" s="44"/>
      <c r="AQ201" s="44"/>
      <c r="AR201" s="46"/>
      <c r="AS201" s="44"/>
      <c r="AT201" s="44"/>
      <c r="AU201" s="45"/>
      <c r="AV201" s="44"/>
      <c r="AW201" s="44"/>
      <c r="AX201" s="46"/>
      <c r="AY201" s="44"/>
      <c r="AZ201" s="44"/>
      <c r="BA201" s="46"/>
      <c r="BB201" s="44"/>
      <c r="BC201" s="46"/>
      <c r="BD201" s="45"/>
      <c r="BE201" s="46"/>
      <c r="BF201" s="46"/>
      <c r="BG201" s="47"/>
      <c r="BH201" s="44"/>
      <c r="BI201" s="46"/>
      <c r="BJ201" s="44"/>
      <c r="BL201" s="44"/>
    </row>
    <row r="202" spans="1:251" ht="15.75" hidden="1" customHeight="1">
      <c r="A202" s="32" t="s">
        <v>919</v>
      </c>
      <c r="B202" s="37" t="s">
        <v>1160</v>
      </c>
      <c r="C202" s="673">
        <v>1833</v>
      </c>
      <c r="D202" s="674" t="s">
        <v>1286</v>
      </c>
      <c r="E202" s="369" t="s">
        <v>535</v>
      </c>
      <c r="F202" s="78"/>
      <c r="G202" s="38"/>
      <c r="H202" s="38"/>
      <c r="I202" s="38"/>
      <c r="J202" s="39"/>
      <c r="K202" s="38"/>
      <c r="L202" s="39"/>
      <c r="M202" s="39"/>
      <c r="N202" s="42"/>
      <c r="O202" s="39"/>
      <c r="P202" s="39"/>
      <c r="Q202" s="38"/>
      <c r="R202" s="39"/>
      <c r="S202" s="39"/>
      <c r="T202" s="42"/>
      <c r="U202" s="39"/>
      <c r="V202" s="39"/>
      <c r="W202" s="42"/>
      <c r="X202" s="39"/>
      <c r="Y202" s="39"/>
      <c r="Z202" s="42"/>
      <c r="AA202" s="39"/>
      <c r="AB202" s="39"/>
      <c r="AC202" s="42"/>
      <c r="AD202" s="40"/>
      <c r="AE202" s="40"/>
      <c r="AF202" s="35"/>
      <c r="AG202" s="39"/>
      <c r="AH202" s="39"/>
      <c r="AI202" s="42"/>
      <c r="AJ202" s="39"/>
      <c r="AK202" s="39"/>
      <c r="AL202" s="42"/>
      <c r="AM202" s="44"/>
      <c r="AN202" s="44"/>
      <c r="AO202" s="46"/>
      <c r="AP202" s="44"/>
      <c r="AQ202" s="44"/>
      <c r="AR202" s="46"/>
      <c r="AS202" s="44"/>
      <c r="AT202" s="44"/>
      <c r="AU202" s="45"/>
      <c r="AV202" s="44"/>
      <c r="AW202" s="44"/>
      <c r="AX202" s="46"/>
      <c r="AY202" s="44"/>
      <c r="AZ202" s="44"/>
      <c r="BA202" s="46"/>
      <c r="BB202" s="44"/>
      <c r="BC202" s="46"/>
      <c r="BD202" s="45"/>
      <c r="BE202" s="46"/>
      <c r="BF202" s="46"/>
      <c r="BG202" s="47"/>
      <c r="BH202" s="44"/>
      <c r="BI202" s="46"/>
      <c r="BJ202" s="44"/>
      <c r="BL202" s="44"/>
    </row>
    <row r="203" spans="1:251" s="31" customFormat="1" ht="3.75" hidden="1" customHeight="1">
      <c r="A203" s="33"/>
      <c r="B203" s="60"/>
      <c r="C203" s="20"/>
      <c r="D203" s="20"/>
      <c r="E203" s="336"/>
      <c r="F203" s="37"/>
      <c r="G203" s="37"/>
      <c r="H203" s="37"/>
      <c r="I203" s="37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3"/>
      <c r="W203" s="33"/>
      <c r="AD203" s="34"/>
    </row>
    <row r="204" spans="1:251" hidden="1">
      <c r="A204" s="33"/>
      <c r="B204" s="623">
        <v>1900</v>
      </c>
      <c r="C204" s="675" t="s">
        <v>740</v>
      </c>
      <c r="D204" s="635"/>
      <c r="E204" s="370"/>
      <c r="F204" s="78"/>
      <c r="G204" s="38"/>
      <c r="H204" s="38"/>
      <c r="I204" s="38"/>
      <c r="J204" s="39"/>
      <c r="K204" s="38"/>
      <c r="L204" s="39"/>
      <c r="M204" s="39"/>
      <c r="N204" s="42"/>
      <c r="O204" s="39"/>
      <c r="P204" s="39"/>
      <c r="Q204" s="38"/>
      <c r="R204" s="39"/>
      <c r="S204" s="39"/>
      <c r="T204" s="42"/>
      <c r="U204" s="39"/>
      <c r="V204" s="39"/>
      <c r="W204" s="42"/>
      <c r="X204" s="39"/>
      <c r="Y204" s="39"/>
      <c r="Z204" s="42"/>
      <c r="AA204" s="39"/>
      <c r="AB204" s="39"/>
      <c r="AC204" s="42"/>
      <c r="AD204" s="40"/>
      <c r="AE204" s="40"/>
      <c r="AF204" s="35"/>
      <c r="AG204" s="39"/>
      <c r="AH204" s="39"/>
      <c r="AI204" s="42"/>
      <c r="AJ204" s="39"/>
      <c r="AK204" s="39"/>
      <c r="AL204" s="42"/>
      <c r="AM204" s="44"/>
      <c r="AN204" s="44"/>
      <c r="AO204" s="46"/>
      <c r="AP204" s="44"/>
      <c r="AQ204" s="44"/>
      <c r="AR204" s="46"/>
      <c r="AS204" s="44"/>
      <c r="AT204" s="44"/>
      <c r="AU204" s="45"/>
      <c r="AV204" s="44"/>
      <c r="AW204" s="44"/>
      <c r="AX204" s="46"/>
      <c r="AY204" s="44"/>
      <c r="AZ204" s="44"/>
      <c r="BA204" s="46"/>
      <c r="BB204" s="44"/>
      <c r="BC204" s="46"/>
      <c r="BD204" s="45"/>
      <c r="BE204" s="46"/>
      <c r="BF204" s="46"/>
      <c r="BG204" s="47"/>
      <c r="BH204" s="44"/>
      <c r="BI204" s="46"/>
      <c r="BJ204" s="44"/>
      <c r="BL204" s="44"/>
    </row>
    <row r="205" spans="1:251">
      <c r="B205" s="286">
        <v>1900</v>
      </c>
      <c r="C205" s="88" t="s">
        <v>1183</v>
      </c>
      <c r="D205" s="56"/>
      <c r="E205" s="355"/>
      <c r="F205" s="78"/>
      <c r="G205" s="38"/>
      <c r="H205" s="38"/>
      <c r="I205" s="38"/>
      <c r="J205" s="39"/>
      <c r="K205" s="38"/>
      <c r="L205" s="39"/>
      <c r="M205" s="39"/>
      <c r="N205" s="42"/>
      <c r="O205" s="39"/>
      <c r="P205" s="39"/>
      <c r="Q205" s="38"/>
      <c r="R205" s="39"/>
      <c r="S205" s="39"/>
      <c r="T205" s="42"/>
      <c r="U205" s="39"/>
      <c r="V205" s="39"/>
      <c r="W205" s="42"/>
      <c r="X205" s="39"/>
      <c r="Y205" s="39"/>
      <c r="Z205" s="42"/>
      <c r="AA205" s="39"/>
      <c r="AB205" s="39"/>
      <c r="AC205" s="42"/>
      <c r="AD205" s="40"/>
      <c r="AE205" s="40"/>
      <c r="AF205" s="35"/>
      <c r="AG205" s="39"/>
      <c r="AH205" s="39"/>
      <c r="AI205" s="42"/>
      <c r="AJ205" s="39"/>
      <c r="AK205" s="39"/>
      <c r="AL205" s="42"/>
      <c r="AM205" s="44"/>
      <c r="AN205" s="44"/>
      <c r="AO205" s="46"/>
      <c r="AP205" s="44"/>
      <c r="AQ205" s="44"/>
      <c r="AR205" s="46"/>
      <c r="AS205" s="44"/>
      <c r="AT205" s="44"/>
      <c r="AU205" s="45"/>
      <c r="AV205" s="44"/>
      <c r="AW205" s="44"/>
      <c r="AX205" s="46"/>
      <c r="AY205" s="44"/>
      <c r="AZ205" s="44"/>
      <c r="BA205" s="46"/>
      <c r="BB205" s="44"/>
      <c r="BC205" s="46"/>
      <c r="BD205" s="45"/>
      <c r="BE205" s="46"/>
      <c r="BF205" s="46"/>
      <c r="BG205" s="47"/>
      <c r="BH205" s="44"/>
      <c r="BI205" s="46"/>
      <c r="BJ205" s="44"/>
      <c r="BL205" s="44"/>
    </row>
    <row r="206" spans="1:251">
      <c r="B206" s="327"/>
      <c r="C206" s="432">
        <v>1901</v>
      </c>
      <c r="D206" s="345" t="s">
        <v>1286</v>
      </c>
      <c r="E206" s="346" t="s">
        <v>1123</v>
      </c>
      <c r="F206" s="39"/>
      <c r="G206" s="38"/>
      <c r="H206" s="38"/>
      <c r="I206" s="38"/>
      <c r="J206" s="39"/>
      <c r="K206" s="38"/>
      <c r="L206" s="39"/>
      <c r="M206" s="39"/>
      <c r="N206" s="39"/>
      <c r="O206" s="39"/>
      <c r="P206" s="39"/>
      <c r="Q206" s="38"/>
      <c r="R206" s="39"/>
      <c r="S206" s="39"/>
      <c r="T206" s="39"/>
      <c r="U206" s="39"/>
      <c r="V206" s="39"/>
      <c r="W206" s="42"/>
      <c r="X206" s="39"/>
      <c r="Y206" s="39"/>
      <c r="Z206" s="42"/>
      <c r="AA206" s="39"/>
      <c r="AB206" s="39"/>
      <c r="AC206" s="42"/>
      <c r="AD206" s="40"/>
      <c r="AE206" s="40"/>
      <c r="AF206" s="35"/>
      <c r="AG206" s="39"/>
      <c r="AH206" s="39"/>
      <c r="AI206" s="42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8"/>
      <c r="AV206" s="39"/>
      <c r="AW206" s="39"/>
      <c r="AX206" s="39"/>
      <c r="AY206" s="39"/>
      <c r="AZ206" s="39"/>
      <c r="BA206" s="39"/>
      <c r="BB206" s="39"/>
      <c r="BC206" s="39"/>
      <c r="BD206" s="38"/>
      <c r="BE206" s="39"/>
      <c r="BF206" s="39"/>
      <c r="BG206" s="40"/>
      <c r="BH206" s="39"/>
      <c r="BI206" s="39"/>
      <c r="BJ206" s="31"/>
      <c r="BK206" s="31"/>
      <c r="BL206" s="39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</row>
    <row r="207" spans="1:251" hidden="1">
      <c r="A207" s="32" t="s">
        <v>1309</v>
      </c>
      <c r="B207" s="67"/>
      <c r="C207" s="433">
        <v>1910</v>
      </c>
      <c r="D207" s="342" t="s">
        <v>1286</v>
      </c>
      <c r="E207" s="341" t="s">
        <v>1138</v>
      </c>
      <c r="F207" s="78"/>
      <c r="G207" s="38"/>
      <c r="H207" s="38"/>
      <c r="I207" s="38"/>
      <c r="J207" s="39"/>
      <c r="K207" s="38"/>
      <c r="L207" s="39"/>
      <c r="M207" s="39"/>
      <c r="N207" s="42"/>
      <c r="O207" s="39"/>
      <c r="P207" s="39"/>
      <c r="Q207" s="38"/>
      <c r="R207" s="39"/>
      <c r="S207" s="39"/>
      <c r="T207" s="42"/>
      <c r="U207" s="39"/>
      <c r="V207" s="39"/>
      <c r="W207" s="42"/>
      <c r="X207" s="39"/>
      <c r="Y207" s="39"/>
      <c r="Z207" s="42"/>
      <c r="AA207" s="39"/>
      <c r="AB207" s="39"/>
      <c r="AC207" s="42"/>
      <c r="AD207" s="40"/>
      <c r="AE207" s="40"/>
      <c r="AF207" s="35"/>
      <c r="AG207" s="39"/>
      <c r="AH207" s="39"/>
      <c r="AI207" s="42"/>
      <c r="AJ207" s="39"/>
      <c r="AK207" s="39"/>
      <c r="AL207" s="42"/>
      <c r="AM207" s="44"/>
      <c r="AN207" s="44"/>
      <c r="AO207" s="46"/>
      <c r="AP207" s="44"/>
      <c r="AQ207" s="44"/>
      <c r="AR207" s="46"/>
      <c r="AS207" s="44"/>
      <c r="AT207" s="44"/>
      <c r="AU207" s="45"/>
      <c r="AV207" s="44"/>
      <c r="AW207" s="44"/>
      <c r="AX207" s="46"/>
      <c r="AY207" s="44"/>
      <c r="AZ207" s="44"/>
      <c r="BA207" s="46"/>
      <c r="BB207" s="44"/>
      <c r="BC207" s="46"/>
      <c r="BD207" s="45"/>
      <c r="BE207" s="46"/>
      <c r="BF207" s="46"/>
      <c r="BG207" s="47"/>
      <c r="BH207" s="44"/>
      <c r="BI207" s="46"/>
      <c r="BJ207" s="44"/>
      <c r="BL207" s="44"/>
    </row>
    <row r="208" spans="1:251" hidden="1">
      <c r="A208" s="32" t="s">
        <v>1309</v>
      </c>
      <c r="B208" s="67"/>
      <c r="C208" s="433">
        <v>1920</v>
      </c>
      <c r="D208" s="342" t="s">
        <v>1286</v>
      </c>
      <c r="E208" s="341" t="s">
        <v>1139</v>
      </c>
      <c r="F208" s="78"/>
      <c r="G208" s="38"/>
      <c r="H208" s="38"/>
      <c r="I208" s="38"/>
      <c r="J208" s="39"/>
      <c r="K208" s="38"/>
      <c r="L208" s="39"/>
      <c r="M208" s="39"/>
      <c r="N208" s="42"/>
      <c r="O208" s="39"/>
      <c r="P208" s="39"/>
      <c r="Q208" s="38"/>
      <c r="R208" s="39"/>
      <c r="S208" s="39"/>
      <c r="T208" s="42"/>
      <c r="U208" s="39"/>
      <c r="V208" s="39"/>
      <c r="W208" s="42"/>
      <c r="X208" s="39"/>
      <c r="Y208" s="39"/>
      <c r="Z208" s="42"/>
      <c r="AA208" s="39"/>
      <c r="AB208" s="39"/>
      <c r="AC208" s="42"/>
      <c r="AD208" s="40"/>
      <c r="AE208" s="40"/>
      <c r="AF208" s="35"/>
      <c r="AG208" s="39"/>
      <c r="AH208" s="39"/>
      <c r="AI208" s="42"/>
      <c r="AJ208" s="39"/>
      <c r="AK208" s="39"/>
      <c r="AL208" s="42"/>
      <c r="AM208" s="44"/>
      <c r="AN208" s="44"/>
      <c r="AO208" s="46"/>
      <c r="AP208" s="44"/>
      <c r="AQ208" s="44"/>
      <c r="AR208" s="46"/>
      <c r="AS208" s="44"/>
      <c r="AT208" s="44"/>
      <c r="AU208" s="45"/>
      <c r="AV208" s="44"/>
      <c r="AW208" s="44"/>
      <c r="AX208" s="46"/>
      <c r="AY208" s="44"/>
      <c r="AZ208" s="44"/>
      <c r="BA208" s="46"/>
      <c r="BB208" s="44"/>
      <c r="BC208" s="46"/>
      <c r="BD208" s="45"/>
      <c r="BE208" s="46"/>
      <c r="BF208" s="46"/>
      <c r="BG208" s="47"/>
      <c r="BH208" s="44"/>
      <c r="BI208" s="46"/>
      <c r="BJ208" s="44"/>
      <c r="BL208" s="44"/>
    </row>
    <row r="209" spans="1:251" hidden="1">
      <c r="A209" s="32" t="s">
        <v>1309</v>
      </c>
      <c r="B209" s="67"/>
      <c r="C209" s="433">
        <v>1930</v>
      </c>
      <c r="D209" s="342" t="s">
        <v>1286</v>
      </c>
      <c r="E209" s="341" t="s">
        <v>1140</v>
      </c>
      <c r="F209" s="78"/>
      <c r="G209" s="38"/>
      <c r="H209" s="38"/>
      <c r="I209" s="38"/>
      <c r="J209" s="39"/>
      <c r="K209" s="38"/>
      <c r="L209" s="39"/>
      <c r="M209" s="39"/>
      <c r="N209" s="42"/>
      <c r="O209" s="39"/>
      <c r="P209" s="39"/>
      <c r="Q209" s="38"/>
      <c r="R209" s="39"/>
      <c r="S209" s="39"/>
      <c r="T209" s="42"/>
      <c r="U209" s="39"/>
      <c r="V209" s="39"/>
      <c r="W209" s="42"/>
      <c r="X209" s="39"/>
      <c r="Y209" s="39"/>
      <c r="Z209" s="42"/>
      <c r="AA209" s="39"/>
      <c r="AB209" s="39"/>
      <c r="AC209" s="42"/>
      <c r="AD209" s="40"/>
      <c r="AE209" s="40"/>
      <c r="AF209" s="35"/>
      <c r="AG209" s="39"/>
      <c r="AH209" s="39"/>
      <c r="AI209" s="42"/>
      <c r="AJ209" s="39"/>
      <c r="AK209" s="39"/>
      <c r="AL209" s="42"/>
      <c r="AM209" s="44"/>
      <c r="AN209" s="44"/>
      <c r="AO209" s="46"/>
      <c r="AP209" s="44"/>
      <c r="AQ209" s="44"/>
      <c r="AR209" s="46"/>
      <c r="AS209" s="44"/>
      <c r="AT209" s="44"/>
      <c r="AU209" s="45"/>
      <c r="AV209" s="44"/>
      <c r="AW209" s="44"/>
      <c r="AX209" s="46"/>
      <c r="AY209" s="44"/>
      <c r="AZ209" s="44"/>
      <c r="BA209" s="46"/>
      <c r="BB209" s="44"/>
      <c r="BC209" s="46"/>
      <c r="BD209" s="45"/>
      <c r="BE209" s="46"/>
      <c r="BF209" s="46"/>
      <c r="BG209" s="47"/>
      <c r="BH209" s="44"/>
      <c r="BI209" s="46"/>
      <c r="BJ209" s="44"/>
      <c r="BL209" s="44"/>
    </row>
    <row r="210" spans="1:251" hidden="1">
      <c r="A210" s="32" t="s">
        <v>1309</v>
      </c>
      <c r="B210" s="67"/>
      <c r="C210" s="433">
        <v>1941</v>
      </c>
      <c r="D210" s="342" t="s">
        <v>1286</v>
      </c>
      <c r="E210" s="343" t="s">
        <v>1134</v>
      </c>
      <c r="F210" s="78"/>
      <c r="G210" s="38"/>
      <c r="H210" s="38"/>
      <c r="I210" s="38"/>
      <c r="J210" s="39"/>
      <c r="K210" s="38"/>
      <c r="L210" s="39"/>
      <c r="M210" s="39"/>
      <c r="N210" s="42"/>
      <c r="O210" s="39"/>
      <c r="P210" s="39"/>
      <c r="Q210" s="38"/>
      <c r="R210" s="39"/>
      <c r="S210" s="39"/>
      <c r="T210" s="42"/>
      <c r="U210" s="39"/>
      <c r="V210" s="39"/>
      <c r="W210" s="42"/>
      <c r="X210" s="39"/>
      <c r="Y210" s="39"/>
      <c r="Z210" s="42"/>
      <c r="AA210" s="39"/>
      <c r="AB210" s="39"/>
      <c r="AC210" s="42"/>
      <c r="AD210" s="40"/>
      <c r="AE210" s="40"/>
      <c r="AF210" s="35"/>
      <c r="AG210" s="39"/>
      <c r="AH210" s="39"/>
      <c r="AI210" s="42"/>
      <c r="AJ210" s="39"/>
      <c r="AK210" s="39"/>
      <c r="AL210" s="42"/>
      <c r="AM210" s="44"/>
      <c r="AN210" s="44"/>
      <c r="AO210" s="46"/>
      <c r="AP210" s="44"/>
      <c r="AQ210" s="44"/>
      <c r="AR210" s="46"/>
      <c r="AS210" s="44"/>
      <c r="AT210" s="44"/>
      <c r="AU210" s="45"/>
      <c r="AV210" s="44"/>
      <c r="AW210" s="44"/>
      <c r="AX210" s="46"/>
      <c r="AY210" s="44"/>
      <c r="AZ210" s="44"/>
      <c r="BA210" s="46"/>
      <c r="BB210" s="44"/>
      <c r="BC210" s="46"/>
      <c r="BD210" s="45"/>
      <c r="BE210" s="46"/>
      <c r="BF210" s="46"/>
      <c r="BG210" s="47"/>
      <c r="BH210" s="44"/>
      <c r="BI210" s="46"/>
      <c r="BJ210" s="44"/>
      <c r="BL210" s="44"/>
    </row>
    <row r="211" spans="1:251" hidden="1">
      <c r="A211" s="32" t="s">
        <v>1309</v>
      </c>
      <c r="B211" s="67"/>
      <c r="C211" s="433">
        <v>1942</v>
      </c>
      <c r="D211" s="342" t="s">
        <v>1286</v>
      </c>
      <c r="E211" s="343" t="s">
        <v>1244</v>
      </c>
      <c r="F211" s="78"/>
      <c r="G211" s="38"/>
      <c r="H211" s="38"/>
      <c r="I211" s="38"/>
      <c r="J211" s="39"/>
      <c r="K211" s="38"/>
      <c r="L211" s="39"/>
      <c r="M211" s="39"/>
      <c r="N211" s="42"/>
      <c r="O211" s="39"/>
      <c r="P211" s="39"/>
      <c r="Q211" s="38"/>
      <c r="R211" s="39"/>
      <c r="S211" s="39"/>
      <c r="T211" s="42"/>
      <c r="U211" s="39"/>
      <c r="V211" s="39"/>
      <c r="W211" s="42"/>
      <c r="X211" s="39"/>
      <c r="Y211" s="39"/>
      <c r="Z211" s="42"/>
      <c r="AA211" s="39"/>
      <c r="AB211" s="39"/>
      <c r="AC211" s="42"/>
      <c r="AD211" s="40"/>
      <c r="AE211" s="40"/>
      <c r="AF211" s="35"/>
      <c r="AG211" s="39"/>
      <c r="AH211" s="39"/>
      <c r="AI211" s="42"/>
      <c r="AJ211" s="39"/>
      <c r="AK211" s="39"/>
      <c r="AL211" s="42"/>
      <c r="AM211" s="44"/>
      <c r="AN211" s="44"/>
      <c r="AO211" s="46"/>
      <c r="AP211" s="44"/>
      <c r="AQ211" s="44"/>
      <c r="AR211" s="46"/>
      <c r="AS211" s="44"/>
      <c r="AT211" s="44"/>
      <c r="AU211" s="45"/>
      <c r="AV211" s="44"/>
      <c r="AW211" s="44"/>
      <c r="AX211" s="46"/>
      <c r="AY211" s="44"/>
      <c r="AZ211" s="44"/>
      <c r="BA211" s="46"/>
      <c r="BB211" s="44"/>
      <c r="BC211" s="46"/>
      <c r="BD211" s="45"/>
      <c r="BE211" s="46"/>
      <c r="BF211" s="46"/>
      <c r="BG211" s="47"/>
      <c r="BH211" s="44"/>
      <c r="BI211" s="46"/>
      <c r="BJ211" s="44"/>
      <c r="BL211" s="44"/>
    </row>
    <row r="212" spans="1:251" hidden="1">
      <c r="A212" s="32" t="s">
        <v>1309</v>
      </c>
      <c r="B212" s="67"/>
      <c r="C212" s="433">
        <v>1943</v>
      </c>
      <c r="D212" s="342" t="s">
        <v>1286</v>
      </c>
      <c r="E212" s="341" t="s">
        <v>1137</v>
      </c>
      <c r="F212" s="78"/>
      <c r="G212" s="38"/>
      <c r="H212" s="38"/>
      <c r="I212" s="38"/>
      <c r="J212" s="39"/>
      <c r="K212" s="38"/>
      <c r="L212" s="39"/>
      <c r="M212" s="39"/>
      <c r="N212" s="42"/>
      <c r="O212" s="39"/>
      <c r="P212" s="39"/>
      <c r="Q212" s="38"/>
      <c r="R212" s="39"/>
      <c r="S212" s="39"/>
      <c r="T212" s="42"/>
      <c r="U212" s="39"/>
      <c r="V212" s="39"/>
      <c r="W212" s="42"/>
      <c r="X212" s="39"/>
      <c r="Y212" s="39"/>
      <c r="Z212" s="42"/>
      <c r="AA212" s="39"/>
      <c r="AB212" s="39"/>
      <c r="AC212" s="42"/>
      <c r="AD212" s="40"/>
      <c r="AE212" s="40"/>
      <c r="AF212" s="35"/>
      <c r="AG212" s="39"/>
      <c r="AH212" s="39"/>
      <c r="AI212" s="42"/>
      <c r="AJ212" s="39"/>
      <c r="AK212" s="39"/>
      <c r="AL212" s="42"/>
      <c r="AM212" s="44"/>
      <c r="AN212" s="44"/>
      <c r="AO212" s="46"/>
      <c r="AP212" s="44"/>
      <c r="AQ212" s="44"/>
      <c r="AR212" s="46"/>
      <c r="AS212" s="44"/>
      <c r="AT212" s="44"/>
      <c r="AU212" s="45"/>
      <c r="AV212" s="44"/>
      <c r="AW212" s="44"/>
      <c r="AX212" s="46"/>
      <c r="AY212" s="44"/>
      <c r="AZ212" s="44"/>
      <c r="BA212" s="46"/>
      <c r="BB212" s="44"/>
      <c r="BC212" s="46"/>
      <c r="BD212" s="45"/>
      <c r="BE212" s="46"/>
      <c r="BF212" s="46"/>
      <c r="BG212" s="47"/>
      <c r="BH212" s="44"/>
      <c r="BI212" s="46"/>
      <c r="BJ212" s="44"/>
      <c r="BL212" s="44"/>
    </row>
    <row r="213" spans="1:251" hidden="1">
      <c r="A213" s="32" t="s">
        <v>1309</v>
      </c>
      <c r="B213" s="67"/>
      <c r="C213" s="433">
        <v>1944</v>
      </c>
      <c r="D213" s="342" t="s">
        <v>1286</v>
      </c>
      <c r="E213" s="343" t="s">
        <v>1245</v>
      </c>
      <c r="F213" s="78"/>
      <c r="G213" s="38"/>
      <c r="H213" s="38"/>
      <c r="I213" s="38"/>
      <c r="J213" s="39"/>
      <c r="K213" s="38"/>
      <c r="L213" s="39"/>
      <c r="M213" s="39"/>
      <c r="N213" s="42"/>
      <c r="O213" s="39"/>
      <c r="P213" s="39"/>
      <c r="Q213" s="38"/>
      <c r="R213" s="39"/>
      <c r="S213" s="39"/>
      <c r="T213" s="42"/>
      <c r="U213" s="39"/>
      <c r="V213" s="39"/>
      <c r="W213" s="42"/>
      <c r="X213" s="39"/>
      <c r="Y213" s="39"/>
      <c r="Z213" s="42"/>
      <c r="AA213" s="39"/>
      <c r="AB213" s="39"/>
      <c r="AC213" s="42"/>
      <c r="AD213" s="40"/>
      <c r="AE213" s="40"/>
      <c r="AF213" s="35"/>
      <c r="AG213" s="39"/>
      <c r="AH213" s="39"/>
      <c r="AI213" s="42"/>
      <c r="AJ213" s="39"/>
      <c r="AK213" s="39"/>
      <c r="AL213" s="42"/>
      <c r="AM213" s="44"/>
      <c r="AN213" s="44"/>
      <c r="AO213" s="46"/>
      <c r="AP213" s="44"/>
      <c r="AQ213" s="44"/>
      <c r="AR213" s="46"/>
      <c r="AS213" s="44"/>
      <c r="AT213" s="44"/>
      <c r="AU213" s="45"/>
      <c r="AV213" s="44"/>
      <c r="AW213" s="44"/>
      <c r="AX213" s="46"/>
      <c r="AY213" s="44"/>
      <c r="AZ213" s="44"/>
      <c r="BA213" s="46"/>
      <c r="BB213" s="44"/>
      <c r="BC213" s="46"/>
      <c r="BD213" s="45"/>
      <c r="BE213" s="46"/>
      <c r="BF213" s="46"/>
      <c r="BG213" s="47"/>
      <c r="BH213" s="44"/>
      <c r="BI213" s="46"/>
      <c r="BJ213" s="44"/>
      <c r="BL213" s="44"/>
    </row>
    <row r="214" spans="1:251" hidden="1">
      <c r="A214" s="32" t="s">
        <v>1309</v>
      </c>
      <c r="B214" s="67"/>
      <c r="C214" s="433">
        <v>1945</v>
      </c>
      <c r="D214" s="342" t="s">
        <v>1286</v>
      </c>
      <c r="E214" s="341" t="s">
        <v>1136</v>
      </c>
      <c r="F214" s="78"/>
      <c r="G214" s="38"/>
      <c r="H214" s="38"/>
      <c r="I214" s="38"/>
      <c r="J214" s="39"/>
      <c r="K214" s="38"/>
      <c r="L214" s="39"/>
      <c r="M214" s="39"/>
      <c r="N214" s="42"/>
      <c r="O214" s="39"/>
      <c r="P214" s="39"/>
      <c r="Q214" s="38"/>
      <c r="R214" s="39"/>
      <c r="S214" s="39"/>
      <c r="T214" s="42"/>
      <c r="U214" s="39"/>
      <c r="V214" s="39"/>
      <c r="W214" s="42"/>
      <c r="X214" s="39"/>
      <c r="Y214" s="39"/>
      <c r="Z214" s="42"/>
      <c r="AA214" s="39"/>
      <c r="AB214" s="39"/>
      <c r="AC214" s="42"/>
      <c r="AD214" s="40"/>
      <c r="AE214" s="40"/>
      <c r="AF214" s="35"/>
      <c r="AG214" s="39"/>
      <c r="AH214" s="39"/>
      <c r="AI214" s="42"/>
      <c r="AJ214" s="39"/>
      <c r="AK214" s="39"/>
      <c r="AL214" s="42"/>
      <c r="AM214" s="44"/>
      <c r="AN214" s="44"/>
      <c r="AO214" s="46"/>
      <c r="AP214" s="44"/>
      <c r="AQ214" s="44"/>
      <c r="AR214" s="46"/>
      <c r="AS214" s="44"/>
      <c r="AT214" s="44"/>
      <c r="AU214" s="45"/>
      <c r="AV214" s="44"/>
      <c r="AW214" s="44"/>
      <c r="AX214" s="46"/>
      <c r="AY214" s="44"/>
      <c r="AZ214" s="44"/>
      <c r="BA214" s="46"/>
      <c r="BB214" s="44"/>
      <c r="BC214" s="46"/>
      <c r="BD214" s="45"/>
      <c r="BE214" s="46"/>
      <c r="BF214" s="46"/>
      <c r="BG214" s="47"/>
      <c r="BH214" s="44"/>
      <c r="BI214" s="46"/>
      <c r="BJ214" s="44"/>
      <c r="BL214" s="44"/>
    </row>
    <row r="215" spans="1:251" hidden="1">
      <c r="A215" s="32" t="s">
        <v>1309</v>
      </c>
      <c r="B215" s="67"/>
      <c r="C215" s="433">
        <v>1946</v>
      </c>
      <c r="D215" s="342" t="s">
        <v>1286</v>
      </c>
      <c r="E215" s="341" t="s">
        <v>1135</v>
      </c>
      <c r="F215" s="78"/>
      <c r="G215" s="38"/>
      <c r="H215" s="38"/>
      <c r="I215" s="38"/>
      <c r="J215" s="39"/>
      <c r="K215" s="38"/>
      <c r="L215" s="39"/>
      <c r="M215" s="39"/>
      <c r="N215" s="42"/>
      <c r="O215" s="39"/>
      <c r="P215" s="39"/>
      <c r="Q215" s="38"/>
      <c r="R215" s="39"/>
      <c r="S215" s="39"/>
      <c r="T215" s="42"/>
      <c r="U215" s="39"/>
      <c r="V215" s="39"/>
      <c r="W215" s="42"/>
      <c r="X215" s="39"/>
      <c r="Y215" s="39"/>
      <c r="Z215" s="42"/>
      <c r="AA215" s="39"/>
      <c r="AB215" s="39"/>
      <c r="AC215" s="42"/>
      <c r="AD215" s="40"/>
      <c r="AE215" s="40"/>
      <c r="AF215" s="35"/>
      <c r="AG215" s="39"/>
      <c r="AH215" s="39"/>
      <c r="AI215" s="42"/>
      <c r="AJ215" s="39"/>
      <c r="AK215" s="39"/>
      <c r="AL215" s="42"/>
      <c r="AM215" s="44"/>
      <c r="AN215" s="44"/>
      <c r="AO215" s="46"/>
      <c r="AP215" s="44"/>
      <c r="AQ215" s="44"/>
      <c r="AR215" s="46"/>
      <c r="AS215" s="44"/>
      <c r="AT215" s="44"/>
      <c r="AU215" s="45"/>
      <c r="AV215" s="44"/>
      <c r="AW215" s="44"/>
      <c r="AX215" s="46"/>
      <c r="AY215" s="44"/>
      <c r="AZ215" s="44"/>
      <c r="BA215" s="46"/>
      <c r="BB215" s="44"/>
      <c r="BC215" s="46"/>
      <c r="BD215" s="45"/>
      <c r="BE215" s="46"/>
      <c r="BF215" s="46"/>
      <c r="BG215" s="47"/>
      <c r="BH215" s="44"/>
      <c r="BI215" s="46"/>
      <c r="BJ215" s="44"/>
      <c r="BL215" s="44"/>
    </row>
    <row r="216" spans="1:251" hidden="1">
      <c r="A216" s="32" t="s">
        <v>1309</v>
      </c>
      <c r="B216" s="67"/>
      <c r="C216" s="433">
        <v>1949</v>
      </c>
      <c r="D216" s="342" t="s">
        <v>1286</v>
      </c>
      <c r="E216" s="341" t="s">
        <v>974</v>
      </c>
      <c r="F216" s="78"/>
      <c r="G216" s="38"/>
      <c r="H216" s="38"/>
      <c r="I216" s="38"/>
      <c r="J216" s="39"/>
      <c r="K216" s="38"/>
      <c r="L216" s="39"/>
      <c r="M216" s="39"/>
      <c r="N216" s="42"/>
      <c r="O216" s="39"/>
      <c r="P216" s="39"/>
      <c r="Q216" s="38"/>
      <c r="R216" s="39"/>
      <c r="S216" s="39"/>
      <c r="T216" s="42"/>
      <c r="U216" s="39"/>
      <c r="V216" s="39"/>
      <c r="W216" s="42"/>
      <c r="X216" s="39"/>
      <c r="Y216" s="39"/>
      <c r="Z216" s="42"/>
      <c r="AA216" s="39"/>
      <c r="AB216" s="39"/>
      <c r="AC216" s="42"/>
      <c r="AD216" s="40"/>
      <c r="AE216" s="40"/>
      <c r="AF216" s="35"/>
      <c r="AG216" s="39"/>
      <c r="AH216" s="39"/>
      <c r="AI216" s="42"/>
      <c r="AJ216" s="39"/>
      <c r="AK216" s="39"/>
      <c r="AL216" s="42"/>
      <c r="AM216" s="44"/>
      <c r="AN216" s="44"/>
      <c r="AO216" s="46"/>
      <c r="AP216" s="44"/>
      <c r="AQ216" s="44"/>
      <c r="AR216" s="46"/>
      <c r="AS216" s="44"/>
      <c r="AT216" s="44"/>
      <c r="AU216" s="45"/>
      <c r="AV216" s="44"/>
      <c r="AW216" s="44"/>
      <c r="AX216" s="46"/>
      <c r="AY216" s="44"/>
      <c r="AZ216" s="44"/>
      <c r="BA216" s="46"/>
      <c r="BB216" s="44"/>
      <c r="BC216" s="46"/>
      <c r="BD216" s="45"/>
      <c r="BE216" s="46"/>
      <c r="BF216" s="46"/>
      <c r="BG216" s="47"/>
      <c r="BH216" s="44"/>
      <c r="BI216" s="46"/>
      <c r="BJ216" s="44"/>
      <c r="BL216" s="44"/>
    </row>
    <row r="217" spans="1:251" hidden="1">
      <c r="A217" s="32" t="s">
        <v>1309</v>
      </c>
      <c r="B217" s="67"/>
      <c r="C217" s="433">
        <v>1951</v>
      </c>
      <c r="D217" s="342" t="s">
        <v>1286</v>
      </c>
      <c r="E217" s="341" t="s">
        <v>1132</v>
      </c>
      <c r="F217" s="77"/>
      <c r="G217" s="38"/>
      <c r="H217" s="38"/>
      <c r="I217" s="38"/>
      <c r="J217" s="39"/>
      <c r="K217" s="38"/>
      <c r="L217" s="39"/>
      <c r="M217" s="39"/>
      <c r="N217" s="42"/>
      <c r="O217" s="39"/>
      <c r="P217" s="39"/>
      <c r="Q217" s="38"/>
      <c r="R217" s="39"/>
      <c r="S217" s="39"/>
      <c r="T217" s="42"/>
      <c r="U217" s="39"/>
      <c r="V217" s="39"/>
      <c r="W217" s="42"/>
      <c r="X217" s="39"/>
      <c r="Y217" s="39"/>
      <c r="Z217" s="42"/>
      <c r="AA217" s="39"/>
      <c r="AB217" s="39"/>
      <c r="AC217" s="42"/>
      <c r="AD217" s="40"/>
      <c r="AE217" s="40"/>
      <c r="AF217" s="35"/>
      <c r="AG217" s="39"/>
      <c r="AH217" s="39"/>
      <c r="AI217" s="42"/>
      <c r="AJ217" s="39"/>
      <c r="AK217" s="39"/>
      <c r="AL217" s="42"/>
      <c r="AM217" s="44"/>
      <c r="AN217" s="44"/>
      <c r="AO217" s="46"/>
      <c r="AP217" s="44"/>
      <c r="AQ217" s="44"/>
      <c r="AR217" s="46"/>
      <c r="AS217" s="44"/>
      <c r="AT217" s="44"/>
      <c r="AU217" s="45"/>
      <c r="AV217" s="44"/>
      <c r="AW217" s="44"/>
      <c r="AX217" s="46"/>
      <c r="AY217" s="44"/>
      <c r="AZ217" s="44"/>
      <c r="BA217" s="46"/>
      <c r="BB217" s="44"/>
      <c r="BC217" s="46"/>
      <c r="BD217" s="45"/>
      <c r="BE217" s="46"/>
      <c r="BF217" s="46"/>
      <c r="BG217" s="47"/>
      <c r="BH217" s="44"/>
      <c r="BI217" s="46"/>
      <c r="BJ217" s="44"/>
      <c r="BL217" s="44"/>
    </row>
    <row r="218" spans="1:251" hidden="1">
      <c r="A218" s="32" t="s">
        <v>1309</v>
      </c>
      <c r="B218" s="67"/>
      <c r="C218" s="433">
        <v>1959</v>
      </c>
      <c r="D218" s="342" t="s">
        <v>1286</v>
      </c>
      <c r="E218" s="341" t="s">
        <v>1133</v>
      </c>
      <c r="F218" s="77"/>
      <c r="G218" s="38"/>
      <c r="H218" s="38"/>
      <c r="I218" s="38"/>
      <c r="J218" s="39"/>
      <c r="K218" s="38"/>
      <c r="L218" s="39"/>
      <c r="M218" s="39"/>
      <c r="N218" s="42"/>
      <c r="O218" s="39"/>
      <c r="P218" s="39"/>
      <c r="Q218" s="38"/>
      <c r="R218" s="39"/>
      <c r="S218" s="39"/>
      <c r="T218" s="42"/>
      <c r="U218" s="39"/>
      <c r="V218" s="39"/>
      <c r="W218" s="42"/>
      <c r="X218" s="39"/>
      <c r="Y218" s="39"/>
      <c r="Z218" s="42"/>
      <c r="AA218" s="39"/>
      <c r="AB218" s="39"/>
      <c r="AC218" s="42"/>
      <c r="AD218" s="40"/>
      <c r="AE218" s="40"/>
      <c r="AF218" s="35"/>
      <c r="AG218" s="39"/>
      <c r="AH218" s="39"/>
      <c r="AI218" s="42"/>
      <c r="AJ218" s="39"/>
      <c r="AK218" s="39"/>
      <c r="AL218" s="42"/>
      <c r="AM218" s="44"/>
      <c r="AN218" s="44"/>
      <c r="AO218" s="46"/>
      <c r="AP218" s="44"/>
      <c r="AQ218" s="44"/>
      <c r="AR218" s="46"/>
      <c r="AS218" s="44"/>
      <c r="AT218" s="44"/>
      <c r="AU218" s="45"/>
      <c r="AV218" s="44"/>
      <c r="AW218" s="44"/>
      <c r="AX218" s="46"/>
      <c r="AY218" s="44"/>
      <c r="AZ218" s="44"/>
      <c r="BA218" s="46"/>
      <c r="BB218" s="44"/>
      <c r="BC218" s="46"/>
      <c r="BD218" s="45"/>
      <c r="BE218" s="46"/>
      <c r="BF218" s="46"/>
      <c r="BG218" s="47"/>
      <c r="BH218" s="44"/>
      <c r="BI218" s="46"/>
      <c r="BJ218" s="44"/>
      <c r="BL218" s="44"/>
    </row>
    <row r="219" spans="1:251" hidden="1">
      <c r="A219" s="32" t="s">
        <v>1309</v>
      </c>
      <c r="B219" s="67"/>
      <c r="C219" s="433">
        <v>1970</v>
      </c>
      <c r="D219" s="342" t="s">
        <v>1286</v>
      </c>
      <c r="E219" s="344" t="s">
        <v>1141</v>
      </c>
      <c r="F219" s="77"/>
      <c r="G219" s="38"/>
      <c r="H219" s="38"/>
      <c r="I219" s="38"/>
      <c r="J219" s="39"/>
      <c r="K219" s="38"/>
      <c r="L219" s="39"/>
      <c r="M219" s="39"/>
      <c r="N219" s="42"/>
      <c r="O219" s="39"/>
      <c r="P219" s="39"/>
      <c r="Q219" s="38"/>
      <c r="R219" s="39"/>
      <c r="S219" s="39"/>
      <c r="T219" s="42"/>
      <c r="U219" s="39"/>
      <c r="V219" s="39"/>
      <c r="W219" s="42"/>
      <c r="X219" s="39"/>
      <c r="Y219" s="39"/>
      <c r="Z219" s="42"/>
      <c r="AA219" s="39"/>
      <c r="AB219" s="39"/>
      <c r="AC219" s="42"/>
      <c r="AD219" s="40"/>
      <c r="AE219" s="40"/>
      <c r="AF219" s="35"/>
      <c r="AG219" s="39"/>
      <c r="AH219" s="39"/>
      <c r="AI219" s="42"/>
      <c r="AJ219" s="39"/>
      <c r="AK219" s="39"/>
      <c r="AL219" s="42"/>
      <c r="AM219" s="44"/>
      <c r="AN219" s="44"/>
      <c r="AO219" s="46"/>
      <c r="AP219" s="44"/>
      <c r="AQ219" s="44"/>
      <c r="AR219" s="46"/>
      <c r="AS219" s="44"/>
      <c r="AT219" s="44"/>
      <c r="AU219" s="45"/>
      <c r="AV219" s="44"/>
      <c r="AW219" s="44"/>
      <c r="AX219" s="46"/>
      <c r="AY219" s="44"/>
      <c r="AZ219" s="44"/>
      <c r="BA219" s="46"/>
      <c r="BB219" s="44"/>
      <c r="BC219" s="46"/>
      <c r="BD219" s="45"/>
      <c r="BE219" s="46"/>
      <c r="BF219" s="46"/>
      <c r="BG219" s="47"/>
      <c r="BH219" s="44"/>
      <c r="BI219" s="46"/>
      <c r="BJ219" s="44"/>
      <c r="BL219" s="44"/>
    </row>
    <row r="220" spans="1:251" hidden="1">
      <c r="A220" s="32" t="s">
        <v>1309</v>
      </c>
      <c r="B220" s="67"/>
      <c r="C220" s="433">
        <v>1980</v>
      </c>
      <c r="D220" s="342" t="s">
        <v>1286</v>
      </c>
      <c r="E220" s="344" t="s">
        <v>60</v>
      </c>
      <c r="F220" s="77"/>
      <c r="G220" s="38"/>
      <c r="H220" s="38"/>
      <c r="I220" s="38"/>
      <c r="J220" s="39"/>
      <c r="K220" s="38"/>
      <c r="L220" s="39"/>
      <c r="M220" s="39"/>
      <c r="N220" s="42"/>
      <c r="O220" s="39"/>
      <c r="P220" s="39"/>
      <c r="Q220" s="38"/>
      <c r="R220" s="39"/>
      <c r="S220" s="39"/>
      <c r="T220" s="42"/>
      <c r="U220" s="39"/>
      <c r="V220" s="39"/>
      <c r="W220" s="42"/>
      <c r="X220" s="39"/>
      <c r="Y220" s="39"/>
      <c r="Z220" s="42"/>
      <c r="AA220" s="39"/>
      <c r="AB220" s="39"/>
      <c r="AC220" s="42"/>
      <c r="AD220" s="40"/>
      <c r="AE220" s="40"/>
      <c r="AF220" s="35"/>
      <c r="AG220" s="39"/>
      <c r="AH220" s="39"/>
      <c r="AI220" s="42"/>
      <c r="AJ220" s="39"/>
      <c r="AK220" s="39"/>
      <c r="AL220" s="42"/>
      <c r="AM220" s="44"/>
      <c r="AN220" s="44"/>
      <c r="AO220" s="46"/>
      <c r="AP220" s="44"/>
      <c r="AQ220" s="44"/>
      <c r="AR220" s="46"/>
      <c r="AS220" s="44"/>
      <c r="AT220" s="44"/>
      <c r="AU220" s="45"/>
      <c r="AV220" s="44"/>
      <c r="AW220" s="44"/>
      <c r="AX220" s="46"/>
      <c r="AY220" s="44"/>
      <c r="AZ220" s="44"/>
      <c r="BA220" s="46"/>
      <c r="BB220" s="44"/>
      <c r="BC220" s="46"/>
      <c r="BD220" s="45"/>
      <c r="BE220" s="46"/>
      <c r="BF220" s="46"/>
      <c r="BG220" s="47"/>
      <c r="BH220" s="44"/>
      <c r="BI220" s="46"/>
      <c r="BJ220" s="44"/>
      <c r="BL220" s="44"/>
    </row>
    <row r="221" spans="1:251">
      <c r="B221" s="327"/>
      <c r="C221" s="434">
        <v>1981</v>
      </c>
      <c r="D221" s="347" t="s">
        <v>1286</v>
      </c>
      <c r="E221" s="348" t="s">
        <v>20</v>
      </c>
      <c r="F221" s="39"/>
      <c r="G221" s="38"/>
      <c r="H221" s="38"/>
      <c r="I221" s="38"/>
      <c r="J221" s="39"/>
      <c r="K221" s="38"/>
      <c r="L221" s="39"/>
      <c r="M221" s="39"/>
      <c r="N221" s="39"/>
      <c r="O221" s="39"/>
      <c r="P221" s="39"/>
      <c r="Q221" s="38"/>
      <c r="R221" s="39"/>
      <c r="S221" s="39"/>
      <c r="T221" s="39"/>
      <c r="U221" s="39"/>
      <c r="V221" s="39"/>
      <c r="W221" s="42"/>
      <c r="X221" s="39"/>
      <c r="Y221" s="39"/>
      <c r="Z221" s="42"/>
      <c r="AA221" s="39"/>
      <c r="AB221" s="39"/>
      <c r="AC221" s="42"/>
      <c r="AD221" s="40"/>
      <c r="AE221" s="40"/>
      <c r="AF221" s="35"/>
      <c r="AG221" s="39"/>
      <c r="AH221" s="39"/>
      <c r="AI221" s="42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8"/>
      <c r="AV221" s="39"/>
      <c r="AW221" s="39"/>
      <c r="AX221" s="39"/>
      <c r="AY221" s="39"/>
      <c r="AZ221" s="39"/>
      <c r="BA221" s="39"/>
      <c r="BB221" s="39"/>
      <c r="BC221" s="39"/>
      <c r="BD221" s="38"/>
      <c r="BE221" s="39"/>
      <c r="BF221" s="39"/>
      <c r="BG221" s="40"/>
      <c r="BH221" s="39"/>
      <c r="BI221" s="39"/>
      <c r="BJ221" s="31"/>
      <c r="BK221" s="31"/>
      <c r="BL221" s="39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</row>
    <row r="222" spans="1:251" hidden="1">
      <c r="A222" s="32" t="s">
        <v>1309</v>
      </c>
      <c r="B222" s="67"/>
      <c r="C222" s="433">
        <v>1990</v>
      </c>
      <c r="D222" s="342" t="s">
        <v>1286</v>
      </c>
      <c r="E222" s="341" t="s">
        <v>1000</v>
      </c>
      <c r="F222" s="77"/>
      <c r="G222" s="38"/>
      <c r="H222" s="38"/>
      <c r="I222" s="38"/>
      <c r="J222" s="39"/>
      <c r="K222" s="38"/>
      <c r="L222" s="39"/>
      <c r="M222" s="39"/>
      <c r="N222" s="42"/>
      <c r="O222" s="39"/>
      <c r="P222" s="39"/>
      <c r="Q222" s="38"/>
      <c r="R222" s="39"/>
      <c r="S222" s="39"/>
      <c r="T222" s="42"/>
      <c r="U222" s="39"/>
      <c r="V222" s="39"/>
      <c r="W222" s="42"/>
      <c r="X222" s="39"/>
      <c r="Y222" s="39"/>
      <c r="Z222" s="42"/>
      <c r="AA222" s="39"/>
      <c r="AB222" s="39"/>
      <c r="AC222" s="42"/>
      <c r="AD222" s="40"/>
      <c r="AE222" s="40"/>
      <c r="AF222" s="35"/>
      <c r="AG222" s="39"/>
      <c r="AH222" s="39"/>
      <c r="AI222" s="42"/>
      <c r="AJ222" s="39"/>
      <c r="AK222" s="39"/>
      <c r="AL222" s="42"/>
      <c r="AM222" s="44"/>
      <c r="AN222" s="44"/>
      <c r="AO222" s="46"/>
      <c r="AP222" s="44"/>
      <c r="AQ222" s="44"/>
      <c r="AR222" s="46"/>
      <c r="AS222" s="44"/>
      <c r="AT222" s="44"/>
      <c r="AU222" s="45"/>
      <c r="AV222" s="44"/>
      <c r="AW222" s="44"/>
      <c r="AX222" s="46"/>
      <c r="AY222" s="44"/>
      <c r="AZ222" s="44"/>
      <c r="BA222" s="46"/>
      <c r="BB222" s="44"/>
      <c r="BC222" s="46"/>
      <c r="BD222" s="45"/>
      <c r="BE222" s="46"/>
      <c r="BF222" s="46"/>
      <c r="BG222" s="47"/>
      <c r="BH222" s="44"/>
      <c r="BI222" s="46"/>
      <c r="BJ222" s="44"/>
      <c r="BL222" s="44"/>
    </row>
    <row r="223" spans="1:251">
      <c r="B223" s="327"/>
      <c r="C223" s="435">
        <v>1991</v>
      </c>
      <c r="D223" s="349" t="s">
        <v>1286</v>
      </c>
      <c r="E223" s="350" t="s">
        <v>21</v>
      </c>
      <c r="F223" s="39"/>
      <c r="G223" s="38"/>
      <c r="H223" s="38"/>
      <c r="I223" s="38"/>
      <c r="J223" s="39"/>
      <c r="K223" s="38"/>
      <c r="L223" s="39"/>
      <c r="M223" s="39"/>
      <c r="N223" s="39"/>
      <c r="O223" s="39"/>
      <c r="P223" s="39"/>
      <c r="Q223" s="38"/>
      <c r="R223" s="39"/>
      <c r="S223" s="39"/>
      <c r="T223" s="39"/>
      <c r="U223" s="39"/>
      <c r="V223" s="39"/>
      <c r="W223" s="42"/>
      <c r="X223" s="39"/>
      <c r="Y223" s="39"/>
      <c r="Z223" s="42"/>
      <c r="AA223" s="39"/>
      <c r="AB223" s="39"/>
      <c r="AC223" s="42"/>
      <c r="AD223" s="40"/>
      <c r="AE223" s="40"/>
      <c r="AF223" s="35"/>
      <c r="AG223" s="39"/>
      <c r="AH223" s="39"/>
      <c r="AI223" s="42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8"/>
      <c r="AV223" s="39"/>
      <c r="AW223" s="39"/>
      <c r="AX223" s="39"/>
      <c r="AY223" s="39"/>
      <c r="AZ223" s="39"/>
      <c r="BA223" s="39"/>
      <c r="BB223" s="39"/>
      <c r="BC223" s="39"/>
      <c r="BD223" s="38"/>
      <c r="BE223" s="39"/>
      <c r="BF223" s="39"/>
      <c r="BG223" s="40"/>
      <c r="BH223" s="39"/>
      <c r="BI223" s="39"/>
      <c r="BJ223" s="31"/>
      <c r="BK223" s="31"/>
      <c r="BL223" s="39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</row>
    <row r="224" spans="1:251" s="31" customFormat="1" ht="3.75" customHeight="1" thickBot="1">
      <c r="A224" s="33"/>
      <c r="B224" s="60"/>
      <c r="C224" s="20"/>
      <c r="D224" s="20"/>
      <c r="E224" s="336"/>
      <c r="F224" s="37"/>
      <c r="G224" s="37"/>
      <c r="H224" s="37"/>
      <c r="I224" s="37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3"/>
      <c r="W224" s="33"/>
      <c r="AB224" s="36"/>
      <c r="AC224" s="36"/>
      <c r="AD224" s="34"/>
    </row>
    <row r="225" spans="1:64" ht="16.5" customHeight="1">
      <c r="A225" s="33"/>
      <c r="B225" s="286">
        <v>2100</v>
      </c>
      <c r="C225" s="91" t="s">
        <v>729</v>
      </c>
      <c r="D225" s="21"/>
      <c r="E225" s="362"/>
      <c r="F225" s="78"/>
      <c r="G225" s="38"/>
      <c r="H225" s="38"/>
      <c r="I225" s="38"/>
      <c r="J225" s="39"/>
      <c r="K225" s="38"/>
      <c r="L225" s="39"/>
      <c r="M225" s="39"/>
      <c r="N225" s="80"/>
      <c r="O225" s="39"/>
      <c r="P225" s="39"/>
      <c r="Q225" s="38"/>
      <c r="R225" s="39"/>
      <c r="S225" s="39"/>
      <c r="T225" s="80"/>
      <c r="U225" s="39"/>
      <c r="V225" s="39"/>
      <c r="W225" s="80"/>
      <c r="X225" s="39"/>
      <c r="Y225" s="39"/>
      <c r="Z225" s="80"/>
      <c r="AA225" s="39"/>
      <c r="AB225" s="39"/>
      <c r="AC225" s="80"/>
      <c r="AD225" s="39"/>
      <c r="AE225" s="39"/>
      <c r="AF225" s="38"/>
      <c r="AG225" s="39"/>
      <c r="AH225" s="39"/>
      <c r="AI225" s="80"/>
      <c r="AJ225" s="39"/>
      <c r="AK225" s="39"/>
      <c r="AL225" s="80"/>
      <c r="AM225" s="44"/>
      <c r="AN225" s="44"/>
      <c r="AO225" s="81"/>
      <c r="AP225" s="44"/>
      <c r="AQ225" s="44"/>
      <c r="AR225" s="81"/>
      <c r="AS225" s="44"/>
      <c r="AT225" s="44"/>
      <c r="AU225" s="45"/>
      <c r="AV225" s="44"/>
      <c r="AW225" s="44"/>
      <c r="AX225" s="81"/>
      <c r="AY225" s="44"/>
      <c r="AZ225" s="44"/>
      <c r="BA225" s="81"/>
      <c r="BB225" s="44"/>
      <c r="BC225" s="81"/>
      <c r="BD225" s="45"/>
      <c r="BE225" s="81"/>
      <c r="BF225" s="81"/>
      <c r="BG225" s="44"/>
      <c r="BH225" s="44"/>
      <c r="BI225" s="81"/>
      <c r="BJ225" s="44"/>
      <c r="BL225" s="44"/>
    </row>
    <row r="226" spans="1:64" ht="16.5" customHeight="1">
      <c r="A226" s="33"/>
      <c r="B226" s="60"/>
      <c r="C226" s="170">
        <v>2110</v>
      </c>
      <c r="D226" s="22" t="s">
        <v>1286</v>
      </c>
      <c r="E226" s="210" t="s">
        <v>536</v>
      </c>
      <c r="F226" s="78"/>
      <c r="G226" s="38"/>
      <c r="H226" s="38"/>
      <c r="I226" s="38"/>
      <c r="J226" s="39"/>
      <c r="K226" s="38"/>
      <c r="L226" s="39"/>
      <c r="M226" s="39"/>
      <c r="N226" s="42"/>
      <c r="O226" s="39"/>
      <c r="P226" s="39"/>
      <c r="Q226" s="38"/>
      <c r="R226" s="39"/>
      <c r="S226" s="39"/>
      <c r="T226" s="42"/>
      <c r="U226" s="39"/>
      <c r="V226" s="39"/>
      <c r="W226" s="42"/>
      <c r="X226" s="39"/>
      <c r="Y226" s="39"/>
      <c r="Z226" s="42"/>
      <c r="AA226" s="39"/>
      <c r="AB226" s="39"/>
      <c r="AC226" s="42"/>
      <c r="AD226" s="40"/>
      <c r="AE226" s="40"/>
      <c r="AF226" s="35"/>
      <c r="AG226" s="39"/>
      <c r="AH226" s="39"/>
      <c r="AI226" s="42"/>
      <c r="AJ226" s="39"/>
      <c r="AK226" s="39"/>
      <c r="AL226" s="42"/>
      <c r="AM226" s="44"/>
      <c r="AN226" s="44"/>
      <c r="AO226" s="46"/>
      <c r="AP226" s="44"/>
      <c r="AQ226" s="44"/>
      <c r="AR226" s="46"/>
      <c r="AS226" s="44"/>
      <c r="AT226" s="44"/>
      <c r="AU226" s="45"/>
      <c r="AV226" s="44"/>
      <c r="AW226" s="44"/>
      <c r="AX226" s="46"/>
      <c r="AY226" s="44"/>
      <c r="AZ226" s="44"/>
      <c r="BA226" s="46"/>
      <c r="BB226" s="44"/>
      <c r="BC226" s="46"/>
      <c r="BD226" s="45"/>
      <c r="BE226" s="46"/>
      <c r="BF226" s="46"/>
      <c r="BG226" s="47"/>
      <c r="BH226" s="44"/>
      <c r="BI226" s="46"/>
      <c r="BJ226" s="44"/>
      <c r="BL226" s="44"/>
    </row>
    <row r="227" spans="1:64" ht="16.5" customHeight="1">
      <c r="A227" s="33"/>
      <c r="B227" s="20"/>
      <c r="C227" s="168">
        <v>2120</v>
      </c>
      <c r="D227" s="23" t="s">
        <v>1286</v>
      </c>
      <c r="E227" s="241" t="s">
        <v>537</v>
      </c>
      <c r="F227" s="78"/>
      <c r="G227" s="38"/>
      <c r="H227" s="38"/>
      <c r="I227" s="38"/>
      <c r="J227" s="39"/>
      <c r="K227" s="38"/>
      <c r="L227" s="39"/>
      <c r="M227" s="39"/>
      <c r="N227" s="42"/>
      <c r="O227" s="39"/>
      <c r="P227" s="39"/>
      <c r="Q227" s="38"/>
      <c r="R227" s="39"/>
      <c r="S227" s="39"/>
      <c r="T227" s="42"/>
      <c r="U227" s="39"/>
      <c r="V227" s="39"/>
      <c r="W227" s="42"/>
      <c r="X227" s="39"/>
      <c r="Y227" s="39"/>
      <c r="Z227" s="42"/>
      <c r="AA227" s="39"/>
      <c r="AB227" s="39"/>
      <c r="AC227" s="42"/>
      <c r="AD227" s="40"/>
      <c r="AE227" s="40"/>
      <c r="AF227" s="35"/>
      <c r="AG227" s="39"/>
      <c r="AH227" s="39"/>
      <c r="AI227" s="42"/>
      <c r="AJ227" s="39"/>
      <c r="AK227" s="39"/>
      <c r="AL227" s="42"/>
      <c r="AM227" s="44"/>
      <c r="AN227" s="44"/>
      <c r="AO227" s="46"/>
      <c r="AP227" s="44"/>
      <c r="AQ227" s="44"/>
      <c r="AR227" s="46"/>
      <c r="AS227" s="44"/>
      <c r="AT227" s="44"/>
      <c r="AU227" s="45"/>
      <c r="AV227" s="44"/>
      <c r="AW227" s="44"/>
      <c r="AX227" s="46"/>
      <c r="AY227" s="44"/>
      <c r="AZ227" s="44"/>
      <c r="BA227" s="46"/>
      <c r="BB227" s="44"/>
      <c r="BC227" s="46"/>
      <c r="BD227" s="45"/>
      <c r="BE227" s="46"/>
      <c r="BF227" s="46"/>
      <c r="BG227" s="47"/>
      <c r="BH227" s="44"/>
      <c r="BI227" s="46"/>
      <c r="BJ227" s="44"/>
      <c r="BL227" s="44"/>
    </row>
    <row r="228" spans="1:64" ht="16.5" customHeight="1">
      <c r="A228" s="33"/>
      <c r="B228" s="680"/>
      <c r="C228" s="168">
        <v>2125</v>
      </c>
      <c r="D228" s="23" t="s">
        <v>1286</v>
      </c>
      <c r="E228" s="206" t="s">
        <v>538</v>
      </c>
      <c r="F228" s="78"/>
      <c r="G228" s="38"/>
      <c r="H228" s="38"/>
      <c r="I228" s="38"/>
      <c r="J228" s="39"/>
      <c r="K228" s="38"/>
      <c r="L228" s="39"/>
      <c r="M228" s="39"/>
      <c r="N228" s="42"/>
      <c r="O228" s="39"/>
      <c r="P228" s="39"/>
      <c r="Q228" s="38"/>
      <c r="R228" s="39"/>
      <c r="S228" s="39"/>
      <c r="T228" s="42"/>
      <c r="U228" s="39"/>
      <c r="V228" s="39"/>
      <c r="W228" s="42"/>
      <c r="X228" s="39"/>
      <c r="Y228" s="39"/>
      <c r="Z228" s="42"/>
      <c r="AA228" s="39"/>
      <c r="AB228" s="39"/>
      <c r="AC228" s="42"/>
      <c r="AD228" s="40"/>
      <c r="AE228" s="40"/>
      <c r="AF228" s="35"/>
      <c r="AG228" s="39"/>
      <c r="AH228" s="39"/>
      <c r="AI228" s="42"/>
      <c r="AJ228" s="39"/>
      <c r="AK228" s="39"/>
      <c r="AL228" s="42"/>
      <c r="AM228" s="44"/>
      <c r="AN228" s="44"/>
      <c r="AO228" s="46"/>
      <c r="AP228" s="44"/>
      <c r="AQ228" s="44"/>
      <c r="AR228" s="46"/>
      <c r="AS228" s="44"/>
      <c r="AT228" s="44"/>
      <c r="AU228" s="45"/>
      <c r="AV228" s="44"/>
      <c r="AW228" s="44"/>
      <c r="AX228" s="46"/>
      <c r="AY228" s="44"/>
      <c r="AZ228" s="44"/>
      <c r="BA228" s="46"/>
      <c r="BB228" s="44"/>
      <c r="BC228" s="46"/>
      <c r="BD228" s="45"/>
      <c r="BE228" s="46"/>
      <c r="BF228" s="46"/>
      <c r="BG228" s="47"/>
      <c r="BH228" s="44"/>
      <c r="BI228" s="46"/>
      <c r="BJ228" s="44"/>
      <c r="BL228" s="44"/>
    </row>
    <row r="229" spans="1:64" ht="15.75" hidden="1" customHeight="1">
      <c r="A229" s="33"/>
      <c r="B229" s="608" t="s">
        <v>955</v>
      </c>
      <c r="C229" s="269">
        <v>2130</v>
      </c>
      <c r="D229" s="618" t="s">
        <v>1286</v>
      </c>
      <c r="E229" s="341" t="s">
        <v>1129</v>
      </c>
      <c r="F229" s="78"/>
      <c r="G229" s="38"/>
      <c r="H229" s="38"/>
      <c r="I229" s="38"/>
      <c r="J229" s="39"/>
      <c r="K229" s="38"/>
      <c r="L229" s="39"/>
      <c r="M229" s="39"/>
      <c r="N229" s="42"/>
      <c r="O229" s="39"/>
      <c r="P229" s="39"/>
      <c r="Q229" s="38"/>
      <c r="R229" s="39"/>
      <c r="S229" s="39"/>
      <c r="T229" s="42"/>
      <c r="U229" s="39"/>
      <c r="V229" s="39"/>
      <c r="W229" s="42"/>
      <c r="X229" s="39"/>
      <c r="Y229" s="39"/>
      <c r="Z229" s="42"/>
      <c r="AA229" s="39"/>
      <c r="AB229" s="39"/>
      <c r="AC229" s="42"/>
      <c r="AD229" s="40"/>
      <c r="AE229" s="40"/>
      <c r="AF229" s="35"/>
      <c r="AG229" s="39"/>
      <c r="AH229" s="39"/>
      <c r="AI229" s="42"/>
      <c r="AJ229" s="39"/>
      <c r="AK229" s="39"/>
      <c r="AL229" s="42"/>
      <c r="AM229" s="44"/>
      <c r="AN229" s="44"/>
      <c r="AO229" s="46"/>
      <c r="AP229" s="44"/>
      <c r="AQ229" s="44"/>
      <c r="AR229" s="46"/>
      <c r="AS229" s="44"/>
      <c r="AT229" s="44"/>
      <c r="AU229" s="45"/>
      <c r="AV229" s="44"/>
      <c r="AW229" s="44"/>
      <c r="AX229" s="46"/>
      <c r="AY229" s="44"/>
      <c r="AZ229" s="44"/>
      <c r="BA229" s="46"/>
      <c r="BB229" s="44"/>
      <c r="BC229" s="46"/>
      <c r="BD229" s="45"/>
      <c r="BE229" s="46"/>
      <c r="BF229" s="46"/>
      <c r="BG229" s="47"/>
      <c r="BH229" s="44"/>
      <c r="BI229" s="46"/>
      <c r="BJ229" s="44"/>
      <c r="BL229" s="44"/>
    </row>
    <row r="230" spans="1:64" ht="15.75" customHeight="1">
      <c r="A230" s="33"/>
      <c r="B230" s="60"/>
      <c r="C230" s="168">
        <v>2140</v>
      </c>
      <c r="D230" s="23" t="s">
        <v>1286</v>
      </c>
      <c r="E230" s="241" t="s">
        <v>539</v>
      </c>
      <c r="F230" s="78"/>
      <c r="G230" s="38"/>
      <c r="H230" s="38"/>
      <c r="I230" s="38"/>
      <c r="J230" s="39"/>
      <c r="K230" s="38"/>
      <c r="L230" s="39"/>
      <c r="M230" s="39"/>
      <c r="N230" s="42"/>
      <c r="O230" s="39"/>
      <c r="P230" s="39"/>
      <c r="Q230" s="38"/>
      <c r="R230" s="39"/>
      <c r="S230" s="39"/>
      <c r="T230" s="42"/>
      <c r="U230" s="39"/>
      <c r="V230" s="39"/>
      <c r="W230" s="42"/>
      <c r="X230" s="39"/>
      <c r="Y230" s="39"/>
      <c r="Z230" s="42"/>
      <c r="AA230" s="39"/>
      <c r="AB230" s="39"/>
      <c r="AC230" s="42"/>
      <c r="AD230" s="40"/>
      <c r="AE230" s="40"/>
      <c r="AF230" s="35"/>
      <c r="AG230" s="39"/>
      <c r="AH230" s="39"/>
      <c r="AI230" s="42"/>
      <c r="AJ230" s="39"/>
      <c r="AK230" s="39"/>
      <c r="AL230" s="42"/>
      <c r="AM230" s="44"/>
      <c r="AN230" s="44"/>
      <c r="AO230" s="46"/>
      <c r="AP230" s="44"/>
      <c r="AQ230" s="44"/>
      <c r="AR230" s="46"/>
      <c r="AS230" s="44"/>
      <c r="AT230" s="44"/>
      <c r="AU230" s="45"/>
      <c r="AV230" s="44"/>
      <c r="AW230" s="44"/>
      <c r="AX230" s="46"/>
      <c r="AY230" s="44"/>
      <c r="AZ230" s="44"/>
      <c r="BA230" s="46"/>
      <c r="BB230" s="44"/>
      <c r="BC230" s="46"/>
      <c r="BD230" s="45"/>
      <c r="BE230" s="46"/>
      <c r="BF230" s="46"/>
      <c r="BG230" s="47"/>
      <c r="BH230" s="44"/>
      <c r="BI230" s="46"/>
      <c r="BJ230" s="44"/>
      <c r="BL230" s="44"/>
    </row>
    <row r="231" spans="1:64" ht="15.75" customHeight="1">
      <c r="A231" s="33"/>
      <c r="B231" s="327"/>
      <c r="C231" s="219">
        <v>2190</v>
      </c>
      <c r="D231" s="24" t="s">
        <v>1286</v>
      </c>
      <c r="E231" s="353" t="s">
        <v>540</v>
      </c>
      <c r="F231" s="78"/>
      <c r="G231" s="38"/>
      <c r="H231" s="38"/>
      <c r="I231" s="38"/>
      <c r="J231" s="39"/>
      <c r="K231" s="38"/>
      <c r="L231" s="39"/>
      <c r="M231" s="39"/>
      <c r="N231" s="42"/>
      <c r="O231" s="39"/>
      <c r="P231" s="39"/>
      <c r="Q231" s="38"/>
      <c r="R231" s="39"/>
      <c r="S231" s="39"/>
      <c r="T231" s="42"/>
      <c r="U231" s="39"/>
      <c r="V231" s="39"/>
      <c r="W231" s="42"/>
      <c r="X231" s="39"/>
      <c r="Y231" s="39"/>
      <c r="Z231" s="42"/>
      <c r="AA231" s="39"/>
      <c r="AB231" s="39"/>
      <c r="AC231" s="42"/>
      <c r="AD231" s="40"/>
      <c r="AE231" s="40"/>
      <c r="AF231" s="35"/>
      <c r="AG231" s="39"/>
      <c r="AH231" s="39"/>
      <c r="AI231" s="42"/>
      <c r="AJ231" s="39"/>
      <c r="AK231" s="39"/>
      <c r="AL231" s="42"/>
      <c r="AM231" s="44"/>
      <c r="AN231" s="44"/>
      <c r="AO231" s="46"/>
      <c r="AP231" s="44"/>
      <c r="AQ231" s="44"/>
      <c r="AR231" s="46"/>
      <c r="AS231" s="44"/>
      <c r="AT231" s="44"/>
      <c r="AU231" s="45"/>
      <c r="AV231" s="44"/>
      <c r="AW231" s="44"/>
      <c r="AX231" s="46"/>
      <c r="AY231" s="44"/>
      <c r="AZ231" s="44"/>
      <c r="BA231" s="46"/>
      <c r="BB231" s="44"/>
      <c r="BC231" s="46"/>
      <c r="BD231" s="45"/>
      <c r="BE231" s="46"/>
      <c r="BF231" s="46"/>
      <c r="BG231" s="47"/>
      <c r="BH231" s="44"/>
      <c r="BI231" s="46"/>
      <c r="BJ231" s="44"/>
      <c r="BL231" s="44"/>
    </row>
    <row r="232" spans="1:64" s="31" customFormat="1" ht="3.75" customHeight="1" thickBot="1">
      <c r="A232" s="33"/>
      <c r="B232" s="60"/>
      <c r="C232" s="20"/>
      <c r="D232" s="20"/>
      <c r="E232" s="336"/>
      <c r="F232" s="37"/>
      <c r="G232" s="37"/>
      <c r="H232" s="37"/>
      <c r="I232" s="37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3"/>
      <c r="W232" s="33"/>
      <c r="AB232" s="36"/>
      <c r="AC232" s="36"/>
      <c r="AD232" s="34"/>
    </row>
    <row r="233" spans="1:64" ht="16.5" customHeight="1">
      <c r="A233" s="33"/>
      <c r="B233" s="286">
        <v>2200</v>
      </c>
      <c r="C233" s="91" t="s">
        <v>183</v>
      </c>
      <c r="D233" s="21"/>
      <c r="E233" s="362"/>
      <c r="F233" s="78"/>
      <c r="G233" s="38"/>
      <c r="H233" s="38"/>
      <c r="I233" s="38"/>
      <c r="J233" s="39"/>
      <c r="K233" s="38"/>
      <c r="L233" s="39"/>
      <c r="M233" s="39"/>
      <c r="N233" s="80"/>
      <c r="O233" s="39"/>
      <c r="P233" s="39"/>
      <c r="Q233" s="38"/>
      <c r="R233" s="39"/>
      <c r="S233" s="39"/>
      <c r="T233" s="80"/>
      <c r="U233" s="39"/>
      <c r="V233" s="39"/>
      <c r="W233" s="80"/>
      <c r="X233" s="39"/>
      <c r="Y233" s="39"/>
      <c r="Z233" s="80"/>
      <c r="AA233" s="39"/>
      <c r="AB233" s="39"/>
      <c r="AC233" s="80"/>
      <c r="AD233" s="39"/>
      <c r="AE233" s="39"/>
      <c r="AF233" s="38"/>
      <c r="AG233" s="39"/>
      <c r="AH233" s="39"/>
      <c r="AI233" s="80"/>
      <c r="AJ233" s="39"/>
      <c r="AK233" s="39"/>
      <c r="AL233" s="80"/>
      <c r="AM233" s="44"/>
      <c r="AN233" s="44"/>
      <c r="AO233" s="81"/>
      <c r="AP233" s="44"/>
      <c r="AQ233" s="44"/>
      <c r="AR233" s="81"/>
      <c r="AS233" s="44"/>
      <c r="AT233" s="44"/>
      <c r="AU233" s="45"/>
      <c r="AV233" s="44"/>
      <c r="AW233" s="44"/>
      <c r="AX233" s="81"/>
      <c r="AY233" s="44"/>
      <c r="AZ233" s="44"/>
      <c r="BA233" s="81"/>
      <c r="BB233" s="44"/>
      <c r="BC233" s="81"/>
      <c r="BD233" s="45"/>
      <c r="BE233" s="81"/>
      <c r="BF233" s="81"/>
      <c r="BG233" s="44"/>
      <c r="BH233" s="44"/>
      <c r="BI233" s="81"/>
      <c r="BJ233" s="44"/>
      <c r="BL233" s="44"/>
    </row>
    <row r="234" spans="1:64" ht="15.75" hidden="1" customHeight="1">
      <c r="A234" s="33"/>
      <c r="B234" s="591" t="s">
        <v>955</v>
      </c>
      <c r="C234" s="681">
        <v>2220</v>
      </c>
      <c r="D234" s="682" t="s">
        <v>1286</v>
      </c>
      <c r="E234" s="373" t="s">
        <v>1130</v>
      </c>
      <c r="F234" s="78"/>
      <c r="G234" s="38"/>
      <c r="H234" s="38"/>
      <c r="I234" s="38"/>
      <c r="J234" s="39"/>
      <c r="K234" s="38"/>
      <c r="L234" s="39"/>
      <c r="M234" s="39"/>
      <c r="N234" s="42"/>
      <c r="O234" s="39"/>
      <c r="P234" s="39"/>
      <c r="Q234" s="38"/>
      <c r="R234" s="39"/>
      <c r="S234" s="39"/>
      <c r="T234" s="42"/>
      <c r="U234" s="39"/>
      <c r="V234" s="39"/>
      <c r="W234" s="42"/>
      <c r="X234" s="39"/>
      <c r="Y234" s="39"/>
      <c r="Z234" s="42"/>
      <c r="AA234" s="39"/>
      <c r="AB234" s="39"/>
      <c r="AC234" s="42"/>
      <c r="AD234" s="40"/>
      <c r="AE234" s="40"/>
      <c r="AF234" s="35"/>
      <c r="AG234" s="39"/>
      <c r="AH234" s="39"/>
      <c r="AI234" s="42"/>
      <c r="AJ234" s="39"/>
      <c r="AK234" s="39"/>
      <c r="AL234" s="42"/>
      <c r="AM234" s="44"/>
      <c r="AN234" s="44"/>
      <c r="AO234" s="46"/>
      <c r="AP234" s="44"/>
      <c r="AQ234" s="44"/>
      <c r="AR234" s="46"/>
      <c r="AS234" s="44"/>
      <c r="AT234" s="44"/>
      <c r="AU234" s="45"/>
      <c r="AV234" s="44"/>
      <c r="AW234" s="44"/>
      <c r="AX234" s="46"/>
      <c r="AY234" s="44"/>
      <c r="AZ234" s="44"/>
      <c r="BA234" s="46"/>
      <c r="BB234" s="44"/>
      <c r="BC234" s="46"/>
      <c r="BD234" s="45"/>
      <c r="BE234" s="46"/>
      <c r="BF234" s="46"/>
      <c r="BG234" s="47"/>
      <c r="BH234" s="44"/>
      <c r="BI234" s="46"/>
      <c r="BJ234" s="44"/>
      <c r="BL234" s="44"/>
    </row>
    <row r="235" spans="1:64" ht="15.75" customHeight="1">
      <c r="A235" s="33"/>
      <c r="B235" s="120"/>
      <c r="C235" s="270">
        <v>2221</v>
      </c>
      <c r="D235" s="27" t="s">
        <v>1286</v>
      </c>
      <c r="E235" s="241" t="s">
        <v>541</v>
      </c>
      <c r="F235" s="78"/>
      <c r="G235" s="38"/>
      <c r="H235" s="38"/>
      <c r="I235" s="38"/>
      <c r="J235" s="39"/>
      <c r="K235" s="38"/>
      <c r="L235" s="39"/>
      <c r="M235" s="39"/>
      <c r="N235" s="42"/>
      <c r="O235" s="39"/>
      <c r="P235" s="39"/>
      <c r="Q235" s="38"/>
      <c r="R235" s="39"/>
      <c r="S235" s="39"/>
      <c r="T235" s="42"/>
      <c r="U235" s="39"/>
      <c r="V235" s="39"/>
      <c r="W235" s="42"/>
      <c r="X235" s="39"/>
      <c r="Y235" s="39"/>
      <c r="Z235" s="42"/>
      <c r="AA235" s="39"/>
      <c r="AB235" s="39"/>
      <c r="AC235" s="42"/>
      <c r="AD235" s="40"/>
      <c r="AE235" s="40"/>
      <c r="AF235" s="35"/>
      <c r="AG235" s="39"/>
      <c r="AH235" s="39"/>
      <c r="AI235" s="42"/>
      <c r="AJ235" s="39"/>
      <c r="AK235" s="39"/>
      <c r="AL235" s="42"/>
      <c r="AM235" s="44"/>
      <c r="AN235" s="44"/>
      <c r="AO235" s="46"/>
      <c r="AP235" s="44"/>
      <c r="AQ235" s="44"/>
      <c r="AR235" s="46"/>
      <c r="AS235" s="44"/>
      <c r="AT235" s="44"/>
      <c r="AU235" s="45"/>
      <c r="AV235" s="44"/>
      <c r="AW235" s="44"/>
      <c r="AX235" s="46"/>
      <c r="AY235" s="44"/>
      <c r="AZ235" s="44"/>
      <c r="BA235" s="46"/>
      <c r="BB235" s="44"/>
      <c r="BC235" s="46"/>
      <c r="BD235" s="45"/>
      <c r="BE235" s="46"/>
      <c r="BF235" s="46"/>
      <c r="BG235" s="47"/>
      <c r="BH235" s="44"/>
      <c r="BI235" s="46"/>
      <c r="BJ235" s="44"/>
      <c r="BL235" s="44"/>
    </row>
    <row r="236" spans="1:64" ht="15.75" customHeight="1">
      <c r="A236" s="33"/>
      <c r="B236" s="60"/>
      <c r="C236" s="221">
        <v>2224</v>
      </c>
      <c r="D236" s="25" t="s">
        <v>1286</v>
      </c>
      <c r="E236" s="353" t="s">
        <v>542</v>
      </c>
      <c r="F236" s="78"/>
      <c r="G236" s="38"/>
      <c r="H236" s="38"/>
      <c r="I236" s="38"/>
      <c r="J236" s="39"/>
      <c r="K236" s="38"/>
      <c r="L236" s="39"/>
      <c r="M236" s="39"/>
      <c r="N236" s="42"/>
      <c r="O236" s="39"/>
      <c r="P236" s="39"/>
      <c r="Q236" s="38"/>
      <c r="R236" s="39"/>
      <c r="S236" s="39"/>
      <c r="T236" s="42"/>
      <c r="U236" s="39"/>
      <c r="V236" s="39"/>
      <c r="W236" s="42"/>
      <c r="X236" s="39"/>
      <c r="Y236" s="39"/>
      <c r="Z236" s="42"/>
      <c r="AA236" s="39"/>
      <c r="AB236" s="39"/>
      <c r="AC236" s="42"/>
      <c r="AD236" s="40"/>
      <c r="AE236" s="40"/>
      <c r="AF236" s="35"/>
      <c r="AG236" s="39"/>
      <c r="AH236" s="39"/>
      <c r="AI236" s="42"/>
      <c r="AJ236" s="39"/>
      <c r="AK236" s="39"/>
      <c r="AL236" s="42"/>
      <c r="AM236" s="44"/>
      <c r="AN236" s="44"/>
      <c r="AO236" s="46"/>
      <c r="AP236" s="44"/>
      <c r="AQ236" s="44"/>
      <c r="AR236" s="46"/>
      <c r="AS236" s="44"/>
      <c r="AT236" s="44"/>
      <c r="AU236" s="45"/>
      <c r="AV236" s="44"/>
      <c r="AW236" s="44"/>
      <c r="AX236" s="46"/>
      <c r="AY236" s="44"/>
      <c r="AZ236" s="44"/>
      <c r="BA236" s="46"/>
      <c r="BB236" s="44"/>
      <c r="BC236" s="46"/>
      <c r="BD236" s="45"/>
      <c r="BE236" s="46"/>
      <c r="BF236" s="46"/>
      <c r="BG236" s="47"/>
      <c r="BH236" s="44"/>
      <c r="BI236" s="46"/>
      <c r="BJ236" s="44"/>
      <c r="BL236" s="44"/>
    </row>
    <row r="237" spans="1:64" s="31" customFormat="1" ht="3.75" customHeight="1" thickBot="1">
      <c r="A237" s="33"/>
      <c r="B237" s="60"/>
      <c r="C237" s="60"/>
      <c r="D237" s="20"/>
      <c r="E237" s="16"/>
      <c r="F237" s="37"/>
      <c r="G237" s="37"/>
      <c r="H237" s="37"/>
      <c r="I237" s="37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3"/>
      <c r="W237" s="33"/>
      <c r="AB237" s="36"/>
      <c r="AC237" s="36"/>
      <c r="AD237" s="34"/>
    </row>
    <row r="238" spans="1:64" ht="16.5" customHeight="1">
      <c r="A238" s="33"/>
      <c r="B238" s="286">
        <v>2500</v>
      </c>
      <c r="C238" s="92" t="s">
        <v>1007</v>
      </c>
      <c r="D238" s="19"/>
      <c r="E238" s="92"/>
      <c r="F238" s="78"/>
      <c r="G238" s="38"/>
      <c r="H238" s="38"/>
      <c r="I238" s="38"/>
      <c r="J238" s="39"/>
      <c r="K238" s="38"/>
      <c r="L238" s="39"/>
      <c r="M238" s="39"/>
      <c r="N238" s="80"/>
      <c r="O238" s="39"/>
      <c r="P238" s="39"/>
      <c r="Q238" s="38"/>
      <c r="R238" s="39"/>
      <c r="S238" s="39"/>
      <c r="T238" s="80"/>
      <c r="U238" s="39"/>
      <c r="V238" s="39"/>
      <c r="W238" s="80"/>
      <c r="X238" s="39"/>
      <c r="Y238" s="39"/>
      <c r="Z238" s="80"/>
      <c r="AA238" s="39"/>
      <c r="AB238" s="39"/>
      <c r="AC238" s="80"/>
      <c r="AD238" s="39"/>
      <c r="AE238" s="39"/>
      <c r="AF238" s="38"/>
      <c r="AG238" s="39"/>
      <c r="AH238" s="39"/>
      <c r="AI238" s="80"/>
      <c r="AJ238" s="39"/>
      <c r="AK238" s="39"/>
      <c r="AL238" s="80"/>
      <c r="AM238" s="44"/>
      <c r="AN238" s="44"/>
      <c r="AO238" s="81"/>
      <c r="AP238" s="44"/>
      <c r="AQ238" s="44"/>
      <c r="AR238" s="81"/>
      <c r="AS238" s="44"/>
      <c r="AT238" s="44"/>
      <c r="AU238" s="45"/>
      <c r="AV238" s="44"/>
      <c r="AW238" s="44"/>
      <c r="AX238" s="81"/>
      <c r="AY238" s="44"/>
      <c r="AZ238" s="44"/>
      <c r="BA238" s="81"/>
      <c r="BB238" s="44"/>
      <c r="BC238" s="81"/>
      <c r="BD238" s="45"/>
      <c r="BE238" s="81"/>
      <c r="BF238" s="81"/>
      <c r="BG238" s="44"/>
      <c r="BH238" s="44"/>
      <c r="BI238" s="81"/>
      <c r="BJ238" s="44"/>
      <c r="BL238" s="44"/>
    </row>
    <row r="239" spans="1:64" ht="15.75" hidden="1" customHeight="1">
      <c r="A239" s="33"/>
      <c r="B239" s="60"/>
      <c r="C239" s="683">
        <v>2510</v>
      </c>
      <c r="D239" s="605" t="s">
        <v>1286</v>
      </c>
      <c r="E239" s="684" t="s">
        <v>1511</v>
      </c>
      <c r="F239" s="78"/>
      <c r="G239" s="38"/>
      <c r="H239" s="38"/>
      <c r="I239" s="38"/>
      <c r="J239" s="39"/>
      <c r="K239" s="38"/>
      <c r="L239" s="39"/>
      <c r="M239" s="39"/>
      <c r="N239" s="42"/>
      <c r="O239" s="39"/>
      <c r="P239" s="39"/>
      <c r="Q239" s="38"/>
      <c r="R239" s="39"/>
      <c r="S239" s="39"/>
      <c r="T239" s="42"/>
      <c r="U239" s="39"/>
      <c r="V239" s="39"/>
      <c r="W239" s="42"/>
      <c r="X239" s="39"/>
      <c r="Y239" s="39"/>
      <c r="Z239" s="42"/>
      <c r="AA239" s="39"/>
      <c r="AB239" s="39"/>
      <c r="AC239" s="42"/>
      <c r="AD239" s="40"/>
      <c r="AE239" s="40"/>
      <c r="AF239" s="35"/>
      <c r="AG239" s="39"/>
      <c r="AH239" s="39"/>
      <c r="AI239" s="42"/>
      <c r="AJ239" s="39"/>
      <c r="AK239" s="39"/>
      <c r="AL239" s="42"/>
      <c r="AM239" s="44"/>
      <c r="AN239" s="44"/>
      <c r="AO239" s="46"/>
      <c r="AP239" s="44"/>
      <c r="AQ239" s="44"/>
      <c r="AR239" s="46"/>
      <c r="AS239" s="44"/>
      <c r="AT239" s="44"/>
      <c r="AU239" s="45"/>
      <c r="AV239" s="44"/>
      <c r="AW239" s="44"/>
      <c r="AX239" s="46"/>
      <c r="AY239" s="44"/>
      <c r="AZ239" s="44"/>
      <c r="BA239" s="46"/>
      <c r="BB239" s="44"/>
      <c r="BC239" s="46"/>
      <c r="BD239" s="45"/>
      <c r="BE239" s="46"/>
      <c r="BF239" s="46"/>
      <c r="BG239" s="47"/>
      <c r="BH239" s="44"/>
      <c r="BI239" s="46"/>
      <c r="BJ239" s="44"/>
      <c r="BL239" s="44"/>
    </row>
    <row r="240" spans="1:64" ht="15.75" hidden="1" customHeight="1">
      <c r="A240" s="33"/>
      <c r="B240" s="60"/>
      <c r="C240" s="683">
        <v>2520</v>
      </c>
      <c r="D240" s="605" t="s">
        <v>1286</v>
      </c>
      <c r="E240" s="685" t="s">
        <v>1512</v>
      </c>
      <c r="F240" s="78"/>
      <c r="G240" s="38"/>
      <c r="H240" s="38"/>
      <c r="I240" s="38"/>
      <c r="J240" s="39"/>
      <c r="K240" s="38"/>
      <c r="L240" s="39"/>
      <c r="M240" s="39"/>
      <c r="N240" s="42"/>
      <c r="O240" s="39"/>
      <c r="P240" s="39"/>
      <c r="Q240" s="38"/>
      <c r="R240" s="39"/>
      <c r="S240" s="39"/>
      <c r="T240" s="42"/>
      <c r="U240" s="39"/>
      <c r="V240" s="39"/>
      <c r="W240" s="42"/>
      <c r="X240" s="39"/>
      <c r="Y240" s="39"/>
      <c r="Z240" s="42"/>
      <c r="AA240" s="39"/>
      <c r="AB240" s="39"/>
      <c r="AC240" s="42"/>
      <c r="AD240" s="40"/>
      <c r="AE240" s="40"/>
      <c r="AF240" s="35"/>
      <c r="AG240" s="39"/>
      <c r="AH240" s="39"/>
      <c r="AI240" s="42"/>
      <c r="AJ240" s="39"/>
      <c r="AK240" s="39"/>
      <c r="AL240" s="42"/>
      <c r="AM240" s="44"/>
      <c r="AN240" s="44"/>
      <c r="AO240" s="46"/>
      <c r="AP240" s="44"/>
      <c r="AQ240" s="44"/>
      <c r="AR240" s="46"/>
      <c r="AS240" s="44"/>
      <c r="AT240" s="44"/>
      <c r="AU240" s="45"/>
      <c r="AV240" s="44"/>
      <c r="AW240" s="44"/>
      <c r="AX240" s="46"/>
      <c r="AY240" s="44"/>
      <c r="AZ240" s="44"/>
      <c r="BA240" s="46"/>
      <c r="BB240" s="44"/>
      <c r="BC240" s="46"/>
      <c r="BD240" s="45"/>
      <c r="BE240" s="46"/>
      <c r="BF240" s="46"/>
      <c r="BG240" s="47"/>
      <c r="BH240" s="44"/>
      <c r="BI240" s="46"/>
      <c r="BJ240" s="44"/>
      <c r="BL240" s="44"/>
    </row>
    <row r="241" spans="1:64" ht="15.75" hidden="1" customHeight="1">
      <c r="A241" s="33"/>
      <c r="B241" s="60"/>
      <c r="C241" s="683">
        <v>2590</v>
      </c>
      <c r="D241" s="605" t="s">
        <v>1286</v>
      </c>
      <c r="E241" s="684" t="s">
        <v>1513</v>
      </c>
      <c r="F241" s="78"/>
      <c r="G241" s="38"/>
      <c r="H241" s="38"/>
      <c r="I241" s="38"/>
      <c r="J241" s="39"/>
      <c r="K241" s="38"/>
      <c r="L241" s="39"/>
      <c r="M241" s="39"/>
      <c r="N241" s="42"/>
      <c r="O241" s="39"/>
      <c r="P241" s="39"/>
      <c r="Q241" s="38"/>
      <c r="R241" s="39"/>
      <c r="S241" s="39"/>
      <c r="T241" s="42"/>
      <c r="U241" s="39"/>
      <c r="V241" s="39"/>
      <c r="W241" s="42"/>
      <c r="X241" s="39"/>
      <c r="Y241" s="39"/>
      <c r="Z241" s="42"/>
      <c r="AA241" s="39"/>
      <c r="AB241" s="39"/>
      <c r="AC241" s="42"/>
      <c r="AD241" s="40"/>
      <c r="AE241" s="40"/>
      <c r="AF241" s="35"/>
      <c r="AG241" s="39"/>
      <c r="AH241" s="39"/>
      <c r="AI241" s="42"/>
      <c r="AJ241" s="39"/>
      <c r="AK241" s="39"/>
      <c r="AL241" s="42"/>
      <c r="AM241" s="44"/>
      <c r="AN241" s="44"/>
      <c r="AO241" s="46"/>
      <c r="AP241" s="44"/>
      <c r="AQ241" s="44"/>
      <c r="AR241" s="46"/>
      <c r="AS241" s="44"/>
      <c r="AT241" s="44"/>
      <c r="AU241" s="45"/>
      <c r="AV241" s="44"/>
      <c r="AW241" s="44"/>
      <c r="AX241" s="46"/>
      <c r="AY241" s="44"/>
      <c r="AZ241" s="44"/>
      <c r="BA241" s="46"/>
      <c r="BB241" s="44"/>
      <c r="BC241" s="46"/>
      <c r="BD241" s="45"/>
      <c r="BE241" s="46"/>
      <c r="BF241" s="46"/>
      <c r="BG241" s="47"/>
      <c r="BH241" s="44"/>
      <c r="BI241" s="46"/>
      <c r="BJ241" s="44"/>
      <c r="BL241" s="44"/>
    </row>
    <row r="242" spans="1:64" s="31" customFormat="1" ht="3.75" customHeight="1" thickBot="1">
      <c r="A242" s="33"/>
      <c r="B242" s="60"/>
      <c r="C242" s="60"/>
      <c r="D242" s="20"/>
      <c r="E242" s="16"/>
      <c r="F242" s="37"/>
      <c r="G242" s="37"/>
      <c r="H242" s="37"/>
      <c r="I242" s="37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3"/>
      <c r="W242" s="33"/>
      <c r="AB242" s="36"/>
      <c r="AC242" s="36"/>
      <c r="AD242" s="34"/>
    </row>
    <row r="243" spans="1:64" ht="16.5" customHeight="1">
      <c r="A243" s="33"/>
      <c r="B243" s="286">
        <v>2600</v>
      </c>
      <c r="C243" s="92" t="s">
        <v>1313</v>
      </c>
      <c r="D243" s="19"/>
      <c r="E243" s="92"/>
      <c r="F243" s="78"/>
      <c r="G243" s="38"/>
      <c r="H243" s="38"/>
      <c r="I243" s="38"/>
      <c r="J243" s="39"/>
      <c r="K243" s="38"/>
      <c r="L243" s="39"/>
      <c r="M243" s="39"/>
      <c r="N243" s="80"/>
      <c r="O243" s="39"/>
      <c r="P243" s="39"/>
      <c r="Q243" s="38"/>
      <c r="R243" s="39"/>
      <c r="S243" s="39"/>
      <c r="T243" s="80"/>
      <c r="U243" s="39"/>
      <c r="V243" s="39"/>
      <c r="W243" s="80"/>
      <c r="X243" s="39"/>
      <c r="Y243" s="39"/>
      <c r="Z243" s="80"/>
      <c r="AA243" s="39"/>
      <c r="AB243" s="39"/>
      <c r="AC243" s="80"/>
      <c r="AD243" s="39"/>
      <c r="AE243" s="39"/>
      <c r="AF243" s="38"/>
      <c r="AG243" s="39"/>
      <c r="AH243" s="39"/>
      <c r="AI243" s="80"/>
      <c r="AJ243" s="39"/>
      <c r="AK243" s="39"/>
      <c r="AL243" s="80"/>
      <c r="AM243" s="44"/>
      <c r="AN243" s="44"/>
      <c r="AO243" s="81"/>
      <c r="AP243" s="44"/>
      <c r="AQ243" s="44"/>
      <c r="AR243" s="81"/>
      <c r="AS243" s="44"/>
      <c r="AT243" s="44"/>
      <c r="AU243" s="45"/>
      <c r="AV243" s="44"/>
      <c r="AW243" s="44"/>
      <c r="AX243" s="81"/>
      <c r="AY243" s="44"/>
      <c r="AZ243" s="44"/>
      <c r="BA243" s="81"/>
      <c r="BB243" s="44"/>
      <c r="BC243" s="81"/>
      <c r="BD243" s="45"/>
      <c r="BE243" s="81"/>
      <c r="BF243" s="81"/>
      <c r="BG243" s="44"/>
      <c r="BH243" s="44"/>
      <c r="BI243" s="81"/>
      <c r="BJ243" s="44"/>
      <c r="BL243" s="44"/>
    </row>
    <row r="244" spans="1:64" ht="15.75" hidden="1" customHeight="1">
      <c r="A244" s="33"/>
      <c r="B244" s="60"/>
      <c r="C244" s="683">
        <v>2610</v>
      </c>
      <c r="D244" s="605" t="s">
        <v>1286</v>
      </c>
      <c r="E244" s="685" t="s">
        <v>1514</v>
      </c>
      <c r="F244" s="78"/>
      <c r="G244" s="38"/>
      <c r="H244" s="38"/>
      <c r="I244" s="38"/>
      <c r="J244" s="39"/>
      <c r="K244" s="38"/>
      <c r="L244" s="39"/>
      <c r="M244" s="39"/>
      <c r="N244" s="42"/>
      <c r="O244" s="39"/>
      <c r="P244" s="39"/>
      <c r="Q244" s="38"/>
      <c r="R244" s="39"/>
      <c r="S244" s="39"/>
      <c r="T244" s="42"/>
      <c r="U244" s="39"/>
      <c r="V244" s="39"/>
      <c r="W244" s="42"/>
      <c r="X244" s="39"/>
      <c r="Y244" s="39"/>
      <c r="Z244" s="42"/>
      <c r="AA244" s="39"/>
      <c r="AB244" s="39"/>
      <c r="AC244" s="42"/>
      <c r="AD244" s="40"/>
      <c r="AE244" s="40"/>
      <c r="AF244" s="35"/>
      <c r="AG244" s="39"/>
      <c r="AH244" s="39"/>
      <c r="AI244" s="42"/>
      <c r="AJ244" s="39"/>
      <c r="AK244" s="39"/>
      <c r="AL244" s="42"/>
      <c r="AM244" s="44"/>
      <c r="AN244" s="44"/>
      <c r="AO244" s="46"/>
      <c r="AP244" s="44"/>
      <c r="AQ244" s="44"/>
      <c r="AR244" s="46"/>
      <c r="AS244" s="44"/>
      <c r="AT244" s="44"/>
      <c r="AU244" s="45"/>
      <c r="AV244" s="44"/>
      <c r="AW244" s="44"/>
      <c r="AX244" s="46"/>
      <c r="AY244" s="44"/>
      <c r="AZ244" s="44"/>
      <c r="BA244" s="46"/>
      <c r="BB244" s="44"/>
      <c r="BC244" s="46"/>
      <c r="BD244" s="45"/>
      <c r="BE244" s="46"/>
      <c r="BF244" s="46"/>
      <c r="BG244" s="47"/>
      <c r="BH244" s="44"/>
      <c r="BI244" s="46"/>
      <c r="BJ244" s="44"/>
      <c r="BL244" s="44"/>
    </row>
    <row r="245" spans="1:64" ht="15.75" hidden="1" customHeight="1">
      <c r="A245" s="33"/>
      <c r="B245" s="60"/>
      <c r="C245" s="683">
        <v>2620</v>
      </c>
      <c r="D245" s="605" t="s">
        <v>1286</v>
      </c>
      <c r="E245" s="114" t="s">
        <v>1515</v>
      </c>
      <c r="F245" s="78"/>
      <c r="G245" s="38"/>
      <c r="H245" s="38"/>
      <c r="I245" s="38"/>
      <c r="J245" s="39"/>
      <c r="K245" s="38"/>
      <c r="L245" s="39"/>
      <c r="M245" s="39"/>
      <c r="N245" s="42"/>
      <c r="O245" s="39"/>
      <c r="P245" s="39"/>
      <c r="Q245" s="38"/>
      <c r="R245" s="39"/>
      <c r="S245" s="39"/>
      <c r="T245" s="42"/>
      <c r="U245" s="39"/>
      <c r="V245" s="39"/>
      <c r="W245" s="42"/>
      <c r="X245" s="39"/>
      <c r="Y245" s="39"/>
      <c r="Z245" s="42"/>
      <c r="AA245" s="39"/>
      <c r="AB245" s="39"/>
      <c r="AC245" s="42"/>
      <c r="AD245" s="40"/>
      <c r="AE245" s="40"/>
      <c r="AF245" s="35"/>
      <c r="AG245" s="39"/>
      <c r="AH245" s="39"/>
      <c r="AI245" s="42"/>
      <c r="AJ245" s="39"/>
      <c r="AK245" s="39"/>
      <c r="AL245" s="42"/>
      <c r="AM245" s="44"/>
      <c r="AN245" s="44"/>
      <c r="AO245" s="46"/>
      <c r="AP245" s="44"/>
      <c r="AQ245" s="44"/>
      <c r="AR245" s="46"/>
      <c r="AS245" s="44"/>
      <c r="AT245" s="44"/>
      <c r="AU245" s="45"/>
      <c r="AV245" s="44"/>
      <c r="AW245" s="44"/>
      <c r="AX245" s="46"/>
      <c r="AY245" s="44"/>
      <c r="AZ245" s="44"/>
      <c r="BA245" s="46"/>
      <c r="BB245" s="44"/>
      <c r="BC245" s="46"/>
      <c r="BD245" s="45"/>
      <c r="BE245" s="46"/>
      <c r="BF245" s="46"/>
      <c r="BG245" s="47"/>
      <c r="BH245" s="44"/>
      <c r="BI245" s="46"/>
      <c r="BJ245" s="44"/>
      <c r="BL245" s="44"/>
    </row>
    <row r="246" spans="1:64" ht="15.75" hidden="1" customHeight="1">
      <c r="A246" s="33"/>
      <c r="B246" s="60"/>
      <c r="C246" s="683">
        <v>2630</v>
      </c>
      <c r="D246" s="605" t="s">
        <v>1286</v>
      </c>
      <c r="E246" s="685" t="s">
        <v>1516</v>
      </c>
      <c r="F246" s="78"/>
      <c r="G246" s="38"/>
      <c r="H246" s="38"/>
      <c r="I246" s="38"/>
      <c r="J246" s="39"/>
      <c r="K246" s="38"/>
      <c r="L246" s="39"/>
      <c r="M246" s="39"/>
      <c r="N246" s="42"/>
      <c r="O246" s="39"/>
      <c r="P246" s="39"/>
      <c r="Q246" s="38"/>
      <c r="R246" s="39"/>
      <c r="S246" s="39"/>
      <c r="T246" s="42"/>
      <c r="U246" s="39"/>
      <c r="V246" s="39"/>
      <c r="W246" s="42"/>
      <c r="X246" s="39"/>
      <c r="Y246" s="39"/>
      <c r="Z246" s="42"/>
      <c r="AA246" s="39"/>
      <c r="AB246" s="39"/>
      <c r="AC246" s="42"/>
      <c r="AD246" s="40"/>
      <c r="AE246" s="40"/>
      <c r="AF246" s="35"/>
      <c r="AG246" s="39"/>
      <c r="AH246" s="39"/>
      <c r="AI246" s="42"/>
      <c r="AJ246" s="39"/>
      <c r="AK246" s="39"/>
      <c r="AL246" s="42"/>
      <c r="AM246" s="44"/>
      <c r="AN246" s="44"/>
      <c r="AO246" s="46"/>
      <c r="AP246" s="44"/>
      <c r="AQ246" s="44"/>
      <c r="AR246" s="46"/>
      <c r="AS246" s="44"/>
      <c r="AT246" s="44"/>
      <c r="AU246" s="45"/>
      <c r="AV246" s="44"/>
      <c r="AW246" s="44"/>
      <c r="AX246" s="46"/>
      <c r="AY246" s="44"/>
      <c r="AZ246" s="44"/>
      <c r="BA246" s="46"/>
      <c r="BB246" s="44"/>
      <c r="BC246" s="46"/>
      <c r="BD246" s="45"/>
      <c r="BE246" s="46"/>
      <c r="BF246" s="46"/>
      <c r="BG246" s="47"/>
      <c r="BH246" s="44"/>
      <c r="BI246" s="46"/>
      <c r="BJ246" s="44"/>
      <c r="BL246" s="44"/>
    </row>
    <row r="247" spans="1:64" ht="15.75" hidden="1" customHeight="1">
      <c r="A247" s="33"/>
      <c r="B247" s="60"/>
      <c r="C247" s="683">
        <v>2640</v>
      </c>
      <c r="D247" s="605" t="s">
        <v>1286</v>
      </c>
      <c r="E247" s="685" t="s">
        <v>1517</v>
      </c>
      <c r="F247" s="78"/>
      <c r="G247" s="38"/>
      <c r="H247" s="38"/>
      <c r="I247" s="38"/>
      <c r="J247" s="39"/>
      <c r="K247" s="38"/>
      <c r="L247" s="39"/>
      <c r="M247" s="39"/>
      <c r="N247" s="42"/>
      <c r="O247" s="39"/>
      <c r="P247" s="39"/>
      <c r="Q247" s="38"/>
      <c r="R247" s="39"/>
      <c r="S247" s="39"/>
      <c r="T247" s="42"/>
      <c r="U247" s="39"/>
      <c r="V247" s="39"/>
      <c r="W247" s="42"/>
      <c r="X247" s="39"/>
      <c r="Y247" s="39"/>
      <c r="Z247" s="42"/>
      <c r="AA247" s="39"/>
      <c r="AB247" s="39"/>
      <c r="AC247" s="42"/>
      <c r="AD247" s="40"/>
      <c r="AE247" s="40"/>
      <c r="AF247" s="35"/>
      <c r="AG247" s="39"/>
      <c r="AH247" s="39"/>
      <c r="AI247" s="42"/>
      <c r="AJ247" s="39"/>
      <c r="AK247" s="39"/>
      <c r="AL247" s="42"/>
      <c r="AM247" s="44"/>
      <c r="AN247" s="44"/>
      <c r="AO247" s="46"/>
      <c r="AP247" s="44"/>
      <c r="AQ247" s="44"/>
      <c r="AR247" s="46"/>
      <c r="AS247" s="44"/>
      <c r="AT247" s="44"/>
      <c r="AU247" s="45"/>
      <c r="AV247" s="44"/>
      <c r="AW247" s="44"/>
      <c r="AX247" s="46"/>
      <c r="AY247" s="44"/>
      <c r="AZ247" s="44"/>
      <c r="BA247" s="46"/>
      <c r="BB247" s="44"/>
      <c r="BC247" s="46"/>
      <c r="BD247" s="45"/>
      <c r="BE247" s="46"/>
      <c r="BF247" s="46"/>
      <c r="BG247" s="47"/>
      <c r="BH247" s="44"/>
      <c r="BI247" s="46"/>
      <c r="BJ247" s="44"/>
      <c r="BL247" s="44"/>
    </row>
    <row r="248" spans="1:64" ht="15.75" hidden="1" customHeight="1">
      <c r="B248" s="60"/>
      <c r="C248" s="683">
        <v>2690</v>
      </c>
      <c r="D248" s="605" t="s">
        <v>1286</v>
      </c>
      <c r="E248" s="685" t="s">
        <v>1518</v>
      </c>
      <c r="F248" s="78"/>
      <c r="G248" s="38"/>
      <c r="H248" s="38"/>
      <c r="I248" s="38"/>
      <c r="J248" s="39"/>
      <c r="K248" s="38"/>
      <c r="L248" s="39"/>
      <c r="M248" s="39"/>
      <c r="N248" s="42"/>
      <c r="O248" s="39"/>
      <c r="P248" s="39"/>
      <c r="Q248" s="38"/>
      <c r="R248" s="39"/>
      <c r="S248" s="39"/>
      <c r="T248" s="42"/>
      <c r="U248" s="39"/>
      <c r="V248" s="39"/>
      <c r="W248" s="42"/>
      <c r="X248" s="39"/>
      <c r="Y248" s="39"/>
      <c r="Z248" s="42"/>
      <c r="AA248" s="39"/>
      <c r="AB248" s="39"/>
      <c r="AC248" s="42"/>
      <c r="AD248" s="40"/>
      <c r="AE248" s="40"/>
      <c r="AF248" s="35"/>
      <c r="AG248" s="39"/>
      <c r="AH248" s="39"/>
      <c r="AI248" s="42"/>
      <c r="AJ248" s="39"/>
      <c r="AK248" s="39"/>
      <c r="AL248" s="42"/>
      <c r="AM248" s="44"/>
      <c r="AN248" s="44"/>
      <c r="AO248" s="46"/>
      <c r="AP248" s="44"/>
      <c r="AQ248" s="44"/>
      <c r="AR248" s="46"/>
      <c r="AS248" s="44"/>
      <c r="AT248" s="44"/>
      <c r="AU248" s="45"/>
      <c r="AV248" s="44"/>
      <c r="AW248" s="44"/>
      <c r="AX248" s="46"/>
      <c r="AY248" s="44"/>
      <c r="AZ248" s="44"/>
      <c r="BA248" s="46"/>
      <c r="BB248" s="44"/>
      <c r="BC248" s="46"/>
      <c r="BD248" s="45"/>
      <c r="BE248" s="46"/>
      <c r="BF248" s="46"/>
      <c r="BG248" s="47"/>
      <c r="BH248" s="44"/>
      <c r="BI248" s="46"/>
      <c r="BJ248" s="44"/>
      <c r="BL248" s="44"/>
    </row>
    <row r="249" spans="1:64" s="31" customFormat="1" ht="3.75" customHeight="1" thickBot="1">
      <c r="A249" s="33"/>
      <c r="B249" s="60"/>
      <c r="C249" s="60"/>
      <c r="D249" s="20"/>
      <c r="E249" s="16"/>
      <c r="F249" s="37"/>
      <c r="G249" s="37"/>
      <c r="H249" s="37"/>
      <c r="I249" s="37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3"/>
      <c r="W249" s="33"/>
      <c r="AB249" s="36"/>
      <c r="AC249" s="36"/>
      <c r="AD249" s="34"/>
    </row>
    <row r="250" spans="1:64" ht="16.5" customHeight="1">
      <c r="A250" s="33"/>
      <c r="B250" s="286">
        <v>2700</v>
      </c>
      <c r="C250" s="92" t="s">
        <v>18</v>
      </c>
      <c r="D250" s="19"/>
      <c r="E250" s="92"/>
      <c r="F250" s="78"/>
      <c r="G250" s="38"/>
      <c r="H250" s="38"/>
      <c r="I250" s="38"/>
      <c r="J250" s="39"/>
      <c r="K250" s="38"/>
      <c r="L250" s="39"/>
      <c r="M250" s="39"/>
      <c r="N250" s="80"/>
      <c r="O250" s="39"/>
      <c r="P250" s="39"/>
      <c r="Q250" s="38"/>
      <c r="R250" s="39"/>
      <c r="S250" s="39"/>
      <c r="T250" s="80"/>
      <c r="U250" s="39"/>
      <c r="V250" s="39"/>
      <c r="W250" s="80"/>
      <c r="X250" s="39"/>
      <c r="Y250" s="39"/>
      <c r="Z250" s="80"/>
      <c r="AA250" s="39"/>
      <c r="AB250" s="39"/>
      <c r="AC250" s="80"/>
      <c r="AD250" s="39"/>
      <c r="AE250" s="39"/>
      <c r="AF250" s="38"/>
      <c r="AG250" s="39"/>
      <c r="AH250" s="39"/>
      <c r="AI250" s="80"/>
      <c r="AJ250" s="39"/>
      <c r="AK250" s="39"/>
      <c r="AL250" s="80"/>
      <c r="AM250" s="44"/>
      <c r="AN250" s="44"/>
      <c r="AO250" s="81"/>
      <c r="AP250" s="44"/>
      <c r="AQ250" s="44"/>
      <c r="AR250" s="81"/>
      <c r="AS250" s="44"/>
      <c r="AT250" s="44"/>
      <c r="AU250" s="45"/>
      <c r="AV250" s="44"/>
      <c r="AW250" s="44"/>
      <c r="AX250" s="81"/>
      <c r="AY250" s="44"/>
      <c r="AZ250" s="44"/>
      <c r="BA250" s="81"/>
      <c r="BB250" s="44"/>
      <c r="BC250" s="81"/>
      <c r="BD250" s="45"/>
      <c r="BE250" s="81"/>
      <c r="BF250" s="81"/>
      <c r="BG250" s="44"/>
      <c r="BH250" s="44"/>
      <c r="BI250" s="81"/>
      <c r="BJ250" s="44"/>
      <c r="BL250" s="44"/>
    </row>
    <row r="251" spans="1:64" s="31" customFormat="1" ht="3.75" customHeight="1" thickBot="1">
      <c r="A251" s="33"/>
      <c r="B251" s="60"/>
      <c r="C251" s="60"/>
      <c r="D251" s="20"/>
      <c r="E251" s="16"/>
      <c r="F251" s="37"/>
      <c r="G251" s="37"/>
      <c r="H251" s="37"/>
      <c r="I251" s="37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3"/>
      <c r="W251" s="33"/>
      <c r="AB251" s="36"/>
      <c r="AC251" s="36"/>
      <c r="AD251" s="34"/>
    </row>
    <row r="252" spans="1:64" ht="16.5" customHeight="1">
      <c r="A252" s="33"/>
      <c r="B252" s="286">
        <v>2800</v>
      </c>
      <c r="C252" s="440" t="s">
        <v>1366</v>
      </c>
      <c r="D252" s="441"/>
      <c r="E252" s="440"/>
      <c r="F252" s="78"/>
      <c r="G252" s="38"/>
      <c r="H252" s="38"/>
      <c r="I252" s="38"/>
      <c r="J252" s="39"/>
      <c r="K252" s="38"/>
      <c r="L252" s="39"/>
      <c r="M252" s="39"/>
      <c r="N252" s="80"/>
      <c r="O252" s="39"/>
      <c r="P252" s="39"/>
      <c r="Q252" s="38"/>
      <c r="R252" s="39"/>
      <c r="S252" s="39"/>
      <c r="T252" s="80"/>
      <c r="U252" s="39"/>
      <c r="V252" s="39"/>
      <c r="W252" s="80"/>
      <c r="X252" s="39"/>
      <c r="Y252" s="39"/>
      <c r="Z252" s="80"/>
      <c r="AA252" s="39"/>
      <c r="AB252" s="39"/>
      <c r="AC252" s="80"/>
      <c r="AD252" s="39"/>
      <c r="AE252" s="39"/>
      <c r="AF252" s="38"/>
      <c r="AG252" s="39"/>
      <c r="AH252" s="39"/>
      <c r="AI252" s="80"/>
      <c r="AJ252" s="39"/>
      <c r="AK252" s="39"/>
      <c r="AL252" s="80"/>
      <c r="AM252" s="44"/>
      <c r="AN252" s="44"/>
      <c r="AO252" s="81"/>
      <c r="AP252" s="44"/>
      <c r="AQ252" s="44"/>
      <c r="AR252" s="81"/>
      <c r="AS252" s="44"/>
      <c r="AT252" s="44"/>
      <c r="AU252" s="45"/>
      <c r="AV252" s="44"/>
      <c r="AW252" s="44"/>
      <c r="AX252" s="81"/>
      <c r="AY252" s="44"/>
      <c r="AZ252" s="44"/>
      <c r="BA252" s="81"/>
      <c r="BB252" s="44"/>
      <c r="BC252" s="81"/>
      <c r="BD252" s="45"/>
      <c r="BE252" s="81"/>
      <c r="BF252" s="81"/>
      <c r="BG252" s="44"/>
      <c r="BH252" s="44"/>
      <c r="BI252" s="81"/>
      <c r="BJ252" s="44"/>
      <c r="BL252" s="44"/>
    </row>
    <row r="253" spans="1:64" ht="15.75" hidden="1" customHeight="1">
      <c r="A253" s="33"/>
      <c r="B253" s="286"/>
      <c r="C253" s="686" t="s">
        <v>1324</v>
      </c>
      <c r="D253" s="393" t="s">
        <v>1286</v>
      </c>
      <c r="E253" s="687" t="s">
        <v>1519</v>
      </c>
      <c r="F253" s="78"/>
      <c r="G253" s="38"/>
      <c r="H253" s="38"/>
      <c r="I253" s="38"/>
      <c r="J253" s="39"/>
      <c r="K253" s="38"/>
      <c r="L253" s="39"/>
      <c r="M253" s="39"/>
      <c r="N253" s="42"/>
      <c r="O253" s="39"/>
      <c r="P253" s="39"/>
      <c r="Q253" s="38"/>
      <c r="R253" s="39"/>
      <c r="S253" s="39"/>
      <c r="T253" s="42"/>
      <c r="U253" s="39"/>
      <c r="V253" s="39"/>
      <c r="W253" s="42"/>
      <c r="X253" s="39"/>
      <c r="Y253" s="39"/>
      <c r="Z253" s="42"/>
      <c r="AA253" s="39"/>
      <c r="AB253" s="39"/>
      <c r="AC253" s="42"/>
      <c r="AD253" s="40"/>
      <c r="AE253" s="40"/>
      <c r="AF253" s="35"/>
      <c r="AG253" s="39"/>
      <c r="AH253" s="39"/>
      <c r="AI253" s="42"/>
      <c r="AJ253" s="39"/>
      <c r="AK253" s="39"/>
      <c r="AL253" s="42"/>
      <c r="AM253" s="44"/>
      <c r="AN253" s="44"/>
      <c r="AO253" s="46"/>
      <c r="AP253" s="44"/>
      <c r="AQ253" s="44"/>
      <c r="AR253" s="46"/>
      <c r="AS253" s="44"/>
      <c r="AT253" s="44"/>
      <c r="AU253" s="45"/>
      <c r="AV253" s="44"/>
      <c r="AW253" s="44"/>
      <c r="AX253" s="46"/>
      <c r="AY253" s="44"/>
      <c r="AZ253" s="44"/>
      <c r="BA253" s="46"/>
      <c r="BB253" s="44"/>
      <c r="BC253" s="46"/>
      <c r="BD253" s="45"/>
      <c r="BE253" s="46"/>
      <c r="BF253" s="46"/>
      <c r="BG253" s="47"/>
      <c r="BH253" s="44"/>
      <c r="BI253" s="46"/>
      <c r="BJ253" s="44"/>
      <c r="BL253" s="44"/>
    </row>
    <row r="254" spans="1:64" ht="15.75" hidden="1" customHeight="1">
      <c r="A254" s="33"/>
      <c r="B254" s="60"/>
      <c r="C254" s="688">
        <v>2820</v>
      </c>
      <c r="D254" s="393" t="s">
        <v>1286</v>
      </c>
      <c r="E254" s="689" t="s">
        <v>1520</v>
      </c>
      <c r="F254" s="78"/>
      <c r="G254" s="38"/>
      <c r="H254" s="38"/>
      <c r="I254" s="38"/>
      <c r="J254" s="39"/>
      <c r="K254" s="38"/>
      <c r="L254" s="39"/>
      <c r="M254" s="39"/>
      <c r="N254" s="42"/>
      <c r="O254" s="39"/>
      <c r="P254" s="39"/>
      <c r="Q254" s="38"/>
      <c r="R254" s="39"/>
      <c r="S254" s="39"/>
      <c r="T254" s="42"/>
      <c r="U254" s="39"/>
      <c r="V254" s="39"/>
      <c r="W254" s="42"/>
      <c r="X254" s="39"/>
      <c r="Y254" s="39"/>
      <c r="Z254" s="42"/>
      <c r="AA254" s="39"/>
      <c r="AB254" s="39"/>
      <c r="AC254" s="42"/>
      <c r="AD254" s="40"/>
      <c r="AE254" s="40"/>
      <c r="AF254" s="35"/>
      <c r="AG254" s="39"/>
      <c r="AH254" s="39"/>
      <c r="AI254" s="42"/>
      <c r="AJ254" s="39"/>
      <c r="AK254" s="39"/>
      <c r="AL254" s="42"/>
      <c r="AM254" s="44"/>
      <c r="AN254" s="44"/>
      <c r="AO254" s="46"/>
      <c r="AP254" s="44"/>
      <c r="AQ254" s="44"/>
      <c r="AR254" s="46"/>
      <c r="AS254" s="44"/>
      <c r="AT254" s="44"/>
      <c r="AU254" s="45"/>
      <c r="AV254" s="44"/>
      <c r="AW254" s="44"/>
      <c r="AX254" s="46"/>
      <c r="AY254" s="44"/>
      <c r="AZ254" s="44"/>
      <c r="BA254" s="46"/>
      <c r="BB254" s="44"/>
      <c r="BC254" s="46"/>
      <c r="BD254" s="45"/>
      <c r="BE254" s="46"/>
      <c r="BF254" s="46"/>
      <c r="BG254" s="47"/>
      <c r="BH254" s="44"/>
      <c r="BI254" s="46"/>
      <c r="BJ254" s="44"/>
      <c r="BL254" s="44"/>
    </row>
    <row r="255" spans="1:64" ht="15.75" hidden="1" customHeight="1">
      <c r="A255" s="33"/>
      <c r="B255" s="60"/>
      <c r="C255" s="683">
        <v>2880</v>
      </c>
      <c r="D255" s="605" t="s">
        <v>1286</v>
      </c>
      <c r="E255" s="114" t="s">
        <v>1521</v>
      </c>
      <c r="F255" s="78"/>
      <c r="G255" s="38"/>
      <c r="H255" s="38"/>
      <c r="I255" s="38"/>
      <c r="J255" s="39"/>
      <c r="K255" s="38"/>
      <c r="L255" s="39"/>
      <c r="M255" s="39"/>
      <c r="N255" s="42"/>
      <c r="O255" s="39"/>
      <c r="P255" s="39"/>
      <c r="Q255" s="38"/>
      <c r="R255" s="39"/>
      <c r="S255" s="39"/>
      <c r="T255" s="42"/>
      <c r="U255" s="39"/>
      <c r="V255" s="39"/>
      <c r="W255" s="42"/>
      <c r="X255" s="39"/>
      <c r="Y255" s="39"/>
      <c r="Z255" s="42"/>
      <c r="AA255" s="39"/>
      <c r="AB255" s="39"/>
      <c r="AC255" s="42"/>
      <c r="AD255" s="40"/>
      <c r="AE255" s="40"/>
      <c r="AF255" s="35"/>
      <c r="AG255" s="39"/>
      <c r="AH255" s="39"/>
      <c r="AI255" s="42"/>
      <c r="AJ255" s="39"/>
      <c r="AK255" s="39"/>
      <c r="AL255" s="42"/>
      <c r="AM255" s="44"/>
      <c r="AN255" s="44"/>
      <c r="AO255" s="46"/>
      <c r="AP255" s="44"/>
      <c r="AQ255" s="44"/>
      <c r="AR255" s="46"/>
      <c r="AS255" s="44"/>
      <c r="AT255" s="44"/>
      <c r="AU255" s="45"/>
      <c r="AV255" s="44"/>
      <c r="AW255" s="44"/>
      <c r="AX255" s="46"/>
      <c r="AY255" s="44"/>
      <c r="AZ255" s="44"/>
      <c r="BA255" s="46"/>
      <c r="BB255" s="44"/>
      <c r="BC255" s="46"/>
      <c r="BD255" s="45"/>
      <c r="BE255" s="46"/>
      <c r="BF255" s="46"/>
      <c r="BG255" s="47"/>
      <c r="BH255" s="44"/>
      <c r="BI255" s="46"/>
      <c r="BJ255" s="44"/>
      <c r="BL255" s="44"/>
    </row>
    <row r="256" spans="1:64" ht="15.75" hidden="1" customHeight="1">
      <c r="A256" s="33"/>
      <c r="B256" s="327"/>
      <c r="C256" s="688">
        <v>2890</v>
      </c>
      <c r="D256" s="393" t="s">
        <v>1286</v>
      </c>
      <c r="E256" s="689" t="s">
        <v>1522</v>
      </c>
      <c r="F256" s="78"/>
      <c r="G256" s="38"/>
      <c r="H256" s="38"/>
      <c r="I256" s="38"/>
      <c r="J256" s="39"/>
      <c r="K256" s="38"/>
      <c r="L256" s="39"/>
      <c r="M256" s="39"/>
      <c r="N256" s="42"/>
      <c r="O256" s="39"/>
      <c r="P256" s="39"/>
      <c r="Q256" s="38"/>
      <c r="R256" s="39"/>
      <c r="S256" s="39"/>
      <c r="T256" s="42"/>
      <c r="U256" s="39"/>
      <c r="V256" s="39"/>
      <c r="W256" s="42"/>
      <c r="X256" s="39"/>
      <c r="Y256" s="39"/>
      <c r="Z256" s="42"/>
      <c r="AA256" s="39"/>
      <c r="AB256" s="39"/>
      <c r="AC256" s="42"/>
      <c r="AD256" s="40"/>
      <c r="AE256" s="40"/>
      <c r="AF256" s="35"/>
      <c r="AG256" s="39"/>
      <c r="AH256" s="39"/>
      <c r="AI256" s="42"/>
      <c r="AJ256" s="39"/>
      <c r="AK256" s="39"/>
      <c r="AL256" s="42"/>
      <c r="AM256" s="44"/>
      <c r="AN256" s="44"/>
      <c r="AO256" s="46"/>
      <c r="AP256" s="44"/>
      <c r="AQ256" s="44"/>
      <c r="AR256" s="46"/>
      <c r="AS256" s="44"/>
      <c r="AT256" s="44"/>
      <c r="AU256" s="45"/>
      <c r="AV256" s="44"/>
      <c r="AW256" s="44"/>
      <c r="AX256" s="46"/>
      <c r="AY256" s="44"/>
      <c r="AZ256" s="44"/>
      <c r="BA256" s="46"/>
      <c r="BB256" s="44"/>
      <c r="BC256" s="46"/>
      <c r="BD256" s="45"/>
      <c r="BE256" s="46"/>
      <c r="BF256" s="46"/>
      <c r="BG256" s="47"/>
      <c r="BH256" s="44"/>
      <c r="BI256" s="46"/>
      <c r="BJ256" s="44"/>
      <c r="BL256" s="44"/>
    </row>
    <row r="257" spans="1:64" s="31" customFormat="1" ht="3.75" customHeight="1" thickBot="1">
      <c r="A257" s="33"/>
      <c r="B257" s="60"/>
      <c r="C257" s="60"/>
      <c r="D257" s="20"/>
      <c r="E257" s="16"/>
      <c r="F257" s="37"/>
      <c r="G257" s="37"/>
      <c r="H257" s="37"/>
      <c r="I257" s="37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3"/>
      <c r="W257" s="33"/>
      <c r="AB257" s="36"/>
      <c r="AC257" s="36"/>
      <c r="AD257" s="34"/>
    </row>
    <row r="258" spans="1:64" ht="16.5" customHeight="1">
      <c r="A258" s="33"/>
      <c r="B258" s="286">
        <v>2900</v>
      </c>
      <c r="C258" s="91" t="s">
        <v>55</v>
      </c>
      <c r="D258" s="21"/>
      <c r="E258" s="21"/>
      <c r="F258" s="78"/>
      <c r="G258" s="38"/>
      <c r="H258" s="38"/>
      <c r="I258" s="38"/>
      <c r="J258" s="39"/>
      <c r="K258" s="38"/>
      <c r="L258" s="39"/>
      <c r="M258" s="39"/>
      <c r="N258" s="80"/>
      <c r="O258" s="39"/>
      <c r="P258" s="39"/>
      <c r="Q258" s="38"/>
      <c r="R258" s="39"/>
      <c r="S258" s="39"/>
      <c r="T258" s="80"/>
      <c r="U258" s="39"/>
      <c r="V258" s="39"/>
      <c r="W258" s="80"/>
      <c r="X258" s="39"/>
      <c r="Y258" s="39"/>
      <c r="Z258" s="80"/>
      <c r="AA258" s="39"/>
      <c r="AB258" s="39"/>
      <c r="AC258" s="80"/>
      <c r="AD258" s="39"/>
      <c r="AE258" s="39"/>
      <c r="AF258" s="38"/>
      <c r="AG258" s="39"/>
      <c r="AH258" s="39"/>
      <c r="AI258" s="80"/>
      <c r="AJ258" s="39"/>
      <c r="AK258" s="39"/>
      <c r="AL258" s="80"/>
      <c r="AM258" s="44"/>
      <c r="AN258" s="44"/>
      <c r="AO258" s="81"/>
      <c r="AP258" s="44"/>
      <c r="AQ258" s="44"/>
      <c r="AR258" s="81"/>
      <c r="AS258" s="44"/>
      <c r="AT258" s="44"/>
      <c r="AU258" s="45"/>
      <c r="AV258" s="44"/>
      <c r="AW258" s="44"/>
      <c r="AX258" s="81"/>
      <c r="AY258" s="44"/>
      <c r="AZ258" s="44"/>
      <c r="BA258" s="81"/>
      <c r="BB258" s="44"/>
      <c r="BC258" s="81"/>
      <c r="BD258" s="45"/>
      <c r="BE258" s="81"/>
      <c r="BF258" s="81"/>
      <c r="BG258" s="44"/>
      <c r="BH258" s="44"/>
      <c r="BI258" s="81"/>
      <c r="BJ258" s="44"/>
      <c r="BL258" s="44"/>
    </row>
    <row r="259" spans="1:64" ht="16.5" customHeight="1">
      <c r="A259" s="33"/>
      <c r="B259" s="67"/>
      <c r="C259" s="502">
        <v>2910</v>
      </c>
      <c r="D259" s="690" t="s">
        <v>1286</v>
      </c>
      <c r="E259" s="554" t="s">
        <v>1406</v>
      </c>
      <c r="F259" s="78"/>
      <c r="G259" s="38"/>
      <c r="H259" s="38"/>
      <c r="I259" s="38"/>
      <c r="J259" s="39"/>
      <c r="K259" s="38"/>
      <c r="L259" s="39"/>
      <c r="M259" s="39"/>
      <c r="N259" s="80"/>
      <c r="O259" s="39"/>
      <c r="P259" s="39"/>
      <c r="Q259" s="38"/>
      <c r="R259" s="39"/>
      <c r="S259" s="39"/>
      <c r="T259" s="80"/>
      <c r="U259" s="39"/>
      <c r="V259" s="39"/>
      <c r="W259" s="80"/>
      <c r="X259" s="39"/>
      <c r="Y259" s="39"/>
      <c r="Z259" s="80"/>
      <c r="AA259" s="39"/>
      <c r="AB259" s="39"/>
      <c r="AC259" s="80"/>
      <c r="AD259" s="39"/>
      <c r="AE259" s="39"/>
      <c r="AF259" s="38"/>
      <c r="AG259" s="39"/>
      <c r="AH259" s="39"/>
      <c r="AI259" s="80"/>
      <c r="AJ259" s="39"/>
      <c r="AK259" s="39"/>
      <c r="AL259" s="80"/>
      <c r="AM259" s="44"/>
      <c r="AN259" s="44"/>
      <c r="AO259" s="81"/>
      <c r="AP259" s="44"/>
      <c r="AQ259" s="44"/>
      <c r="AR259" s="81"/>
      <c r="AS259" s="44"/>
      <c r="AT259" s="44"/>
      <c r="AU259" s="45"/>
      <c r="AV259" s="44"/>
      <c r="AW259" s="44"/>
      <c r="AX259" s="81"/>
      <c r="AY259" s="44"/>
      <c r="AZ259" s="44"/>
      <c r="BA259" s="81"/>
      <c r="BB259" s="44"/>
      <c r="BC259" s="81"/>
      <c r="BD259" s="45"/>
      <c r="BE259" s="81"/>
      <c r="BF259" s="81"/>
      <c r="BG259" s="44"/>
      <c r="BH259" s="44"/>
      <c r="BI259" s="81"/>
      <c r="BJ259" s="44"/>
      <c r="BL259" s="44"/>
    </row>
    <row r="260" spans="1:64" ht="16.5" hidden="1" customHeight="1">
      <c r="A260" s="32"/>
      <c r="B260" s="67"/>
      <c r="C260" s="691">
        <v>2961</v>
      </c>
      <c r="D260" s="692" t="s">
        <v>1286</v>
      </c>
      <c r="E260" s="482" t="s">
        <v>543</v>
      </c>
      <c r="F260" s="78"/>
      <c r="G260" s="38"/>
      <c r="H260" s="38"/>
      <c r="I260" s="38"/>
      <c r="J260" s="39"/>
      <c r="K260" s="38"/>
      <c r="L260" s="39"/>
      <c r="M260" s="39"/>
      <c r="N260" s="80"/>
      <c r="O260" s="39"/>
      <c r="P260" s="39"/>
      <c r="Q260" s="38"/>
      <c r="R260" s="39"/>
      <c r="S260" s="39"/>
      <c r="T260" s="80"/>
      <c r="U260" s="39"/>
      <c r="V260" s="39"/>
      <c r="W260" s="80"/>
      <c r="X260" s="39"/>
      <c r="Y260" s="39"/>
      <c r="Z260" s="80"/>
      <c r="AA260" s="39"/>
      <c r="AB260" s="39"/>
      <c r="AC260" s="80"/>
      <c r="AD260" s="39"/>
      <c r="AE260" s="39"/>
      <c r="AF260" s="38"/>
      <c r="AG260" s="39"/>
      <c r="AH260" s="39"/>
      <c r="AI260" s="80"/>
      <c r="AJ260" s="39"/>
      <c r="AK260" s="39"/>
      <c r="AL260" s="80"/>
      <c r="AM260" s="44"/>
      <c r="AN260" s="44"/>
      <c r="AO260" s="81"/>
      <c r="AP260" s="44"/>
      <c r="AQ260" s="44"/>
      <c r="AR260" s="81"/>
      <c r="AS260" s="44"/>
      <c r="AT260" s="44"/>
      <c r="AU260" s="45"/>
      <c r="AV260" s="44"/>
      <c r="AW260" s="44"/>
      <c r="AX260" s="81"/>
      <c r="AY260" s="44"/>
      <c r="AZ260" s="44"/>
      <c r="BA260" s="81"/>
      <c r="BB260" s="44"/>
      <c r="BC260" s="81"/>
      <c r="BD260" s="45"/>
      <c r="BE260" s="81"/>
      <c r="BF260" s="81"/>
      <c r="BG260" s="44"/>
      <c r="BH260" s="44"/>
      <c r="BI260" s="81"/>
      <c r="BJ260" s="44"/>
      <c r="BL260" s="44"/>
    </row>
    <row r="261" spans="1:64" ht="16.5" hidden="1" customHeight="1">
      <c r="A261" s="32"/>
      <c r="B261" s="67"/>
      <c r="C261" s="691">
        <v>2963</v>
      </c>
      <c r="D261" s="692" t="s">
        <v>1286</v>
      </c>
      <c r="E261" s="482" t="s">
        <v>544</v>
      </c>
      <c r="F261" s="78"/>
      <c r="G261" s="38"/>
      <c r="H261" s="38"/>
      <c r="I261" s="38"/>
      <c r="J261" s="39"/>
      <c r="K261" s="38"/>
      <c r="L261" s="39"/>
      <c r="M261" s="39"/>
      <c r="N261" s="80"/>
      <c r="O261" s="39"/>
      <c r="P261" s="39"/>
      <c r="Q261" s="38"/>
      <c r="R261" s="39"/>
      <c r="S261" s="39"/>
      <c r="T261" s="80"/>
      <c r="U261" s="39"/>
      <c r="V261" s="39"/>
      <c r="W261" s="80"/>
      <c r="X261" s="39"/>
      <c r="Y261" s="39"/>
      <c r="Z261" s="80"/>
      <c r="AA261" s="39"/>
      <c r="AB261" s="39"/>
      <c r="AC261" s="80"/>
      <c r="AD261" s="39"/>
      <c r="AE261" s="39"/>
      <c r="AF261" s="38"/>
      <c r="AG261" s="39"/>
      <c r="AH261" s="39"/>
      <c r="AI261" s="80"/>
      <c r="AJ261" s="39"/>
      <c r="AK261" s="39"/>
      <c r="AL261" s="80"/>
      <c r="AM261" s="44"/>
      <c r="AN261" s="44"/>
      <c r="AO261" s="81"/>
      <c r="AP261" s="44"/>
      <c r="AQ261" s="44"/>
      <c r="AR261" s="81"/>
      <c r="AS261" s="44"/>
      <c r="AT261" s="44"/>
      <c r="AU261" s="45"/>
      <c r="AV261" s="44"/>
      <c r="AW261" s="44"/>
      <c r="AX261" s="81"/>
      <c r="AY261" s="44"/>
      <c r="AZ261" s="44"/>
      <c r="BA261" s="81"/>
      <c r="BB261" s="44"/>
      <c r="BC261" s="81"/>
      <c r="BD261" s="45"/>
      <c r="BE261" s="81"/>
      <c r="BF261" s="81"/>
      <c r="BG261" s="44"/>
      <c r="BH261" s="44"/>
      <c r="BI261" s="81"/>
      <c r="BJ261" s="44"/>
      <c r="BL261" s="44"/>
    </row>
    <row r="262" spans="1:64" ht="16.5" hidden="1" customHeight="1">
      <c r="A262" s="32"/>
      <c r="B262" s="67"/>
      <c r="C262" s="691">
        <v>2964</v>
      </c>
      <c r="D262" s="692" t="s">
        <v>1286</v>
      </c>
      <c r="E262" s="482" t="s">
        <v>545</v>
      </c>
      <c r="F262" s="78"/>
      <c r="G262" s="38"/>
      <c r="H262" s="38"/>
      <c r="I262" s="38"/>
      <c r="J262" s="39"/>
      <c r="K262" s="38"/>
      <c r="L262" s="39"/>
      <c r="M262" s="39"/>
      <c r="N262" s="80"/>
      <c r="O262" s="39"/>
      <c r="P262" s="39"/>
      <c r="Q262" s="38"/>
      <c r="R262" s="39"/>
      <c r="S262" s="39"/>
      <c r="T262" s="80"/>
      <c r="U262" s="39"/>
      <c r="V262" s="39"/>
      <c r="W262" s="80"/>
      <c r="X262" s="39"/>
      <c r="Y262" s="39"/>
      <c r="Z262" s="80"/>
      <c r="AA262" s="39"/>
      <c r="AB262" s="39"/>
      <c r="AC262" s="80"/>
      <c r="AD262" s="39"/>
      <c r="AE262" s="39"/>
      <c r="AF262" s="38"/>
      <c r="AG262" s="39"/>
      <c r="AH262" s="39"/>
      <c r="AI262" s="80"/>
      <c r="AJ262" s="39"/>
      <c r="AK262" s="39"/>
      <c r="AL262" s="80"/>
      <c r="AM262" s="44"/>
      <c r="AN262" s="44"/>
      <c r="AO262" s="81"/>
      <c r="AP262" s="44"/>
      <c r="AQ262" s="44"/>
      <c r="AR262" s="81"/>
      <c r="AS262" s="44"/>
      <c r="AT262" s="44"/>
      <c r="AU262" s="45"/>
      <c r="AV262" s="44"/>
      <c r="AW262" s="44"/>
      <c r="AX262" s="81"/>
      <c r="AY262" s="44"/>
      <c r="AZ262" s="44"/>
      <c r="BA262" s="81"/>
      <c r="BB262" s="44"/>
      <c r="BC262" s="81"/>
      <c r="BD262" s="45"/>
      <c r="BE262" s="81"/>
      <c r="BF262" s="81"/>
      <c r="BG262" s="44"/>
      <c r="BH262" s="44"/>
      <c r="BI262" s="81"/>
      <c r="BJ262" s="44"/>
      <c r="BL262" s="44"/>
    </row>
    <row r="263" spans="1:64" ht="16.5" customHeight="1">
      <c r="A263" s="33"/>
      <c r="B263" s="67"/>
      <c r="C263" s="272">
        <v>2920</v>
      </c>
      <c r="D263" s="174" t="s">
        <v>1286</v>
      </c>
      <c r="E263" s="240" t="s">
        <v>551</v>
      </c>
      <c r="F263" s="78"/>
      <c r="G263" s="38"/>
      <c r="H263" s="38"/>
      <c r="I263" s="38"/>
      <c r="J263" s="39"/>
      <c r="K263" s="38"/>
      <c r="L263" s="39"/>
      <c r="M263" s="39"/>
      <c r="N263" s="80"/>
      <c r="O263" s="39"/>
      <c r="P263" s="39"/>
      <c r="Q263" s="38"/>
      <c r="R263" s="39"/>
      <c r="S263" s="39"/>
      <c r="T263" s="80"/>
      <c r="U263" s="39"/>
      <c r="V263" s="39"/>
      <c r="W263" s="80"/>
      <c r="X263" s="39"/>
      <c r="Y263" s="39"/>
      <c r="Z263" s="80"/>
      <c r="AA263" s="39"/>
      <c r="AB263" s="39"/>
      <c r="AC263" s="80"/>
      <c r="AD263" s="39"/>
      <c r="AE263" s="39"/>
      <c r="AF263" s="38"/>
      <c r="AG263" s="39"/>
      <c r="AH263" s="39"/>
      <c r="AI263" s="80"/>
      <c r="AJ263" s="39"/>
      <c r="AK263" s="39"/>
      <c r="AL263" s="80"/>
      <c r="AM263" s="44"/>
      <c r="AN263" s="44"/>
      <c r="AO263" s="81"/>
      <c r="AP263" s="44"/>
      <c r="AQ263" s="44"/>
      <c r="AR263" s="81"/>
      <c r="AS263" s="44"/>
      <c r="AT263" s="44"/>
      <c r="AU263" s="45"/>
      <c r="AV263" s="44"/>
      <c r="AW263" s="44"/>
      <c r="AX263" s="81"/>
      <c r="AY263" s="44"/>
      <c r="AZ263" s="44"/>
      <c r="BA263" s="81"/>
      <c r="BB263" s="44"/>
      <c r="BC263" s="81"/>
      <c r="BD263" s="45"/>
      <c r="BE263" s="81"/>
      <c r="BF263" s="81"/>
      <c r="BG263" s="44"/>
      <c r="BH263" s="44"/>
      <c r="BI263" s="81"/>
      <c r="BJ263" s="44"/>
      <c r="BL263" s="44"/>
    </row>
    <row r="264" spans="1:64" ht="16.5" hidden="1" customHeight="1">
      <c r="A264" s="32"/>
      <c r="B264" s="67"/>
      <c r="C264" s="693">
        <v>2961</v>
      </c>
      <c r="D264" s="694" t="s">
        <v>1286</v>
      </c>
      <c r="E264" s="375" t="s">
        <v>543</v>
      </c>
      <c r="F264" s="78"/>
      <c r="G264" s="38"/>
      <c r="H264" s="38"/>
      <c r="I264" s="38"/>
      <c r="J264" s="39"/>
      <c r="K264" s="38"/>
      <c r="L264" s="39"/>
      <c r="M264" s="39"/>
      <c r="N264" s="80"/>
      <c r="O264" s="39"/>
      <c r="P264" s="39"/>
      <c r="Q264" s="38"/>
      <c r="R264" s="39"/>
      <c r="S264" s="39"/>
      <c r="T264" s="80"/>
      <c r="U264" s="39"/>
      <c r="V264" s="39"/>
      <c r="W264" s="80"/>
      <c r="X264" s="39"/>
      <c r="Y264" s="39"/>
      <c r="Z264" s="80"/>
      <c r="AA264" s="39"/>
      <c r="AB264" s="39"/>
      <c r="AC264" s="80"/>
      <c r="AD264" s="39"/>
      <c r="AE264" s="39"/>
      <c r="AF264" s="38"/>
      <c r="AG264" s="39"/>
      <c r="AH264" s="39"/>
      <c r="AI264" s="80"/>
      <c r="AJ264" s="39"/>
      <c r="AK264" s="39"/>
      <c r="AL264" s="80"/>
      <c r="AM264" s="44"/>
      <c r="AN264" s="44"/>
      <c r="AO264" s="81"/>
      <c r="AP264" s="44"/>
      <c r="AQ264" s="44"/>
      <c r="AR264" s="81"/>
      <c r="AS264" s="44"/>
      <c r="AT264" s="44"/>
      <c r="AU264" s="45"/>
      <c r="AV264" s="44"/>
      <c r="AW264" s="44"/>
      <c r="AX264" s="81"/>
      <c r="AY264" s="44"/>
      <c r="AZ264" s="44"/>
      <c r="BA264" s="81"/>
      <c r="BB264" s="44"/>
      <c r="BC264" s="81"/>
      <c r="BD264" s="45"/>
      <c r="BE264" s="81"/>
      <c r="BF264" s="81"/>
      <c r="BG264" s="44"/>
      <c r="BH264" s="44"/>
      <c r="BI264" s="81"/>
      <c r="BJ264" s="44"/>
      <c r="BL264" s="44"/>
    </row>
    <row r="265" spans="1:64" ht="16.5" hidden="1" customHeight="1">
      <c r="A265" s="32"/>
      <c r="B265" s="67"/>
      <c r="C265" s="695">
        <v>2963</v>
      </c>
      <c r="D265" s="599" t="s">
        <v>1286</v>
      </c>
      <c r="E265" s="344" t="s">
        <v>544</v>
      </c>
      <c r="F265" s="78"/>
      <c r="G265" s="38"/>
      <c r="H265" s="38"/>
      <c r="I265" s="38"/>
      <c r="J265" s="39"/>
      <c r="K265" s="38"/>
      <c r="L265" s="39"/>
      <c r="M265" s="39"/>
      <c r="N265" s="80"/>
      <c r="O265" s="39"/>
      <c r="P265" s="39"/>
      <c r="Q265" s="38"/>
      <c r="R265" s="39"/>
      <c r="S265" s="39"/>
      <c r="T265" s="80"/>
      <c r="U265" s="39"/>
      <c r="V265" s="39"/>
      <c r="W265" s="80"/>
      <c r="X265" s="39"/>
      <c r="Y265" s="39"/>
      <c r="Z265" s="80"/>
      <c r="AA265" s="39"/>
      <c r="AB265" s="39"/>
      <c r="AC265" s="80"/>
      <c r="AD265" s="39"/>
      <c r="AE265" s="39"/>
      <c r="AF265" s="38"/>
      <c r="AG265" s="39"/>
      <c r="AH265" s="39"/>
      <c r="AI265" s="80"/>
      <c r="AJ265" s="39"/>
      <c r="AK265" s="39"/>
      <c r="AL265" s="80"/>
      <c r="AM265" s="44"/>
      <c r="AN265" s="44"/>
      <c r="AO265" s="81"/>
      <c r="AP265" s="44"/>
      <c r="AQ265" s="44"/>
      <c r="AR265" s="81"/>
      <c r="AS265" s="44"/>
      <c r="AT265" s="44"/>
      <c r="AU265" s="45"/>
      <c r="AV265" s="44"/>
      <c r="AW265" s="44"/>
      <c r="AX265" s="81"/>
      <c r="AY265" s="44"/>
      <c r="AZ265" s="44"/>
      <c r="BA265" s="81"/>
      <c r="BB265" s="44"/>
      <c r="BC265" s="81"/>
      <c r="BD265" s="45"/>
      <c r="BE265" s="81"/>
      <c r="BF265" s="81"/>
      <c r="BG265" s="44"/>
      <c r="BH265" s="44"/>
      <c r="BI265" s="81"/>
      <c r="BJ265" s="44"/>
      <c r="BL265" s="44"/>
    </row>
    <row r="266" spans="1:64" ht="16.5" hidden="1" customHeight="1">
      <c r="A266" s="32"/>
      <c r="B266" s="67"/>
      <c r="C266" s="695">
        <v>2964</v>
      </c>
      <c r="D266" s="599" t="s">
        <v>1286</v>
      </c>
      <c r="E266" s="344" t="s">
        <v>545</v>
      </c>
      <c r="F266" s="78"/>
      <c r="G266" s="38"/>
      <c r="H266" s="38"/>
      <c r="I266" s="38"/>
      <c r="J266" s="39"/>
      <c r="K266" s="38"/>
      <c r="L266" s="39"/>
      <c r="M266" s="39"/>
      <c r="N266" s="80"/>
      <c r="O266" s="39"/>
      <c r="P266" s="39"/>
      <c r="Q266" s="38"/>
      <c r="R266" s="39"/>
      <c r="S266" s="39"/>
      <c r="T266" s="80"/>
      <c r="U266" s="39"/>
      <c r="V266" s="39"/>
      <c r="W266" s="80"/>
      <c r="X266" s="39"/>
      <c r="Y266" s="39"/>
      <c r="Z266" s="80"/>
      <c r="AA266" s="39"/>
      <c r="AB266" s="39"/>
      <c r="AC266" s="80"/>
      <c r="AD266" s="39"/>
      <c r="AE266" s="39"/>
      <c r="AF266" s="38"/>
      <c r="AG266" s="39"/>
      <c r="AH266" s="39"/>
      <c r="AI266" s="80"/>
      <c r="AJ266" s="39"/>
      <c r="AK266" s="39"/>
      <c r="AL266" s="80"/>
      <c r="AM266" s="44"/>
      <c r="AN266" s="44"/>
      <c r="AO266" s="81"/>
      <c r="AP266" s="44"/>
      <c r="AQ266" s="44"/>
      <c r="AR266" s="81"/>
      <c r="AS266" s="44"/>
      <c r="AT266" s="44"/>
      <c r="AU266" s="45"/>
      <c r="AV266" s="44"/>
      <c r="AW266" s="44"/>
      <c r="AX266" s="81"/>
      <c r="AY266" s="44"/>
      <c r="AZ266" s="44"/>
      <c r="BA266" s="81"/>
      <c r="BB266" s="44"/>
      <c r="BC266" s="81"/>
      <c r="BD266" s="45"/>
      <c r="BE266" s="81"/>
      <c r="BF266" s="81"/>
      <c r="BG266" s="44"/>
      <c r="BH266" s="44"/>
      <c r="BI266" s="81"/>
      <c r="BJ266" s="44"/>
      <c r="BL266" s="44"/>
    </row>
    <row r="267" spans="1:64" ht="16.5" customHeight="1">
      <c r="A267" s="32"/>
      <c r="B267" s="67"/>
      <c r="C267" s="271">
        <v>2969</v>
      </c>
      <c r="D267" s="105" t="s">
        <v>1286</v>
      </c>
      <c r="E267" s="215" t="s">
        <v>552</v>
      </c>
      <c r="F267" s="78"/>
      <c r="G267" s="38"/>
      <c r="H267" s="38"/>
      <c r="I267" s="38"/>
      <c r="J267" s="39"/>
      <c r="K267" s="38"/>
      <c r="L267" s="39"/>
      <c r="M267" s="39"/>
      <c r="N267" s="80"/>
      <c r="O267" s="39"/>
      <c r="P267" s="39"/>
      <c r="Q267" s="38"/>
      <c r="R267" s="39"/>
      <c r="S267" s="39"/>
      <c r="T267" s="80"/>
      <c r="U267" s="39"/>
      <c r="V267" s="39"/>
      <c r="W267" s="80"/>
      <c r="X267" s="39"/>
      <c r="Y267" s="39"/>
      <c r="Z267" s="80"/>
      <c r="AA267" s="39"/>
      <c r="AB267" s="39"/>
      <c r="AC267" s="80"/>
      <c r="AD267" s="39"/>
      <c r="AE267" s="39"/>
      <c r="AF267" s="38"/>
      <c r="AG267" s="39"/>
      <c r="AH267" s="39"/>
      <c r="AI267" s="80"/>
      <c r="AJ267" s="39"/>
      <c r="AK267" s="39"/>
      <c r="AL267" s="80"/>
      <c r="AM267" s="44"/>
      <c r="AN267" s="44"/>
      <c r="AO267" s="81"/>
      <c r="AP267" s="44"/>
      <c r="AQ267" s="44"/>
      <c r="AR267" s="81"/>
      <c r="AS267" s="44"/>
      <c r="AT267" s="44"/>
      <c r="AU267" s="45"/>
      <c r="AV267" s="44"/>
      <c r="AW267" s="44"/>
      <c r="AX267" s="81"/>
      <c r="AY267" s="44"/>
      <c r="AZ267" s="44"/>
      <c r="BA267" s="81"/>
      <c r="BB267" s="44"/>
      <c r="BC267" s="81"/>
      <c r="BD267" s="45"/>
      <c r="BE267" s="81"/>
      <c r="BF267" s="81"/>
      <c r="BG267" s="44"/>
      <c r="BH267" s="44"/>
      <c r="BI267" s="81"/>
      <c r="BJ267" s="44"/>
      <c r="BL267" s="44"/>
    </row>
    <row r="268" spans="1:64" ht="16.5" customHeight="1">
      <c r="A268" s="32"/>
      <c r="B268" s="67"/>
      <c r="C268" s="271">
        <v>2970</v>
      </c>
      <c r="D268" s="105" t="s">
        <v>1286</v>
      </c>
      <c r="E268" s="215" t="s">
        <v>553</v>
      </c>
      <c r="F268" s="78"/>
      <c r="G268" s="38"/>
      <c r="H268" s="38"/>
      <c r="I268" s="38"/>
      <c r="J268" s="39"/>
      <c r="K268" s="38"/>
      <c r="L268" s="39"/>
      <c r="M268" s="39"/>
      <c r="N268" s="80"/>
      <c r="O268" s="39"/>
      <c r="P268" s="39"/>
      <c r="Q268" s="38"/>
      <c r="R268" s="39"/>
      <c r="S268" s="39"/>
      <c r="T268" s="80"/>
      <c r="U268" s="39"/>
      <c r="V268" s="39"/>
      <c r="W268" s="80"/>
      <c r="X268" s="39"/>
      <c r="Y268" s="39"/>
      <c r="Z268" s="80"/>
      <c r="AA268" s="39"/>
      <c r="AB268" s="39"/>
      <c r="AC268" s="80"/>
      <c r="AD268" s="39"/>
      <c r="AE268" s="39"/>
      <c r="AF268" s="38"/>
      <c r="AG268" s="39"/>
      <c r="AH268" s="39"/>
      <c r="AI268" s="80"/>
      <c r="AJ268" s="39"/>
      <c r="AK268" s="39"/>
      <c r="AL268" s="80"/>
      <c r="AM268" s="44"/>
      <c r="AN268" s="44"/>
      <c r="AO268" s="81"/>
      <c r="AP268" s="44"/>
      <c r="AQ268" s="44"/>
      <c r="AR268" s="81"/>
      <c r="AS268" s="44"/>
      <c r="AT268" s="44"/>
      <c r="AU268" s="45"/>
      <c r="AV268" s="44"/>
      <c r="AW268" s="44"/>
      <c r="AX268" s="81"/>
      <c r="AY268" s="44"/>
      <c r="AZ268" s="44"/>
      <c r="BA268" s="81"/>
      <c r="BB268" s="44"/>
      <c r="BC268" s="81"/>
      <c r="BD268" s="45"/>
      <c r="BE268" s="81"/>
      <c r="BF268" s="81"/>
      <c r="BG268" s="44"/>
      <c r="BH268" s="44"/>
      <c r="BI268" s="81"/>
      <c r="BJ268" s="44"/>
      <c r="BL268" s="44"/>
    </row>
    <row r="269" spans="1:64" ht="16.5" customHeight="1">
      <c r="A269" s="32"/>
      <c r="B269" s="67"/>
      <c r="C269" s="272">
        <v>2989</v>
      </c>
      <c r="D269" s="174" t="s">
        <v>1286</v>
      </c>
      <c r="E269" s="240" t="s">
        <v>554</v>
      </c>
      <c r="F269" s="78"/>
      <c r="G269" s="38"/>
      <c r="H269" s="38"/>
      <c r="I269" s="38"/>
      <c r="J269" s="39"/>
      <c r="K269" s="38"/>
      <c r="L269" s="39"/>
      <c r="M269" s="39"/>
      <c r="N269" s="80"/>
      <c r="O269" s="39"/>
      <c r="P269" s="39"/>
      <c r="Q269" s="38"/>
      <c r="R269" s="39"/>
      <c r="S269" s="39"/>
      <c r="T269" s="80"/>
      <c r="U269" s="39"/>
      <c r="V269" s="39"/>
      <c r="W269" s="80"/>
      <c r="X269" s="39"/>
      <c r="Y269" s="39"/>
      <c r="Z269" s="80"/>
      <c r="AA269" s="39"/>
      <c r="AB269" s="39"/>
      <c r="AC269" s="80"/>
      <c r="AD269" s="39"/>
      <c r="AE269" s="39"/>
      <c r="AF269" s="38"/>
      <c r="AG269" s="39"/>
      <c r="AH269" s="39"/>
      <c r="AI269" s="80"/>
      <c r="AJ269" s="39"/>
      <c r="AK269" s="39"/>
      <c r="AL269" s="80"/>
      <c r="AM269" s="44"/>
      <c r="AN269" s="44"/>
      <c r="AO269" s="81"/>
      <c r="AP269" s="44"/>
      <c r="AQ269" s="44"/>
      <c r="AR269" s="81"/>
      <c r="AS269" s="44"/>
      <c r="AT269" s="44"/>
      <c r="AU269" s="45"/>
      <c r="AV269" s="44"/>
      <c r="AW269" s="44"/>
      <c r="AX269" s="81"/>
      <c r="AY269" s="44"/>
      <c r="AZ269" s="44"/>
      <c r="BA269" s="81"/>
      <c r="BB269" s="44"/>
      <c r="BC269" s="81"/>
      <c r="BD269" s="45"/>
      <c r="BE269" s="81"/>
      <c r="BF269" s="81"/>
      <c r="BG269" s="44"/>
      <c r="BH269" s="44"/>
      <c r="BI269" s="81"/>
      <c r="BJ269" s="44"/>
      <c r="BL269" s="44"/>
    </row>
    <row r="270" spans="1:64" ht="16.5" customHeight="1">
      <c r="A270" s="33"/>
      <c r="B270" s="67"/>
      <c r="C270" s="503">
        <v>2990</v>
      </c>
      <c r="D270" s="696" t="s">
        <v>1286</v>
      </c>
      <c r="E270" s="555" t="s">
        <v>1407</v>
      </c>
      <c r="F270" s="78"/>
      <c r="G270" s="38"/>
      <c r="H270" s="38"/>
      <c r="I270" s="38"/>
      <c r="J270" s="39"/>
      <c r="K270" s="38"/>
      <c r="L270" s="39"/>
      <c r="M270" s="39"/>
      <c r="N270" s="80"/>
      <c r="O270" s="39"/>
      <c r="P270" s="39"/>
      <c r="Q270" s="38"/>
      <c r="R270" s="39"/>
      <c r="S270" s="39"/>
      <c r="T270" s="80"/>
      <c r="U270" s="39"/>
      <c r="V270" s="39"/>
      <c r="W270" s="80"/>
      <c r="X270" s="39"/>
      <c r="Y270" s="39"/>
      <c r="Z270" s="80"/>
      <c r="AA270" s="39"/>
      <c r="AB270" s="39"/>
      <c r="AC270" s="80"/>
      <c r="AD270" s="39"/>
      <c r="AE270" s="39"/>
      <c r="AF270" s="38"/>
      <c r="AG270" s="39"/>
      <c r="AH270" s="39"/>
      <c r="AI270" s="80"/>
      <c r="AJ270" s="39"/>
      <c r="AK270" s="39"/>
      <c r="AL270" s="80"/>
      <c r="AM270" s="44"/>
      <c r="AN270" s="44"/>
      <c r="AO270" s="81"/>
      <c r="AP270" s="44"/>
      <c r="AQ270" s="44"/>
      <c r="AR270" s="81"/>
      <c r="AS270" s="44"/>
      <c r="AT270" s="44"/>
      <c r="AU270" s="45"/>
      <c r="AV270" s="44"/>
      <c r="AW270" s="44"/>
      <c r="AX270" s="81"/>
      <c r="AY270" s="44"/>
      <c r="AZ270" s="44"/>
      <c r="BA270" s="81"/>
      <c r="BB270" s="44"/>
      <c r="BC270" s="81"/>
      <c r="BD270" s="45"/>
      <c r="BE270" s="81"/>
      <c r="BF270" s="81"/>
      <c r="BG270" s="44"/>
      <c r="BH270" s="44"/>
      <c r="BI270" s="81"/>
      <c r="BJ270" s="44"/>
      <c r="BL270" s="44"/>
    </row>
    <row r="271" spans="1:64" ht="16.5" customHeight="1">
      <c r="A271" s="33"/>
      <c r="B271" s="60"/>
      <c r="C271" s="324">
        <v>2991</v>
      </c>
      <c r="D271" s="104" t="s">
        <v>1286</v>
      </c>
      <c r="E271" s="374" t="s">
        <v>555</v>
      </c>
      <c r="F271" s="78"/>
      <c r="G271" s="38"/>
      <c r="H271" s="38"/>
      <c r="I271" s="38"/>
      <c r="J271" s="39"/>
      <c r="K271" s="38"/>
      <c r="L271" s="39"/>
      <c r="M271" s="39"/>
      <c r="N271" s="80"/>
      <c r="O271" s="39"/>
      <c r="P271" s="39"/>
      <c r="Q271" s="38"/>
      <c r="R271" s="39"/>
      <c r="S271" s="39"/>
      <c r="T271" s="80"/>
      <c r="U271" s="39"/>
      <c r="V271" s="39"/>
      <c r="W271" s="80"/>
      <c r="X271" s="39"/>
      <c r="Y271" s="39"/>
      <c r="Z271" s="80"/>
      <c r="AA271" s="39"/>
      <c r="AB271" s="39"/>
      <c r="AC271" s="80"/>
      <c r="AD271" s="39"/>
      <c r="AE271" s="39"/>
      <c r="AF271" s="38"/>
      <c r="AG271" s="39"/>
      <c r="AH271" s="39"/>
      <c r="AI271" s="80"/>
      <c r="AJ271" s="39"/>
      <c r="AK271" s="39"/>
      <c r="AL271" s="80"/>
      <c r="AM271" s="44"/>
      <c r="AN271" s="44"/>
      <c r="AO271" s="81"/>
      <c r="AP271" s="44"/>
      <c r="AQ271" s="44"/>
      <c r="AR271" s="81"/>
      <c r="AS271" s="44"/>
      <c r="AT271" s="44"/>
      <c r="AU271" s="45"/>
      <c r="AV271" s="44"/>
      <c r="AW271" s="44"/>
      <c r="AX271" s="81"/>
      <c r="AY271" s="44"/>
      <c r="AZ271" s="44"/>
      <c r="BA271" s="81"/>
      <c r="BB271" s="44"/>
      <c r="BC271" s="81"/>
      <c r="BD271" s="45"/>
      <c r="BE271" s="81"/>
      <c r="BF271" s="81"/>
      <c r="BG271" s="44"/>
      <c r="BH271" s="44"/>
      <c r="BI271" s="81"/>
      <c r="BJ271" s="44"/>
      <c r="BL271" s="44"/>
    </row>
    <row r="272" spans="1:64" ht="16.5" customHeight="1">
      <c r="A272" s="33"/>
      <c r="B272" s="60"/>
      <c r="C272" s="221">
        <v>2992</v>
      </c>
      <c r="D272" s="25" t="s">
        <v>1286</v>
      </c>
      <c r="E272" s="280" t="s">
        <v>556</v>
      </c>
      <c r="F272" s="78"/>
      <c r="G272" s="38"/>
      <c r="H272" s="38"/>
      <c r="I272" s="38"/>
      <c r="J272" s="39"/>
      <c r="K272" s="38"/>
      <c r="L272" s="39"/>
      <c r="M272" s="39"/>
      <c r="N272" s="42"/>
      <c r="O272" s="39"/>
      <c r="P272" s="39"/>
      <c r="Q272" s="38"/>
      <c r="R272" s="39"/>
      <c r="S272" s="39"/>
      <c r="T272" s="42"/>
      <c r="U272" s="39"/>
      <c r="V272" s="39"/>
      <c r="W272" s="42"/>
      <c r="X272" s="39"/>
      <c r="Y272" s="39"/>
      <c r="Z272" s="42"/>
      <c r="AA272" s="39"/>
      <c r="AB272" s="39"/>
      <c r="AC272" s="42"/>
      <c r="AD272" s="40"/>
      <c r="AE272" s="40"/>
      <c r="AF272" s="35"/>
      <c r="AG272" s="39"/>
      <c r="AH272" s="39"/>
      <c r="AI272" s="42"/>
      <c r="AJ272" s="39"/>
      <c r="AK272" s="39"/>
      <c r="AL272" s="42"/>
      <c r="AM272" s="44"/>
      <c r="AN272" s="44"/>
      <c r="AO272" s="46"/>
      <c r="AP272" s="44"/>
      <c r="AQ272" s="44"/>
      <c r="AR272" s="46"/>
      <c r="AS272" s="44"/>
      <c r="AT272" s="44"/>
      <c r="AU272" s="45"/>
      <c r="AV272" s="44"/>
      <c r="AW272" s="44"/>
      <c r="AX272" s="46"/>
      <c r="AY272" s="44"/>
      <c r="AZ272" s="44"/>
      <c r="BA272" s="46"/>
      <c r="BB272" s="44"/>
      <c r="BC272" s="46"/>
      <c r="BD272" s="45"/>
      <c r="BE272" s="46"/>
      <c r="BF272" s="46"/>
      <c r="BG272" s="47"/>
      <c r="BH272" s="44"/>
      <c r="BI272" s="46"/>
      <c r="BJ272" s="44"/>
      <c r="BL272" s="44"/>
    </row>
    <row r="273" spans="1:64" ht="16.5" customHeight="1">
      <c r="A273" s="33"/>
      <c r="B273" s="452" t="s">
        <v>1428</v>
      </c>
      <c r="C273" s="556"/>
      <c r="D273" s="557"/>
      <c r="E273" s="558"/>
      <c r="F273" s="78"/>
      <c r="G273" s="38"/>
      <c r="H273" s="38"/>
      <c r="I273" s="38"/>
      <c r="J273" s="39"/>
      <c r="K273" s="38"/>
      <c r="L273" s="39"/>
      <c r="M273" s="39"/>
      <c r="N273" s="80"/>
      <c r="O273" s="39"/>
      <c r="P273" s="39"/>
      <c r="Q273" s="38"/>
      <c r="R273" s="39"/>
      <c r="S273" s="39"/>
      <c r="T273" s="80"/>
      <c r="U273" s="39"/>
      <c r="V273" s="39"/>
      <c r="W273" s="42"/>
      <c r="X273" s="39"/>
      <c r="Y273" s="39"/>
      <c r="Z273" s="42"/>
      <c r="AA273" s="39"/>
      <c r="AB273" s="39"/>
      <c r="AC273" s="42"/>
      <c r="AD273" s="40"/>
      <c r="AE273" s="40"/>
      <c r="AF273" s="35"/>
      <c r="AG273" s="39"/>
      <c r="AH273" s="39"/>
      <c r="AI273" s="42"/>
      <c r="AJ273" s="39"/>
      <c r="AK273" s="39"/>
      <c r="AL273" s="80"/>
      <c r="AM273" s="44"/>
      <c r="AN273" s="44"/>
      <c r="AO273" s="81"/>
      <c r="AP273" s="44"/>
      <c r="AQ273" s="44"/>
      <c r="AR273" s="81"/>
      <c r="AS273" s="44"/>
      <c r="AT273" s="44"/>
      <c r="AU273" s="45"/>
      <c r="AV273" s="44"/>
      <c r="AW273" s="44"/>
      <c r="AX273" s="81"/>
      <c r="AY273" s="44"/>
      <c r="AZ273" s="44"/>
      <c r="BA273" s="81"/>
      <c r="BB273" s="44"/>
      <c r="BC273" s="81"/>
      <c r="BD273" s="45"/>
      <c r="BE273" s="81"/>
      <c r="BF273" s="81"/>
      <c r="BG273" s="44"/>
      <c r="BH273" s="44"/>
      <c r="BI273" s="81"/>
      <c r="BJ273" s="44"/>
      <c r="BL273" s="44"/>
    </row>
    <row r="274" spans="1:64" ht="16.5" customHeight="1">
      <c r="A274" s="33"/>
      <c r="B274" s="559"/>
      <c r="C274" s="559" t="s">
        <v>1410</v>
      </c>
      <c r="D274" s="557"/>
      <c r="E274" s="558"/>
      <c r="F274" s="78"/>
      <c r="G274" s="38"/>
      <c r="H274" s="38"/>
      <c r="I274" s="38"/>
      <c r="J274" s="39"/>
      <c r="K274" s="38"/>
      <c r="L274" s="39"/>
      <c r="M274" s="39"/>
      <c r="N274" s="80"/>
      <c r="O274" s="39"/>
      <c r="P274" s="39"/>
      <c r="Q274" s="38"/>
      <c r="R274" s="39"/>
      <c r="S274" s="39"/>
      <c r="T274" s="80"/>
      <c r="U274" s="39"/>
      <c r="V274" s="39"/>
      <c r="W274" s="42"/>
      <c r="X274" s="39"/>
      <c r="Y274" s="39"/>
      <c r="Z274" s="42"/>
      <c r="AA274" s="39"/>
      <c r="AB274" s="39"/>
      <c r="AC274" s="42"/>
      <c r="AD274" s="40"/>
      <c r="AE274" s="40"/>
      <c r="AF274" s="35"/>
      <c r="AG274" s="39"/>
      <c r="AH274" s="39"/>
      <c r="AI274" s="42"/>
      <c r="AJ274" s="39"/>
      <c r="AK274" s="39"/>
      <c r="AL274" s="80"/>
      <c r="AM274" s="44"/>
      <c r="AN274" s="44"/>
      <c r="AO274" s="81"/>
      <c r="AP274" s="44"/>
      <c r="AQ274" s="44"/>
      <c r="AR274" s="81"/>
      <c r="AS274" s="44"/>
      <c r="AT274" s="44"/>
      <c r="AU274" s="45"/>
      <c r="AV274" s="44"/>
      <c r="AW274" s="44"/>
      <c r="AX274" s="81"/>
      <c r="AY274" s="44"/>
      <c r="AZ274" s="44"/>
      <c r="BA274" s="81"/>
      <c r="BB274" s="44"/>
      <c r="BC274" s="81"/>
      <c r="BD274" s="45"/>
      <c r="BE274" s="81"/>
      <c r="BF274" s="81"/>
      <c r="BG274" s="44"/>
      <c r="BH274" s="44"/>
      <c r="BI274" s="81"/>
      <c r="BJ274" s="44"/>
      <c r="BL274" s="44"/>
    </row>
    <row r="275" spans="1:64" ht="16.5" customHeight="1">
      <c r="A275" s="33"/>
      <c r="B275" s="559"/>
      <c r="C275" s="559" t="s">
        <v>1409</v>
      </c>
      <c r="D275" s="557"/>
      <c r="E275" s="558"/>
      <c r="F275" s="78"/>
      <c r="G275" s="38"/>
      <c r="H275" s="38"/>
      <c r="I275" s="38"/>
      <c r="J275" s="39"/>
      <c r="K275" s="38"/>
      <c r="L275" s="39"/>
      <c r="M275" s="39"/>
      <c r="N275" s="80"/>
      <c r="O275" s="39"/>
      <c r="P275" s="39"/>
      <c r="Q275" s="38"/>
      <c r="R275" s="39"/>
      <c r="S275" s="39"/>
      <c r="T275" s="80"/>
      <c r="U275" s="39"/>
      <c r="V275" s="39"/>
      <c r="W275" s="42"/>
      <c r="X275" s="39"/>
      <c r="Y275" s="39"/>
      <c r="Z275" s="42"/>
      <c r="AA275" s="39"/>
      <c r="AB275" s="39"/>
      <c r="AC275" s="42"/>
      <c r="AD275" s="40"/>
      <c r="AE275" s="40"/>
      <c r="AF275" s="35"/>
      <c r="AG275" s="39"/>
      <c r="AH275" s="39"/>
      <c r="AI275" s="42"/>
      <c r="AJ275" s="39"/>
      <c r="AK275" s="39"/>
      <c r="AL275" s="80"/>
      <c r="AM275" s="44"/>
      <c r="AN275" s="44"/>
      <c r="AO275" s="81"/>
      <c r="AP275" s="44"/>
      <c r="AQ275" s="44"/>
      <c r="AR275" s="81"/>
      <c r="AS275" s="44"/>
      <c r="AT275" s="44"/>
      <c r="AU275" s="45"/>
      <c r="AV275" s="44"/>
      <c r="AW275" s="44"/>
      <c r="AX275" s="81"/>
      <c r="AY275" s="44"/>
      <c r="AZ275" s="44"/>
      <c r="BA275" s="81"/>
      <c r="BB275" s="44"/>
      <c r="BC275" s="81"/>
      <c r="BD275" s="45"/>
      <c r="BE275" s="81"/>
      <c r="BF275" s="81"/>
      <c r="BG275" s="44"/>
      <c r="BH275" s="44"/>
      <c r="BI275" s="81"/>
      <c r="BJ275" s="44"/>
      <c r="BL275" s="44"/>
    </row>
    <row r="276" spans="1:64" s="31" customFormat="1" ht="6" customHeight="1">
      <c r="A276" s="33"/>
      <c r="B276" s="286"/>
      <c r="C276" s="577"/>
      <c r="D276" s="578"/>
      <c r="E276" s="438" t="s">
        <v>1408</v>
      </c>
      <c r="F276" s="37"/>
      <c r="G276" s="37"/>
      <c r="H276" s="37"/>
      <c r="I276" s="37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3"/>
      <c r="W276" s="33"/>
      <c r="Z276" s="33"/>
      <c r="AA276" s="33"/>
      <c r="AB276" s="33"/>
      <c r="AC276" s="33"/>
      <c r="AD276" s="33"/>
    </row>
    <row r="277" spans="1:64">
      <c r="A277" s="33"/>
      <c r="B277" s="286">
        <v>3300</v>
      </c>
      <c r="C277" s="579" t="s">
        <v>1475</v>
      </c>
      <c r="D277" s="580"/>
      <c r="E277" s="491"/>
      <c r="G277" s="31"/>
      <c r="H277" s="31"/>
      <c r="I277" s="31"/>
      <c r="K277" s="31"/>
      <c r="Q277" s="31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U277" s="33"/>
      <c r="BD277" s="33"/>
    </row>
    <row r="278" spans="1:64">
      <c r="A278" s="33"/>
      <c r="B278" s="680"/>
      <c r="C278" s="281">
        <v>3301</v>
      </c>
      <c r="D278" s="28" t="s">
        <v>1286</v>
      </c>
      <c r="E278" s="210" t="s">
        <v>546</v>
      </c>
      <c r="G278" s="31"/>
      <c r="H278" s="31"/>
      <c r="I278" s="31"/>
      <c r="K278" s="31"/>
      <c r="Q278" s="31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U278" s="33"/>
      <c r="BD278" s="33"/>
    </row>
    <row r="279" spans="1:64">
      <c r="A279" s="33"/>
      <c r="B279" s="680"/>
      <c r="C279" s="282">
        <v>3302</v>
      </c>
      <c r="D279" s="27" t="s">
        <v>1286</v>
      </c>
      <c r="E279" s="206" t="s">
        <v>547</v>
      </c>
      <c r="G279" s="31"/>
      <c r="H279" s="31"/>
      <c r="I279" s="31"/>
      <c r="K279" s="31"/>
      <c r="Q279" s="31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U279" s="33"/>
      <c r="BD279" s="33"/>
    </row>
    <row r="280" spans="1:64">
      <c r="A280" s="33"/>
      <c r="B280" s="680"/>
      <c r="C280" s="282">
        <v>3303</v>
      </c>
      <c r="D280" s="27" t="s">
        <v>1286</v>
      </c>
      <c r="E280" s="206" t="s">
        <v>548</v>
      </c>
      <c r="G280" s="31"/>
      <c r="H280" s="31"/>
      <c r="I280" s="31"/>
      <c r="K280" s="31"/>
      <c r="Q280" s="31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U280" s="33"/>
      <c r="BD280" s="33"/>
    </row>
    <row r="281" spans="1:64">
      <c r="A281" s="33"/>
      <c r="B281" s="680"/>
      <c r="C281" s="282">
        <v>3304</v>
      </c>
      <c r="D281" s="27" t="s">
        <v>1286</v>
      </c>
      <c r="E281" s="206" t="s">
        <v>549</v>
      </c>
      <c r="G281" s="31"/>
      <c r="H281" s="31"/>
      <c r="I281" s="31"/>
      <c r="K281" s="31"/>
      <c r="Q281" s="31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U281" s="33"/>
      <c r="BD281" s="33"/>
    </row>
    <row r="282" spans="1:64" hidden="1">
      <c r="A282" s="613" t="s">
        <v>1465</v>
      </c>
      <c r="B282" s="680"/>
      <c r="C282" s="697">
        <v>3305</v>
      </c>
      <c r="D282" s="698" t="s">
        <v>1286</v>
      </c>
      <c r="E282" s="699" t="s">
        <v>550</v>
      </c>
      <c r="G282" s="31"/>
      <c r="H282" s="31"/>
      <c r="I282" s="31"/>
      <c r="K282" s="31"/>
      <c r="Q282" s="31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U282" s="33"/>
      <c r="BD282" s="33"/>
    </row>
    <row r="283" spans="1:64">
      <c r="A283" s="33"/>
      <c r="B283" s="680"/>
      <c r="C283" s="293">
        <v>3306</v>
      </c>
      <c r="D283" s="25" t="s">
        <v>1286</v>
      </c>
      <c r="E283" s="439" t="s">
        <v>1462</v>
      </c>
      <c r="G283" s="31"/>
      <c r="H283" s="31"/>
      <c r="I283" s="31"/>
      <c r="K283" s="31"/>
      <c r="Q283" s="31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U283" s="33"/>
      <c r="BD283" s="33"/>
    </row>
    <row r="284" spans="1:64" hidden="1">
      <c r="A284" s="33"/>
      <c r="B284" s="680"/>
      <c r="C284" s="700">
        <v>3319</v>
      </c>
      <c r="D284" s="602" t="s">
        <v>1286</v>
      </c>
      <c r="E284" s="701" t="s">
        <v>1523</v>
      </c>
      <c r="G284" s="31"/>
      <c r="H284" s="31"/>
      <c r="I284" s="31"/>
      <c r="K284" s="31"/>
      <c r="Q284" s="31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U284" s="33"/>
      <c r="BD284" s="33"/>
    </row>
    <row r="285" spans="1:64" s="31" customFormat="1" ht="3.75" customHeight="1">
      <c r="A285" s="33"/>
      <c r="B285" s="60"/>
      <c r="C285" s="20"/>
      <c r="D285" s="20"/>
      <c r="E285" s="16"/>
      <c r="F285" s="37"/>
      <c r="G285" s="37"/>
      <c r="H285" s="37"/>
      <c r="I285" s="37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3"/>
      <c r="W285" s="42"/>
      <c r="X285" s="39"/>
      <c r="Y285" s="39"/>
      <c r="Z285" s="42"/>
      <c r="AA285" s="39"/>
      <c r="AB285" s="39"/>
      <c r="AC285" s="42"/>
      <c r="AD285" s="40"/>
      <c r="AE285" s="40"/>
      <c r="AF285" s="35"/>
      <c r="AG285" s="39"/>
      <c r="AH285" s="39"/>
      <c r="AI285" s="42"/>
      <c r="AJ285" s="39"/>
    </row>
    <row r="286" spans="1:64" ht="16.5" customHeight="1">
      <c r="A286" s="33"/>
      <c r="B286" s="286"/>
      <c r="C286" s="92"/>
      <c r="D286" s="19"/>
      <c r="E286" s="92" t="s">
        <v>196</v>
      </c>
      <c r="F286" s="78"/>
      <c r="G286" s="38"/>
      <c r="H286" s="38"/>
      <c r="I286" s="38"/>
      <c r="J286" s="39"/>
      <c r="K286" s="38"/>
      <c r="L286" s="39"/>
      <c r="M286" s="39"/>
      <c r="N286" s="80"/>
      <c r="O286" s="39"/>
      <c r="P286" s="39"/>
      <c r="Q286" s="38"/>
      <c r="R286" s="39"/>
      <c r="S286" s="39"/>
      <c r="T286" s="80"/>
      <c r="U286" s="39"/>
      <c r="V286" s="39"/>
      <c r="W286" s="42"/>
      <c r="X286" s="39"/>
      <c r="Y286" s="39"/>
      <c r="Z286" s="42"/>
      <c r="AA286" s="39"/>
      <c r="AB286" s="39"/>
      <c r="AC286" s="42"/>
      <c r="AD286" s="40"/>
      <c r="AE286" s="40"/>
      <c r="AF286" s="35"/>
      <c r="AG286" s="39"/>
      <c r="AH286" s="39"/>
      <c r="AI286" s="42"/>
      <c r="AJ286" s="39"/>
      <c r="AK286" s="39"/>
      <c r="AL286" s="80"/>
      <c r="AM286" s="44"/>
      <c r="AN286" s="44"/>
      <c r="AO286" s="81"/>
      <c r="AP286" s="44"/>
      <c r="AQ286" s="44"/>
      <c r="AR286" s="81"/>
      <c r="AS286" s="44"/>
      <c r="AT286" s="44"/>
      <c r="AU286" s="45"/>
      <c r="AV286" s="44"/>
      <c r="AW286" s="44"/>
      <c r="AX286" s="81"/>
      <c r="AY286" s="44"/>
      <c r="AZ286" s="44"/>
      <c r="BA286" s="81"/>
      <c r="BB286" s="44"/>
      <c r="BC286" s="81"/>
      <c r="BD286" s="45"/>
      <c r="BE286" s="81"/>
      <c r="BF286" s="81"/>
      <c r="BG286" s="44"/>
      <c r="BH286" s="44"/>
      <c r="BI286" s="81"/>
      <c r="BJ286" s="44"/>
      <c r="BL286" s="44"/>
    </row>
    <row r="287" spans="1:64" s="31" customFormat="1" ht="3.75" customHeight="1">
      <c r="A287" s="33"/>
      <c r="B287" s="60"/>
      <c r="C287" s="20"/>
      <c r="D287" s="20"/>
      <c r="E287" s="16"/>
      <c r="F287" s="37"/>
      <c r="G287" s="37"/>
      <c r="H287" s="37"/>
      <c r="I287" s="37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3"/>
      <c r="W287" s="42"/>
      <c r="X287" s="39"/>
      <c r="Y287" s="39"/>
      <c r="Z287" s="42"/>
      <c r="AA287" s="39"/>
      <c r="AB287" s="39"/>
      <c r="AC287" s="42"/>
      <c r="AD287" s="40"/>
      <c r="AE287" s="40"/>
      <c r="AF287" s="35"/>
      <c r="AG287" s="39"/>
      <c r="AH287" s="39"/>
      <c r="AI287" s="42"/>
      <c r="AJ287" s="39"/>
    </row>
    <row r="288" spans="1:64" ht="16.5" customHeight="1">
      <c r="A288" s="33"/>
      <c r="B288" s="286">
        <v>3900</v>
      </c>
      <c r="C288" s="92" t="s">
        <v>741</v>
      </c>
      <c r="D288" s="19"/>
      <c r="E288" s="92"/>
      <c r="F288" s="78"/>
      <c r="G288" s="38"/>
      <c r="H288" s="38"/>
      <c r="I288" s="38"/>
      <c r="J288" s="39"/>
      <c r="K288" s="38"/>
      <c r="L288" s="39"/>
      <c r="M288" s="39"/>
      <c r="N288" s="80"/>
      <c r="O288" s="39"/>
      <c r="P288" s="39"/>
      <c r="Q288" s="38"/>
      <c r="R288" s="39"/>
      <c r="S288" s="39"/>
      <c r="T288" s="80"/>
      <c r="U288" s="39"/>
      <c r="V288" s="39"/>
      <c r="W288" s="42"/>
      <c r="X288" s="39"/>
      <c r="Y288" s="39"/>
      <c r="Z288" s="42"/>
      <c r="AA288" s="39"/>
      <c r="AB288" s="39"/>
      <c r="AC288" s="42"/>
      <c r="AD288" s="40"/>
      <c r="AE288" s="40"/>
      <c r="AF288" s="35"/>
      <c r="AG288" s="39"/>
      <c r="AH288" s="39"/>
      <c r="AI288" s="42"/>
      <c r="AJ288" s="39"/>
      <c r="AK288" s="39"/>
      <c r="AL288" s="80"/>
      <c r="AM288" s="44"/>
      <c r="AN288" s="44"/>
      <c r="AO288" s="81"/>
      <c r="AP288" s="44"/>
      <c r="AQ288" s="44"/>
      <c r="AR288" s="81"/>
      <c r="AS288" s="44"/>
      <c r="AT288" s="44"/>
      <c r="AU288" s="45"/>
      <c r="AV288" s="44"/>
      <c r="AW288" s="44"/>
      <c r="AX288" s="81"/>
      <c r="AY288" s="44"/>
      <c r="AZ288" s="44"/>
      <c r="BA288" s="81"/>
      <c r="BB288" s="44"/>
      <c r="BC288" s="81"/>
      <c r="BD288" s="45"/>
      <c r="BE288" s="81"/>
      <c r="BF288" s="81"/>
      <c r="BG288" s="44"/>
      <c r="BH288" s="44"/>
      <c r="BI288" s="81"/>
      <c r="BJ288" s="44"/>
      <c r="BL288" s="44"/>
    </row>
    <row r="289" spans="1:64" hidden="1">
      <c r="A289" s="33"/>
      <c r="B289" s="654"/>
      <c r="C289" s="683">
        <v>3901</v>
      </c>
      <c r="D289" s="605" t="s">
        <v>1286</v>
      </c>
      <c r="E289" s="394" t="s">
        <v>1524</v>
      </c>
      <c r="F289" s="78"/>
      <c r="G289" s="38"/>
      <c r="H289" s="38"/>
      <c r="I289" s="38"/>
      <c r="J289" s="39"/>
      <c r="K289" s="38"/>
      <c r="L289" s="39"/>
      <c r="M289" s="39"/>
      <c r="N289" s="39"/>
      <c r="O289" s="39"/>
      <c r="P289" s="39"/>
      <c r="Q289" s="38"/>
      <c r="R289" s="39"/>
      <c r="S289" s="39"/>
      <c r="T289" s="39"/>
      <c r="U289" s="39"/>
      <c r="V289" s="39"/>
      <c r="W289" s="42"/>
      <c r="X289" s="39"/>
      <c r="Y289" s="39"/>
      <c r="Z289" s="42"/>
      <c r="AA289" s="39"/>
      <c r="AB289" s="39"/>
      <c r="AC289" s="42"/>
      <c r="AD289" s="40"/>
      <c r="AE289" s="40"/>
      <c r="AF289" s="35"/>
      <c r="AG289" s="39"/>
      <c r="AH289" s="39"/>
      <c r="AI289" s="42"/>
      <c r="AJ289" s="39"/>
      <c r="AK289" s="39"/>
      <c r="AL289" s="39"/>
      <c r="AM289" s="44"/>
      <c r="AN289" s="44"/>
      <c r="AO289" s="44"/>
      <c r="AP289" s="44"/>
      <c r="AQ289" s="44"/>
      <c r="AR289" s="44"/>
      <c r="AS289" s="44"/>
      <c r="AT289" s="44"/>
      <c r="AU289" s="45"/>
      <c r="AV289" s="44"/>
      <c r="AW289" s="44"/>
      <c r="AX289" s="44"/>
      <c r="AY289" s="44"/>
      <c r="AZ289" s="44"/>
      <c r="BA289" s="44"/>
      <c r="BB289" s="44"/>
      <c r="BC289" s="44"/>
      <c r="BD289" s="45"/>
      <c r="BE289" s="44"/>
      <c r="BF289" s="44"/>
      <c r="BG289" s="44"/>
      <c r="BH289" s="44"/>
      <c r="BI289" s="44"/>
      <c r="BJ289" s="44"/>
      <c r="BL289" s="44"/>
    </row>
    <row r="290" spans="1:64" hidden="1">
      <c r="A290" s="33"/>
      <c r="B290" s="654"/>
      <c r="C290" s="683">
        <v>3902</v>
      </c>
      <c r="D290" s="605" t="s">
        <v>1286</v>
      </c>
      <c r="E290" s="394" t="s">
        <v>1525</v>
      </c>
      <c r="F290" s="78"/>
      <c r="G290" s="38"/>
      <c r="H290" s="38"/>
      <c r="I290" s="38"/>
      <c r="J290" s="39"/>
      <c r="K290" s="38"/>
      <c r="L290" s="39"/>
      <c r="M290" s="39"/>
      <c r="N290" s="39"/>
      <c r="O290" s="39"/>
      <c r="P290" s="39"/>
      <c r="Q290" s="38"/>
      <c r="R290" s="39"/>
      <c r="S290" s="39"/>
      <c r="T290" s="39"/>
      <c r="U290" s="39"/>
      <c r="V290" s="39"/>
      <c r="W290" s="42"/>
      <c r="X290" s="39"/>
      <c r="Y290" s="39"/>
      <c r="Z290" s="42"/>
      <c r="AA290" s="39"/>
      <c r="AB290" s="39"/>
      <c r="AC290" s="42"/>
      <c r="AD290" s="40"/>
      <c r="AE290" s="40"/>
      <c r="AF290" s="35"/>
      <c r="AG290" s="39"/>
      <c r="AH290" s="39"/>
      <c r="AI290" s="42"/>
      <c r="AJ290" s="39"/>
      <c r="AK290" s="39"/>
      <c r="AL290" s="39"/>
      <c r="AM290" s="44"/>
      <c r="AN290" s="44"/>
      <c r="AO290" s="44"/>
      <c r="AP290" s="44"/>
      <c r="AQ290" s="44"/>
      <c r="AR290" s="44"/>
      <c r="AS290" s="44"/>
      <c r="AT290" s="44"/>
      <c r="AU290" s="45"/>
      <c r="AV290" s="44"/>
      <c r="AW290" s="44"/>
      <c r="AX290" s="44"/>
      <c r="AY290" s="44"/>
      <c r="AZ290" s="44"/>
      <c r="BA290" s="44"/>
      <c r="BB290" s="44"/>
      <c r="BC290" s="44"/>
      <c r="BD290" s="45"/>
      <c r="BE290" s="44"/>
      <c r="BF290" s="44"/>
      <c r="BG290" s="44"/>
      <c r="BH290" s="44"/>
      <c r="BI290" s="44"/>
      <c r="BJ290" s="44"/>
      <c r="BL290" s="44"/>
    </row>
    <row r="291" spans="1:64" hidden="1">
      <c r="A291" s="33"/>
      <c r="B291" s="654"/>
      <c r="C291" s="683">
        <v>3903</v>
      </c>
      <c r="D291" s="605" t="s">
        <v>1286</v>
      </c>
      <c r="E291" s="394" t="s">
        <v>1526</v>
      </c>
      <c r="F291" s="78"/>
      <c r="G291" s="38"/>
      <c r="H291" s="38"/>
      <c r="I291" s="38"/>
      <c r="J291" s="39"/>
      <c r="K291" s="38"/>
      <c r="L291" s="39"/>
      <c r="M291" s="39"/>
      <c r="N291" s="39"/>
      <c r="O291" s="39"/>
      <c r="P291" s="39"/>
      <c r="Q291" s="38"/>
      <c r="R291" s="39"/>
      <c r="S291" s="39"/>
      <c r="T291" s="39"/>
      <c r="U291" s="39"/>
      <c r="V291" s="39"/>
      <c r="W291" s="42"/>
      <c r="X291" s="39"/>
      <c r="Y291" s="39"/>
      <c r="Z291" s="42"/>
      <c r="AA291" s="39"/>
      <c r="AB291" s="39"/>
      <c r="AC291" s="42"/>
      <c r="AD291" s="40"/>
      <c r="AE291" s="40"/>
      <c r="AF291" s="35"/>
      <c r="AG291" s="39"/>
      <c r="AH291" s="39"/>
      <c r="AI291" s="42"/>
      <c r="AJ291" s="39"/>
      <c r="AK291" s="39"/>
      <c r="AL291" s="39"/>
      <c r="AM291" s="44"/>
      <c r="AN291" s="44"/>
      <c r="AO291" s="44"/>
      <c r="AP291" s="44"/>
      <c r="AQ291" s="44"/>
      <c r="AR291" s="44"/>
      <c r="AS291" s="44"/>
      <c r="AT291" s="44"/>
      <c r="AU291" s="45"/>
      <c r="AV291" s="44"/>
      <c r="AW291" s="44"/>
      <c r="AX291" s="44"/>
      <c r="AY291" s="44"/>
      <c r="AZ291" s="44"/>
      <c r="BA291" s="44"/>
      <c r="BB291" s="44"/>
      <c r="BC291" s="44"/>
      <c r="BD291" s="45"/>
      <c r="BE291" s="44"/>
      <c r="BF291" s="44"/>
      <c r="BG291" s="44"/>
      <c r="BH291" s="44"/>
      <c r="BI291" s="44"/>
      <c r="BJ291" s="44"/>
      <c r="BL291" s="44"/>
    </row>
    <row r="292" spans="1:64" hidden="1">
      <c r="A292" s="33"/>
      <c r="B292" s="702"/>
      <c r="C292" s="683">
        <v>3904</v>
      </c>
      <c r="D292" s="605" t="s">
        <v>1286</v>
      </c>
      <c r="E292" s="394" t="s">
        <v>1527</v>
      </c>
      <c r="F292" s="78"/>
      <c r="G292" s="38"/>
      <c r="H292" s="38"/>
      <c r="I292" s="38"/>
      <c r="J292" s="39"/>
      <c r="K292" s="38"/>
      <c r="L292" s="39"/>
      <c r="M292" s="39"/>
      <c r="N292" s="39"/>
      <c r="O292" s="39"/>
      <c r="P292" s="39"/>
      <c r="Q292" s="38"/>
      <c r="R292" s="39"/>
      <c r="S292" s="39"/>
      <c r="T292" s="39"/>
      <c r="U292" s="39"/>
      <c r="V292" s="39"/>
      <c r="W292" s="42"/>
      <c r="X292" s="39"/>
      <c r="Y292" s="39"/>
      <c r="Z292" s="42"/>
      <c r="AA292" s="39"/>
      <c r="AB292" s="39"/>
      <c r="AC292" s="42"/>
      <c r="AD292" s="40"/>
      <c r="AE292" s="40"/>
      <c r="AF292" s="35"/>
      <c r="AG292" s="39"/>
      <c r="AH292" s="39"/>
      <c r="AI292" s="42"/>
      <c r="AJ292" s="39"/>
      <c r="AK292" s="39"/>
      <c r="AL292" s="39"/>
      <c r="AM292" s="44"/>
      <c r="AN292" s="44"/>
      <c r="AO292" s="44"/>
      <c r="AP292" s="44"/>
      <c r="AQ292" s="44"/>
      <c r="AR292" s="44"/>
      <c r="AS292" s="44"/>
      <c r="AT292" s="44"/>
      <c r="AU292" s="45"/>
      <c r="AV292" s="44"/>
      <c r="AW292" s="44"/>
      <c r="AX292" s="44"/>
      <c r="AY292" s="44"/>
      <c r="AZ292" s="44"/>
      <c r="BA292" s="44"/>
      <c r="BB292" s="44"/>
      <c r="BC292" s="44"/>
      <c r="BD292" s="45"/>
      <c r="BE292" s="44"/>
      <c r="BF292" s="44"/>
      <c r="BG292" s="44"/>
      <c r="BH292" s="44"/>
      <c r="BI292" s="44"/>
      <c r="BJ292" s="44"/>
      <c r="BL292" s="44"/>
    </row>
    <row r="293" spans="1:64" hidden="1">
      <c r="A293" s="33"/>
      <c r="B293" s="702"/>
      <c r="C293" s="683">
        <v>3905</v>
      </c>
      <c r="D293" s="605" t="s">
        <v>1286</v>
      </c>
      <c r="E293" s="394" t="s">
        <v>1528</v>
      </c>
      <c r="F293" s="78"/>
      <c r="G293" s="38"/>
      <c r="H293" s="38"/>
      <c r="I293" s="38"/>
      <c r="J293" s="39"/>
      <c r="K293" s="38"/>
      <c r="L293" s="39"/>
      <c r="M293" s="39"/>
      <c r="N293" s="39"/>
      <c r="O293" s="39"/>
      <c r="P293" s="39"/>
      <c r="Q293" s="38"/>
      <c r="R293" s="39"/>
      <c r="S293" s="39"/>
      <c r="T293" s="39"/>
      <c r="U293" s="39"/>
      <c r="V293" s="39"/>
      <c r="W293" s="42"/>
      <c r="X293" s="39"/>
      <c r="Y293" s="39"/>
      <c r="Z293" s="42"/>
      <c r="AA293" s="39"/>
      <c r="AB293" s="39"/>
      <c r="AC293" s="42"/>
      <c r="AD293" s="40"/>
      <c r="AE293" s="40"/>
      <c r="AF293" s="35"/>
      <c r="AG293" s="39"/>
      <c r="AH293" s="39"/>
      <c r="AI293" s="42"/>
      <c r="AJ293" s="39"/>
      <c r="AK293" s="39"/>
      <c r="AL293" s="39"/>
      <c r="AM293" s="44"/>
      <c r="AN293" s="44"/>
      <c r="AO293" s="44"/>
      <c r="AP293" s="44"/>
      <c r="AQ293" s="44"/>
      <c r="AR293" s="44"/>
      <c r="AS293" s="44"/>
      <c r="AT293" s="44"/>
      <c r="AU293" s="45"/>
      <c r="AV293" s="44"/>
      <c r="AW293" s="44"/>
      <c r="AX293" s="44"/>
      <c r="AY293" s="44"/>
      <c r="AZ293" s="44"/>
      <c r="BA293" s="44"/>
      <c r="BB293" s="44"/>
      <c r="BC293" s="44"/>
      <c r="BD293" s="45"/>
      <c r="BE293" s="44"/>
      <c r="BF293" s="44"/>
      <c r="BG293" s="44"/>
      <c r="BH293" s="44"/>
      <c r="BI293" s="44"/>
      <c r="BJ293" s="44"/>
      <c r="BL293" s="44"/>
    </row>
    <row r="294" spans="1:64" hidden="1">
      <c r="A294" s="33"/>
      <c r="B294" s="702"/>
      <c r="C294" s="683">
        <v>3906</v>
      </c>
      <c r="D294" s="605" t="s">
        <v>1286</v>
      </c>
      <c r="E294" s="394" t="s">
        <v>1529</v>
      </c>
      <c r="F294" s="78"/>
      <c r="G294" s="38"/>
      <c r="H294" s="38"/>
      <c r="I294" s="38"/>
      <c r="J294" s="39"/>
      <c r="K294" s="38"/>
      <c r="L294" s="39"/>
      <c r="M294" s="39"/>
      <c r="N294" s="39"/>
      <c r="O294" s="39"/>
      <c r="P294" s="39"/>
      <c r="Q294" s="38"/>
      <c r="R294" s="39"/>
      <c r="S294" s="39"/>
      <c r="T294" s="39"/>
      <c r="U294" s="39"/>
      <c r="V294" s="39"/>
      <c r="W294" s="42"/>
      <c r="X294" s="39"/>
      <c r="Y294" s="39"/>
      <c r="Z294" s="42"/>
      <c r="AA294" s="39"/>
      <c r="AB294" s="39"/>
      <c r="AC294" s="42"/>
      <c r="AD294" s="40"/>
      <c r="AE294" s="40"/>
      <c r="AF294" s="35"/>
      <c r="AG294" s="39"/>
      <c r="AH294" s="39"/>
      <c r="AI294" s="42"/>
      <c r="AJ294" s="39"/>
      <c r="AK294" s="39"/>
      <c r="AL294" s="39"/>
      <c r="AM294" s="44"/>
      <c r="AN294" s="44"/>
      <c r="AO294" s="44"/>
      <c r="AP294" s="44"/>
      <c r="AQ294" s="44"/>
      <c r="AR294" s="44"/>
      <c r="AS294" s="44"/>
      <c r="AT294" s="44"/>
      <c r="AU294" s="45"/>
      <c r="AV294" s="44"/>
      <c r="AW294" s="44"/>
      <c r="AX294" s="44"/>
      <c r="AY294" s="44"/>
      <c r="AZ294" s="44"/>
      <c r="BA294" s="44"/>
      <c r="BB294" s="44"/>
      <c r="BC294" s="44"/>
      <c r="BD294" s="45"/>
      <c r="BE294" s="44"/>
      <c r="BF294" s="44"/>
      <c r="BG294" s="44"/>
      <c r="BH294" s="44"/>
      <c r="BI294" s="44"/>
      <c r="BJ294" s="44"/>
      <c r="BL294" s="44"/>
    </row>
    <row r="295" spans="1:64" hidden="1">
      <c r="A295" s="33"/>
      <c r="B295" s="74"/>
      <c r="C295" s="683">
        <v>3909</v>
      </c>
      <c r="D295" s="605" t="s">
        <v>1286</v>
      </c>
      <c r="E295" s="703" t="s">
        <v>1530</v>
      </c>
      <c r="F295" s="78"/>
      <c r="G295" s="38"/>
      <c r="H295" s="38"/>
      <c r="I295" s="38"/>
      <c r="J295" s="39"/>
      <c r="K295" s="38"/>
      <c r="L295" s="39"/>
      <c r="M295" s="39"/>
      <c r="N295" s="39"/>
      <c r="O295" s="39"/>
      <c r="P295" s="39"/>
      <c r="Q295" s="38"/>
      <c r="R295" s="39"/>
      <c r="S295" s="39"/>
      <c r="T295" s="39"/>
      <c r="U295" s="39"/>
      <c r="V295" s="39"/>
      <c r="W295" s="42"/>
      <c r="X295" s="39"/>
      <c r="Y295" s="39"/>
      <c r="Z295" s="42"/>
      <c r="AA295" s="39"/>
      <c r="AB295" s="39"/>
      <c r="AC295" s="42"/>
      <c r="AD295" s="40"/>
      <c r="AE295" s="40"/>
      <c r="AF295" s="35"/>
      <c r="AG295" s="39"/>
      <c r="AH295" s="39"/>
      <c r="AI295" s="42"/>
      <c r="AJ295" s="39"/>
      <c r="AK295" s="39"/>
      <c r="AL295" s="39"/>
      <c r="AM295" s="44"/>
      <c r="AN295" s="44"/>
      <c r="AO295" s="44"/>
      <c r="AP295" s="44"/>
      <c r="AQ295" s="44"/>
      <c r="AR295" s="44"/>
      <c r="AS295" s="44"/>
      <c r="AT295" s="44"/>
      <c r="AU295" s="45"/>
      <c r="AV295" s="44"/>
      <c r="AW295" s="44"/>
      <c r="AX295" s="44"/>
      <c r="AY295" s="44"/>
      <c r="AZ295" s="44"/>
      <c r="BA295" s="44"/>
      <c r="BB295" s="44"/>
      <c r="BC295" s="44"/>
      <c r="BD295" s="45"/>
      <c r="BE295" s="44"/>
      <c r="BF295" s="44"/>
      <c r="BG295" s="44"/>
      <c r="BH295" s="44"/>
      <c r="BI295" s="44"/>
      <c r="BJ295" s="44"/>
      <c r="BL295" s="44"/>
    </row>
    <row r="296" spans="1:64" s="31" customFormat="1" ht="3.75" customHeight="1">
      <c r="A296" s="33"/>
      <c r="B296" s="60"/>
      <c r="C296" s="20"/>
      <c r="D296" s="20"/>
      <c r="E296" s="16"/>
      <c r="F296" s="37"/>
      <c r="G296" s="37"/>
      <c r="H296" s="37"/>
      <c r="I296" s="37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3"/>
      <c r="W296" s="42"/>
      <c r="X296" s="39"/>
      <c r="Y296" s="39"/>
      <c r="Z296" s="42"/>
      <c r="AA296" s="39"/>
      <c r="AB296" s="39"/>
      <c r="AC296" s="42"/>
      <c r="AD296" s="40"/>
      <c r="AE296" s="40"/>
      <c r="AF296" s="35"/>
      <c r="AG296" s="39"/>
      <c r="AH296" s="39"/>
      <c r="AI296" s="42"/>
      <c r="AJ296" s="39"/>
    </row>
    <row r="297" spans="1:64" ht="16.5" customHeight="1">
      <c r="A297" s="33"/>
      <c r="B297" s="286">
        <v>4000</v>
      </c>
      <c r="C297" s="92" t="s">
        <v>872</v>
      </c>
      <c r="D297" s="19"/>
      <c r="E297" s="92"/>
      <c r="F297" s="78"/>
      <c r="G297" s="38"/>
      <c r="H297" s="38"/>
      <c r="I297" s="38"/>
      <c r="J297" s="39"/>
      <c r="K297" s="38"/>
      <c r="L297" s="39"/>
      <c r="M297" s="39"/>
      <c r="N297" s="80"/>
      <c r="O297" s="39"/>
      <c r="P297" s="39"/>
      <c r="Q297" s="38"/>
      <c r="R297" s="39"/>
      <c r="S297" s="39"/>
      <c r="T297" s="80"/>
      <c r="U297" s="39"/>
      <c r="V297" s="39"/>
      <c r="W297" s="42"/>
      <c r="X297" s="39"/>
      <c r="Y297" s="39"/>
      <c r="Z297" s="42"/>
      <c r="AA297" s="39"/>
      <c r="AB297" s="39"/>
      <c r="AC297" s="42"/>
      <c r="AD297" s="40"/>
      <c r="AE297" s="40"/>
      <c r="AF297" s="35"/>
      <c r="AG297" s="39"/>
      <c r="AH297" s="39"/>
      <c r="AI297" s="42"/>
      <c r="AJ297" s="39"/>
      <c r="AK297" s="39"/>
      <c r="AL297" s="80"/>
      <c r="AM297" s="44"/>
      <c r="AN297" s="44"/>
      <c r="AO297" s="81"/>
      <c r="AP297" s="44"/>
      <c r="AQ297" s="44"/>
      <c r="AR297" s="81"/>
      <c r="AS297" s="44"/>
      <c r="AT297" s="44"/>
      <c r="AU297" s="45"/>
      <c r="AV297" s="44"/>
      <c r="AW297" s="44"/>
      <c r="AX297" s="81"/>
      <c r="AY297" s="44"/>
      <c r="AZ297" s="44"/>
      <c r="BA297" s="81"/>
      <c r="BB297" s="44"/>
      <c r="BC297" s="81"/>
      <c r="BD297" s="45"/>
      <c r="BE297" s="81"/>
      <c r="BF297" s="81"/>
      <c r="BG297" s="44"/>
      <c r="BH297" s="44"/>
      <c r="BI297" s="81"/>
      <c r="BJ297" s="44"/>
      <c r="BL297" s="44"/>
    </row>
    <row r="298" spans="1:64" s="31" customFormat="1" ht="3.75" customHeight="1">
      <c r="A298" s="33"/>
      <c r="B298" s="60"/>
      <c r="C298" s="16"/>
      <c r="D298" s="20"/>
      <c r="E298" s="16"/>
      <c r="F298" s="37"/>
      <c r="G298" s="37"/>
      <c r="H298" s="37"/>
      <c r="I298" s="37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3"/>
      <c r="W298" s="42"/>
      <c r="X298" s="39"/>
      <c r="Y298" s="39"/>
      <c r="Z298" s="42"/>
      <c r="AA298" s="39"/>
      <c r="AB298" s="39"/>
      <c r="AC298" s="42"/>
      <c r="AD298" s="40"/>
      <c r="AE298" s="40"/>
      <c r="AF298" s="35"/>
      <c r="AG298" s="39"/>
      <c r="AH298" s="39"/>
      <c r="AI298" s="42"/>
      <c r="AJ298" s="39"/>
    </row>
    <row r="299" spans="1:64" ht="16.5" customHeight="1">
      <c r="A299" s="33"/>
      <c r="B299" s="286">
        <v>4100</v>
      </c>
      <c r="C299" s="92" t="s">
        <v>873</v>
      </c>
      <c r="D299" s="19"/>
      <c r="E299" s="92"/>
      <c r="F299" s="78"/>
      <c r="G299" s="38"/>
      <c r="H299" s="38"/>
      <c r="I299" s="38"/>
      <c r="J299" s="39"/>
      <c r="K299" s="38"/>
      <c r="L299" s="39"/>
      <c r="M299" s="39"/>
      <c r="N299" s="80"/>
      <c r="O299" s="39"/>
      <c r="P299" s="39"/>
      <c r="Q299" s="38"/>
      <c r="R299" s="39"/>
      <c r="S299" s="39"/>
      <c r="T299" s="80"/>
      <c r="U299" s="39"/>
      <c r="V299" s="39"/>
      <c r="W299" s="42"/>
      <c r="X299" s="39"/>
      <c r="Y299" s="39"/>
      <c r="Z299" s="42"/>
      <c r="AA299" s="39"/>
      <c r="AB299" s="39"/>
      <c r="AC299" s="42"/>
      <c r="AD299" s="40"/>
      <c r="AE299" s="40"/>
      <c r="AF299" s="35"/>
      <c r="AG299" s="39"/>
      <c r="AH299" s="39"/>
      <c r="AI299" s="42"/>
      <c r="AJ299" s="39"/>
      <c r="AK299" s="39"/>
      <c r="AL299" s="80"/>
      <c r="AM299" s="44"/>
      <c r="AN299" s="44"/>
      <c r="AO299" s="81"/>
      <c r="AP299" s="44"/>
      <c r="AQ299" s="44"/>
      <c r="AR299" s="81"/>
      <c r="AS299" s="44"/>
      <c r="AT299" s="44"/>
      <c r="AU299" s="45"/>
      <c r="AV299" s="44"/>
      <c r="AW299" s="44"/>
      <c r="AX299" s="81"/>
      <c r="AY299" s="44"/>
      <c r="AZ299" s="44"/>
      <c r="BA299" s="81"/>
      <c r="BB299" s="44"/>
      <c r="BC299" s="81"/>
      <c r="BD299" s="45"/>
      <c r="BE299" s="81"/>
      <c r="BF299" s="81"/>
      <c r="BG299" s="44"/>
      <c r="BH299" s="44"/>
      <c r="BI299" s="81"/>
      <c r="BJ299" s="44"/>
      <c r="BL299" s="44"/>
    </row>
    <row r="300" spans="1:64" hidden="1">
      <c r="A300" s="33"/>
      <c r="B300" s="74"/>
      <c r="C300" s="688">
        <v>4110</v>
      </c>
      <c r="D300" s="393" t="s">
        <v>1286</v>
      </c>
      <c r="E300" s="394" t="s">
        <v>1531</v>
      </c>
      <c r="F300" s="77"/>
      <c r="G300" s="38"/>
      <c r="H300" s="38"/>
      <c r="I300" s="38"/>
      <c r="J300" s="39"/>
      <c r="K300" s="38"/>
      <c r="L300" s="39"/>
      <c r="M300" s="39"/>
      <c r="N300" s="39"/>
      <c r="O300" s="39"/>
      <c r="P300" s="39"/>
      <c r="Q300" s="38"/>
      <c r="R300" s="39"/>
      <c r="S300" s="39"/>
      <c r="T300" s="39"/>
      <c r="U300" s="39"/>
      <c r="V300" s="39"/>
      <c r="W300" s="42"/>
      <c r="X300" s="39"/>
      <c r="Y300" s="39"/>
      <c r="Z300" s="42"/>
      <c r="AA300" s="39"/>
      <c r="AB300" s="39"/>
      <c r="AC300" s="42"/>
      <c r="AD300" s="40"/>
      <c r="AE300" s="40"/>
      <c r="AF300" s="35"/>
      <c r="AG300" s="39"/>
      <c r="AH300" s="39"/>
      <c r="AI300" s="42"/>
      <c r="AJ300" s="39"/>
      <c r="AK300" s="39"/>
      <c r="AL300" s="39"/>
      <c r="AM300" s="44"/>
      <c r="AN300" s="44"/>
      <c r="AO300" s="44"/>
      <c r="AP300" s="44"/>
      <c r="AQ300" s="44"/>
      <c r="AR300" s="44"/>
      <c r="AS300" s="44"/>
      <c r="AT300" s="44"/>
      <c r="AU300" s="45"/>
      <c r="AV300" s="44"/>
      <c r="AW300" s="44"/>
      <c r="AX300" s="44"/>
      <c r="AY300" s="44"/>
      <c r="AZ300" s="44"/>
      <c r="BA300" s="44"/>
      <c r="BB300" s="44"/>
      <c r="BC300" s="44"/>
      <c r="BD300" s="45"/>
      <c r="BE300" s="44"/>
      <c r="BF300" s="44"/>
      <c r="BG300" s="44"/>
      <c r="BH300" s="44"/>
      <c r="BI300" s="44"/>
      <c r="BJ300" s="44"/>
      <c r="BL300" s="44"/>
    </row>
    <row r="301" spans="1:64" hidden="1">
      <c r="A301" s="33"/>
      <c r="B301" s="74"/>
      <c r="C301" s="688">
        <v>4111</v>
      </c>
      <c r="D301" s="393" t="s">
        <v>1286</v>
      </c>
      <c r="E301" s="394" t="s">
        <v>1532</v>
      </c>
      <c r="F301" s="78"/>
      <c r="G301" s="38"/>
      <c r="H301" s="38"/>
      <c r="I301" s="38"/>
      <c r="J301" s="39"/>
      <c r="K301" s="38"/>
      <c r="L301" s="39"/>
      <c r="M301" s="39"/>
      <c r="N301" s="39"/>
      <c r="O301" s="39"/>
      <c r="P301" s="39"/>
      <c r="Q301" s="38"/>
      <c r="R301" s="39"/>
      <c r="S301" s="39"/>
      <c r="T301" s="39"/>
      <c r="U301" s="39"/>
      <c r="V301" s="39"/>
      <c r="W301" s="42"/>
      <c r="X301" s="39"/>
      <c r="Y301" s="39"/>
      <c r="Z301" s="42"/>
      <c r="AA301" s="39"/>
      <c r="AB301" s="39"/>
      <c r="AC301" s="42"/>
      <c r="AD301" s="40"/>
      <c r="AE301" s="40"/>
      <c r="AF301" s="35"/>
      <c r="AG301" s="39"/>
      <c r="AH301" s="39"/>
      <c r="AI301" s="42"/>
      <c r="AJ301" s="39"/>
      <c r="AK301" s="39"/>
      <c r="AL301" s="39"/>
      <c r="AM301" s="44"/>
      <c r="AN301" s="44"/>
      <c r="AO301" s="44"/>
      <c r="AP301" s="44"/>
      <c r="AQ301" s="44"/>
      <c r="AR301" s="44"/>
      <c r="AS301" s="44"/>
      <c r="AT301" s="44"/>
      <c r="AU301" s="45"/>
      <c r="AV301" s="44"/>
      <c r="AW301" s="44"/>
      <c r="AX301" s="44"/>
      <c r="AY301" s="44"/>
      <c r="AZ301" s="44"/>
      <c r="BA301" s="44"/>
      <c r="BB301" s="44"/>
      <c r="BC301" s="44"/>
      <c r="BD301" s="45"/>
      <c r="BE301" s="44"/>
      <c r="BF301" s="44"/>
      <c r="BG301" s="44"/>
      <c r="BH301" s="44"/>
      <c r="BI301" s="44"/>
      <c r="BJ301" s="44"/>
      <c r="BL301" s="44"/>
    </row>
    <row r="302" spans="1:64" ht="15.75" hidden="1" customHeight="1">
      <c r="A302" s="33"/>
      <c r="B302" s="74"/>
      <c r="C302" s="688">
        <v>4112</v>
      </c>
      <c r="D302" s="393" t="s">
        <v>1286</v>
      </c>
      <c r="E302" s="685" t="s">
        <v>1533</v>
      </c>
      <c r="F302" s="78"/>
      <c r="G302" s="38"/>
      <c r="H302" s="38"/>
      <c r="I302" s="38"/>
      <c r="J302" s="39"/>
      <c r="K302" s="38"/>
      <c r="L302" s="39"/>
      <c r="M302" s="39"/>
      <c r="N302" s="39"/>
      <c r="O302" s="39"/>
      <c r="P302" s="39"/>
      <c r="Q302" s="38"/>
      <c r="R302" s="39"/>
      <c r="S302" s="39"/>
      <c r="T302" s="39"/>
      <c r="U302" s="39"/>
      <c r="V302" s="39"/>
      <c r="W302" s="42"/>
      <c r="X302" s="39"/>
      <c r="Y302" s="39"/>
      <c r="Z302" s="42"/>
      <c r="AA302" s="39"/>
      <c r="AB302" s="39"/>
      <c r="AC302" s="42"/>
      <c r="AD302" s="40"/>
      <c r="AE302" s="40"/>
      <c r="AF302" s="35"/>
      <c r="AG302" s="39"/>
      <c r="AH302" s="39"/>
      <c r="AI302" s="42"/>
      <c r="AJ302" s="39"/>
      <c r="AK302" s="39"/>
      <c r="AL302" s="39"/>
      <c r="AM302" s="44"/>
      <c r="AN302" s="44"/>
      <c r="AO302" s="44"/>
      <c r="AP302" s="44"/>
      <c r="AQ302" s="44"/>
      <c r="AR302" s="44"/>
      <c r="AS302" s="44"/>
      <c r="AT302" s="44"/>
      <c r="AU302" s="45"/>
      <c r="AV302" s="44"/>
      <c r="AW302" s="44"/>
      <c r="AX302" s="44"/>
      <c r="AY302" s="44"/>
      <c r="AZ302" s="44"/>
      <c r="BA302" s="44"/>
      <c r="BB302" s="44"/>
      <c r="BC302" s="44"/>
      <c r="BD302" s="45"/>
      <c r="BE302" s="44"/>
      <c r="BF302" s="44"/>
      <c r="BG302" s="44"/>
      <c r="BH302" s="44"/>
      <c r="BI302" s="44"/>
      <c r="BJ302" s="44"/>
      <c r="BL302" s="44"/>
    </row>
    <row r="303" spans="1:64" hidden="1">
      <c r="A303" s="33"/>
      <c r="B303" s="74"/>
      <c r="C303" s="688">
        <v>4120</v>
      </c>
      <c r="D303" s="393" t="s">
        <v>1286</v>
      </c>
      <c r="E303" s="685" t="s">
        <v>1534</v>
      </c>
      <c r="F303" s="78"/>
      <c r="G303" s="38"/>
      <c r="H303" s="38"/>
      <c r="I303" s="38"/>
      <c r="J303" s="39"/>
      <c r="K303" s="38"/>
      <c r="L303" s="39"/>
      <c r="M303" s="39"/>
      <c r="N303" s="39"/>
      <c r="O303" s="39"/>
      <c r="P303" s="39"/>
      <c r="Q303" s="38"/>
      <c r="R303" s="39"/>
      <c r="S303" s="39"/>
      <c r="T303" s="39"/>
      <c r="U303" s="39"/>
      <c r="V303" s="39"/>
      <c r="W303" s="42"/>
      <c r="X303" s="39"/>
      <c r="Y303" s="39"/>
      <c r="Z303" s="42"/>
      <c r="AA303" s="39"/>
      <c r="AB303" s="39"/>
      <c r="AC303" s="42"/>
      <c r="AD303" s="40"/>
      <c r="AE303" s="40"/>
      <c r="AF303" s="35"/>
      <c r="AG303" s="39"/>
      <c r="AH303" s="39"/>
      <c r="AI303" s="42"/>
      <c r="AJ303" s="39"/>
      <c r="AK303" s="39"/>
      <c r="AL303" s="39"/>
      <c r="AM303" s="44"/>
      <c r="AN303" s="44"/>
      <c r="AO303" s="44"/>
      <c r="AP303" s="44"/>
      <c r="AQ303" s="44"/>
      <c r="AR303" s="44"/>
      <c r="AS303" s="44"/>
      <c r="AT303" s="44"/>
      <c r="AU303" s="45"/>
      <c r="AV303" s="44"/>
      <c r="AW303" s="44"/>
      <c r="AX303" s="44"/>
      <c r="AY303" s="44"/>
      <c r="AZ303" s="44"/>
      <c r="BA303" s="44"/>
      <c r="BB303" s="44"/>
      <c r="BC303" s="44"/>
      <c r="BD303" s="45"/>
      <c r="BE303" s="44"/>
      <c r="BF303" s="44"/>
      <c r="BG303" s="44"/>
      <c r="BH303" s="44"/>
      <c r="BI303" s="44"/>
      <c r="BJ303" s="44"/>
      <c r="BL303" s="44"/>
    </row>
    <row r="304" spans="1:64" hidden="1">
      <c r="A304" s="33"/>
      <c r="B304" s="74"/>
      <c r="C304" s="688">
        <v>4121</v>
      </c>
      <c r="D304" s="393" t="s">
        <v>1286</v>
      </c>
      <c r="E304" s="687" t="s">
        <v>1535</v>
      </c>
      <c r="F304" s="78"/>
      <c r="G304" s="38"/>
      <c r="H304" s="38"/>
      <c r="I304" s="38"/>
      <c r="J304" s="39"/>
      <c r="K304" s="38"/>
      <c r="L304" s="39"/>
      <c r="M304" s="39"/>
      <c r="N304" s="39"/>
      <c r="O304" s="39"/>
      <c r="P304" s="39"/>
      <c r="Q304" s="38"/>
      <c r="R304" s="39"/>
      <c r="S304" s="39"/>
      <c r="T304" s="39"/>
      <c r="U304" s="39"/>
      <c r="V304" s="39"/>
      <c r="W304" s="42"/>
      <c r="X304" s="39"/>
      <c r="Y304" s="39"/>
      <c r="Z304" s="42"/>
      <c r="AA304" s="39"/>
      <c r="AB304" s="39"/>
      <c r="AC304" s="42"/>
      <c r="AD304" s="40"/>
      <c r="AE304" s="40"/>
      <c r="AF304" s="35"/>
      <c r="AG304" s="39"/>
      <c r="AH304" s="39"/>
      <c r="AI304" s="42"/>
      <c r="AJ304" s="39"/>
      <c r="AK304" s="39"/>
      <c r="AL304" s="39"/>
      <c r="AM304" s="44"/>
      <c r="AN304" s="44"/>
      <c r="AO304" s="44"/>
      <c r="AP304" s="44"/>
      <c r="AQ304" s="44"/>
      <c r="AR304" s="44"/>
      <c r="AS304" s="44"/>
      <c r="AT304" s="44"/>
      <c r="AU304" s="45"/>
      <c r="AV304" s="44"/>
      <c r="AW304" s="44"/>
      <c r="AX304" s="44"/>
      <c r="AY304" s="44"/>
      <c r="AZ304" s="44"/>
      <c r="BA304" s="44"/>
      <c r="BB304" s="44"/>
      <c r="BC304" s="44"/>
      <c r="BD304" s="45"/>
      <c r="BE304" s="44"/>
      <c r="BF304" s="44"/>
      <c r="BG304" s="44"/>
      <c r="BH304" s="44"/>
      <c r="BI304" s="44"/>
      <c r="BJ304" s="44"/>
      <c r="BL304" s="44"/>
    </row>
    <row r="305" spans="1:64" ht="15.75" hidden="1" customHeight="1">
      <c r="A305" s="33"/>
      <c r="B305" s="74"/>
      <c r="C305" s="688">
        <v>4122</v>
      </c>
      <c r="D305" s="393" t="s">
        <v>1286</v>
      </c>
      <c r="E305" s="704" t="s">
        <v>1536</v>
      </c>
      <c r="F305" s="78"/>
      <c r="G305" s="38"/>
      <c r="H305" s="38"/>
      <c r="I305" s="38"/>
      <c r="J305" s="39"/>
      <c r="K305" s="38"/>
      <c r="L305" s="39"/>
      <c r="M305" s="39"/>
      <c r="N305" s="39"/>
      <c r="O305" s="39"/>
      <c r="P305" s="39"/>
      <c r="Q305" s="38"/>
      <c r="R305" s="39"/>
      <c r="S305" s="39"/>
      <c r="T305" s="39"/>
      <c r="U305" s="39"/>
      <c r="V305" s="39"/>
      <c r="W305" s="42"/>
      <c r="X305" s="39"/>
      <c r="Y305" s="39"/>
      <c r="Z305" s="42"/>
      <c r="AA305" s="39"/>
      <c r="AB305" s="39"/>
      <c r="AC305" s="42"/>
      <c r="AD305" s="40"/>
      <c r="AE305" s="40"/>
      <c r="AF305" s="35"/>
      <c r="AG305" s="39"/>
      <c r="AH305" s="39"/>
      <c r="AI305" s="42"/>
      <c r="AJ305" s="39"/>
      <c r="AK305" s="39"/>
      <c r="AL305" s="39"/>
      <c r="AM305" s="44"/>
      <c r="AN305" s="44"/>
      <c r="AO305" s="44"/>
      <c r="AP305" s="44"/>
      <c r="AQ305" s="44"/>
      <c r="AR305" s="44"/>
      <c r="AS305" s="44"/>
      <c r="AT305" s="44"/>
      <c r="AU305" s="45"/>
      <c r="AV305" s="44"/>
      <c r="AW305" s="44"/>
      <c r="AX305" s="44"/>
      <c r="AY305" s="44"/>
      <c r="AZ305" s="44"/>
      <c r="BA305" s="44"/>
      <c r="BB305" s="44"/>
      <c r="BC305" s="44"/>
      <c r="BD305" s="45"/>
      <c r="BE305" s="44"/>
      <c r="BF305" s="44"/>
      <c r="BG305" s="44"/>
      <c r="BH305" s="44"/>
      <c r="BI305" s="44"/>
      <c r="BJ305" s="44"/>
      <c r="BL305" s="44"/>
    </row>
    <row r="306" spans="1:64" ht="15.75" hidden="1" customHeight="1">
      <c r="A306" s="33"/>
      <c r="B306" s="74"/>
      <c r="C306" s="688">
        <v>4130</v>
      </c>
      <c r="D306" s="393" t="s">
        <v>1286</v>
      </c>
      <c r="E306" s="114" t="s">
        <v>1537</v>
      </c>
      <c r="F306" s="78"/>
      <c r="G306" s="38"/>
      <c r="H306" s="38"/>
      <c r="I306" s="38"/>
      <c r="J306" s="39"/>
      <c r="K306" s="38"/>
      <c r="L306" s="39"/>
      <c r="M306" s="39"/>
      <c r="N306" s="39"/>
      <c r="O306" s="39"/>
      <c r="P306" s="39"/>
      <c r="Q306" s="38"/>
      <c r="R306" s="39"/>
      <c r="S306" s="39"/>
      <c r="T306" s="39"/>
      <c r="U306" s="39"/>
      <c r="V306" s="39"/>
      <c r="W306" s="42"/>
      <c r="X306" s="39"/>
      <c r="Y306" s="39"/>
      <c r="Z306" s="42"/>
      <c r="AA306" s="39"/>
      <c r="AB306" s="39"/>
      <c r="AC306" s="42"/>
      <c r="AD306" s="40"/>
      <c r="AE306" s="40"/>
      <c r="AF306" s="35"/>
      <c r="AG306" s="39"/>
      <c r="AH306" s="39"/>
      <c r="AI306" s="42"/>
      <c r="AJ306" s="39"/>
      <c r="AK306" s="39"/>
      <c r="AL306" s="39"/>
      <c r="AM306" s="44"/>
      <c r="AN306" s="44"/>
      <c r="AO306" s="44"/>
      <c r="AP306" s="44"/>
      <c r="AQ306" s="44"/>
      <c r="AR306" s="44"/>
      <c r="AS306" s="44"/>
      <c r="AT306" s="44"/>
      <c r="AU306" s="45"/>
      <c r="AV306" s="44"/>
      <c r="AW306" s="44"/>
      <c r="AX306" s="44"/>
      <c r="AY306" s="44"/>
      <c r="AZ306" s="44"/>
      <c r="BA306" s="44"/>
      <c r="BB306" s="44"/>
      <c r="BC306" s="44"/>
      <c r="BD306" s="45"/>
      <c r="BE306" s="44"/>
      <c r="BF306" s="44"/>
      <c r="BG306" s="44"/>
      <c r="BH306" s="44"/>
      <c r="BI306" s="44"/>
      <c r="BJ306" s="44"/>
      <c r="BL306" s="44"/>
    </row>
    <row r="307" spans="1:64" hidden="1">
      <c r="A307" s="33"/>
      <c r="B307" s="74"/>
      <c r="C307" s="688">
        <v>4140</v>
      </c>
      <c r="D307" s="393" t="s">
        <v>1286</v>
      </c>
      <c r="E307" s="114" t="s">
        <v>1538</v>
      </c>
      <c r="F307" s="78"/>
      <c r="G307" s="38"/>
      <c r="H307" s="38"/>
      <c r="I307" s="38"/>
      <c r="J307" s="39"/>
      <c r="K307" s="38"/>
      <c r="L307" s="39"/>
      <c r="M307" s="39"/>
      <c r="N307" s="39"/>
      <c r="O307" s="39"/>
      <c r="P307" s="39"/>
      <c r="Q307" s="38"/>
      <c r="R307" s="39"/>
      <c r="S307" s="39"/>
      <c r="T307" s="39"/>
      <c r="U307" s="39"/>
      <c r="V307" s="39"/>
      <c r="W307" s="42"/>
      <c r="X307" s="39"/>
      <c r="Y307" s="39"/>
      <c r="Z307" s="42"/>
      <c r="AA307" s="39"/>
      <c r="AB307" s="39"/>
      <c r="AC307" s="42"/>
      <c r="AD307" s="40"/>
      <c r="AE307" s="40"/>
      <c r="AF307" s="35"/>
      <c r="AG307" s="39"/>
      <c r="AH307" s="39"/>
      <c r="AI307" s="42"/>
      <c r="AJ307" s="39"/>
      <c r="AK307" s="39"/>
      <c r="AL307" s="39"/>
      <c r="AM307" s="44"/>
      <c r="AN307" s="44"/>
      <c r="AO307" s="44"/>
      <c r="AP307" s="44"/>
      <c r="AQ307" s="44"/>
      <c r="AR307" s="44"/>
      <c r="AS307" s="44"/>
      <c r="AT307" s="44"/>
      <c r="AU307" s="45"/>
      <c r="AV307" s="44"/>
      <c r="AW307" s="44"/>
      <c r="AX307" s="44"/>
      <c r="AY307" s="44"/>
      <c r="AZ307" s="44"/>
      <c r="BA307" s="44"/>
      <c r="BB307" s="44"/>
      <c r="BC307" s="44"/>
      <c r="BD307" s="45"/>
      <c r="BE307" s="44"/>
      <c r="BF307" s="44"/>
      <c r="BG307" s="44"/>
      <c r="BH307" s="44"/>
      <c r="BI307" s="44"/>
      <c r="BJ307" s="44"/>
      <c r="BL307" s="44"/>
    </row>
    <row r="308" spans="1:64" s="31" customFormat="1" ht="3.75" hidden="1" customHeight="1">
      <c r="A308" s="33"/>
      <c r="B308" s="60"/>
      <c r="C308" s="20"/>
      <c r="D308" s="20"/>
      <c r="E308" s="16"/>
      <c r="F308" s="37"/>
      <c r="G308" s="37"/>
      <c r="H308" s="37"/>
      <c r="I308" s="37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3"/>
      <c r="W308" s="42"/>
      <c r="X308" s="39"/>
      <c r="Y308" s="39"/>
      <c r="Z308" s="42"/>
      <c r="AA308" s="39"/>
      <c r="AB308" s="39"/>
      <c r="AC308" s="42"/>
      <c r="AD308" s="40"/>
      <c r="AE308" s="40"/>
      <c r="AF308" s="35"/>
      <c r="AG308" s="39"/>
      <c r="AH308" s="39"/>
      <c r="AI308" s="42"/>
      <c r="AJ308" s="39"/>
    </row>
    <row r="309" spans="1:64" ht="16.5" hidden="1" customHeight="1">
      <c r="A309" s="33"/>
      <c r="B309" s="623">
        <v>4200</v>
      </c>
      <c r="C309" s="705" t="s">
        <v>874</v>
      </c>
      <c r="D309" s="630"/>
      <c r="E309" s="705"/>
      <c r="F309" s="78"/>
      <c r="G309" s="38"/>
      <c r="H309" s="38"/>
      <c r="I309" s="38"/>
      <c r="J309" s="39"/>
      <c r="K309" s="38"/>
      <c r="L309" s="39"/>
      <c r="M309" s="39"/>
      <c r="N309" s="80"/>
      <c r="O309" s="39"/>
      <c r="P309" s="39"/>
      <c r="Q309" s="38"/>
      <c r="R309" s="39"/>
      <c r="S309" s="39"/>
      <c r="T309" s="80"/>
      <c r="U309" s="39"/>
      <c r="V309" s="39"/>
      <c r="W309" s="42"/>
      <c r="X309" s="39"/>
      <c r="Y309" s="39"/>
      <c r="Z309" s="42"/>
      <c r="AA309" s="39"/>
      <c r="AB309" s="39"/>
      <c r="AC309" s="42"/>
      <c r="AD309" s="40"/>
      <c r="AE309" s="40"/>
      <c r="AF309" s="35"/>
      <c r="AG309" s="39"/>
      <c r="AH309" s="39"/>
      <c r="AI309" s="42"/>
      <c r="AJ309" s="39"/>
      <c r="AK309" s="39"/>
      <c r="AL309" s="80"/>
      <c r="AM309" s="44"/>
      <c r="AN309" s="44"/>
      <c r="AO309" s="81"/>
      <c r="AP309" s="44"/>
      <c r="AQ309" s="44"/>
      <c r="AR309" s="81"/>
      <c r="AS309" s="44"/>
      <c r="AT309" s="44"/>
      <c r="AU309" s="45"/>
      <c r="AV309" s="44"/>
      <c r="AW309" s="44"/>
      <c r="AX309" s="81"/>
      <c r="AY309" s="44"/>
      <c r="AZ309" s="44"/>
      <c r="BA309" s="81"/>
      <c r="BB309" s="44"/>
      <c r="BC309" s="81"/>
      <c r="BD309" s="45"/>
      <c r="BE309" s="81"/>
      <c r="BF309" s="81"/>
      <c r="BG309" s="44"/>
      <c r="BH309" s="44"/>
      <c r="BI309" s="81"/>
      <c r="BJ309" s="44"/>
      <c r="BL309" s="44"/>
    </row>
    <row r="310" spans="1:64" hidden="1">
      <c r="A310" s="33"/>
      <c r="B310" s="74"/>
      <c r="C310" s="681">
        <v>4201</v>
      </c>
      <c r="D310" s="633" t="s">
        <v>1286</v>
      </c>
      <c r="E310" s="706" t="s">
        <v>1539</v>
      </c>
      <c r="F310" s="78"/>
      <c r="G310" s="38"/>
      <c r="H310" s="38"/>
      <c r="I310" s="38"/>
      <c r="J310" s="39"/>
      <c r="K310" s="38"/>
      <c r="L310" s="39"/>
      <c r="M310" s="39"/>
      <c r="N310" s="39"/>
      <c r="O310" s="39"/>
      <c r="P310" s="39"/>
      <c r="Q310" s="38"/>
      <c r="R310" s="39"/>
      <c r="S310" s="39"/>
      <c r="T310" s="39"/>
      <c r="U310" s="39"/>
      <c r="V310" s="39"/>
      <c r="W310" s="42"/>
      <c r="X310" s="39"/>
      <c r="Y310" s="39"/>
      <c r="Z310" s="42"/>
      <c r="AA310" s="39"/>
      <c r="AB310" s="39"/>
      <c r="AC310" s="42"/>
      <c r="AD310" s="40"/>
      <c r="AE310" s="40"/>
      <c r="AF310" s="35"/>
      <c r="AG310" s="39"/>
      <c r="AH310" s="39"/>
      <c r="AI310" s="42"/>
      <c r="AJ310" s="39"/>
      <c r="AK310" s="39"/>
      <c r="AL310" s="39"/>
      <c r="AM310" s="44"/>
      <c r="AN310" s="44"/>
      <c r="AO310" s="44"/>
      <c r="AP310" s="44"/>
      <c r="AQ310" s="44"/>
      <c r="AR310" s="44"/>
      <c r="AS310" s="44"/>
      <c r="AT310" s="44"/>
      <c r="AU310" s="45"/>
      <c r="AV310" s="44"/>
      <c r="AW310" s="44"/>
      <c r="AX310" s="44"/>
      <c r="AY310" s="44"/>
      <c r="AZ310" s="44"/>
      <c r="BA310" s="44"/>
      <c r="BB310" s="44"/>
      <c r="BC310" s="44"/>
      <c r="BD310" s="45"/>
      <c r="BE310" s="44"/>
      <c r="BF310" s="44"/>
      <c r="BG310" s="44"/>
      <c r="BH310" s="44"/>
      <c r="BI310" s="44"/>
      <c r="BJ310" s="44"/>
      <c r="BL310" s="44"/>
    </row>
    <row r="311" spans="1:64" hidden="1">
      <c r="A311" s="33"/>
      <c r="B311" s="74"/>
      <c r="C311" s="612">
        <v>4202</v>
      </c>
      <c r="D311" s="605" t="s">
        <v>1286</v>
      </c>
      <c r="E311" s="707" t="s">
        <v>1540</v>
      </c>
      <c r="F311" s="78"/>
      <c r="G311" s="38"/>
      <c r="H311" s="38"/>
      <c r="I311" s="38"/>
      <c r="J311" s="39"/>
      <c r="K311" s="38"/>
      <c r="L311" s="39"/>
      <c r="M311" s="39"/>
      <c r="N311" s="39"/>
      <c r="O311" s="39"/>
      <c r="P311" s="39"/>
      <c r="Q311" s="38"/>
      <c r="R311" s="39"/>
      <c r="S311" s="39"/>
      <c r="T311" s="39"/>
      <c r="U311" s="39"/>
      <c r="V311" s="39"/>
      <c r="W311" s="42"/>
      <c r="X311" s="39"/>
      <c r="Y311" s="39"/>
      <c r="Z311" s="42"/>
      <c r="AA311" s="39"/>
      <c r="AB311" s="39"/>
      <c r="AC311" s="42"/>
      <c r="AD311" s="40"/>
      <c r="AE311" s="40"/>
      <c r="AF311" s="35"/>
      <c r="AG311" s="39"/>
      <c r="AH311" s="39"/>
      <c r="AI311" s="42"/>
      <c r="AJ311" s="39"/>
      <c r="AK311" s="39"/>
      <c r="AL311" s="39"/>
      <c r="AM311" s="44"/>
      <c r="AN311" s="44"/>
      <c r="AO311" s="44"/>
      <c r="AP311" s="44"/>
      <c r="AQ311" s="44"/>
      <c r="AR311" s="44"/>
      <c r="AS311" s="44"/>
      <c r="AT311" s="44"/>
      <c r="AU311" s="45"/>
      <c r="AV311" s="44"/>
      <c r="AW311" s="44"/>
      <c r="AX311" s="44"/>
      <c r="AY311" s="44"/>
      <c r="AZ311" s="44"/>
      <c r="BA311" s="44"/>
      <c r="BB311" s="44"/>
      <c r="BC311" s="44"/>
      <c r="BD311" s="45"/>
      <c r="BE311" s="44"/>
      <c r="BF311" s="44"/>
      <c r="BG311" s="44"/>
      <c r="BH311" s="44"/>
      <c r="BI311" s="44"/>
      <c r="BJ311" s="44"/>
      <c r="BL311" s="44"/>
    </row>
    <row r="312" spans="1:64" hidden="1">
      <c r="A312" s="33"/>
      <c r="B312" s="74"/>
      <c r="C312" s="612">
        <v>4203</v>
      </c>
      <c r="D312" s="605" t="s">
        <v>1286</v>
      </c>
      <c r="E312" s="707" t="s">
        <v>1541</v>
      </c>
      <c r="F312" s="78"/>
      <c r="G312" s="38"/>
      <c r="H312" s="38"/>
      <c r="I312" s="38"/>
      <c r="J312" s="39"/>
      <c r="K312" s="38"/>
      <c r="L312" s="39"/>
      <c r="M312" s="39"/>
      <c r="N312" s="39"/>
      <c r="O312" s="39"/>
      <c r="P312" s="39"/>
      <c r="Q312" s="38"/>
      <c r="R312" s="39"/>
      <c r="S312" s="39"/>
      <c r="T312" s="39"/>
      <c r="U312" s="39"/>
      <c r="V312" s="39"/>
      <c r="W312" s="42"/>
      <c r="X312" s="39"/>
      <c r="Y312" s="39"/>
      <c r="Z312" s="42"/>
      <c r="AA312" s="39"/>
      <c r="AB312" s="39"/>
      <c r="AC312" s="42"/>
      <c r="AD312" s="40"/>
      <c r="AE312" s="40"/>
      <c r="AF312" s="35"/>
      <c r="AG312" s="39"/>
      <c r="AH312" s="39"/>
      <c r="AI312" s="42"/>
      <c r="AJ312" s="39"/>
      <c r="AK312" s="39"/>
      <c r="AL312" s="39"/>
      <c r="AM312" s="44"/>
      <c r="AN312" s="44"/>
      <c r="AO312" s="44"/>
      <c r="AP312" s="44"/>
      <c r="AQ312" s="44"/>
      <c r="AR312" s="44"/>
      <c r="AS312" s="44"/>
      <c r="AT312" s="44"/>
      <c r="AU312" s="45"/>
      <c r="AV312" s="44"/>
      <c r="AW312" s="44"/>
      <c r="AX312" s="44"/>
      <c r="AY312" s="44"/>
      <c r="AZ312" s="44"/>
      <c r="BA312" s="44"/>
      <c r="BB312" s="44"/>
      <c r="BC312" s="44"/>
      <c r="BD312" s="45"/>
      <c r="BE312" s="44"/>
      <c r="BF312" s="44"/>
      <c r="BG312" s="44"/>
      <c r="BH312" s="44"/>
      <c r="BI312" s="44"/>
      <c r="BJ312" s="44"/>
      <c r="BL312" s="44"/>
    </row>
    <row r="313" spans="1:64" hidden="1">
      <c r="A313" s="33"/>
      <c r="B313" s="74"/>
      <c r="C313" s="612">
        <v>4204</v>
      </c>
      <c r="D313" s="605" t="s">
        <v>1286</v>
      </c>
      <c r="E313" s="707" t="s">
        <v>1542</v>
      </c>
      <c r="F313" s="78"/>
      <c r="G313" s="38"/>
      <c r="H313" s="38"/>
      <c r="I313" s="38"/>
      <c r="J313" s="39"/>
      <c r="K313" s="38"/>
      <c r="L313" s="39"/>
      <c r="M313" s="39"/>
      <c r="N313" s="39"/>
      <c r="O313" s="39"/>
      <c r="P313" s="39"/>
      <c r="Q313" s="38"/>
      <c r="R313" s="39"/>
      <c r="S313" s="39"/>
      <c r="T313" s="39"/>
      <c r="U313" s="39"/>
      <c r="V313" s="39"/>
      <c r="W313" s="42"/>
      <c r="X313" s="39"/>
      <c r="Y313" s="39"/>
      <c r="Z313" s="42"/>
      <c r="AA313" s="39"/>
      <c r="AB313" s="39"/>
      <c r="AC313" s="42"/>
      <c r="AD313" s="40"/>
      <c r="AE313" s="40"/>
      <c r="AF313" s="35"/>
      <c r="AG313" s="39"/>
      <c r="AH313" s="39"/>
      <c r="AI313" s="42"/>
      <c r="AJ313" s="39"/>
      <c r="AK313" s="39"/>
      <c r="AL313" s="39"/>
      <c r="AM313" s="44"/>
      <c r="AN313" s="44"/>
      <c r="AO313" s="44"/>
      <c r="AP313" s="44"/>
      <c r="AQ313" s="44"/>
      <c r="AR313" s="44"/>
      <c r="AS313" s="44"/>
      <c r="AT313" s="44"/>
      <c r="AU313" s="45"/>
      <c r="AV313" s="44"/>
      <c r="AW313" s="44"/>
      <c r="AX313" s="44"/>
      <c r="AY313" s="44"/>
      <c r="AZ313" s="44"/>
      <c r="BA313" s="44"/>
      <c r="BB313" s="44"/>
      <c r="BC313" s="44"/>
      <c r="BD313" s="45"/>
      <c r="BE313" s="44"/>
      <c r="BF313" s="44"/>
      <c r="BG313" s="44"/>
      <c r="BH313" s="44"/>
      <c r="BI313" s="44"/>
      <c r="BJ313" s="44"/>
      <c r="BL313" s="44"/>
    </row>
    <row r="314" spans="1:64" hidden="1">
      <c r="A314" s="33"/>
      <c r="B314" s="74"/>
      <c r="C314" s="612">
        <v>4205</v>
      </c>
      <c r="D314" s="605" t="s">
        <v>1286</v>
      </c>
      <c r="E314" s="708" t="s">
        <v>1543</v>
      </c>
      <c r="F314" s="78"/>
      <c r="G314" s="38"/>
      <c r="H314" s="38"/>
      <c r="I314" s="38"/>
      <c r="J314" s="39"/>
      <c r="K314" s="38"/>
      <c r="L314" s="39"/>
      <c r="M314" s="39"/>
      <c r="N314" s="39"/>
      <c r="O314" s="39"/>
      <c r="P314" s="39"/>
      <c r="Q314" s="38"/>
      <c r="R314" s="39"/>
      <c r="S314" s="39"/>
      <c r="T314" s="39"/>
      <c r="U314" s="39"/>
      <c r="V314" s="39"/>
      <c r="W314" s="42"/>
      <c r="X314" s="39"/>
      <c r="Y314" s="39"/>
      <c r="Z314" s="42"/>
      <c r="AA314" s="39"/>
      <c r="AB314" s="39"/>
      <c r="AC314" s="42"/>
      <c r="AD314" s="40"/>
      <c r="AE314" s="40"/>
      <c r="AF314" s="35"/>
      <c r="AG314" s="39"/>
      <c r="AH314" s="39"/>
      <c r="AI314" s="42"/>
      <c r="AJ314" s="39"/>
      <c r="AK314" s="39"/>
      <c r="AL314" s="39"/>
      <c r="AM314" s="44"/>
      <c r="AN314" s="44"/>
      <c r="AO314" s="44"/>
      <c r="AP314" s="44"/>
      <c r="AQ314" s="44"/>
      <c r="AR314" s="44"/>
      <c r="AS314" s="44"/>
      <c r="AT314" s="44"/>
      <c r="AU314" s="45"/>
      <c r="AV314" s="44"/>
      <c r="AW314" s="44"/>
      <c r="AX314" s="44"/>
      <c r="AY314" s="44"/>
      <c r="AZ314" s="44"/>
      <c r="BA314" s="44"/>
      <c r="BB314" s="44"/>
      <c r="BC314" s="44"/>
      <c r="BD314" s="45"/>
      <c r="BE314" s="44"/>
      <c r="BF314" s="44"/>
      <c r="BG314" s="44"/>
      <c r="BH314" s="44"/>
      <c r="BI314" s="44"/>
      <c r="BJ314" s="44"/>
      <c r="BL314" s="44"/>
    </row>
    <row r="315" spans="1:64" hidden="1">
      <c r="A315" s="33"/>
      <c r="B315" s="74"/>
      <c r="C315" s="612">
        <v>4206</v>
      </c>
      <c r="D315" s="605" t="s">
        <v>1286</v>
      </c>
      <c r="E315" s="707" t="s">
        <v>1544</v>
      </c>
      <c r="F315" s="78"/>
      <c r="G315" s="38"/>
      <c r="H315" s="38"/>
      <c r="I315" s="38"/>
      <c r="J315" s="39"/>
      <c r="K315" s="38"/>
      <c r="L315" s="39"/>
      <c r="M315" s="39"/>
      <c r="N315" s="39"/>
      <c r="O315" s="39"/>
      <c r="P315" s="39"/>
      <c r="Q315" s="38"/>
      <c r="R315" s="39"/>
      <c r="S315" s="39"/>
      <c r="T315" s="39"/>
      <c r="U315" s="39"/>
      <c r="V315" s="39"/>
      <c r="W315" s="42"/>
      <c r="X315" s="39"/>
      <c r="Y315" s="39"/>
      <c r="Z315" s="42"/>
      <c r="AA315" s="39"/>
      <c r="AB315" s="39"/>
      <c r="AC315" s="42"/>
      <c r="AD315" s="40"/>
      <c r="AE315" s="40"/>
      <c r="AF315" s="35"/>
      <c r="AG315" s="39"/>
      <c r="AH315" s="39"/>
      <c r="AI315" s="42"/>
      <c r="AJ315" s="39"/>
      <c r="AK315" s="39"/>
      <c r="AL315" s="39"/>
      <c r="AM315" s="44"/>
      <c r="AN315" s="44"/>
      <c r="AO315" s="44"/>
      <c r="AP315" s="44"/>
      <c r="AQ315" s="44"/>
      <c r="AR315" s="44"/>
      <c r="AS315" s="44"/>
      <c r="AT315" s="44"/>
      <c r="AU315" s="45"/>
      <c r="AV315" s="44"/>
      <c r="AW315" s="44"/>
      <c r="AX315" s="44"/>
      <c r="AY315" s="44"/>
      <c r="AZ315" s="44"/>
      <c r="BA315" s="44"/>
      <c r="BB315" s="44"/>
      <c r="BC315" s="44"/>
      <c r="BD315" s="45"/>
      <c r="BE315" s="44"/>
      <c r="BF315" s="44"/>
      <c r="BG315" s="44"/>
      <c r="BH315" s="44"/>
      <c r="BI315" s="44"/>
      <c r="BJ315" s="44"/>
      <c r="BL315" s="44"/>
    </row>
    <row r="316" spans="1:64" hidden="1">
      <c r="A316" s="33"/>
      <c r="B316" s="74"/>
      <c r="C316" s="612">
        <v>4207</v>
      </c>
      <c r="D316" s="605" t="s">
        <v>1286</v>
      </c>
      <c r="E316" s="708" t="s">
        <v>1545</v>
      </c>
      <c r="F316" s="78"/>
      <c r="G316" s="38"/>
      <c r="H316" s="38"/>
      <c r="I316" s="38"/>
      <c r="J316" s="39"/>
      <c r="K316" s="38"/>
      <c r="L316" s="39"/>
      <c r="M316" s="39"/>
      <c r="N316" s="39"/>
      <c r="O316" s="39"/>
      <c r="P316" s="39"/>
      <c r="Q316" s="38"/>
      <c r="R316" s="39"/>
      <c r="S316" s="39"/>
      <c r="T316" s="39"/>
      <c r="U316" s="39"/>
      <c r="V316" s="39"/>
      <c r="W316" s="42"/>
      <c r="X316" s="39"/>
      <c r="Y316" s="39"/>
      <c r="Z316" s="42"/>
      <c r="AA316" s="39"/>
      <c r="AB316" s="39"/>
      <c r="AC316" s="42"/>
      <c r="AD316" s="40"/>
      <c r="AE316" s="40"/>
      <c r="AF316" s="35"/>
      <c r="AG316" s="39"/>
      <c r="AH316" s="39"/>
      <c r="AI316" s="42"/>
      <c r="AJ316" s="39"/>
      <c r="AK316" s="39"/>
      <c r="AL316" s="39"/>
      <c r="AM316" s="44"/>
      <c r="AN316" s="44"/>
      <c r="AO316" s="44"/>
      <c r="AP316" s="44"/>
      <c r="AQ316" s="44"/>
      <c r="AR316" s="44"/>
      <c r="AS316" s="44"/>
      <c r="AT316" s="44"/>
      <c r="AU316" s="45"/>
      <c r="AV316" s="44"/>
      <c r="AW316" s="44"/>
      <c r="AX316" s="44"/>
      <c r="AY316" s="44"/>
      <c r="AZ316" s="44"/>
      <c r="BA316" s="44"/>
      <c r="BB316" s="44"/>
      <c r="BC316" s="44"/>
      <c r="BD316" s="45"/>
      <c r="BE316" s="44"/>
      <c r="BF316" s="44"/>
      <c r="BG316" s="44"/>
      <c r="BH316" s="44"/>
      <c r="BI316" s="44"/>
      <c r="BJ316" s="44"/>
      <c r="BL316" s="44"/>
    </row>
    <row r="317" spans="1:64" hidden="1">
      <c r="A317" s="33"/>
      <c r="B317" s="74"/>
      <c r="C317" s="612">
        <v>4208</v>
      </c>
      <c r="D317" s="605" t="s">
        <v>1286</v>
      </c>
      <c r="E317" s="708" t="s">
        <v>1546</v>
      </c>
      <c r="F317" s="78"/>
      <c r="G317" s="38"/>
      <c r="H317" s="38"/>
      <c r="I317" s="38"/>
      <c r="J317" s="39"/>
      <c r="K317" s="38"/>
      <c r="L317" s="39"/>
      <c r="M317" s="39"/>
      <c r="N317" s="39"/>
      <c r="O317" s="39"/>
      <c r="P317" s="39"/>
      <c r="Q317" s="38"/>
      <c r="R317" s="39"/>
      <c r="S317" s="39"/>
      <c r="T317" s="39"/>
      <c r="U317" s="39"/>
      <c r="V317" s="39"/>
      <c r="W317" s="42"/>
      <c r="X317" s="39"/>
      <c r="Y317" s="39"/>
      <c r="Z317" s="42"/>
      <c r="AA317" s="39"/>
      <c r="AB317" s="39"/>
      <c r="AC317" s="42"/>
      <c r="AD317" s="40"/>
      <c r="AE317" s="40"/>
      <c r="AF317" s="35"/>
      <c r="AG317" s="39"/>
      <c r="AH317" s="39"/>
      <c r="AI317" s="42"/>
      <c r="AJ317" s="39"/>
      <c r="AK317" s="39"/>
      <c r="AL317" s="39"/>
      <c r="AM317" s="44"/>
      <c r="AN317" s="44"/>
      <c r="AO317" s="44"/>
      <c r="AP317" s="44"/>
      <c r="AQ317" s="44"/>
      <c r="AR317" s="44"/>
      <c r="AS317" s="44"/>
      <c r="AT317" s="44"/>
      <c r="AU317" s="45"/>
      <c r="AV317" s="44"/>
      <c r="AW317" s="44"/>
      <c r="AX317" s="44"/>
      <c r="AY317" s="44"/>
      <c r="AZ317" s="44"/>
      <c r="BA317" s="44"/>
      <c r="BB317" s="44"/>
      <c r="BC317" s="44"/>
      <c r="BD317" s="45"/>
      <c r="BE317" s="44"/>
      <c r="BF317" s="44"/>
      <c r="BG317" s="44"/>
      <c r="BH317" s="44"/>
      <c r="BI317" s="44"/>
      <c r="BJ317" s="44"/>
      <c r="BL317" s="44"/>
    </row>
    <row r="318" spans="1:64" hidden="1">
      <c r="A318" s="33"/>
      <c r="B318" s="74"/>
      <c r="C318" s="612">
        <v>4209</v>
      </c>
      <c r="D318" s="605" t="s">
        <v>1286</v>
      </c>
      <c r="E318" s="708" t="s">
        <v>1547</v>
      </c>
      <c r="F318" s="78"/>
      <c r="G318" s="38"/>
      <c r="H318" s="38"/>
      <c r="I318" s="38"/>
      <c r="J318" s="39"/>
      <c r="K318" s="38"/>
      <c r="L318" s="39"/>
      <c r="M318" s="39"/>
      <c r="N318" s="39"/>
      <c r="O318" s="39"/>
      <c r="P318" s="39"/>
      <c r="Q318" s="38"/>
      <c r="R318" s="39"/>
      <c r="S318" s="39"/>
      <c r="T318" s="39"/>
      <c r="U318" s="39"/>
      <c r="V318" s="39"/>
      <c r="W318" s="42"/>
      <c r="X318" s="39"/>
      <c r="Y318" s="39"/>
      <c r="Z318" s="42"/>
      <c r="AA318" s="39"/>
      <c r="AB318" s="39"/>
      <c r="AC318" s="42"/>
      <c r="AD318" s="40"/>
      <c r="AE318" s="40"/>
      <c r="AF318" s="35"/>
      <c r="AG318" s="39"/>
      <c r="AH318" s="39"/>
      <c r="AI318" s="42"/>
      <c r="AJ318" s="39"/>
      <c r="AK318" s="39"/>
      <c r="AL318" s="39"/>
      <c r="AM318" s="44"/>
      <c r="AN318" s="44"/>
      <c r="AO318" s="44"/>
      <c r="AP318" s="44"/>
      <c r="AQ318" s="44"/>
      <c r="AR318" s="44"/>
      <c r="AS318" s="44"/>
      <c r="AT318" s="44"/>
      <c r="AU318" s="45"/>
      <c r="AV318" s="44"/>
      <c r="AW318" s="44"/>
      <c r="AX318" s="44"/>
      <c r="AY318" s="44"/>
      <c r="AZ318" s="44"/>
      <c r="BA318" s="44"/>
      <c r="BB318" s="44"/>
      <c r="BC318" s="44"/>
      <c r="BD318" s="45"/>
      <c r="BE318" s="44"/>
      <c r="BF318" s="44"/>
      <c r="BG318" s="44"/>
      <c r="BH318" s="44"/>
      <c r="BI318" s="44"/>
      <c r="BJ318" s="44"/>
      <c r="BL318" s="44"/>
    </row>
    <row r="319" spans="1:64" hidden="1">
      <c r="A319" s="33"/>
      <c r="B319" s="74"/>
      <c r="C319" s="612">
        <v>4210</v>
      </c>
      <c r="D319" s="605" t="s">
        <v>1286</v>
      </c>
      <c r="E319" s="708" t="s">
        <v>1548</v>
      </c>
      <c r="F319" s="78"/>
      <c r="G319" s="38"/>
      <c r="H319" s="38"/>
      <c r="I319" s="38"/>
      <c r="J319" s="39"/>
      <c r="K319" s="38"/>
      <c r="L319" s="39"/>
      <c r="M319" s="39"/>
      <c r="N319" s="39"/>
      <c r="O319" s="39"/>
      <c r="P319" s="39"/>
      <c r="Q319" s="38"/>
      <c r="R319" s="39"/>
      <c r="S319" s="39"/>
      <c r="T319" s="39"/>
      <c r="U319" s="39"/>
      <c r="V319" s="39"/>
      <c r="W319" s="42"/>
      <c r="X319" s="39"/>
      <c r="Y319" s="39"/>
      <c r="Z319" s="42"/>
      <c r="AA319" s="39"/>
      <c r="AB319" s="39"/>
      <c r="AC319" s="42"/>
      <c r="AD319" s="40"/>
      <c r="AE319" s="40"/>
      <c r="AF319" s="35"/>
      <c r="AG319" s="39"/>
      <c r="AH319" s="39"/>
      <c r="AI319" s="42"/>
      <c r="AJ319" s="39"/>
      <c r="AK319" s="39"/>
      <c r="AL319" s="39"/>
      <c r="AM319" s="44"/>
      <c r="AN319" s="44"/>
      <c r="AO319" s="44"/>
      <c r="AP319" s="44"/>
      <c r="AQ319" s="44"/>
      <c r="AR319" s="44"/>
      <c r="AS319" s="44"/>
      <c r="AT319" s="44"/>
      <c r="AU319" s="45"/>
      <c r="AV319" s="44"/>
      <c r="AW319" s="44"/>
      <c r="AX319" s="44"/>
      <c r="AY319" s="44"/>
      <c r="AZ319" s="44"/>
      <c r="BA319" s="44"/>
      <c r="BB319" s="44"/>
      <c r="BC319" s="44"/>
      <c r="BD319" s="45"/>
      <c r="BE319" s="44"/>
      <c r="BF319" s="44"/>
      <c r="BG319" s="44"/>
      <c r="BH319" s="44"/>
      <c r="BI319" s="44"/>
      <c r="BJ319" s="44"/>
      <c r="BL319" s="44"/>
    </row>
    <row r="320" spans="1:64" hidden="1">
      <c r="A320" s="33"/>
      <c r="B320" s="74"/>
      <c r="C320" s="709">
        <v>4211</v>
      </c>
      <c r="D320" s="710" t="s">
        <v>1286</v>
      </c>
      <c r="E320" s="711" t="s">
        <v>1549</v>
      </c>
      <c r="F320" s="78"/>
      <c r="G320" s="38"/>
      <c r="H320" s="38"/>
      <c r="I320" s="38"/>
      <c r="J320" s="39"/>
      <c r="K320" s="38"/>
      <c r="L320" s="39"/>
      <c r="M320" s="39"/>
      <c r="N320" s="39"/>
      <c r="O320" s="39"/>
      <c r="P320" s="39"/>
      <c r="Q320" s="38"/>
      <c r="R320" s="39"/>
      <c r="S320" s="39"/>
      <c r="T320" s="39"/>
      <c r="U320" s="39"/>
      <c r="V320" s="39"/>
      <c r="W320" s="42"/>
      <c r="X320" s="39"/>
      <c r="Y320" s="39"/>
      <c r="Z320" s="42"/>
      <c r="AA320" s="39"/>
      <c r="AB320" s="39"/>
      <c r="AC320" s="42"/>
      <c r="AD320" s="40"/>
      <c r="AE320" s="40"/>
      <c r="AF320" s="35"/>
      <c r="AG320" s="39"/>
      <c r="AH320" s="39"/>
      <c r="AI320" s="42"/>
      <c r="AJ320" s="39"/>
      <c r="AK320" s="39"/>
      <c r="AL320" s="39"/>
      <c r="AM320" s="44"/>
      <c r="AN320" s="44"/>
      <c r="AO320" s="44"/>
      <c r="AP320" s="44"/>
      <c r="AQ320" s="44"/>
      <c r="AR320" s="44"/>
      <c r="AS320" s="44"/>
      <c r="AT320" s="44"/>
      <c r="AU320" s="45"/>
      <c r="AV320" s="44"/>
      <c r="AW320" s="44"/>
      <c r="AX320" s="44"/>
      <c r="AY320" s="44"/>
      <c r="AZ320" s="44"/>
      <c r="BA320" s="44"/>
      <c r="BB320" s="44"/>
      <c r="BC320" s="44"/>
      <c r="BD320" s="45"/>
      <c r="BE320" s="44"/>
      <c r="BF320" s="44"/>
      <c r="BG320" s="44"/>
      <c r="BH320" s="44"/>
      <c r="BI320" s="44"/>
      <c r="BJ320" s="44"/>
      <c r="BL320" s="44"/>
    </row>
    <row r="321" spans="1:64" hidden="1">
      <c r="A321" s="33"/>
      <c r="B321" s="654"/>
      <c r="C321" s="712">
        <v>4221</v>
      </c>
      <c r="D321" s="713" t="s">
        <v>1286</v>
      </c>
      <c r="E321" s="714" t="s">
        <v>1550</v>
      </c>
      <c r="F321" s="78"/>
      <c r="G321" s="38"/>
      <c r="H321" s="38"/>
      <c r="I321" s="38"/>
      <c r="J321" s="39"/>
      <c r="K321" s="38"/>
      <c r="L321" s="39"/>
      <c r="M321" s="39"/>
      <c r="N321" s="39"/>
      <c r="O321" s="39"/>
      <c r="P321" s="39"/>
      <c r="Q321" s="38"/>
      <c r="R321" s="39"/>
      <c r="S321" s="39"/>
      <c r="T321" s="39"/>
      <c r="U321" s="39"/>
      <c r="V321" s="39"/>
      <c r="W321" s="42"/>
      <c r="X321" s="39"/>
      <c r="Y321" s="39"/>
      <c r="Z321" s="42"/>
      <c r="AA321" s="39"/>
      <c r="AB321" s="39"/>
      <c r="AC321" s="42"/>
      <c r="AD321" s="40"/>
      <c r="AE321" s="40"/>
      <c r="AF321" s="35"/>
      <c r="AG321" s="39"/>
      <c r="AH321" s="39"/>
      <c r="AI321" s="42"/>
      <c r="AJ321" s="39"/>
      <c r="AK321" s="39"/>
      <c r="AL321" s="39"/>
      <c r="AM321" s="44"/>
      <c r="AN321" s="44"/>
      <c r="AO321" s="44"/>
      <c r="AP321" s="44"/>
      <c r="AQ321" s="44"/>
      <c r="AR321" s="44"/>
      <c r="AS321" s="44"/>
      <c r="AT321" s="44"/>
      <c r="AU321" s="45"/>
      <c r="AV321" s="44"/>
      <c r="AW321" s="44"/>
      <c r="AX321" s="44"/>
      <c r="AY321" s="44"/>
      <c r="AZ321" s="44"/>
      <c r="BA321" s="44"/>
      <c r="BB321" s="44"/>
      <c r="BC321" s="44"/>
      <c r="BD321" s="45"/>
      <c r="BE321" s="44"/>
      <c r="BF321" s="44"/>
      <c r="BG321" s="44"/>
      <c r="BH321" s="44"/>
      <c r="BI321" s="44"/>
      <c r="BJ321" s="44"/>
      <c r="BL321" s="44"/>
    </row>
    <row r="322" spans="1:64" hidden="1">
      <c r="A322" s="33"/>
      <c r="B322" s="654"/>
      <c r="C322" s="612">
        <v>4222</v>
      </c>
      <c r="D322" s="605" t="s">
        <v>1286</v>
      </c>
      <c r="E322" s="708" t="s">
        <v>1551</v>
      </c>
      <c r="F322" s="78"/>
      <c r="G322" s="38"/>
      <c r="H322" s="38"/>
      <c r="I322" s="38"/>
      <c r="J322" s="39"/>
      <c r="K322" s="38"/>
      <c r="L322" s="39"/>
      <c r="M322" s="39"/>
      <c r="N322" s="39"/>
      <c r="O322" s="39"/>
      <c r="P322" s="39"/>
      <c r="Q322" s="38"/>
      <c r="R322" s="39"/>
      <c r="S322" s="39"/>
      <c r="T322" s="39"/>
      <c r="U322" s="39"/>
      <c r="V322" s="39"/>
      <c r="W322" s="42"/>
      <c r="X322" s="39"/>
      <c r="Y322" s="39"/>
      <c r="Z322" s="42"/>
      <c r="AA322" s="39"/>
      <c r="AB322" s="39"/>
      <c r="AC322" s="42"/>
      <c r="AD322" s="40"/>
      <c r="AE322" s="40"/>
      <c r="AF322" s="35"/>
      <c r="AG322" s="39"/>
      <c r="AH322" s="39"/>
      <c r="AI322" s="42"/>
      <c r="AJ322" s="39"/>
      <c r="AK322" s="39"/>
      <c r="AL322" s="39"/>
      <c r="AM322" s="44"/>
      <c r="AN322" s="44"/>
      <c r="AO322" s="44"/>
      <c r="AP322" s="44"/>
      <c r="AQ322" s="44"/>
      <c r="AR322" s="44"/>
      <c r="AS322" s="44"/>
      <c r="AT322" s="44"/>
      <c r="AU322" s="45"/>
      <c r="AV322" s="44"/>
      <c r="AW322" s="44"/>
      <c r="AX322" s="44"/>
      <c r="AY322" s="44"/>
      <c r="AZ322" s="44"/>
      <c r="BA322" s="44"/>
      <c r="BB322" s="44"/>
      <c r="BC322" s="44"/>
      <c r="BD322" s="45"/>
      <c r="BE322" s="44"/>
      <c r="BF322" s="44"/>
      <c r="BG322" s="44"/>
      <c r="BH322" s="44"/>
      <c r="BI322" s="44"/>
      <c r="BJ322" s="44"/>
      <c r="BL322" s="44"/>
    </row>
    <row r="323" spans="1:64" hidden="1">
      <c r="A323" s="33"/>
      <c r="B323" s="654"/>
      <c r="C323" s="612">
        <v>4223</v>
      </c>
      <c r="D323" s="605" t="s">
        <v>1286</v>
      </c>
      <c r="E323" s="708" t="s">
        <v>1552</v>
      </c>
      <c r="F323" s="78"/>
      <c r="G323" s="38"/>
      <c r="H323" s="38"/>
      <c r="I323" s="38"/>
      <c r="J323" s="39"/>
      <c r="K323" s="38"/>
      <c r="L323" s="39"/>
      <c r="M323" s="39"/>
      <c r="N323" s="39"/>
      <c r="O323" s="39"/>
      <c r="P323" s="39"/>
      <c r="Q323" s="38"/>
      <c r="R323" s="39"/>
      <c r="S323" s="39"/>
      <c r="T323" s="39"/>
      <c r="U323" s="39"/>
      <c r="V323" s="39"/>
      <c r="W323" s="42"/>
      <c r="X323" s="39"/>
      <c r="Y323" s="39"/>
      <c r="Z323" s="42"/>
      <c r="AA323" s="39"/>
      <c r="AB323" s="39"/>
      <c r="AC323" s="42"/>
      <c r="AD323" s="40"/>
      <c r="AE323" s="40"/>
      <c r="AF323" s="35"/>
      <c r="AG323" s="39"/>
      <c r="AH323" s="39"/>
      <c r="AI323" s="42"/>
      <c r="AJ323" s="39"/>
      <c r="AK323" s="39"/>
      <c r="AL323" s="39"/>
      <c r="AM323" s="44"/>
      <c r="AN323" s="44"/>
      <c r="AO323" s="44"/>
      <c r="AP323" s="44"/>
      <c r="AQ323" s="44"/>
      <c r="AR323" s="44"/>
      <c r="AS323" s="44"/>
      <c r="AT323" s="44"/>
      <c r="AU323" s="45"/>
      <c r="AV323" s="44"/>
      <c r="AW323" s="44"/>
      <c r="AX323" s="44"/>
      <c r="AY323" s="44"/>
      <c r="AZ323" s="44"/>
      <c r="BA323" s="44"/>
      <c r="BB323" s="44"/>
      <c r="BC323" s="44"/>
      <c r="BD323" s="45"/>
      <c r="BE323" s="44"/>
      <c r="BF323" s="44"/>
      <c r="BG323" s="44"/>
      <c r="BH323" s="44"/>
      <c r="BI323" s="44"/>
      <c r="BJ323" s="44"/>
      <c r="BL323" s="44"/>
    </row>
    <row r="324" spans="1:64" hidden="1">
      <c r="A324" s="33"/>
      <c r="B324" s="702"/>
      <c r="C324" s="612">
        <v>4224</v>
      </c>
      <c r="D324" s="605" t="s">
        <v>1286</v>
      </c>
      <c r="E324" s="708" t="s">
        <v>1553</v>
      </c>
      <c r="F324" s="78"/>
      <c r="G324" s="38"/>
      <c r="H324" s="38"/>
      <c r="I324" s="38"/>
      <c r="J324" s="39"/>
      <c r="K324" s="38"/>
      <c r="L324" s="39"/>
      <c r="M324" s="39"/>
      <c r="N324" s="39"/>
      <c r="O324" s="39"/>
      <c r="P324" s="39"/>
      <c r="Q324" s="38"/>
      <c r="R324" s="39"/>
      <c r="S324" s="39"/>
      <c r="T324" s="39"/>
      <c r="U324" s="39"/>
      <c r="V324" s="39"/>
      <c r="W324" s="42"/>
      <c r="X324" s="39"/>
      <c r="Y324" s="39"/>
      <c r="Z324" s="42"/>
      <c r="AA324" s="39"/>
      <c r="AB324" s="39"/>
      <c r="AC324" s="42"/>
      <c r="AD324" s="40"/>
      <c r="AE324" s="40"/>
      <c r="AF324" s="35"/>
      <c r="AG324" s="39"/>
      <c r="AH324" s="39"/>
      <c r="AI324" s="42"/>
      <c r="AJ324" s="39"/>
      <c r="AK324" s="39"/>
      <c r="AL324" s="39"/>
      <c r="AM324" s="44"/>
      <c r="AN324" s="44"/>
      <c r="AO324" s="44"/>
      <c r="AP324" s="44"/>
      <c r="AQ324" s="44"/>
      <c r="AR324" s="44"/>
      <c r="AS324" s="44"/>
      <c r="AT324" s="44"/>
      <c r="AU324" s="45"/>
      <c r="AV324" s="44"/>
      <c r="AW324" s="44"/>
      <c r="AX324" s="44"/>
      <c r="AY324" s="44"/>
      <c r="AZ324" s="44"/>
      <c r="BA324" s="44"/>
      <c r="BB324" s="44"/>
      <c r="BC324" s="44"/>
      <c r="BD324" s="45"/>
      <c r="BE324" s="44"/>
      <c r="BF324" s="44"/>
      <c r="BG324" s="44"/>
      <c r="BH324" s="44"/>
      <c r="BI324" s="44"/>
      <c r="BJ324" s="44"/>
      <c r="BL324" s="44"/>
    </row>
    <row r="325" spans="1:64" hidden="1">
      <c r="A325" s="33"/>
      <c r="B325" s="702"/>
      <c r="C325" s="612">
        <v>4225</v>
      </c>
      <c r="D325" s="605" t="s">
        <v>1286</v>
      </c>
      <c r="E325" s="708" t="s">
        <v>118</v>
      </c>
      <c r="F325" s="78"/>
      <c r="G325" s="38"/>
      <c r="H325" s="38"/>
      <c r="I325" s="38"/>
      <c r="J325" s="39"/>
      <c r="K325" s="38"/>
      <c r="L325" s="39"/>
      <c r="M325" s="39"/>
      <c r="N325" s="39"/>
      <c r="O325" s="39"/>
      <c r="P325" s="39"/>
      <c r="Q325" s="38"/>
      <c r="R325" s="39"/>
      <c r="S325" s="39"/>
      <c r="T325" s="39"/>
      <c r="U325" s="39"/>
      <c r="V325" s="39"/>
      <c r="W325" s="42"/>
      <c r="X325" s="39"/>
      <c r="Y325" s="39"/>
      <c r="Z325" s="42"/>
      <c r="AA325" s="39"/>
      <c r="AB325" s="39"/>
      <c r="AC325" s="42"/>
      <c r="AD325" s="40"/>
      <c r="AE325" s="40"/>
      <c r="AF325" s="35"/>
      <c r="AG325" s="39"/>
      <c r="AH325" s="39"/>
      <c r="AI325" s="42"/>
      <c r="AJ325" s="39"/>
      <c r="AK325" s="39"/>
      <c r="AL325" s="39"/>
      <c r="AM325" s="44"/>
      <c r="AN325" s="44"/>
      <c r="AO325" s="44"/>
      <c r="AP325" s="44"/>
      <c r="AQ325" s="44"/>
      <c r="AR325" s="44"/>
      <c r="AS325" s="44"/>
      <c r="AT325" s="44"/>
      <c r="AU325" s="45"/>
      <c r="AV325" s="44"/>
      <c r="AW325" s="44"/>
      <c r="AX325" s="44"/>
      <c r="AY325" s="44"/>
      <c r="AZ325" s="44"/>
      <c r="BA325" s="44"/>
      <c r="BB325" s="44"/>
      <c r="BC325" s="44"/>
      <c r="BD325" s="45"/>
      <c r="BE325" s="44"/>
      <c r="BF325" s="44"/>
      <c r="BG325" s="44"/>
      <c r="BH325" s="44"/>
      <c r="BI325" s="44"/>
      <c r="BJ325" s="44"/>
      <c r="BL325" s="44"/>
    </row>
    <row r="326" spans="1:64" hidden="1">
      <c r="A326" s="33"/>
      <c r="B326" s="74"/>
      <c r="C326" s="712">
        <v>4241</v>
      </c>
      <c r="D326" s="713" t="s">
        <v>1286</v>
      </c>
      <c r="E326" s="714" t="s">
        <v>1554</v>
      </c>
      <c r="F326" s="78"/>
      <c r="G326" s="38"/>
      <c r="H326" s="38"/>
      <c r="I326" s="38"/>
      <c r="J326" s="39"/>
      <c r="K326" s="38"/>
      <c r="L326" s="39"/>
      <c r="M326" s="39"/>
      <c r="N326" s="39"/>
      <c r="O326" s="39"/>
      <c r="P326" s="39"/>
      <c r="Q326" s="38"/>
      <c r="R326" s="39"/>
      <c r="S326" s="39"/>
      <c r="T326" s="39"/>
      <c r="U326" s="39"/>
      <c r="V326" s="39"/>
      <c r="W326" s="42"/>
      <c r="X326" s="39"/>
      <c r="Y326" s="39"/>
      <c r="Z326" s="42"/>
      <c r="AA326" s="39"/>
      <c r="AB326" s="39"/>
      <c r="AC326" s="42"/>
      <c r="AD326" s="40"/>
      <c r="AE326" s="40"/>
      <c r="AF326" s="35"/>
      <c r="AG326" s="39"/>
      <c r="AH326" s="39"/>
      <c r="AI326" s="42"/>
      <c r="AJ326" s="39"/>
      <c r="AK326" s="39"/>
      <c r="AL326" s="39"/>
      <c r="AM326" s="44"/>
      <c r="AN326" s="44"/>
      <c r="AO326" s="44"/>
      <c r="AP326" s="44"/>
      <c r="AQ326" s="44"/>
      <c r="AR326" s="44"/>
      <c r="AS326" s="44"/>
      <c r="AT326" s="44"/>
      <c r="AU326" s="45"/>
      <c r="AV326" s="44"/>
      <c r="AW326" s="44"/>
      <c r="AX326" s="44"/>
      <c r="AY326" s="44"/>
      <c r="AZ326" s="44"/>
      <c r="BA326" s="44"/>
      <c r="BB326" s="44"/>
      <c r="BC326" s="44"/>
      <c r="BD326" s="45"/>
      <c r="BE326" s="44"/>
      <c r="BF326" s="44"/>
      <c r="BG326" s="44"/>
      <c r="BH326" s="44"/>
      <c r="BI326" s="44"/>
      <c r="BJ326" s="44"/>
      <c r="BL326" s="44"/>
    </row>
    <row r="327" spans="1:64" ht="15" hidden="1" customHeight="1">
      <c r="A327" s="33"/>
      <c r="B327" s="74"/>
      <c r="C327" s="709">
        <v>4248</v>
      </c>
      <c r="D327" s="710" t="s">
        <v>1286</v>
      </c>
      <c r="E327" s="715" t="s">
        <v>1555</v>
      </c>
      <c r="F327" s="78"/>
      <c r="G327" s="38"/>
      <c r="H327" s="38"/>
      <c r="I327" s="38"/>
      <c r="J327" s="39"/>
      <c r="K327" s="38"/>
      <c r="L327" s="39"/>
      <c r="M327" s="39"/>
      <c r="N327" s="39"/>
      <c r="O327" s="39"/>
      <c r="P327" s="39"/>
      <c r="Q327" s="38"/>
      <c r="R327" s="39"/>
      <c r="S327" s="39"/>
      <c r="T327" s="39"/>
      <c r="U327" s="39"/>
      <c r="V327" s="39"/>
      <c r="W327" s="42"/>
      <c r="X327" s="39"/>
      <c r="Y327" s="39"/>
      <c r="Z327" s="42"/>
      <c r="AA327" s="39"/>
      <c r="AB327" s="39"/>
      <c r="AC327" s="42"/>
      <c r="AD327" s="40"/>
      <c r="AE327" s="40"/>
      <c r="AF327" s="35"/>
      <c r="AG327" s="39"/>
      <c r="AH327" s="39"/>
      <c r="AI327" s="42"/>
      <c r="AJ327" s="39"/>
      <c r="AK327" s="39"/>
      <c r="AL327" s="39"/>
      <c r="AM327" s="44"/>
      <c r="AN327" s="44"/>
      <c r="AO327" s="44"/>
      <c r="AP327" s="44"/>
      <c r="AQ327" s="44"/>
      <c r="AR327" s="44"/>
      <c r="AS327" s="44"/>
      <c r="AT327" s="44"/>
      <c r="AU327" s="45"/>
      <c r="AV327" s="44"/>
      <c r="AW327" s="44"/>
      <c r="AX327" s="44"/>
      <c r="AY327" s="44"/>
      <c r="AZ327" s="44"/>
      <c r="BA327" s="44"/>
      <c r="BB327" s="44"/>
      <c r="BC327" s="44"/>
      <c r="BD327" s="45"/>
      <c r="BE327" s="44"/>
      <c r="BF327" s="44"/>
      <c r="BG327" s="44"/>
      <c r="BH327" s="44"/>
      <c r="BI327" s="44"/>
      <c r="BJ327" s="44"/>
      <c r="BL327" s="44"/>
    </row>
    <row r="328" spans="1:64" hidden="1">
      <c r="A328" s="33"/>
      <c r="B328" s="654"/>
      <c r="C328" s="712">
        <v>4261</v>
      </c>
      <c r="D328" s="713" t="s">
        <v>1286</v>
      </c>
      <c r="E328" s="716" t="s">
        <v>1556</v>
      </c>
      <c r="F328" s="78"/>
      <c r="G328" s="38"/>
      <c r="H328" s="38"/>
      <c r="I328" s="38"/>
      <c r="J328" s="39"/>
      <c r="K328" s="38"/>
      <c r="L328" s="39"/>
      <c r="M328" s="39"/>
      <c r="N328" s="39"/>
      <c r="O328" s="39"/>
      <c r="P328" s="39"/>
      <c r="Q328" s="38"/>
      <c r="R328" s="39"/>
      <c r="S328" s="39"/>
      <c r="T328" s="39"/>
      <c r="U328" s="39"/>
      <c r="V328" s="39"/>
      <c r="W328" s="42"/>
      <c r="X328" s="39"/>
      <c r="Y328" s="39"/>
      <c r="Z328" s="42"/>
      <c r="AA328" s="39"/>
      <c r="AB328" s="39"/>
      <c r="AC328" s="42"/>
      <c r="AD328" s="40"/>
      <c r="AE328" s="40"/>
      <c r="AF328" s="35"/>
      <c r="AG328" s="39"/>
      <c r="AH328" s="39"/>
      <c r="AI328" s="42"/>
      <c r="AJ328" s="39"/>
      <c r="AK328" s="39"/>
      <c r="AL328" s="39"/>
      <c r="AM328" s="44"/>
      <c r="AN328" s="44"/>
      <c r="AO328" s="44"/>
      <c r="AP328" s="44"/>
      <c r="AQ328" s="44"/>
      <c r="AR328" s="44"/>
      <c r="AS328" s="44"/>
      <c r="AT328" s="44"/>
      <c r="AU328" s="45"/>
      <c r="AV328" s="44"/>
      <c r="AW328" s="44"/>
      <c r="AX328" s="44"/>
      <c r="AY328" s="44"/>
      <c r="AZ328" s="44"/>
      <c r="BA328" s="44"/>
      <c r="BB328" s="44"/>
      <c r="BC328" s="44"/>
      <c r="BD328" s="45"/>
      <c r="BE328" s="44"/>
      <c r="BF328" s="44"/>
      <c r="BG328" s="44"/>
      <c r="BH328" s="44"/>
      <c r="BI328" s="44"/>
      <c r="BJ328" s="44"/>
      <c r="BL328" s="44"/>
    </row>
    <row r="329" spans="1:64" hidden="1">
      <c r="A329" s="33"/>
      <c r="B329" s="654"/>
      <c r="C329" s="612">
        <v>4262</v>
      </c>
      <c r="D329" s="605" t="s">
        <v>1286</v>
      </c>
      <c r="E329" s="717" t="s">
        <v>1557</v>
      </c>
      <c r="F329" s="78"/>
      <c r="G329" s="38"/>
      <c r="H329" s="38"/>
      <c r="I329" s="38"/>
      <c r="J329" s="39"/>
      <c r="K329" s="38"/>
      <c r="L329" s="39"/>
      <c r="M329" s="39"/>
      <c r="N329" s="39"/>
      <c r="O329" s="39"/>
      <c r="P329" s="39"/>
      <c r="Q329" s="38"/>
      <c r="R329" s="39"/>
      <c r="S329" s="39"/>
      <c r="T329" s="39"/>
      <c r="U329" s="39"/>
      <c r="V329" s="39"/>
      <c r="W329" s="42"/>
      <c r="X329" s="39"/>
      <c r="Y329" s="39"/>
      <c r="Z329" s="42"/>
      <c r="AA329" s="39"/>
      <c r="AB329" s="39"/>
      <c r="AC329" s="42"/>
      <c r="AD329" s="40"/>
      <c r="AE329" s="40"/>
      <c r="AF329" s="35"/>
      <c r="AG329" s="39"/>
      <c r="AH329" s="39"/>
      <c r="AI329" s="42"/>
      <c r="AJ329" s="39"/>
      <c r="AK329" s="39"/>
      <c r="AL329" s="39"/>
      <c r="AM329" s="44"/>
      <c r="AN329" s="44"/>
      <c r="AO329" s="44"/>
      <c r="AP329" s="44"/>
      <c r="AQ329" s="44"/>
      <c r="AR329" s="44"/>
      <c r="AS329" s="44"/>
      <c r="AT329" s="44"/>
      <c r="AU329" s="45"/>
      <c r="AV329" s="44"/>
      <c r="AW329" s="44"/>
      <c r="AX329" s="44"/>
      <c r="AY329" s="44"/>
      <c r="AZ329" s="44"/>
      <c r="BA329" s="44"/>
      <c r="BB329" s="44"/>
      <c r="BC329" s="44"/>
      <c r="BD329" s="45"/>
      <c r="BE329" s="44"/>
      <c r="BF329" s="44"/>
      <c r="BG329" s="44"/>
      <c r="BH329" s="44"/>
      <c r="BI329" s="44"/>
      <c r="BJ329" s="44"/>
      <c r="BL329" s="44"/>
    </row>
    <row r="330" spans="1:64" hidden="1">
      <c r="A330" s="33"/>
      <c r="B330" s="654"/>
      <c r="C330" s="612">
        <v>4263</v>
      </c>
      <c r="D330" s="605" t="s">
        <v>1286</v>
      </c>
      <c r="E330" s="707" t="s">
        <v>1558</v>
      </c>
      <c r="F330" s="78"/>
      <c r="G330" s="38"/>
      <c r="H330" s="38"/>
      <c r="I330" s="38"/>
      <c r="J330" s="39"/>
      <c r="K330" s="38"/>
      <c r="L330" s="39"/>
      <c r="M330" s="39"/>
      <c r="N330" s="39"/>
      <c r="O330" s="39"/>
      <c r="P330" s="39"/>
      <c r="Q330" s="38"/>
      <c r="R330" s="39"/>
      <c r="S330" s="39"/>
      <c r="T330" s="39"/>
      <c r="U330" s="39"/>
      <c r="V330" s="39"/>
      <c r="W330" s="42"/>
      <c r="X330" s="39"/>
      <c r="Y330" s="39"/>
      <c r="Z330" s="42"/>
      <c r="AA330" s="39"/>
      <c r="AB330" s="39"/>
      <c r="AC330" s="42"/>
      <c r="AD330" s="40"/>
      <c r="AE330" s="40"/>
      <c r="AF330" s="35"/>
      <c r="AG330" s="39"/>
      <c r="AH330" s="39"/>
      <c r="AI330" s="42"/>
      <c r="AJ330" s="39"/>
      <c r="AK330" s="39"/>
      <c r="AL330" s="39"/>
      <c r="AM330" s="44"/>
      <c r="AN330" s="44"/>
      <c r="AO330" s="44"/>
      <c r="AP330" s="44"/>
      <c r="AQ330" s="44"/>
      <c r="AR330" s="44"/>
      <c r="AS330" s="44"/>
      <c r="AT330" s="44"/>
      <c r="AU330" s="45"/>
      <c r="AV330" s="44"/>
      <c r="AW330" s="44"/>
      <c r="AX330" s="44"/>
      <c r="AY330" s="44"/>
      <c r="AZ330" s="44"/>
      <c r="BA330" s="44"/>
      <c r="BB330" s="44"/>
      <c r="BC330" s="44"/>
      <c r="BD330" s="45"/>
      <c r="BE330" s="44"/>
      <c r="BF330" s="44"/>
      <c r="BG330" s="44"/>
      <c r="BH330" s="44"/>
      <c r="BI330" s="44"/>
      <c r="BJ330" s="44"/>
      <c r="BL330" s="44"/>
    </row>
    <row r="331" spans="1:64" hidden="1">
      <c r="A331" s="33"/>
      <c r="B331" s="654"/>
      <c r="C331" s="612">
        <v>4264</v>
      </c>
      <c r="D331" s="605" t="s">
        <v>1286</v>
      </c>
      <c r="E331" s="707" t="s">
        <v>1559</v>
      </c>
      <c r="F331" s="78"/>
      <c r="G331" s="38"/>
      <c r="H331" s="38"/>
      <c r="I331" s="38"/>
      <c r="J331" s="39"/>
      <c r="K331" s="38"/>
      <c r="L331" s="39"/>
      <c r="M331" s="39"/>
      <c r="N331" s="39"/>
      <c r="O331" s="39"/>
      <c r="P331" s="39"/>
      <c r="Q331" s="38"/>
      <c r="R331" s="39"/>
      <c r="S331" s="39"/>
      <c r="T331" s="39"/>
      <c r="U331" s="39"/>
      <c r="V331" s="39"/>
      <c r="W331" s="42"/>
      <c r="X331" s="39"/>
      <c r="Y331" s="39"/>
      <c r="Z331" s="42"/>
      <c r="AA331" s="39"/>
      <c r="AB331" s="39"/>
      <c r="AC331" s="42"/>
      <c r="AD331" s="40"/>
      <c r="AE331" s="40"/>
      <c r="AF331" s="35"/>
      <c r="AG331" s="39"/>
      <c r="AH331" s="39"/>
      <c r="AI331" s="42"/>
      <c r="AJ331" s="39"/>
      <c r="AK331" s="39"/>
      <c r="AL331" s="39"/>
      <c r="AM331" s="44"/>
      <c r="AN331" s="44"/>
      <c r="AO331" s="44"/>
      <c r="AP331" s="44"/>
      <c r="AQ331" s="44"/>
      <c r="AR331" s="44"/>
      <c r="AS331" s="44"/>
      <c r="AT331" s="44"/>
      <c r="AU331" s="45"/>
      <c r="AV331" s="44"/>
      <c r="AW331" s="44"/>
      <c r="AX331" s="44"/>
      <c r="AY331" s="44"/>
      <c r="AZ331" s="44"/>
      <c r="BA331" s="44"/>
      <c r="BB331" s="44"/>
      <c r="BC331" s="44"/>
      <c r="BD331" s="45"/>
      <c r="BE331" s="44"/>
      <c r="BF331" s="44"/>
      <c r="BG331" s="44"/>
      <c r="BH331" s="44"/>
      <c r="BI331" s="44"/>
      <c r="BJ331" s="44"/>
      <c r="BL331" s="44"/>
    </row>
    <row r="332" spans="1:64" ht="15.75" hidden="1" customHeight="1">
      <c r="A332" s="33"/>
      <c r="B332" s="654"/>
      <c r="C332" s="612">
        <v>4265</v>
      </c>
      <c r="D332" s="605" t="s">
        <v>1286</v>
      </c>
      <c r="E332" s="708" t="s">
        <v>1560</v>
      </c>
      <c r="F332" s="78"/>
      <c r="G332" s="38"/>
      <c r="H332" s="38"/>
      <c r="I332" s="38"/>
      <c r="J332" s="39"/>
      <c r="K332" s="38"/>
      <c r="L332" s="39"/>
      <c r="M332" s="39"/>
      <c r="N332" s="39"/>
      <c r="O332" s="39"/>
      <c r="P332" s="39"/>
      <c r="Q332" s="38"/>
      <c r="R332" s="39"/>
      <c r="S332" s="39"/>
      <c r="T332" s="39"/>
      <c r="U332" s="39"/>
      <c r="V332" s="39"/>
      <c r="W332" s="42"/>
      <c r="X332" s="39"/>
      <c r="Y332" s="39"/>
      <c r="Z332" s="42"/>
      <c r="AA332" s="39"/>
      <c r="AB332" s="39"/>
      <c r="AC332" s="42"/>
      <c r="AD332" s="40"/>
      <c r="AE332" s="40"/>
      <c r="AF332" s="35"/>
      <c r="AG332" s="39"/>
      <c r="AH332" s="39"/>
      <c r="AI332" s="42"/>
      <c r="AJ332" s="39"/>
      <c r="AK332" s="39"/>
      <c r="AL332" s="39"/>
      <c r="AM332" s="44"/>
      <c r="AN332" s="44"/>
      <c r="AO332" s="44"/>
      <c r="AP332" s="44"/>
      <c r="AQ332" s="44"/>
      <c r="AR332" s="44"/>
      <c r="AS332" s="44"/>
      <c r="AT332" s="44"/>
      <c r="AU332" s="45"/>
      <c r="AV332" s="44"/>
      <c r="AW332" s="44"/>
      <c r="AX332" s="44"/>
      <c r="AY332" s="44"/>
      <c r="AZ332" s="44"/>
      <c r="BA332" s="44"/>
      <c r="BB332" s="44"/>
      <c r="BC332" s="44"/>
      <c r="BD332" s="45"/>
      <c r="BE332" s="44"/>
      <c r="BF332" s="44"/>
      <c r="BG332" s="44"/>
      <c r="BH332" s="44"/>
      <c r="BI332" s="44"/>
      <c r="BJ332" s="44"/>
      <c r="BL332" s="44"/>
    </row>
    <row r="333" spans="1:64" hidden="1">
      <c r="A333" s="33"/>
      <c r="B333" s="654"/>
      <c r="C333" s="612">
        <v>4269</v>
      </c>
      <c r="D333" s="605" t="s">
        <v>1286</v>
      </c>
      <c r="E333" s="717" t="s">
        <v>1561</v>
      </c>
      <c r="F333" s="78"/>
      <c r="G333" s="38"/>
      <c r="H333" s="38"/>
      <c r="I333" s="38"/>
      <c r="J333" s="39"/>
      <c r="K333" s="38"/>
      <c r="L333" s="39"/>
      <c r="M333" s="39"/>
      <c r="N333" s="39"/>
      <c r="O333" s="39"/>
      <c r="P333" s="39"/>
      <c r="Q333" s="38"/>
      <c r="R333" s="39"/>
      <c r="S333" s="39"/>
      <c r="T333" s="39"/>
      <c r="U333" s="39"/>
      <c r="V333" s="39"/>
      <c r="W333" s="42"/>
      <c r="X333" s="39"/>
      <c r="Y333" s="39"/>
      <c r="Z333" s="42"/>
      <c r="AA333" s="39"/>
      <c r="AB333" s="39"/>
      <c r="AC333" s="42"/>
      <c r="AD333" s="40"/>
      <c r="AE333" s="40"/>
      <c r="AF333" s="35"/>
      <c r="AG333" s="39"/>
      <c r="AH333" s="39"/>
      <c r="AI333" s="42"/>
      <c r="AJ333" s="39"/>
      <c r="AK333" s="39"/>
      <c r="AL333" s="39"/>
      <c r="AM333" s="44"/>
      <c r="AN333" s="44"/>
      <c r="AO333" s="44"/>
      <c r="AP333" s="44"/>
      <c r="AQ333" s="44"/>
      <c r="AR333" s="44"/>
      <c r="AS333" s="44"/>
      <c r="AT333" s="44"/>
      <c r="AU333" s="45"/>
      <c r="AV333" s="44"/>
      <c r="AW333" s="44"/>
      <c r="AX333" s="44"/>
      <c r="AY333" s="44"/>
      <c r="AZ333" s="44"/>
      <c r="BA333" s="44"/>
      <c r="BB333" s="44"/>
      <c r="BC333" s="44"/>
      <c r="BD333" s="45"/>
      <c r="BE333" s="44"/>
      <c r="BF333" s="44"/>
      <c r="BG333" s="44"/>
      <c r="BH333" s="44"/>
      <c r="BI333" s="44"/>
      <c r="BJ333" s="44"/>
      <c r="BL333" s="44"/>
    </row>
    <row r="334" spans="1:64" ht="18.75" hidden="1" customHeight="1">
      <c r="A334" s="33"/>
      <c r="B334" s="74"/>
      <c r="C334" s="712">
        <v>4271</v>
      </c>
      <c r="D334" s="713" t="s">
        <v>1286</v>
      </c>
      <c r="E334" s="718" t="s">
        <v>1562</v>
      </c>
      <c r="F334" s="78"/>
      <c r="G334" s="38"/>
      <c r="H334" s="38"/>
      <c r="I334" s="38"/>
      <c r="J334" s="39"/>
      <c r="K334" s="38"/>
      <c r="L334" s="39"/>
      <c r="M334" s="39"/>
      <c r="N334" s="39"/>
      <c r="O334" s="39"/>
      <c r="P334" s="39"/>
      <c r="Q334" s="38"/>
      <c r="R334" s="39"/>
      <c r="S334" s="39"/>
      <c r="T334" s="39"/>
      <c r="U334" s="39"/>
      <c r="V334" s="39"/>
      <c r="W334" s="42"/>
      <c r="X334" s="39"/>
      <c r="Y334" s="39"/>
      <c r="Z334" s="42"/>
      <c r="AA334" s="39"/>
      <c r="AB334" s="39"/>
      <c r="AC334" s="42"/>
      <c r="AD334" s="40"/>
      <c r="AE334" s="40"/>
      <c r="AF334" s="35"/>
      <c r="AG334" s="39"/>
      <c r="AH334" s="39"/>
      <c r="AI334" s="42"/>
      <c r="AJ334" s="39"/>
      <c r="AK334" s="39"/>
      <c r="AL334" s="39"/>
      <c r="AM334" s="44"/>
      <c r="AN334" s="44"/>
      <c r="AO334" s="44"/>
      <c r="AP334" s="44"/>
      <c r="AQ334" s="44"/>
      <c r="AR334" s="44"/>
      <c r="AS334" s="44"/>
      <c r="AT334" s="44"/>
      <c r="AU334" s="45"/>
      <c r="AV334" s="44"/>
      <c r="AW334" s="44"/>
      <c r="AX334" s="44"/>
      <c r="AY334" s="44"/>
      <c r="AZ334" s="44"/>
      <c r="BA334" s="44"/>
      <c r="BB334" s="44"/>
      <c r="BC334" s="44"/>
      <c r="BD334" s="45"/>
      <c r="BE334" s="44"/>
      <c r="BF334" s="44"/>
      <c r="BG334" s="44"/>
      <c r="BH334" s="44"/>
      <c r="BI334" s="44"/>
      <c r="BJ334" s="44"/>
      <c r="BL334" s="44"/>
    </row>
    <row r="335" spans="1:64" hidden="1">
      <c r="A335" s="33"/>
      <c r="B335" s="74"/>
      <c r="C335" s="719">
        <v>4272</v>
      </c>
      <c r="D335" s="640" t="s">
        <v>1286</v>
      </c>
      <c r="E335" s="720" t="s">
        <v>1563</v>
      </c>
      <c r="F335" s="77"/>
      <c r="G335" s="38"/>
      <c r="H335" s="38"/>
      <c r="I335" s="38"/>
      <c r="J335" s="39"/>
      <c r="K335" s="38"/>
      <c r="L335" s="39"/>
      <c r="M335" s="39"/>
      <c r="N335" s="39"/>
      <c r="O335" s="39"/>
      <c r="P335" s="39"/>
      <c r="Q335" s="38"/>
      <c r="R335" s="39"/>
      <c r="S335" s="39"/>
      <c r="T335" s="39"/>
      <c r="U335" s="39"/>
      <c r="V335" s="39"/>
      <c r="W335" s="42"/>
      <c r="X335" s="39"/>
      <c r="Y335" s="39"/>
      <c r="Z335" s="42"/>
      <c r="AA335" s="39"/>
      <c r="AB335" s="39"/>
      <c r="AC335" s="42"/>
      <c r="AD335" s="40"/>
      <c r="AE335" s="40"/>
      <c r="AF335" s="35"/>
      <c r="AG335" s="39"/>
      <c r="AH335" s="39"/>
      <c r="AI335" s="42"/>
      <c r="AJ335" s="39"/>
      <c r="AK335" s="39"/>
      <c r="AL335" s="39"/>
      <c r="AM335" s="44"/>
      <c r="AN335" s="44"/>
      <c r="AO335" s="44"/>
      <c r="AP335" s="44"/>
      <c r="AQ335" s="44"/>
      <c r="AR335" s="44"/>
      <c r="AS335" s="44"/>
      <c r="AT335" s="44"/>
      <c r="AU335" s="45"/>
      <c r="AV335" s="44"/>
      <c r="AW335" s="44"/>
      <c r="AX335" s="44"/>
      <c r="AY335" s="44"/>
      <c r="AZ335" s="44"/>
      <c r="BA335" s="44"/>
      <c r="BB335" s="44"/>
      <c r="BC335" s="44"/>
      <c r="BD335" s="45"/>
      <c r="BE335" s="44"/>
      <c r="BF335" s="44"/>
      <c r="BG335" s="44"/>
      <c r="BH335" s="44"/>
      <c r="BI335" s="44"/>
      <c r="BJ335" s="44"/>
      <c r="BL335" s="44"/>
    </row>
    <row r="336" spans="1:64" ht="15.75" hidden="1" customHeight="1">
      <c r="A336" s="33"/>
      <c r="B336" s="702"/>
      <c r="C336" s="712">
        <v>4281</v>
      </c>
      <c r="D336" s="713" t="s">
        <v>1286</v>
      </c>
      <c r="E336" s="716" t="s">
        <v>1564</v>
      </c>
      <c r="F336" s="78"/>
      <c r="G336" s="38"/>
      <c r="H336" s="38"/>
      <c r="I336" s="38"/>
      <c r="J336" s="39"/>
      <c r="K336" s="38"/>
      <c r="L336" s="39"/>
      <c r="M336" s="39"/>
      <c r="N336" s="39"/>
      <c r="O336" s="39"/>
      <c r="P336" s="39"/>
      <c r="Q336" s="38"/>
      <c r="R336" s="39"/>
      <c r="S336" s="39"/>
      <c r="T336" s="39"/>
      <c r="U336" s="39"/>
      <c r="V336" s="39"/>
      <c r="W336" s="42"/>
      <c r="X336" s="39"/>
      <c r="Y336" s="39"/>
      <c r="Z336" s="42"/>
      <c r="AA336" s="39"/>
      <c r="AB336" s="39"/>
      <c r="AC336" s="42"/>
      <c r="AD336" s="40"/>
      <c r="AE336" s="40"/>
      <c r="AF336" s="35"/>
      <c r="AG336" s="39"/>
      <c r="AH336" s="39"/>
      <c r="AI336" s="42"/>
      <c r="AJ336" s="39"/>
      <c r="AK336" s="39"/>
      <c r="AL336" s="39"/>
      <c r="AM336" s="44"/>
      <c r="AN336" s="44"/>
      <c r="AO336" s="44"/>
      <c r="AP336" s="44"/>
      <c r="AQ336" s="44"/>
      <c r="AR336" s="44"/>
      <c r="AS336" s="44"/>
      <c r="AT336" s="44"/>
      <c r="AU336" s="45"/>
      <c r="AV336" s="44"/>
      <c r="AW336" s="44"/>
      <c r="AX336" s="44"/>
      <c r="AY336" s="44"/>
      <c r="AZ336" s="44"/>
      <c r="BA336" s="44"/>
      <c r="BB336" s="44"/>
      <c r="BC336" s="44"/>
      <c r="BD336" s="45"/>
      <c r="BE336" s="44"/>
      <c r="BF336" s="44"/>
      <c r="BG336" s="44"/>
      <c r="BH336" s="44"/>
      <c r="BI336" s="44"/>
      <c r="BJ336" s="44"/>
      <c r="BL336" s="44"/>
    </row>
    <row r="337" spans="1:64" ht="15" hidden="1" customHeight="1">
      <c r="A337" s="33"/>
      <c r="B337" s="702"/>
      <c r="C337" s="719">
        <v>4282</v>
      </c>
      <c r="D337" s="640" t="s">
        <v>1286</v>
      </c>
      <c r="E337" s="721" t="s">
        <v>1565</v>
      </c>
      <c r="F337" s="77"/>
      <c r="G337" s="38"/>
      <c r="H337" s="38"/>
      <c r="I337" s="38"/>
      <c r="J337" s="39"/>
      <c r="K337" s="38"/>
      <c r="L337" s="39"/>
      <c r="M337" s="39"/>
      <c r="N337" s="39"/>
      <c r="O337" s="39"/>
      <c r="P337" s="39"/>
      <c r="Q337" s="38"/>
      <c r="R337" s="39"/>
      <c r="S337" s="39"/>
      <c r="T337" s="39"/>
      <c r="U337" s="39"/>
      <c r="V337" s="39"/>
      <c r="W337" s="42"/>
      <c r="X337" s="39"/>
      <c r="Y337" s="39"/>
      <c r="Z337" s="42"/>
      <c r="AA337" s="39"/>
      <c r="AB337" s="39"/>
      <c r="AC337" s="42"/>
      <c r="AD337" s="40"/>
      <c r="AE337" s="40"/>
      <c r="AF337" s="35"/>
      <c r="AG337" s="39"/>
      <c r="AH337" s="39"/>
      <c r="AI337" s="42"/>
      <c r="AJ337" s="39"/>
      <c r="AK337" s="39"/>
      <c r="AL337" s="39"/>
      <c r="AM337" s="44"/>
      <c r="AN337" s="44"/>
      <c r="AO337" s="44"/>
      <c r="AP337" s="44"/>
      <c r="AQ337" s="44"/>
      <c r="AR337" s="44"/>
      <c r="AS337" s="44"/>
      <c r="AT337" s="44"/>
      <c r="AU337" s="45"/>
      <c r="AV337" s="44"/>
      <c r="AW337" s="44"/>
      <c r="AX337" s="44"/>
      <c r="AY337" s="44"/>
      <c r="AZ337" s="44"/>
      <c r="BA337" s="44"/>
      <c r="BB337" s="44"/>
      <c r="BC337" s="44"/>
      <c r="BD337" s="45"/>
      <c r="BE337" s="44"/>
      <c r="BF337" s="44"/>
      <c r="BG337" s="44"/>
      <c r="BH337" s="44"/>
      <c r="BI337" s="44"/>
      <c r="BJ337" s="44"/>
      <c r="BL337" s="44"/>
    </row>
    <row r="338" spans="1:64" ht="15.75" hidden="1" customHeight="1">
      <c r="A338" s="33"/>
      <c r="B338" s="654"/>
      <c r="C338" s="612">
        <v>4294</v>
      </c>
      <c r="D338" s="599" t="s">
        <v>1286</v>
      </c>
      <c r="E338" s="707" t="s">
        <v>1566</v>
      </c>
      <c r="F338" s="78"/>
      <c r="G338" s="38"/>
      <c r="H338" s="38"/>
      <c r="I338" s="38"/>
      <c r="J338" s="39"/>
      <c r="K338" s="38"/>
      <c r="L338" s="39"/>
      <c r="M338" s="39"/>
      <c r="N338" s="39"/>
      <c r="O338" s="39"/>
      <c r="P338" s="39"/>
      <c r="Q338" s="38"/>
      <c r="R338" s="39"/>
      <c r="S338" s="39"/>
      <c r="T338" s="39"/>
      <c r="U338" s="39"/>
      <c r="V338" s="39"/>
      <c r="W338" s="42"/>
      <c r="X338" s="39"/>
      <c r="Y338" s="39"/>
      <c r="Z338" s="42"/>
      <c r="AA338" s="39"/>
      <c r="AB338" s="39"/>
      <c r="AC338" s="42"/>
      <c r="AD338" s="40"/>
      <c r="AE338" s="40"/>
      <c r="AF338" s="35"/>
      <c r="AG338" s="39"/>
      <c r="AH338" s="39"/>
      <c r="AI338" s="42"/>
      <c r="AJ338" s="39"/>
      <c r="AK338" s="39"/>
      <c r="AL338" s="39"/>
      <c r="AM338" s="44"/>
      <c r="AN338" s="44"/>
      <c r="AO338" s="44"/>
      <c r="AP338" s="44"/>
      <c r="AQ338" s="44"/>
      <c r="AR338" s="44"/>
      <c r="AS338" s="44"/>
      <c r="AT338" s="44"/>
      <c r="AU338" s="45"/>
      <c r="AV338" s="44"/>
      <c r="AW338" s="44"/>
      <c r="AX338" s="44"/>
      <c r="AY338" s="44"/>
      <c r="AZ338" s="44"/>
      <c r="BA338" s="44"/>
      <c r="BB338" s="44"/>
      <c r="BC338" s="44"/>
      <c r="BD338" s="45"/>
      <c r="BE338" s="44"/>
      <c r="BF338" s="44"/>
      <c r="BG338" s="44"/>
      <c r="BH338" s="44"/>
      <c r="BI338" s="44"/>
      <c r="BJ338" s="44"/>
      <c r="BL338" s="44"/>
    </row>
    <row r="339" spans="1:64" hidden="1">
      <c r="A339" s="33"/>
      <c r="B339" s="74"/>
      <c r="C339" s="612">
        <v>4296</v>
      </c>
      <c r="D339" s="599" t="s">
        <v>1286</v>
      </c>
      <c r="E339" s="707" t="s">
        <v>1567</v>
      </c>
      <c r="F339" s="78"/>
      <c r="G339" s="38"/>
      <c r="H339" s="38"/>
      <c r="I339" s="38"/>
      <c r="J339" s="39"/>
      <c r="K339" s="38"/>
      <c r="L339" s="39"/>
      <c r="M339" s="39"/>
      <c r="N339" s="39"/>
      <c r="O339" s="39"/>
      <c r="P339" s="39"/>
      <c r="Q339" s="38"/>
      <c r="R339" s="39"/>
      <c r="S339" s="39"/>
      <c r="T339" s="39"/>
      <c r="U339" s="39"/>
      <c r="V339" s="39"/>
      <c r="W339" s="42"/>
      <c r="X339" s="39"/>
      <c r="Y339" s="39"/>
      <c r="Z339" s="42"/>
      <c r="AA339" s="39"/>
      <c r="AB339" s="39"/>
      <c r="AC339" s="42"/>
      <c r="AD339" s="40"/>
      <c r="AE339" s="40"/>
      <c r="AF339" s="35"/>
      <c r="AG339" s="39"/>
      <c r="AH339" s="39"/>
      <c r="AI339" s="42"/>
      <c r="AJ339" s="39"/>
      <c r="AK339" s="39"/>
      <c r="AL339" s="39"/>
      <c r="AM339" s="44"/>
      <c r="AN339" s="44"/>
      <c r="AO339" s="44"/>
      <c r="AP339" s="44"/>
      <c r="AQ339" s="44"/>
      <c r="AR339" s="44"/>
      <c r="AS339" s="44"/>
      <c r="AT339" s="44"/>
      <c r="AU339" s="45"/>
      <c r="AV339" s="44"/>
      <c r="AW339" s="44"/>
      <c r="AX339" s="44"/>
      <c r="AY339" s="44"/>
      <c r="AZ339" s="44"/>
      <c r="BA339" s="44"/>
      <c r="BB339" s="44"/>
      <c r="BC339" s="44"/>
      <c r="BD339" s="45"/>
      <c r="BE339" s="44"/>
      <c r="BF339" s="44"/>
      <c r="BG339" s="44"/>
      <c r="BH339" s="44"/>
      <c r="BI339" s="44"/>
      <c r="BJ339" s="44"/>
      <c r="BL339" s="44"/>
    </row>
    <row r="340" spans="1:64" hidden="1">
      <c r="A340" s="33"/>
      <c r="B340" s="74"/>
      <c r="C340" s="722" t="s">
        <v>1283</v>
      </c>
      <c r="D340" s="602" t="s">
        <v>1286</v>
      </c>
      <c r="E340" s="723" t="s">
        <v>1568</v>
      </c>
      <c r="F340" s="78"/>
      <c r="G340" s="38"/>
      <c r="H340" s="38"/>
      <c r="I340" s="38"/>
      <c r="J340" s="39"/>
      <c r="K340" s="38"/>
      <c r="L340" s="39"/>
      <c r="M340" s="39"/>
      <c r="N340" s="39"/>
      <c r="O340" s="39"/>
      <c r="P340" s="39"/>
      <c r="Q340" s="38"/>
      <c r="R340" s="39"/>
      <c r="S340" s="39"/>
      <c r="T340" s="39"/>
      <c r="U340" s="39"/>
      <c r="V340" s="39"/>
      <c r="W340" s="42"/>
      <c r="X340" s="39"/>
      <c r="Y340" s="39"/>
      <c r="Z340" s="42"/>
      <c r="AA340" s="39"/>
      <c r="AB340" s="39"/>
      <c r="AC340" s="42"/>
      <c r="AD340" s="40"/>
      <c r="AE340" s="40"/>
      <c r="AF340" s="35"/>
      <c r="AG340" s="39"/>
      <c r="AH340" s="39"/>
      <c r="AI340" s="42"/>
      <c r="AJ340" s="39"/>
      <c r="AK340" s="39"/>
      <c r="AL340" s="39"/>
      <c r="AM340" s="44"/>
      <c r="AN340" s="44"/>
      <c r="AO340" s="44"/>
      <c r="AP340" s="44"/>
      <c r="AQ340" s="44"/>
      <c r="AR340" s="44"/>
      <c r="AS340" s="44"/>
      <c r="AT340" s="44"/>
      <c r="AU340" s="45"/>
      <c r="AV340" s="44"/>
      <c r="AW340" s="44"/>
      <c r="AX340" s="44"/>
      <c r="AY340" s="44"/>
      <c r="AZ340" s="44"/>
      <c r="BA340" s="44"/>
      <c r="BB340" s="44"/>
      <c r="BC340" s="44"/>
      <c r="BD340" s="45"/>
      <c r="BE340" s="44"/>
      <c r="BF340" s="44"/>
      <c r="BG340" s="44"/>
      <c r="BH340" s="44"/>
      <c r="BI340" s="44"/>
      <c r="BJ340" s="44"/>
      <c r="BL340" s="44"/>
    </row>
    <row r="341" spans="1:64" s="31" customFormat="1" ht="3.75" customHeight="1">
      <c r="A341" s="33"/>
      <c r="B341" s="60"/>
      <c r="C341" s="20"/>
      <c r="D341" s="20"/>
      <c r="E341" s="16"/>
      <c r="F341" s="37"/>
      <c r="G341" s="37"/>
      <c r="H341" s="37"/>
      <c r="I341" s="37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3"/>
      <c r="W341" s="42"/>
      <c r="X341" s="39"/>
      <c r="Y341" s="39"/>
      <c r="Z341" s="42"/>
      <c r="AA341" s="39"/>
      <c r="AB341" s="39"/>
      <c r="AC341" s="42"/>
      <c r="AD341" s="40"/>
      <c r="AE341" s="40"/>
      <c r="AF341" s="35"/>
      <c r="AG341" s="39"/>
      <c r="AH341" s="39"/>
      <c r="AI341" s="42"/>
      <c r="AJ341" s="39"/>
    </row>
    <row r="342" spans="1:64" ht="16.5" customHeight="1">
      <c r="A342" s="33"/>
      <c r="B342" s="286">
        <v>4200</v>
      </c>
      <c r="C342" s="91" t="s">
        <v>410</v>
      </c>
      <c r="D342" s="21"/>
      <c r="E342" s="91"/>
      <c r="F342" s="78"/>
      <c r="G342" s="38"/>
      <c r="H342" s="38"/>
      <c r="I342" s="38"/>
      <c r="J342" s="39"/>
      <c r="K342" s="38"/>
      <c r="L342" s="39"/>
      <c r="M342" s="39"/>
      <c r="N342" s="80"/>
      <c r="O342" s="39"/>
      <c r="P342" s="39"/>
      <c r="Q342" s="38"/>
      <c r="R342" s="39"/>
      <c r="S342" s="39"/>
      <c r="T342" s="80"/>
      <c r="U342" s="39"/>
      <c r="V342" s="39"/>
      <c r="W342" s="42"/>
      <c r="X342" s="39"/>
      <c r="Y342" s="39"/>
      <c r="Z342" s="42"/>
      <c r="AA342" s="39"/>
      <c r="AB342" s="39"/>
      <c r="AC342" s="42"/>
      <c r="AD342" s="40"/>
      <c r="AE342" s="40"/>
      <c r="AF342" s="35"/>
      <c r="AG342" s="39"/>
      <c r="AH342" s="39"/>
      <c r="AI342" s="42"/>
      <c r="AJ342" s="39"/>
      <c r="AK342" s="39"/>
      <c r="AL342" s="80"/>
      <c r="AM342" s="44"/>
      <c r="AN342" s="44"/>
      <c r="AO342" s="81"/>
      <c r="AP342" s="44"/>
      <c r="AQ342" s="44"/>
      <c r="AR342" s="81"/>
      <c r="AS342" s="44"/>
      <c r="AT342" s="44"/>
      <c r="AU342" s="45"/>
      <c r="AV342" s="44"/>
      <c r="AW342" s="44"/>
      <c r="AX342" s="81"/>
      <c r="AY342" s="44"/>
      <c r="AZ342" s="44"/>
      <c r="BA342" s="81"/>
      <c r="BB342" s="44"/>
      <c r="BC342" s="81"/>
      <c r="BD342" s="45"/>
      <c r="BE342" s="81"/>
      <c r="BF342" s="81"/>
      <c r="BG342" s="44"/>
      <c r="BH342" s="44"/>
      <c r="BI342" s="81"/>
      <c r="BJ342" s="44"/>
      <c r="BL342" s="44"/>
    </row>
    <row r="343" spans="1:64">
      <c r="A343" s="33"/>
      <c r="B343" s="327"/>
      <c r="C343" s="220">
        <v>4201</v>
      </c>
      <c r="D343" s="58" t="s">
        <v>1286</v>
      </c>
      <c r="E343" s="210" t="s">
        <v>568</v>
      </c>
      <c r="F343" s="78"/>
      <c r="G343" s="38"/>
      <c r="H343" s="38"/>
      <c r="I343" s="38"/>
      <c r="J343" s="39"/>
      <c r="K343" s="38"/>
      <c r="L343" s="39"/>
      <c r="M343" s="39"/>
      <c r="N343" s="39"/>
      <c r="O343" s="39"/>
      <c r="P343" s="39"/>
      <c r="Q343" s="38"/>
      <c r="R343" s="39"/>
      <c r="S343" s="39"/>
      <c r="T343" s="39"/>
      <c r="U343" s="39"/>
      <c r="V343" s="39"/>
      <c r="W343" s="42"/>
      <c r="X343" s="39"/>
      <c r="Y343" s="39"/>
      <c r="Z343" s="42"/>
      <c r="AA343" s="39"/>
      <c r="AB343" s="39"/>
      <c r="AC343" s="42"/>
      <c r="AD343" s="40"/>
      <c r="AE343" s="40"/>
      <c r="AF343" s="35"/>
      <c r="AG343" s="39"/>
      <c r="AH343" s="39"/>
      <c r="AI343" s="42"/>
      <c r="AJ343" s="39"/>
      <c r="AK343" s="39"/>
      <c r="AL343" s="39"/>
      <c r="AM343" s="44"/>
      <c r="AN343" s="44"/>
      <c r="AO343" s="44"/>
      <c r="AP343" s="44"/>
      <c r="AQ343" s="44"/>
      <c r="AR343" s="44"/>
      <c r="AS343" s="44"/>
      <c r="AT343" s="44"/>
      <c r="AU343" s="45"/>
      <c r="AV343" s="44"/>
      <c r="AW343" s="44"/>
      <c r="AX343" s="44"/>
      <c r="AY343" s="44"/>
      <c r="AZ343" s="44"/>
      <c r="BA343" s="44"/>
      <c r="BB343" s="44"/>
      <c r="BC343" s="44"/>
      <c r="BD343" s="45"/>
      <c r="BE343" s="44"/>
      <c r="BF343" s="44"/>
      <c r="BG343" s="44"/>
      <c r="BH343" s="44"/>
      <c r="BI343" s="44"/>
      <c r="BJ343" s="44"/>
      <c r="BL343" s="44"/>
    </row>
    <row r="344" spans="1:64">
      <c r="A344" s="33"/>
      <c r="B344" s="327"/>
      <c r="C344" s="270">
        <v>4202</v>
      </c>
      <c r="D344" s="59" t="s">
        <v>1286</v>
      </c>
      <c r="E344" s="206" t="s">
        <v>569</v>
      </c>
      <c r="F344" s="78"/>
      <c r="G344" s="38"/>
      <c r="H344" s="38"/>
      <c r="I344" s="38"/>
      <c r="J344" s="39"/>
      <c r="K344" s="38"/>
      <c r="L344" s="39"/>
      <c r="M344" s="39"/>
      <c r="N344" s="39"/>
      <c r="O344" s="39"/>
      <c r="P344" s="39"/>
      <c r="Q344" s="38"/>
      <c r="R344" s="39"/>
      <c r="S344" s="39"/>
      <c r="T344" s="39"/>
      <c r="U344" s="39"/>
      <c r="V344" s="39"/>
      <c r="W344" s="42"/>
      <c r="X344" s="39"/>
      <c r="Y344" s="39"/>
      <c r="Z344" s="42"/>
      <c r="AA344" s="39"/>
      <c r="AB344" s="39"/>
      <c r="AC344" s="42"/>
      <c r="AD344" s="40"/>
      <c r="AE344" s="40"/>
      <c r="AF344" s="35"/>
      <c r="AG344" s="39"/>
      <c r="AH344" s="39"/>
      <c r="AI344" s="42"/>
      <c r="AJ344" s="39"/>
      <c r="AK344" s="39"/>
      <c r="AL344" s="39"/>
      <c r="AM344" s="44"/>
      <c r="AN344" s="44"/>
      <c r="AO344" s="44"/>
      <c r="AP344" s="44"/>
      <c r="AQ344" s="44"/>
      <c r="AR344" s="44"/>
      <c r="AS344" s="44"/>
      <c r="AT344" s="44"/>
      <c r="AU344" s="45"/>
      <c r="AV344" s="44"/>
      <c r="AW344" s="44"/>
      <c r="AX344" s="44"/>
      <c r="AY344" s="44"/>
      <c r="AZ344" s="44"/>
      <c r="BA344" s="44"/>
      <c r="BB344" s="44"/>
      <c r="BC344" s="44"/>
      <c r="BD344" s="45"/>
      <c r="BE344" s="44"/>
      <c r="BF344" s="44"/>
      <c r="BG344" s="44"/>
      <c r="BH344" s="44"/>
      <c r="BI344" s="44"/>
      <c r="BJ344" s="44"/>
      <c r="BL344" s="44"/>
    </row>
    <row r="345" spans="1:64">
      <c r="A345" s="33"/>
      <c r="B345" s="327"/>
      <c r="C345" s="270">
        <v>4214</v>
      </c>
      <c r="D345" s="59" t="s">
        <v>1286</v>
      </c>
      <c r="E345" s="206" t="s">
        <v>570</v>
      </c>
      <c r="F345" s="78"/>
      <c r="G345" s="38"/>
      <c r="H345" s="38"/>
      <c r="I345" s="38"/>
      <c r="J345" s="39"/>
      <c r="K345" s="38"/>
      <c r="L345" s="39"/>
      <c r="M345" s="39"/>
      <c r="N345" s="39"/>
      <c r="O345" s="39"/>
      <c r="P345" s="39"/>
      <c r="Q345" s="38"/>
      <c r="R345" s="39"/>
      <c r="S345" s="39"/>
      <c r="T345" s="39"/>
      <c r="U345" s="39"/>
      <c r="V345" s="39"/>
      <c r="W345" s="42"/>
      <c r="X345" s="39"/>
      <c r="Y345" s="39"/>
      <c r="Z345" s="42"/>
      <c r="AA345" s="39"/>
      <c r="AB345" s="39"/>
      <c r="AC345" s="42"/>
      <c r="AD345" s="40"/>
      <c r="AE345" s="40"/>
      <c r="AF345" s="35"/>
      <c r="AG345" s="39"/>
      <c r="AH345" s="39"/>
      <c r="AI345" s="42"/>
      <c r="AJ345" s="39"/>
      <c r="AK345" s="39"/>
      <c r="AL345" s="39"/>
      <c r="AM345" s="44"/>
      <c r="AN345" s="44"/>
      <c r="AO345" s="44"/>
      <c r="AP345" s="44"/>
      <c r="AQ345" s="44"/>
      <c r="AR345" s="44"/>
      <c r="AS345" s="44"/>
      <c r="AT345" s="44"/>
      <c r="AU345" s="45"/>
      <c r="AV345" s="44"/>
      <c r="AW345" s="44"/>
      <c r="AX345" s="44"/>
      <c r="AY345" s="44"/>
      <c r="AZ345" s="44"/>
      <c r="BA345" s="44"/>
      <c r="BB345" s="44"/>
      <c r="BC345" s="44"/>
      <c r="BD345" s="45"/>
      <c r="BE345" s="44"/>
      <c r="BF345" s="44"/>
      <c r="BG345" s="44"/>
      <c r="BH345" s="44"/>
      <c r="BI345" s="44"/>
      <c r="BJ345" s="44"/>
      <c r="BL345" s="44"/>
    </row>
    <row r="346" spans="1:64">
      <c r="A346" s="33"/>
      <c r="B346" s="327"/>
      <c r="C346" s="270">
        <v>4217</v>
      </c>
      <c r="D346" s="59" t="s">
        <v>1286</v>
      </c>
      <c r="E346" s="206" t="s">
        <v>571</v>
      </c>
      <c r="F346" s="78"/>
      <c r="G346" s="38"/>
      <c r="H346" s="38"/>
      <c r="I346" s="38"/>
      <c r="J346" s="39"/>
      <c r="K346" s="38"/>
      <c r="L346" s="39"/>
      <c r="M346" s="39"/>
      <c r="N346" s="39"/>
      <c r="O346" s="39"/>
      <c r="P346" s="39"/>
      <c r="Q346" s="38"/>
      <c r="R346" s="39"/>
      <c r="S346" s="39"/>
      <c r="T346" s="39"/>
      <c r="U346" s="39"/>
      <c r="V346" s="39"/>
      <c r="W346" s="42"/>
      <c r="X346" s="39"/>
      <c r="Y346" s="39"/>
      <c r="Z346" s="42"/>
      <c r="AA346" s="39"/>
      <c r="AB346" s="39"/>
      <c r="AC346" s="42"/>
      <c r="AD346" s="40"/>
      <c r="AE346" s="40"/>
      <c r="AF346" s="35"/>
      <c r="AG346" s="39"/>
      <c r="AH346" s="39"/>
      <c r="AI346" s="42"/>
      <c r="AJ346" s="39"/>
      <c r="AK346" s="39"/>
      <c r="AL346" s="39"/>
      <c r="AM346" s="44"/>
      <c r="AN346" s="44"/>
      <c r="AO346" s="44"/>
      <c r="AP346" s="44"/>
      <c r="AQ346" s="44"/>
      <c r="AR346" s="44"/>
      <c r="AS346" s="44"/>
      <c r="AT346" s="44"/>
      <c r="AU346" s="45"/>
      <c r="AV346" s="44"/>
      <c r="AW346" s="44"/>
      <c r="AX346" s="44"/>
      <c r="AY346" s="44"/>
      <c r="AZ346" s="44"/>
      <c r="BA346" s="44"/>
      <c r="BB346" s="44"/>
      <c r="BC346" s="44"/>
      <c r="BD346" s="45"/>
      <c r="BE346" s="44"/>
      <c r="BF346" s="44"/>
      <c r="BG346" s="44"/>
      <c r="BH346" s="44"/>
      <c r="BI346" s="44"/>
      <c r="BJ346" s="44"/>
      <c r="BL346" s="44"/>
    </row>
    <row r="347" spans="1:64">
      <c r="A347" s="33"/>
      <c r="B347" s="327"/>
      <c r="C347" s="270">
        <v>4218</v>
      </c>
      <c r="D347" s="59" t="s">
        <v>1286</v>
      </c>
      <c r="E347" s="206" t="s">
        <v>572</v>
      </c>
      <c r="F347" s="78"/>
      <c r="G347" s="38"/>
      <c r="H347" s="38"/>
      <c r="I347" s="38"/>
      <c r="J347" s="39"/>
      <c r="K347" s="38"/>
      <c r="L347" s="39"/>
      <c r="M347" s="39"/>
      <c r="N347" s="39"/>
      <c r="O347" s="39"/>
      <c r="P347" s="39"/>
      <c r="Q347" s="38"/>
      <c r="R347" s="39"/>
      <c r="S347" s="39"/>
      <c r="T347" s="39"/>
      <c r="U347" s="39"/>
      <c r="V347" s="39"/>
      <c r="W347" s="42"/>
      <c r="X347" s="39"/>
      <c r="Y347" s="39"/>
      <c r="Z347" s="42"/>
      <c r="AA347" s="39"/>
      <c r="AB347" s="39"/>
      <c r="AC347" s="42"/>
      <c r="AD347" s="40"/>
      <c r="AE347" s="40"/>
      <c r="AF347" s="35"/>
      <c r="AG347" s="39"/>
      <c r="AH347" s="39"/>
      <c r="AI347" s="42"/>
      <c r="AJ347" s="39"/>
      <c r="AK347" s="39"/>
      <c r="AL347" s="39"/>
      <c r="AM347" s="44"/>
      <c r="AN347" s="44"/>
      <c r="AO347" s="44"/>
      <c r="AP347" s="44"/>
      <c r="AQ347" s="44"/>
      <c r="AR347" s="44"/>
      <c r="AS347" s="44"/>
      <c r="AT347" s="44"/>
      <c r="AU347" s="45"/>
      <c r="AV347" s="44"/>
      <c r="AW347" s="44"/>
      <c r="AX347" s="44"/>
      <c r="AY347" s="44"/>
      <c r="AZ347" s="44"/>
      <c r="BA347" s="44"/>
      <c r="BB347" s="44"/>
      <c r="BC347" s="44"/>
      <c r="BD347" s="45"/>
      <c r="BE347" s="44"/>
      <c r="BF347" s="44"/>
      <c r="BG347" s="44"/>
      <c r="BH347" s="44"/>
      <c r="BI347" s="44"/>
      <c r="BJ347" s="44"/>
      <c r="BL347" s="44"/>
    </row>
    <row r="348" spans="1:64">
      <c r="A348" s="33"/>
      <c r="B348" s="327"/>
      <c r="C348" s="221">
        <v>4219</v>
      </c>
      <c r="D348" s="56" t="s">
        <v>1286</v>
      </c>
      <c r="E348" s="280" t="s">
        <v>573</v>
      </c>
      <c r="F348" s="78"/>
      <c r="G348" s="38"/>
      <c r="H348" s="38"/>
      <c r="I348" s="38"/>
      <c r="J348" s="39"/>
      <c r="K348" s="38"/>
      <c r="L348" s="39"/>
      <c r="M348" s="39"/>
      <c r="N348" s="39"/>
      <c r="O348" s="39"/>
      <c r="P348" s="39"/>
      <c r="Q348" s="38"/>
      <c r="R348" s="39"/>
      <c r="S348" s="39"/>
      <c r="T348" s="39"/>
      <c r="U348" s="39"/>
      <c r="V348" s="39"/>
      <c r="W348" s="42"/>
      <c r="X348" s="39"/>
      <c r="Y348" s="39"/>
      <c r="Z348" s="42"/>
      <c r="AA348" s="39"/>
      <c r="AB348" s="39"/>
      <c r="AC348" s="42"/>
      <c r="AD348" s="40"/>
      <c r="AE348" s="40"/>
      <c r="AF348" s="35"/>
      <c r="AG348" s="39"/>
      <c r="AH348" s="39"/>
      <c r="AI348" s="42"/>
      <c r="AJ348" s="39"/>
      <c r="AK348" s="39"/>
      <c r="AL348" s="39"/>
      <c r="AM348" s="44"/>
      <c r="AN348" s="44"/>
      <c r="AO348" s="44"/>
      <c r="AP348" s="44"/>
      <c r="AQ348" s="44"/>
      <c r="AR348" s="44"/>
      <c r="AS348" s="44"/>
      <c r="AT348" s="44"/>
      <c r="AU348" s="45"/>
      <c r="AV348" s="44"/>
      <c r="AW348" s="44"/>
      <c r="AX348" s="44"/>
      <c r="AY348" s="44"/>
      <c r="AZ348" s="44"/>
      <c r="BA348" s="44"/>
      <c r="BB348" s="44"/>
      <c r="BC348" s="44"/>
      <c r="BD348" s="45"/>
      <c r="BE348" s="44"/>
      <c r="BF348" s="44"/>
      <c r="BG348" s="44"/>
      <c r="BH348" s="44"/>
      <c r="BI348" s="44"/>
      <c r="BJ348" s="44"/>
      <c r="BL348" s="44"/>
    </row>
    <row r="349" spans="1:64" ht="16.5" customHeight="1">
      <c r="A349" s="33"/>
      <c r="B349" s="286">
        <v>4300</v>
      </c>
      <c r="C349" s="91" t="s">
        <v>1367</v>
      </c>
      <c r="D349" s="21"/>
      <c r="E349" s="442"/>
      <c r="F349" s="78"/>
      <c r="G349" s="38"/>
      <c r="H349" s="38"/>
      <c r="I349" s="38"/>
      <c r="J349" s="39"/>
      <c r="K349" s="38"/>
      <c r="L349" s="39"/>
      <c r="M349" s="39"/>
      <c r="N349" s="80"/>
      <c r="O349" s="39"/>
      <c r="P349" s="39"/>
      <c r="Q349" s="38"/>
      <c r="R349" s="39"/>
      <c r="S349" s="39"/>
      <c r="T349" s="80"/>
      <c r="U349" s="39"/>
      <c r="V349" s="39"/>
      <c r="W349" s="42"/>
      <c r="X349" s="39"/>
      <c r="Y349" s="39"/>
      <c r="Z349" s="42"/>
      <c r="AA349" s="39"/>
      <c r="AB349" s="39"/>
      <c r="AC349" s="42"/>
      <c r="AD349" s="40"/>
      <c r="AE349" s="40"/>
      <c r="AF349" s="35"/>
      <c r="AG349" s="39"/>
      <c r="AH349" s="39"/>
      <c r="AI349" s="42"/>
      <c r="AJ349" s="39"/>
      <c r="AK349" s="39"/>
      <c r="AL349" s="80"/>
      <c r="AM349" s="44"/>
      <c r="AN349" s="44"/>
      <c r="AO349" s="81"/>
      <c r="AP349" s="44"/>
      <c r="AQ349" s="44"/>
      <c r="AR349" s="81"/>
      <c r="AS349" s="44"/>
      <c r="AT349" s="44"/>
      <c r="AU349" s="45"/>
      <c r="AV349" s="44"/>
      <c r="AW349" s="44"/>
      <c r="AX349" s="81"/>
      <c r="AY349" s="44"/>
      <c r="AZ349" s="44"/>
      <c r="BA349" s="81"/>
      <c r="BB349" s="44"/>
      <c r="BC349" s="81"/>
      <c r="BD349" s="45"/>
      <c r="BE349" s="81"/>
      <c r="BF349" s="81"/>
      <c r="BG349" s="44"/>
      <c r="BH349" s="44"/>
      <c r="BI349" s="81"/>
      <c r="BJ349" s="44"/>
      <c r="BL349" s="44"/>
    </row>
    <row r="350" spans="1:64">
      <c r="A350" s="33"/>
      <c r="B350" s="74"/>
      <c r="C350" s="220">
        <v>4301</v>
      </c>
      <c r="D350" s="58" t="s">
        <v>1286</v>
      </c>
      <c r="E350" s="230" t="s">
        <v>435</v>
      </c>
      <c r="F350" s="78"/>
      <c r="G350" s="38"/>
      <c r="H350" s="38"/>
      <c r="I350" s="38"/>
      <c r="J350" s="39"/>
      <c r="K350" s="38"/>
      <c r="L350" s="39"/>
      <c r="M350" s="39"/>
      <c r="N350" s="39"/>
      <c r="O350" s="39"/>
      <c r="P350" s="39"/>
      <c r="Q350" s="38"/>
      <c r="R350" s="39"/>
      <c r="S350" s="39"/>
      <c r="T350" s="39"/>
      <c r="U350" s="39"/>
      <c r="V350" s="39"/>
      <c r="W350" s="42"/>
      <c r="X350" s="39"/>
      <c r="Y350" s="39"/>
      <c r="Z350" s="42"/>
      <c r="AA350" s="39"/>
      <c r="AB350" s="39"/>
      <c r="AC350" s="42"/>
      <c r="AD350" s="40"/>
      <c r="AE350" s="40"/>
      <c r="AF350" s="35"/>
      <c r="AG350" s="39"/>
      <c r="AH350" s="39"/>
      <c r="AI350" s="42"/>
      <c r="AJ350" s="39"/>
      <c r="AK350" s="39"/>
      <c r="AL350" s="39"/>
      <c r="AM350" s="44"/>
      <c r="AN350" s="44"/>
      <c r="AO350" s="44"/>
      <c r="AP350" s="44"/>
      <c r="AQ350" s="44"/>
      <c r="AR350" s="44"/>
      <c r="AS350" s="44"/>
      <c r="AT350" s="44"/>
      <c r="AU350" s="45"/>
      <c r="AV350" s="44"/>
      <c r="AW350" s="44"/>
      <c r="AX350" s="44"/>
      <c r="AY350" s="44"/>
      <c r="AZ350" s="44"/>
      <c r="BA350" s="44"/>
      <c r="BB350" s="44"/>
      <c r="BC350" s="44"/>
      <c r="BD350" s="45"/>
      <c r="BE350" s="44"/>
      <c r="BF350" s="44"/>
      <c r="BG350" s="44"/>
      <c r="BH350" s="44"/>
      <c r="BI350" s="44"/>
      <c r="BJ350" s="44"/>
      <c r="BL350" s="44"/>
    </row>
    <row r="351" spans="1:64" s="32" customFormat="1">
      <c r="A351" s="33"/>
      <c r="B351" s="654"/>
      <c r="C351" s="270">
        <v>4302</v>
      </c>
      <c r="D351" s="59" t="s">
        <v>1286</v>
      </c>
      <c r="E351" s="241" t="s">
        <v>557</v>
      </c>
      <c r="F351" s="77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42"/>
      <c r="X351" s="39"/>
      <c r="Y351" s="39"/>
      <c r="Z351" s="42"/>
      <c r="AA351" s="39"/>
      <c r="AB351" s="39"/>
      <c r="AC351" s="42"/>
      <c r="AD351" s="40"/>
      <c r="AE351" s="40"/>
      <c r="AF351" s="35"/>
      <c r="AG351" s="39"/>
      <c r="AH351" s="39"/>
      <c r="AI351" s="42"/>
      <c r="AJ351" s="39"/>
      <c r="AK351" s="38"/>
      <c r="AL351" s="38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L351" s="45"/>
    </row>
    <row r="352" spans="1:64" s="32" customFormat="1">
      <c r="A352" s="33"/>
      <c r="B352" s="74"/>
      <c r="C352" s="221">
        <v>4309</v>
      </c>
      <c r="D352" s="25" t="s">
        <v>1286</v>
      </c>
      <c r="E352" s="216" t="s">
        <v>558</v>
      </c>
      <c r="F352" s="77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42"/>
      <c r="X352" s="39"/>
      <c r="Y352" s="39"/>
      <c r="Z352" s="42"/>
      <c r="AA352" s="39"/>
      <c r="AB352" s="39"/>
      <c r="AC352" s="42"/>
      <c r="AD352" s="40"/>
      <c r="AE352" s="40"/>
      <c r="AF352" s="35"/>
      <c r="AG352" s="39"/>
      <c r="AH352" s="39"/>
      <c r="AI352" s="42"/>
      <c r="AJ352" s="39"/>
      <c r="AK352" s="38"/>
      <c r="AL352" s="38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L352" s="45"/>
    </row>
    <row r="353" spans="1:64" s="31" customFormat="1" ht="3.75" customHeight="1">
      <c r="A353" s="33"/>
      <c r="B353" s="60"/>
      <c r="C353" s="20"/>
      <c r="D353" s="20"/>
      <c r="E353" s="336"/>
      <c r="F353" s="77"/>
      <c r="G353" s="37"/>
      <c r="H353" s="37"/>
      <c r="I353" s="37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3"/>
      <c r="W353" s="42"/>
      <c r="X353" s="39"/>
      <c r="Y353" s="39"/>
      <c r="Z353" s="42"/>
      <c r="AA353" s="39"/>
      <c r="AB353" s="39"/>
      <c r="AC353" s="42"/>
      <c r="AD353" s="40"/>
      <c r="AE353" s="40"/>
      <c r="AF353" s="35"/>
      <c r="AG353" s="39"/>
      <c r="AH353" s="39"/>
      <c r="AI353" s="42"/>
      <c r="AJ353" s="39"/>
    </row>
    <row r="354" spans="1:64" ht="16.5" customHeight="1">
      <c r="A354" s="33"/>
      <c r="B354" s="286">
        <v>4400</v>
      </c>
      <c r="C354" s="440" t="s">
        <v>1368</v>
      </c>
      <c r="D354" s="441"/>
      <c r="E354" s="443"/>
      <c r="F354" s="77"/>
      <c r="G354" s="38"/>
      <c r="H354" s="38"/>
      <c r="I354" s="38"/>
      <c r="J354" s="39"/>
      <c r="K354" s="38"/>
      <c r="L354" s="39"/>
      <c r="M354" s="39"/>
      <c r="N354" s="80"/>
      <c r="O354" s="39"/>
      <c r="P354" s="39"/>
      <c r="Q354" s="38"/>
      <c r="R354" s="39"/>
      <c r="S354" s="39"/>
      <c r="T354" s="80"/>
      <c r="U354" s="39"/>
      <c r="V354" s="39"/>
      <c r="W354" s="42"/>
      <c r="X354" s="39"/>
      <c r="Y354" s="39"/>
      <c r="Z354" s="42"/>
      <c r="AA354" s="39"/>
      <c r="AB354" s="39"/>
      <c r="AC354" s="42"/>
      <c r="AD354" s="40"/>
      <c r="AE354" s="40"/>
      <c r="AF354" s="35"/>
      <c r="AG354" s="39"/>
      <c r="AH354" s="39"/>
      <c r="AI354" s="42"/>
      <c r="AJ354" s="39"/>
      <c r="AK354" s="39"/>
      <c r="AL354" s="80"/>
      <c r="AM354" s="44"/>
      <c r="AN354" s="44"/>
      <c r="AO354" s="81"/>
      <c r="AP354" s="44"/>
      <c r="AQ354" s="44"/>
      <c r="AR354" s="81"/>
      <c r="AS354" s="44"/>
      <c r="AT354" s="44"/>
      <c r="AU354" s="45"/>
      <c r="AV354" s="44"/>
      <c r="AW354" s="44"/>
      <c r="AX354" s="81"/>
      <c r="AY354" s="44"/>
      <c r="AZ354" s="44"/>
      <c r="BA354" s="81"/>
      <c r="BB354" s="44"/>
      <c r="BC354" s="81"/>
      <c r="BD354" s="45"/>
      <c r="BE354" s="81"/>
      <c r="BF354" s="81"/>
      <c r="BG354" s="44"/>
      <c r="BH354" s="44"/>
      <c r="BI354" s="81"/>
      <c r="BJ354" s="44"/>
      <c r="BL354" s="44"/>
    </row>
    <row r="355" spans="1:64" s="31" customFormat="1" ht="3.75" customHeight="1">
      <c r="A355" s="33"/>
      <c r="B355" s="60"/>
      <c r="C355" s="444"/>
      <c r="D355" s="444"/>
      <c r="E355" s="438"/>
      <c r="F355" s="77"/>
      <c r="G355" s="37"/>
      <c r="H355" s="37"/>
      <c r="I355" s="37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3"/>
      <c r="W355" s="42"/>
      <c r="X355" s="39"/>
      <c r="Y355" s="39"/>
      <c r="Z355" s="42"/>
      <c r="AA355" s="39"/>
      <c r="AB355" s="39"/>
      <c r="AC355" s="42"/>
      <c r="AD355" s="40"/>
      <c r="AE355" s="40"/>
      <c r="AF355" s="35"/>
      <c r="AG355" s="39"/>
      <c r="AH355" s="39"/>
      <c r="AI355" s="42"/>
      <c r="AJ355" s="39"/>
    </row>
    <row r="356" spans="1:64" ht="16.5" customHeight="1">
      <c r="A356" s="33"/>
      <c r="B356" s="286">
        <v>4500</v>
      </c>
      <c r="C356" s="440" t="s">
        <v>1369</v>
      </c>
      <c r="D356" s="441"/>
      <c r="E356" s="443"/>
      <c r="F356" s="77"/>
      <c r="G356" s="38"/>
      <c r="H356" s="38"/>
      <c r="I356" s="38"/>
      <c r="J356" s="39"/>
      <c r="K356" s="38"/>
      <c r="L356" s="39"/>
      <c r="M356" s="39"/>
      <c r="N356" s="80"/>
      <c r="O356" s="39"/>
      <c r="P356" s="39"/>
      <c r="Q356" s="38"/>
      <c r="R356" s="39"/>
      <c r="S356" s="39"/>
      <c r="T356" s="80"/>
      <c r="U356" s="39"/>
      <c r="V356" s="39"/>
      <c r="W356" s="42"/>
      <c r="X356" s="39"/>
      <c r="Y356" s="39"/>
      <c r="Z356" s="42"/>
      <c r="AA356" s="39"/>
      <c r="AB356" s="39"/>
      <c r="AC356" s="42"/>
      <c r="AD356" s="40"/>
      <c r="AE356" s="40"/>
      <c r="AF356" s="35"/>
      <c r="AG356" s="39"/>
      <c r="AH356" s="39"/>
      <c r="AI356" s="42"/>
      <c r="AJ356" s="39"/>
      <c r="AK356" s="39"/>
      <c r="AL356" s="80"/>
      <c r="AM356" s="44"/>
      <c r="AN356" s="44"/>
      <c r="AO356" s="81"/>
      <c r="AP356" s="44"/>
      <c r="AQ356" s="44"/>
      <c r="AR356" s="81"/>
      <c r="AS356" s="44"/>
      <c r="AT356" s="44"/>
      <c r="AU356" s="45"/>
      <c r="AV356" s="44"/>
      <c r="AW356" s="44"/>
      <c r="AX356" s="81"/>
      <c r="AY356" s="44"/>
      <c r="AZ356" s="44"/>
      <c r="BA356" s="81"/>
      <c r="BB356" s="44"/>
      <c r="BC356" s="81"/>
      <c r="BD356" s="45"/>
      <c r="BE356" s="81"/>
      <c r="BF356" s="81"/>
      <c r="BG356" s="44"/>
      <c r="BH356" s="44"/>
      <c r="BI356" s="81"/>
      <c r="BJ356" s="44"/>
      <c r="BL356" s="44"/>
    </row>
    <row r="357" spans="1:64" s="31" customFormat="1" ht="3.75" customHeight="1">
      <c r="A357" s="33"/>
      <c r="B357" s="286"/>
      <c r="C357" s="20"/>
      <c r="D357" s="20"/>
      <c r="E357" s="336"/>
      <c r="F357" s="77"/>
      <c r="G357" s="37"/>
      <c r="H357" s="37"/>
      <c r="I357" s="37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3"/>
      <c r="W357" s="42"/>
      <c r="X357" s="39"/>
      <c r="Y357" s="39"/>
      <c r="Z357" s="42"/>
      <c r="AA357" s="39"/>
      <c r="AB357" s="39"/>
      <c r="AC357" s="42"/>
      <c r="AD357" s="40"/>
      <c r="AE357" s="40"/>
      <c r="AF357" s="35"/>
      <c r="AG357" s="39"/>
      <c r="AH357" s="39"/>
      <c r="AI357" s="42"/>
      <c r="AJ357" s="39"/>
    </row>
    <row r="358" spans="1:64" s="31" customFormat="1" ht="16.5" customHeight="1">
      <c r="A358" s="33"/>
      <c r="B358" s="286">
        <v>4600</v>
      </c>
      <c r="C358" s="92" t="s">
        <v>1009</v>
      </c>
      <c r="D358" s="19"/>
      <c r="E358" s="376"/>
      <c r="F358" s="77"/>
      <c r="G358" s="38"/>
      <c r="H358" s="38"/>
      <c r="I358" s="38"/>
      <c r="J358" s="39"/>
      <c r="K358" s="38"/>
      <c r="L358" s="39"/>
      <c r="M358" s="39"/>
      <c r="N358" s="80"/>
      <c r="O358" s="39"/>
      <c r="P358" s="39"/>
      <c r="Q358" s="38"/>
      <c r="R358" s="39"/>
      <c r="S358" s="39"/>
      <c r="T358" s="80"/>
      <c r="U358" s="39"/>
      <c r="V358" s="39"/>
      <c r="W358" s="42"/>
      <c r="X358" s="39"/>
      <c r="Y358" s="39"/>
      <c r="Z358" s="42"/>
      <c r="AA358" s="39"/>
      <c r="AB358" s="39"/>
      <c r="AC358" s="42"/>
      <c r="AD358" s="40"/>
      <c r="AE358" s="40"/>
      <c r="AF358" s="35"/>
      <c r="AG358" s="39"/>
      <c r="AH358" s="39"/>
      <c r="AI358" s="42"/>
      <c r="AJ358" s="39"/>
      <c r="AK358" s="39"/>
      <c r="AL358" s="80"/>
      <c r="AM358" s="39"/>
      <c r="AN358" s="39"/>
      <c r="AO358" s="80"/>
      <c r="AP358" s="39"/>
      <c r="AQ358" s="39"/>
      <c r="AR358" s="80"/>
      <c r="AS358" s="39"/>
      <c r="AT358" s="39"/>
      <c r="AU358" s="38"/>
      <c r="AV358" s="39"/>
      <c r="AW358" s="39"/>
      <c r="AX358" s="80"/>
      <c r="AY358" s="39"/>
      <c r="AZ358" s="39"/>
      <c r="BA358" s="80"/>
      <c r="BB358" s="39"/>
      <c r="BC358" s="80"/>
      <c r="BD358" s="38"/>
      <c r="BE358" s="80"/>
      <c r="BF358" s="80"/>
      <c r="BG358" s="39"/>
      <c r="BH358" s="39"/>
      <c r="BI358" s="80"/>
      <c r="BJ358" s="39"/>
      <c r="BL358" s="39"/>
    </row>
    <row r="359" spans="1:64" s="31" customFormat="1" ht="3.75" customHeight="1">
      <c r="A359" s="33"/>
      <c r="B359" s="286"/>
      <c r="C359" s="20"/>
      <c r="D359" s="20"/>
      <c r="E359" s="336"/>
      <c r="F359" s="37"/>
      <c r="G359" s="37"/>
      <c r="H359" s="37"/>
      <c r="I359" s="37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W359" s="42"/>
      <c r="X359" s="39"/>
      <c r="Y359" s="39"/>
      <c r="Z359" s="42"/>
      <c r="AA359" s="39"/>
      <c r="AB359" s="39"/>
      <c r="AC359" s="42"/>
      <c r="AD359" s="40"/>
      <c r="AE359" s="40"/>
      <c r="AF359" s="35"/>
      <c r="AG359" s="39"/>
      <c r="AH359" s="39"/>
      <c r="AI359" s="42"/>
      <c r="AJ359" s="39"/>
    </row>
    <row r="360" spans="1:64" ht="16.5" customHeight="1">
      <c r="A360" s="33"/>
      <c r="B360" s="286">
        <v>4900</v>
      </c>
      <c r="C360" s="186" t="s">
        <v>1569</v>
      </c>
      <c r="D360" s="21"/>
      <c r="E360" s="362"/>
      <c r="F360" s="78"/>
      <c r="G360" s="38"/>
      <c r="H360" s="38"/>
      <c r="I360" s="38"/>
      <c r="J360" s="39"/>
      <c r="K360" s="38"/>
      <c r="L360" s="39"/>
      <c r="M360" s="39"/>
      <c r="N360" s="80"/>
      <c r="O360" s="39"/>
      <c r="P360" s="39"/>
      <c r="Q360" s="38"/>
      <c r="R360" s="39"/>
      <c r="S360" s="39"/>
      <c r="T360" s="80"/>
      <c r="U360" s="39"/>
      <c r="V360" s="39"/>
      <c r="W360" s="42"/>
      <c r="X360" s="39"/>
      <c r="Y360" s="39"/>
      <c r="Z360" s="42"/>
      <c r="AA360" s="39"/>
      <c r="AB360" s="39"/>
      <c r="AC360" s="42"/>
      <c r="AD360" s="40"/>
      <c r="AE360" s="40"/>
      <c r="AF360" s="35"/>
      <c r="AG360" s="39"/>
      <c r="AH360" s="39"/>
      <c r="AI360" s="42"/>
      <c r="AJ360" s="39"/>
      <c r="AK360" s="39"/>
      <c r="AL360" s="80"/>
      <c r="AM360" s="44"/>
      <c r="AN360" s="44"/>
      <c r="AO360" s="81"/>
      <c r="AP360" s="44"/>
      <c r="AQ360" s="44"/>
      <c r="AR360" s="81"/>
      <c r="AS360" s="44"/>
      <c r="AT360" s="44"/>
      <c r="AU360" s="45"/>
      <c r="AV360" s="44"/>
      <c r="AW360" s="44"/>
      <c r="AX360" s="81"/>
      <c r="AY360" s="44"/>
      <c r="AZ360" s="44"/>
      <c r="BA360" s="81"/>
      <c r="BB360" s="44"/>
      <c r="BC360" s="81"/>
      <c r="BD360" s="45"/>
      <c r="BE360" s="81"/>
      <c r="BF360" s="81"/>
      <c r="BG360" s="44"/>
      <c r="BH360" s="44"/>
      <c r="BI360" s="81"/>
      <c r="BJ360" s="44"/>
      <c r="BL360" s="44"/>
    </row>
    <row r="361" spans="1:64">
      <c r="A361" s="33"/>
      <c r="B361" s="680"/>
      <c r="C361" s="220">
        <v>4901</v>
      </c>
      <c r="D361" s="28" t="s">
        <v>1286</v>
      </c>
      <c r="E361" s="230" t="s">
        <v>574</v>
      </c>
      <c r="F361" s="78"/>
      <c r="G361" s="38"/>
      <c r="H361" s="38"/>
      <c r="I361" s="38"/>
      <c r="J361" s="39"/>
      <c r="K361" s="38"/>
      <c r="L361" s="39"/>
      <c r="M361" s="39"/>
      <c r="N361" s="39"/>
      <c r="O361" s="39"/>
      <c r="P361" s="39"/>
      <c r="Q361" s="38"/>
      <c r="R361" s="39"/>
      <c r="S361" s="39"/>
      <c r="T361" s="39"/>
      <c r="U361" s="39"/>
      <c r="V361" s="39"/>
      <c r="W361" s="42"/>
      <c r="X361" s="39"/>
      <c r="Y361" s="39"/>
      <c r="Z361" s="42"/>
      <c r="AA361" s="39"/>
      <c r="AB361" s="39"/>
      <c r="AC361" s="42"/>
      <c r="AD361" s="40"/>
      <c r="AE361" s="40"/>
      <c r="AF361" s="35"/>
      <c r="AG361" s="39"/>
      <c r="AH361" s="39"/>
      <c r="AI361" s="42"/>
      <c r="AJ361" s="39"/>
      <c r="AK361" s="39"/>
      <c r="AL361" s="39"/>
      <c r="AM361" s="44"/>
      <c r="AN361" s="44"/>
      <c r="AO361" s="44"/>
      <c r="AP361" s="44"/>
      <c r="AQ361" s="44"/>
      <c r="AR361" s="44"/>
      <c r="AS361" s="44"/>
      <c r="AT361" s="44"/>
      <c r="AU361" s="45"/>
      <c r="AV361" s="44"/>
      <c r="AW361" s="44"/>
      <c r="AX361" s="44"/>
      <c r="AY361" s="44"/>
      <c r="AZ361" s="44"/>
      <c r="BA361" s="44"/>
      <c r="BB361" s="44"/>
      <c r="BC361" s="44"/>
      <c r="BD361" s="45"/>
      <c r="BE361" s="44"/>
      <c r="BF361" s="44"/>
      <c r="BG361" s="44"/>
      <c r="BH361" s="44"/>
      <c r="BI361" s="44"/>
      <c r="BJ361" s="44"/>
      <c r="BL361" s="44"/>
    </row>
    <row r="362" spans="1:64">
      <c r="A362" s="33"/>
      <c r="B362" s="680"/>
      <c r="C362" s="221">
        <v>4902</v>
      </c>
      <c r="D362" s="25" t="s">
        <v>1286</v>
      </c>
      <c r="E362" s="216" t="s">
        <v>575</v>
      </c>
      <c r="F362" s="78"/>
      <c r="G362" s="38"/>
      <c r="H362" s="38"/>
      <c r="I362" s="38"/>
      <c r="J362" s="39"/>
      <c r="K362" s="38"/>
      <c r="L362" s="39"/>
      <c r="M362" s="39"/>
      <c r="N362" s="39"/>
      <c r="O362" s="39"/>
      <c r="P362" s="39"/>
      <c r="Q362" s="38"/>
      <c r="R362" s="39"/>
      <c r="S362" s="39"/>
      <c r="T362" s="39"/>
      <c r="U362" s="39"/>
      <c r="V362" s="39"/>
      <c r="W362" s="42"/>
      <c r="X362" s="39"/>
      <c r="Y362" s="39"/>
      <c r="Z362" s="42"/>
      <c r="AA362" s="39"/>
      <c r="AB362" s="39"/>
      <c r="AC362" s="42"/>
      <c r="AD362" s="40"/>
      <c r="AE362" s="40"/>
      <c r="AF362" s="35"/>
      <c r="AG362" s="39"/>
      <c r="AH362" s="39"/>
      <c r="AI362" s="42"/>
      <c r="AJ362" s="39"/>
      <c r="AK362" s="39"/>
      <c r="AL362" s="39"/>
      <c r="AM362" s="44"/>
      <c r="AN362" s="44"/>
      <c r="AO362" s="44"/>
      <c r="AP362" s="44"/>
      <c r="AQ362" s="44"/>
      <c r="AR362" s="44"/>
      <c r="AS362" s="44"/>
      <c r="AT362" s="44"/>
      <c r="AU362" s="45"/>
      <c r="AV362" s="44"/>
      <c r="AW362" s="44"/>
      <c r="AX362" s="44"/>
      <c r="AY362" s="44"/>
      <c r="AZ362" s="44"/>
      <c r="BA362" s="44"/>
      <c r="BB362" s="44"/>
      <c r="BC362" s="44"/>
      <c r="BD362" s="45"/>
      <c r="BE362" s="44"/>
      <c r="BF362" s="44"/>
      <c r="BG362" s="44"/>
      <c r="BH362" s="44"/>
      <c r="BI362" s="44"/>
      <c r="BJ362" s="44"/>
      <c r="BL362" s="44"/>
    </row>
    <row r="363" spans="1:64" s="31" customFormat="1" ht="3.75" hidden="1" customHeight="1">
      <c r="A363" s="33"/>
      <c r="B363" s="60"/>
      <c r="C363" s="20"/>
      <c r="D363" s="20"/>
      <c r="E363" s="336"/>
      <c r="F363" s="37"/>
      <c r="G363" s="37"/>
      <c r="H363" s="37"/>
      <c r="I363" s="37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3"/>
      <c r="W363" s="42"/>
      <c r="X363" s="39"/>
      <c r="Y363" s="39"/>
      <c r="Z363" s="42"/>
      <c r="AA363" s="39"/>
      <c r="AB363" s="39"/>
      <c r="AC363" s="42"/>
      <c r="AD363" s="40"/>
      <c r="AE363" s="40"/>
      <c r="AF363" s="35"/>
      <c r="AG363" s="39"/>
      <c r="AH363" s="39"/>
      <c r="AI363" s="42"/>
      <c r="AJ363" s="39"/>
    </row>
    <row r="364" spans="1:64" ht="16.5" hidden="1" customHeight="1">
      <c r="A364" s="33"/>
      <c r="B364" s="623">
        <v>5100</v>
      </c>
      <c r="C364" s="724" t="s">
        <v>1010</v>
      </c>
      <c r="D364" s="624"/>
      <c r="E364" s="377"/>
      <c r="F364" s="78"/>
      <c r="G364" s="38"/>
      <c r="H364" s="38"/>
      <c r="I364" s="38"/>
      <c r="J364" s="39"/>
      <c r="K364" s="38"/>
      <c r="L364" s="39"/>
      <c r="M364" s="39"/>
      <c r="N364" s="80"/>
      <c r="O364" s="39"/>
      <c r="P364" s="39"/>
      <c r="Q364" s="38"/>
      <c r="R364" s="39"/>
      <c r="S364" s="39"/>
      <c r="T364" s="80"/>
      <c r="U364" s="39"/>
      <c r="V364" s="39"/>
      <c r="W364" s="42"/>
      <c r="X364" s="39"/>
      <c r="Y364" s="39"/>
      <c r="Z364" s="42"/>
      <c r="AA364" s="39"/>
      <c r="AB364" s="39"/>
      <c r="AC364" s="42"/>
      <c r="AD364" s="40"/>
      <c r="AE364" s="40"/>
      <c r="AF364" s="35"/>
      <c r="AG364" s="39"/>
      <c r="AH364" s="39"/>
      <c r="AI364" s="42"/>
      <c r="AJ364" s="39"/>
      <c r="AK364" s="39"/>
      <c r="AL364" s="80"/>
      <c r="AM364" s="44"/>
      <c r="AN364" s="44"/>
      <c r="AO364" s="81"/>
      <c r="AP364" s="44"/>
      <c r="AQ364" s="44"/>
      <c r="AR364" s="81"/>
      <c r="AS364" s="44"/>
      <c r="AT364" s="44"/>
      <c r="AU364" s="45"/>
      <c r="AV364" s="44"/>
      <c r="AW364" s="44"/>
      <c r="AX364" s="81"/>
      <c r="AY364" s="44"/>
      <c r="AZ364" s="44"/>
      <c r="BA364" s="81"/>
      <c r="BB364" s="44"/>
      <c r="BC364" s="81"/>
      <c r="BD364" s="45"/>
      <c r="BE364" s="81"/>
      <c r="BF364" s="81"/>
      <c r="BG364" s="44"/>
      <c r="BH364" s="44"/>
      <c r="BI364" s="81"/>
      <c r="BJ364" s="44"/>
      <c r="BL364" s="44"/>
    </row>
    <row r="365" spans="1:64" s="31" customFormat="1" ht="3.75" hidden="1" customHeight="1">
      <c r="A365" s="33"/>
      <c r="B365" s="60"/>
      <c r="C365" s="20"/>
      <c r="D365" s="20"/>
      <c r="E365" s="336"/>
      <c r="F365" s="37"/>
      <c r="G365" s="37"/>
      <c r="H365" s="37"/>
      <c r="I365" s="37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3"/>
      <c r="W365" s="42"/>
      <c r="X365" s="39"/>
      <c r="Y365" s="39"/>
      <c r="Z365" s="42"/>
      <c r="AA365" s="39"/>
      <c r="AB365" s="39"/>
      <c r="AC365" s="42"/>
      <c r="AD365" s="40"/>
      <c r="AE365" s="40"/>
      <c r="AF365" s="35"/>
      <c r="AG365" s="39"/>
      <c r="AH365" s="39"/>
      <c r="AI365" s="42"/>
      <c r="AJ365" s="39"/>
    </row>
    <row r="366" spans="1:64" ht="16.5" hidden="1" customHeight="1">
      <c r="A366" s="33"/>
      <c r="B366" s="623">
        <v>5200</v>
      </c>
      <c r="C366" s="705" t="s">
        <v>1243</v>
      </c>
      <c r="D366" s="630"/>
      <c r="E366" s="378"/>
      <c r="F366" s="78"/>
      <c r="G366" s="38"/>
      <c r="H366" s="38"/>
      <c r="I366" s="38"/>
      <c r="J366" s="39"/>
      <c r="K366" s="38"/>
      <c r="L366" s="39"/>
      <c r="M366" s="39"/>
      <c r="N366" s="80"/>
      <c r="O366" s="39"/>
      <c r="P366" s="39"/>
      <c r="Q366" s="38"/>
      <c r="R366" s="39"/>
      <c r="S366" s="39"/>
      <c r="T366" s="80"/>
      <c r="U366" s="39"/>
      <c r="V366" s="39"/>
      <c r="W366" s="42"/>
      <c r="X366" s="39"/>
      <c r="Y366" s="39"/>
      <c r="Z366" s="42"/>
      <c r="AA366" s="39"/>
      <c r="AB366" s="39"/>
      <c r="AC366" s="42"/>
      <c r="AD366" s="40"/>
      <c r="AE366" s="40"/>
      <c r="AF366" s="35"/>
      <c r="AG366" s="39"/>
      <c r="AH366" s="39"/>
      <c r="AI366" s="42"/>
      <c r="AJ366" s="39"/>
      <c r="AK366" s="39"/>
      <c r="AL366" s="80"/>
      <c r="AM366" s="44"/>
      <c r="AN366" s="44"/>
      <c r="AO366" s="81"/>
      <c r="AP366" s="44"/>
      <c r="AQ366" s="44"/>
      <c r="AR366" s="81"/>
      <c r="AS366" s="44"/>
      <c r="AT366" s="44"/>
      <c r="AU366" s="45"/>
      <c r="AV366" s="44"/>
      <c r="AW366" s="44"/>
      <c r="AX366" s="81"/>
      <c r="AY366" s="44"/>
      <c r="AZ366" s="44"/>
      <c r="BA366" s="81"/>
      <c r="BB366" s="44"/>
      <c r="BC366" s="81"/>
      <c r="BD366" s="45"/>
      <c r="BE366" s="81"/>
      <c r="BF366" s="81"/>
      <c r="BG366" s="44"/>
      <c r="BH366" s="44"/>
      <c r="BI366" s="81"/>
      <c r="BJ366" s="44"/>
      <c r="BL366" s="44"/>
    </row>
    <row r="367" spans="1:64" s="32" customFormat="1" hidden="1">
      <c r="A367" s="33"/>
      <c r="B367" s="74"/>
      <c r="C367" s="678">
        <v>5201</v>
      </c>
      <c r="D367" s="679" t="s">
        <v>1286</v>
      </c>
      <c r="E367" s="379" t="s">
        <v>559</v>
      </c>
      <c r="F367" s="77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42"/>
      <c r="X367" s="39"/>
      <c r="Y367" s="39"/>
      <c r="Z367" s="42"/>
      <c r="AA367" s="39"/>
      <c r="AB367" s="39"/>
      <c r="AC367" s="42"/>
      <c r="AD367" s="40"/>
      <c r="AE367" s="40"/>
      <c r="AF367" s="35"/>
      <c r="AG367" s="39"/>
      <c r="AH367" s="39"/>
      <c r="AI367" s="42"/>
      <c r="AJ367" s="39"/>
      <c r="AK367" s="38"/>
      <c r="AL367" s="38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L367" s="45"/>
    </row>
    <row r="368" spans="1:64" ht="15" hidden="1" customHeight="1">
      <c r="A368" s="33"/>
      <c r="B368" s="74"/>
      <c r="C368" s="672">
        <v>5202</v>
      </c>
      <c r="D368" s="618" t="s">
        <v>1286</v>
      </c>
      <c r="E368" s="343" t="s">
        <v>560</v>
      </c>
      <c r="F368" s="78"/>
      <c r="G368" s="38"/>
      <c r="H368" s="38"/>
      <c r="I368" s="38"/>
      <c r="J368" s="39"/>
      <c r="K368" s="38"/>
      <c r="L368" s="39"/>
      <c r="M368" s="39"/>
      <c r="N368" s="39"/>
      <c r="O368" s="39"/>
      <c r="P368" s="39"/>
      <c r="Q368" s="38"/>
      <c r="R368" s="39"/>
      <c r="S368" s="39"/>
      <c r="T368" s="39"/>
      <c r="U368" s="39"/>
      <c r="V368" s="39"/>
      <c r="W368" s="42"/>
      <c r="X368" s="39"/>
      <c r="Y368" s="39"/>
      <c r="Z368" s="42"/>
      <c r="AA368" s="39"/>
      <c r="AB368" s="39"/>
      <c r="AC368" s="42"/>
      <c r="AD368" s="40"/>
      <c r="AE368" s="40"/>
      <c r="AF368" s="35"/>
      <c r="AG368" s="39"/>
      <c r="AH368" s="39"/>
      <c r="AI368" s="42"/>
      <c r="AJ368" s="39"/>
      <c r="AK368" s="39"/>
      <c r="AL368" s="39"/>
      <c r="AM368" s="44"/>
      <c r="AN368" s="44"/>
      <c r="AO368" s="44"/>
      <c r="AP368" s="44"/>
      <c r="AQ368" s="44"/>
      <c r="AR368" s="44"/>
      <c r="AS368" s="44"/>
      <c r="AT368" s="44"/>
      <c r="AU368" s="45"/>
      <c r="AV368" s="44"/>
      <c r="AW368" s="44"/>
      <c r="AX368" s="44"/>
      <c r="AY368" s="44"/>
      <c r="AZ368" s="44"/>
      <c r="BA368" s="44"/>
      <c r="BB368" s="44"/>
      <c r="BC368" s="44"/>
      <c r="BD368" s="45"/>
      <c r="BE368" s="44"/>
      <c r="BF368" s="44"/>
      <c r="BG368" s="44"/>
      <c r="BH368" s="44"/>
      <c r="BI368" s="44"/>
      <c r="BJ368" s="44"/>
      <c r="BL368" s="44"/>
    </row>
    <row r="369" spans="1:64" ht="15" hidden="1" customHeight="1">
      <c r="A369" s="33"/>
      <c r="B369" s="74"/>
      <c r="C369" s="672">
        <v>5203</v>
      </c>
      <c r="D369" s="618" t="s">
        <v>1286</v>
      </c>
      <c r="E369" s="343" t="s">
        <v>561</v>
      </c>
      <c r="F369" s="78"/>
      <c r="G369" s="38"/>
      <c r="H369" s="38"/>
      <c r="I369" s="38"/>
      <c r="J369" s="39"/>
      <c r="K369" s="38"/>
      <c r="L369" s="39"/>
      <c r="M369" s="39"/>
      <c r="N369" s="39"/>
      <c r="O369" s="39"/>
      <c r="P369" s="39"/>
      <c r="Q369" s="38"/>
      <c r="R369" s="39"/>
      <c r="S369" s="39"/>
      <c r="T369" s="39"/>
      <c r="U369" s="39"/>
      <c r="V369" s="39"/>
      <c r="W369" s="42"/>
      <c r="X369" s="39"/>
      <c r="Y369" s="39"/>
      <c r="Z369" s="42"/>
      <c r="AA369" s="39"/>
      <c r="AB369" s="39"/>
      <c r="AC369" s="42"/>
      <c r="AD369" s="40"/>
      <c r="AE369" s="40"/>
      <c r="AF369" s="35"/>
      <c r="AG369" s="39"/>
      <c r="AH369" s="39"/>
      <c r="AI369" s="42"/>
      <c r="AJ369" s="39"/>
      <c r="AK369" s="39"/>
      <c r="AL369" s="39"/>
      <c r="AM369" s="44"/>
      <c r="AN369" s="44"/>
      <c r="AO369" s="44"/>
      <c r="AP369" s="44"/>
      <c r="AQ369" s="44"/>
      <c r="AR369" s="44"/>
      <c r="AS369" s="44"/>
      <c r="AT369" s="44"/>
      <c r="AU369" s="45"/>
      <c r="AV369" s="44"/>
      <c r="AW369" s="44"/>
      <c r="AX369" s="44"/>
      <c r="AY369" s="44"/>
      <c r="AZ369" s="44"/>
      <c r="BA369" s="44"/>
      <c r="BB369" s="44"/>
      <c r="BC369" s="44"/>
      <c r="BD369" s="45"/>
      <c r="BE369" s="44"/>
      <c r="BF369" s="44"/>
      <c r="BG369" s="44"/>
      <c r="BH369" s="44"/>
      <c r="BI369" s="44"/>
      <c r="BJ369" s="44"/>
      <c r="BL369" s="44"/>
    </row>
    <row r="370" spans="1:64" hidden="1">
      <c r="A370" s="33"/>
      <c r="B370" s="74"/>
      <c r="C370" s="672">
        <v>5204</v>
      </c>
      <c r="D370" s="618" t="s">
        <v>1286</v>
      </c>
      <c r="E370" s="343" t="s">
        <v>562</v>
      </c>
      <c r="F370" s="78"/>
      <c r="G370" s="38"/>
      <c r="H370" s="38"/>
      <c r="I370" s="38"/>
      <c r="J370" s="39"/>
      <c r="K370" s="38"/>
      <c r="L370" s="39"/>
      <c r="M370" s="39"/>
      <c r="N370" s="39"/>
      <c r="O370" s="39"/>
      <c r="P370" s="39"/>
      <c r="Q370" s="38"/>
      <c r="R370" s="39"/>
      <c r="S370" s="39"/>
      <c r="T370" s="39"/>
      <c r="U370" s="39"/>
      <c r="V370" s="39"/>
      <c r="W370" s="42"/>
      <c r="X370" s="39"/>
      <c r="Y370" s="39"/>
      <c r="Z370" s="42"/>
      <c r="AA370" s="39"/>
      <c r="AB370" s="39"/>
      <c r="AC370" s="42"/>
      <c r="AD370" s="40"/>
      <c r="AE370" s="40"/>
      <c r="AF370" s="35"/>
      <c r="AG370" s="39"/>
      <c r="AH370" s="39"/>
      <c r="AI370" s="42"/>
      <c r="AJ370" s="39"/>
      <c r="AK370" s="39"/>
      <c r="AL370" s="39"/>
      <c r="AM370" s="44"/>
      <c r="AN370" s="44"/>
      <c r="AO370" s="44"/>
      <c r="AP370" s="44"/>
      <c r="AQ370" s="44"/>
      <c r="AR370" s="44"/>
      <c r="AS370" s="44"/>
      <c r="AT370" s="44"/>
      <c r="AU370" s="45"/>
      <c r="AV370" s="44"/>
      <c r="AW370" s="44"/>
      <c r="AX370" s="44"/>
      <c r="AY370" s="44"/>
      <c r="AZ370" s="44"/>
      <c r="BA370" s="44"/>
      <c r="BB370" s="44"/>
      <c r="BC370" s="44"/>
      <c r="BD370" s="45"/>
      <c r="BE370" s="44"/>
      <c r="BF370" s="44"/>
      <c r="BG370" s="44"/>
      <c r="BH370" s="44"/>
      <c r="BI370" s="44"/>
      <c r="BJ370" s="44"/>
      <c r="BL370" s="44"/>
    </row>
    <row r="371" spans="1:64" hidden="1">
      <c r="A371" s="33"/>
      <c r="B371" s="74"/>
      <c r="C371" s="672">
        <v>5205</v>
      </c>
      <c r="D371" s="618" t="s">
        <v>1286</v>
      </c>
      <c r="E371" s="343" t="s">
        <v>563</v>
      </c>
      <c r="F371" s="78"/>
      <c r="G371" s="38"/>
      <c r="H371" s="38"/>
      <c r="I371" s="38"/>
      <c r="J371" s="39"/>
      <c r="K371" s="38"/>
      <c r="L371" s="39"/>
      <c r="M371" s="39"/>
      <c r="N371" s="39"/>
      <c r="O371" s="39"/>
      <c r="P371" s="39"/>
      <c r="Q371" s="38"/>
      <c r="R371" s="39"/>
      <c r="S371" s="39"/>
      <c r="T371" s="39"/>
      <c r="U371" s="39"/>
      <c r="V371" s="39"/>
      <c r="W371" s="42"/>
      <c r="X371" s="39"/>
      <c r="Y371" s="39"/>
      <c r="Z371" s="42"/>
      <c r="AA371" s="39"/>
      <c r="AB371" s="39"/>
      <c r="AC371" s="42"/>
      <c r="AD371" s="40"/>
      <c r="AE371" s="40"/>
      <c r="AF371" s="35"/>
      <c r="AG371" s="39"/>
      <c r="AH371" s="39"/>
      <c r="AI371" s="42"/>
      <c r="AJ371" s="39"/>
      <c r="AK371" s="39"/>
      <c r="AL371" s="39"/>
      <c r="AM371" s="44"/>
      <c r="AN371" s="44"/>
      <c r="AO371" s="44"/>
      <c r="AP371" s="44"/>
      <c r="AQ371" s="44"/>
      <c r="AR371" s="44"/>
      <c r="AS371" s="44"/>
      <c r="AT371" s="44"/>
      <c r="AU371" s="45"/>
      <c r="AV371" s="44"/>
      <c r="AW371" s="44"/>
      <c r="AX371" s="44"/>
      <c r="AY371" s="44"/>
      <c r="AZ371" s="44"/>
      <c r="BA371" s="44"/>
      <c r="BB371" s="44"/>
      <c r="BC371" s="44"/>
      <c r="BD371" s="45"/>
      <c r="BE371" s="44"/>
      <c r="BF371" s="44"/>
      <c r="BG371" s="44"/>
      <c r="BH371" s="44"/>
      <c r="BI371" s="44"/>
      <c r="BJ371" s="44"/>
      <c r="BL371" s="44"/>
    </row>
    <row r="372" spans="1:64" hidden="1">
      <c r="A372" s="33"/>
      <c r="B372" s="74"/>
      <c r="C372" s="672">
        <v>5206</v>
      </c>
      <c r="D372" s="618" t="s">
        <v>1286</v>
      </c>
      <c r="E372" s="343" t="s">
        <v>564</v>
      </c>
      <c r="F372" s="78"/>
      <c r="G372" s="38"/>
      <c r="H372" s="38"/>
      <c r="I372" s="38"/>
      <c r="J372" s="39"/>
      <c r="K372" s="38"/>
      <c r="L372" s="39"/>
      <c r="M372" s="39"/>
      <c r="N372" s="39"/>
      <c r="O372" s="39"/>
      <c r="P372" s="39"/>
      <c r="Q372" s="38"/>
      <c r="R372" s="39"/>
      <c r="S372" s="39"/>
      <c r="T372" s="39"/>
      <c r="U372" s="39"/>
      <c r="V372" s="39"/>
      <c r="W372" s="42"/>
      <c r="X372" s="39"/>
      <c r="Y372" s="39"/>
      <c r="Z372" s="42"/>
      <c r="AA372" s="39"/>
      <c r="AB372" s="39"/>
      <c r="AC372" s="42"/>
      <c r="AD372" s="40"/>
      <c r="AE372" s="40"/>
      <c r="AF372" s="35"/>
      <c r="AG372" s="39"/>
      <c r="AH372" s="39"/>
      <c r="AI372" s="42"/>
      <c r="AJ372" s="39"/>
      <c r="AK372" s="39"/>
      <c r="AL372" s="39"/>
      <c r="AM372" s="44"/>
      <c r="AN372" s="44"/>
      <c r="AO372" s="44"/>
      <c r="AP372" s="44"/>
      <c r="AQ372" s="44"/>
      <c r="AR372" s="44"/>
      <c r="AS372" s="44"/>
      <c r="AT372" s="44"/>
      <c r="AU372" s="45"/>
      <c r="AV372" s="44"/>
      <c r="AW372" s="44"/>
      <c r="AX372" s="44"/>
      <c r="AY372" s="44"/>
      <c r="AZ372" s="44"/>
      <c r="BA372" s="44"/>
      <c r="BB372" s="44"/>
      <c r="BC372" s="44"/>
      <c r="BD372" s="45"/>
      <c r="BE372" s="44"/>
      <c r="BF372" s="44"/>
      <c r="BG372" s="44"/>
      <c r="BH372" s="44"/>
      <c r="BI372" s="44"/>
      <c r="BJ372" s="44"/>
      <c r="BL372" s="44"/>
    </row>
    <row r="373" spans="1:64" hidden="1">
      <c r="A373" s="33"/>
      <c r="B373" s="74"/>
      <c r="C373" s="673">
        <v>5219</v>
      </c>
      <c r="D373" s="674" t="s">
        <v>1286</v>
      </c>
      <c r="E373" s="380" t="s">
        <v>565</v>
      </c>
      <c r="F373" s="78"/>
      <c r="G373" s="38"/>
      <c r="H373" s="38"/>
      <c r="I373" s="38"/>
      <c r="J373" s="39"/>
      <c r="K373" s="38"/>
      <c r="L373" s="39"/>
      <c r="M373" s="39"/>
      <c r="N373" s="39"/>
      <c r="O373" s="39"/>
      <c r="P373" s="39"/>
      <c r="Q373" s="38"/>
      <c r="R373" s="39"/>
      <c r="S373" s="39"/>
      <c r="T373" s="39"/>
      <c r="U373" s="39"/>
      <c r="V373" s="39"/>
      <c r="W373" s="42"/>
      <c r="X373" s="39"/>
      <c r="Y373" s="39"/>
      <c r="Z373" s="42"/>
      <c r="AA373" s="39"/>
      <c r="AB373" s="39"/>
      <c r="AC373" s="42"/>
      <c r="AD373" s="40"/>
      <c r="AE373" s="40"/>
      <c r="AF373" s="35"/>
      <c r="AG373" s="39"/>
      <c r="AH373" s="39"/>
      <c r="AI373" s="42"/>
      <c r="AJ373" s="39"/>
      <c r="AK373" s="39"/>
      <c r="AL373" s="39"/>
      <c r="AM373" s="44"/>
      <c r="AN373" s="44"/>
      <c r="AO373" s="44"/>
      <c r="AP373" s="44"/>
      <c r="AQ373" s="44"/>
      <c r="AR373" s="44"/>
      <c r="AS373" s="44"/>
      <c r="AT373" s="44"/>
      <c r="AU373" s="45"/>
      <c r="AV373" s="44"/>
      <c r="AW373" s="44"/>
      <c r="AX373" s="44"/>
      <c r="AY373" s="44"/>
      <c r="AZ373" s="44"/>
      <c r="BA373" s="44"/>
      <c r="BB373" s="44"/>
      <c r="BC373" s="44"/>
      <c r="BD373" s="45"/>
      <c r="BE373" s="44"/>
      <c r="BF373" s="44"/>
      <c r="BG373" s="44"/>
      <c r="BH373" s="44"/>
      <c r="BI373" s="44"/>
      <c r="BJ373" s="44"/>
      <c r="BL373" s="44"/>
    </row>
    <row r="374" spans="1:64" s="31" customFormat="1" ht="3.75" hidden="1" customHeight="1">
      <c r="A374" s="33"/>
      <c r="B374" s="60"/>
      <c r="C374" s="20"/>
      <c r="D374" s="20"/>
      <c r="E374" s="336"/>
      <c r="F374" s="37"/>
      <c r="G374" s="37"/>
      <c r="H374" s="37"/>
      <c r="I374" s="37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3"/>
      <c r="W374" s="42"/>
      <c r="X374" s="39"/>
      <c r="Y374" s="39"/>
      <c r="Z374" s="42"/>
      <c r="AA374" s="39"/>
      <c r="AB374" s="39"/>
      <c r="AC374" s="42"/>
      <c r="AD374" s="40"/>
      <c r="AE374" s="40"/>
      <c r="AF374" s="35"/>
      <c r="AG374" s="39"/>
      <c r="AH374" s="39"/>
      <c r="AI374" s="42"/>
      <c r="AJ374" s="39"/>
    </row>
    <row r="375" spans="1:64" ht="16.5" hidden="1" customHeight="1">
      <c r="A375" s="33"/>
      <c r="B375" s="623">
        <v>5300</v>
      </c>
      <c r="C375" s="705" t="s">
        <v>24</v>
      </c>
      <c r="D375" s="630"/>
      <c r="E375" s="378"/>
      <c r="F375" s="78"/>
      <c r="G375" s="38"/>
      <c r="H375" s="38"/>
      <c r="I375" s="38"/>
      <c r="J375" s="39"/>
      <c r="K375" s="38"/>
      <c r="L375" s="39"/>
      <c r="M375" s="39"/>
      <c r="N375" s="80"/>
      <c r="O375" s="39"/>
      <c r="P375" s="39"/>
      <c r="Q375" s="38"/>
      <c r="R375" s="39"/>
      <c r="S375" s="39"/>
      <c r="T375" s="80"/>
      <c r="U375" s="39"/>
      <c r="V375" s="39"/>
      <c r="W375" s="42"/>
      <c r="X375" s="39"/>
      <c r="Y375" s="39"/>
      <c r="Z375" s="42"/>
      <c r="AA375" s="39"/>
      <c r="AB375" s="39"/>
      <c r="AC375" s="42"/>
      <c r="AD375" s="40"/>
      <c r="AE375" s="40"/>
      <c r="AF375" s="35"/>
      <c r="AG375" s="39"/>
      <c r="AH375" s="39"/>
      <c r="AI375" s="42"/>
      <c r="AJ375" s="39"/>
      <c r="AK375" s="39"/>
      <c r="AL375" s="80"/>
      <c r="AM375" s="44"/>
      <c r="AN375" s="44"/>
      <c r="AO375" s="81"/>
      <c r="AP375" s="44"/>
      <c r="AQ375" s="44"/>
      <c r="AR375" s="81"/>
      <c r="AS375" s="44"/>
      <c r="AT375" s="44"/>
      <c r="AU375" s="45"/>
      <c r="AV375" s="44"/>
      <c r="AW375" s="44"/>
      <c r="AX375" s="81"/>
      <c r="AY375" s="44"/>
      <c r="AZ375" s="44"/>
      <c r="BA375" s="81"/>
      <c r="BB375" s="44"/>
      <c r="BC375" s="81"/>
      <c r="BD375" s="45"/>
      <c r="BE375" s="81"/>
      <c r="BF375" s="81"/>
      <c r="BG375" s="44"/>
      <c r="BH375" s="44"/>
      <c r="BI375" s="81"/>
      <c r="BJ375" s="44"/>
      <c r="BL375" s="44"/>
    </row>
    <row r="376" spans="1:64" hidden="1">
      <c r="A376" s="33"/>
      <c r="B376" s="74"/>
      <c r="C376" s="681">
        <v>5301</v>
      </c>
      <c r="D376" s="682" t="s">
        <v>1286</v>
      </c>
      <c r="E376" s="379" t="s">
        <v>566</v>
      </c>
      <c r="F376" s="78"/>
      <c r="G376" s="38"/>
      <c r="H376" s="38"/>
      <c r="I376" s="38"/>
      <c r="J376" s="39"/>
      <c r="K376" s="38"/>
      <c r="L376" s="39"/>
      <c r="M376" s="39"/>
      <c r="N376" s="39"/>
      <c r="O376" s="39"/>
      <c r="P376" s="39"/>
      <c r="Q376" s="38"/>
      <c r="R376" s="39"/>
      <c r="S376" s="39"/>
      <c r="T376" s="39"/>
      <c r="U376" s="39"/>
      <c r="V376" s="39"/>
      <c r="W376" s="42"/>
      <c r="X376" s="39"/>
      <c r="Y376" s="39"/>
      <c r="Z376" s="42"/>
      <c r="AA376" s="39"/>
      <c r="AB376" s="39"/>
      <c r="AC376" s="42"/>
      <c r="AD376" s="40"/>
      <c r="AE376" s="40"/>
      <c r="AF376" s="35"/>
      <c r="AG376" s="39"/>
      <c r="AH376" s="39"/>
      <c r="AI376" s="42"/>
      <c r="AJ376" s="39"/>
      <c r="AK376" s="39"/>
      <c r="AL376" s="39"/>
      <c r="AM376" s="44"/>
      <c r="AN376" s="44"/>
      <c r="AO376" s="44"/>
      <c r="AP376" s="44"/>
      <c r="AQ376" s="44"/>
      <c r="AR376" s="44"/>
      <c r="AS376" s="44"/>
      <c r="AT376" s="44"/>
      <c r="AU376" s="45"/>
      <c r="AV376" s="44"/>
      <c r="AW376" s="44"/>
      <c r="AX376" s="44"/>
      <c r="AY376" s="44"/>
      <c r="AZ376" s="44"/>
      <c r="BA376" s="44"/>
      <c r="BB376" s="44"/>
      <c r="BC376" s="44"/>
      <c r="BD376" s="45"/>
      <c r="BE376" s="44"/>
      <c r="BF376" s="44"/>
      <c r="BG376" s="44"/>
      <c r="BH376" s="44"/>
      <c r="BI376" s="44"/>
      <c r="BJ376" s="44"/>
      <c r="BL376" s="44"/>
    </row>
    <row r="377" spans="1:64" hidden="1">
      <c r="A377" s="33"/>
      <c r="B377" s="74"/>
      <c r="C377" s="725">
        <v>5309</v>
      </c>
      <c r="D377" s="602" t="s">
        <v>1286</v>
      </c>
      <c r="E377" s="380" t="s">
        <v>567</v>
      </c>
      <c r="F377" s="78"/>
      <c r="G377" s="38"/>
      <c r="H377" s="38"/>
      <c r="I377" s="38"/>
      <c r="J377" s="39"/>
      <c r="K377" s="38"/>
      <c r="L377" s="39"/>
      <c r="M377" s="39"/>
      <c r="N377" s="39"/>
      <c r="O377" s="39"/>
      <c r="P377" s="39"/>
      <c r="Q377" s="38"/>
      <c r="R377" s="39"/>
      <c r="S377" s="39"/>
      <c r="T377" s="39"/>
      <c r="U377" s="39"/>
      <c r="V377" s="39"/>
      <c r="W377" s="42"/>
      <c r="X377" s="39"/>
      <c r="Y377" s="39"/>
      <c r="Z377" s="42"/>
      <c r="AA377" s="39"/>
      <c r="AB377" s="39"/>
      <c r="AC377" s="42"/>
      <c r="AD377" s="40"/>
      <c r="AE377" s="40"/>
      <c r="AF377" s="35"/>
      <c r="AG377" s="39"/>
      <c r="AH377" s="39"/>
      <c r="AI377" s="42"/>
      <c r="AJ377" s="39"/>
      <c r="AK377" s="39"/>
      <c r="AL377" s="39"/>
      <c r="AM377" s="44"/>
      <c r="AN377" s="44"/>
      <c r="AO377" s="44"/>
      <c r="AP377" s="44"/>
      <c r="AQ377" s="44"/>
      <c r="AR377" s="44"/>
      <c r="AS377" s="44"/>
      <c r="AT377" s="44"/>
      <c r="AU377" s="45"/>
      <c r="AV377" s="44"/>
      <c r="AW377" s="44"/>
      <c r="AX377" s="44"/>
      <c r="AY377" s="44"/>
      <c r="AZ377" s="44"/>
      <c r="BA377" s="44"/>
      <c r="BB377" s="44"/>
      <c r="BC377" s="44"/>
      <c r="BD377" s="45"/>
      <c r="BE377" s="44"/>
      <c r="BF377" s="44"/>
      <c r="BG377" s="44"/>
      <c r="BH377" s="44"/>
      <c r="BI377" s="44"/>
      <c r="BJ377" s="44"/>
      <c r="BL377" s="44"/>
    </row>
    <row r="378" spans="1:64" s="31" customFormat="1" ht="3.75" hidden="1" customHeight="1">
      <c r="A378" s="33"/>
      <c r="B378" s="60"/>
      <c r="C378" s="20"/>
      <c r="D378" s="20"/>
      <c r="E378" s="336"/>
      <c r="F378" s="37"/>
      <c r="G378" s="37"/>
      <c r="H378" s="37"/>
      <c r="I378" s="37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3"/>
      <c r="W378" s="42"/>
      <c r="X378" s="39"/>
      <c r="Y378" s="39"/>
      <c r="Z378" s="42"/>
      <c r="AA378" s="39"/>
      <c r="AB378" s="39"/>
      <c r="AC378" s="42"/>
      <c r="AD378" s="40"/>
      <c r="AE378" s="40"/>
      <c r="AF378" s="35"/>
      <c r="AG378" s="39"/>
      <c r="AH378" s="39"/>
      <c r="AI378" s="42"/>
      <c r="AJ378" s="39"/>
    </row>
    <row r="379" spans="1:64" ht="16.5" hidden="1" customHeight="1">
      <c r="A379" s="33"/>
      <c r="B379" s="623">
        <v>5400</v>
      </c>
      <c r="C379" s="724" t="s">
        <v>25</v>
      </c>
      <c r="D379" s="624"/>
      <c r="E379" s="377"/>
      <c r="F379" s="78"/>
      <c r="G379" s="38"/>
      <c r="H379" s="38"/>
      <c r="I379" s="38"/>
      <c r="J379" s="39"/>
      <c r="K379" s="38"/>
      <c r="L379" s="39"/>
      <c r="M379" s="39"/>
      <c r="N379" s="80"/>
      <c r="O379" s="39"/>
      <c r="P379" s="39"/>
      <c r="Q379" s="38"/>
      <c r="R379" s="39"/>
      <c r="S379" s="39"/>
      <c r="T379" s="80"/>
      <c r="U379" s="39"/>
      <c r="V379" s="39"/>
      <c r="W379" s="42"/>
      <c r="X379" s="39"/>
      <c r="Y379" s="39"/>
      <c r="Z379" s="42"/>
      <c r="AA379" s="39"/>
      <c r="AB379" s="39"/>
      <c r="AC379" s="42"/>
      <c r="AD379" s="40"/>
      <c r="AE379" s="40"/>
      <c r="AF379" s="35"/>
      <c r="AG379" s="39"/>
      <c r="AH379" s="39"/>
      <c r="AI379" s="42"/>
      <c r="AJ379" s="39"/>
      <c r="AK379" s="39"/>
      <c r="AL379" s="80"/>
      <c r="AM379" s="44"/>
      <c r="AN379" s="44"/>
      <c r="AO379" s="81"/>
      <c r="AP379" s="44"/>
      <c r="AQ379" s="44"/>
      <c r="AR379" s="81"/>
      <c r="AS379" s="44"/>
      <c r="AT379" s="44"/>
      <c r="AU379" s="45"/>
      <c r="AV379" s="44"/>
      <c r="AW379" s="44"/>
      <c r="AX379" s="81"/>
      <c r="AY379" s="44"/>
      <c r="AZ379" s="44"/>
      <c r="BA379" s="81"/>
      <c r="BB379" s="44"/>
      <c r="BC379" s="81"/>
      <c r="BD379" s="45"/>
      <c r="BE379" s="81"/>
      <c r="BF379" s="81"/>
      <c r="BG379" s="44"/>
      <c r="BH379" s="44"/>
      <c r="BI379" s="81"/>
      <c r="BJ379" s="44"/>
      <c r="BL379" s="44"/>
    </row>
    <row r="380" spans="1:64" s="31" customFormat="1" ht="3.75" customHeight="1">
      <c r="A380" s="33"/>
      <c r="B380" s="60"/>
      <c r="C380" s="20"/>
      <c r="D380" s="20"/>
      <c r="E380" s="336"/>
      <c r="F380" s="37"/>
      <c r="G380" s="37"/>
      <c r="H380" s="37"/>
      <c r="I380" s="37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3"/>
      <c r="W380" s="42"/>
      <c r="X380" s="39"/>
      <c r="Y380" s="39"/>
      <c r="Z380" s="42"/>
      <c r="AA380" s="39"/>
      <c r="AB380" s="39"/>
      <c r="AC380" s="42"/>
      <c r="AD380" s="40"/>
      <c r="AE380" s="40"/>
      <c r="AF380" s="35"/>
      <c r="AG380" s="39"/>
      <c r="AH380" s="39"/>
      <c r="AI380" s="42"/>
      <c r="AJ380" s="39"/>
    </row>
    <row r="381" spans="1:64" ht="16.5" customHeight="1">
      <c r="A381" s="33"/>
      <c r="B381" s="286">
        <v>5500</v>
      </c>
      <c r="C381" s="186" t="s">
        <v>173</v>
      </c>
      <c r="D381" s="21"/>
      <c r="E381" s="362"/>
      <c r="F381" s="78"/>
      <c r="G381" s="38"/>
      <c r="H381" s="38"/>
      <c r="I381" s="38"/>
      <c r="J381" s="39"/>
      <c r="K381" s="38"/>
      <c r="L381" s="39"/>
      <c r="M381" s="39"/>
      <c r="N381" s="80"/>
      <c r="O381" s="39"/>
      <c r="P381" s="39"/>
      <c r="Q381" s="38"/>
      <c r="R381" s="39"/>
      <c r="S381" s="39"/>
      <c r="T381" s="80"/>
      <c r="U381" s="39"/>
      <c r="V381" s="39"/>
      <c r="W381" s="42"/>
      <c r="X381" s="39"/>
      <c r="Y381" s="39"/>
      <c r="Z381" s="42"/>
      <c r="AA381" s="39"/>
      <c r="AB381" s="39"/>
      <c r="AC381" s="42"/>
      <c r="AD381" s="40"/>
      <c r="AE381" s="40"/>
      <c r="AF381" s="35"/>
      <c r="AG381" s="39"/>
      <c r="AH381" s="39"/>
      <c r="AI381" s="42"/>
      <c r="AJ381" s="39"/>
      <c r="AK381" s="39"/>
      <c r="AL381" s="80"/>
      <c r="AM381" s="44"/>
      <c r="AN381" s="44"/>
      <c r="AO381" s="81"/>
      <c r="AP381" s="44"/>
      <c r="AQ381" s="44"/>
      <c r="AR381" s="81"/>
      <c r="AS381" s="44"/>
      <c r="AT381" s="44"/>
      <c r="AU381" s="45"/>
      <c r="AV381" s="44"/>
      <c r="AW381" s="44"/>
      <c r="AX381" s="81"/>
      <c r="AY381" s="44"/>
      <c r="AZ381" s="44"/>
      <c r="BA381" s="81"/>
      <c r="BB381" s="44"/>
      <c r="BC381" s="81"/>
      <c r="BD381" s="45"/>
      <c r="BE381" s="81"/>
      <c r="BF381" s="81"/>
      <c r="BG381" s="44"/>
      <c r="BH381" s="44"/>
      <c r="BI381" s="81"/>
      <c r="BJ381" s="44"/>
      <c r="BL381" s="44"/>
    </row>
    <row r="382" spans="1:64">
      <c r="A382" s="33"/>
      <c r="B382" s="74"/>
      <c r="C382" s="170">
        <v>5501</v>
      </c>
      <c r="D382" s="22" t="s">
        <v>1286</v>
      </c>
      <c r="E382" s="230" t="s">
        <v>576</v>
      </c>
      <c r="F382" s="78"/>
      <c r="G382" s="38"/>
      <c r="H382" s="38"/>
      <c r="I382" s="38"/>
      <c r="J382" s="39"/>
      <c r="K382" s="38"/>
      <c r="L382" s="39"/>
      <c r="M382" s="39"/>
      <c r="N382" s="39"/>
      <c r="O382" s="39"/>
      <c r="P382" s="39"/>
      <c r="Q382" s="38"/>
      <c r="R382" s="39"/>
      <c r="S382" s="39"/>
      <c r="T382" s="39"/>
      <c r="U382" s="39"/>
      <c r="V382" s="39"/>
      <c r="W382" s="42"/>
      <c r="X382" s="39"/>
      <c r="Y382" s="39"/>
      <c r="Z382" s="42"/>
      <c r="AA382" s="39"/>
      <c r="AB382" s="39"/>
      <c r="AC382" s="42"/>
      <c r="AD382" s="40"/>
      <c r="AE382" s="40"/>
      <c r="AF382" s="35"/>
      <c r="AG382" s="39"/>
      <c r="AH382" s="39"/>
      <c r="AI382" s="42"/>
      <c r="AJ382" s="39"/>
      <c r="AK382" s="39"/>
      <c r="AL382" s="39"/>
      <c r="AM382" s="44"/>
      <c r="AN382" s="44"/>
      <c r="AO382" s="44"/>
      <c r="AP382" s="44"/>
      <c r="AQ382" s="44"/>
      <c r="AR382" s="44"/>
      <c r="AS382" s="44"/>
      <c r="AT382" s="44"/>
      <c r="AU382" s="45"/>
      <c r="AV382" s="44"/>
      <c r="AW382" s="44"/>
      <c r="AX382" s="44"/>
      <c r="AY382" s="44"/>
      <c r="AZ382" s="44"/>
      <c r="BA382" s="44"/>
      <c r="BB382" s="44"/>
      <c r="BC382" s="44"/>
      <c r="BD382" s="45"/>
      <c r="BE382" s="44"/>
      <c r="BF382" s="44"/>
      <c r="BG382" s="44"/>
      <c r="BH382" s="44"/>
      <c r="BI382" s="44"/>
      <c r="BJ382" s="44"/>
      <c r="BL382" s="44"/>
    </row>
    <row r="383" spans="1:64">
      <c r="A383" s="33"/>
      <c r="B383" s="74"/>
      <c r="C383" s="168">
        <v>5502</v>
      </c>
      <c r="D383" s="23" t="s">
        <v>1286</v>
      </c>
      <c r="E383" s="211" t="s">
        <v>577</v>
      </c>
      <c r="F383" s="78"/>
      <c r="G383" s="38"/>
      <c r="H383" s="38"/>
      <c r="I383" s="38"/>
      <c r="J383" s="39"/>
      <c r="K383" s="38"/>
      <c r="L383" s="39"/>
      <c r="M383" s="39"/>
      <c r="N383" s="39"/>
      <c r="O383" s="39"/>
      <c r="P383" s="39"/>
      <c r="Q383" s="38"/>
      <c r="R383" s="39"/>
      <c r="S383" s="39"/>
      <c r="T383" s="39"/>
      <c r="U383" s="39"/>
      <c r="V383" s="39"/>
      <c r="W383" s="42"/>
      <c r="X383" s="39"/>
      <c r="Y383" s="39"/>
      <c r="Z383" s="42"/>
      <c r="AA383" s="39"/>
      <c r="AB383" s="39"/>
      <c r="AC383" s="42"/>
      <c r="AD383" s="40"/>
      <c r="AE383" s="40"/>
      <c r="AF383" s="35"/>
      <c r="AG383" s="39"/>
      <c r="AH383" s="39"/>
      <c r="AI383" s="42"/>
      <c r="AJ383" s="39"/>
      <c r="AK383" s="39"/>
      <c r="AL383" s="39"/>
      <c r="AM383" s="44"/>
      <c r="AN383" s="44"/>
      <c r="AO383" s="44"/>
      <c r="AP383" s="44"/>
      <c r="AQ383" s="44"/>
      <c r="AR383" s="44"/>
      <c r="AS383" s="44"/>
      <c r="AT383" s="44"/>
      <c r="AU383" s="45"/>
      <c r="AV383" s="44"/>
      <c r="AW383" s="44"/>
      <c r="AX383" s="44"/>
      <c r="AY383" s="44"/>
      <c r="AZ383" s="44"/>
      <c r="BA383" s="44"/>
      <c r="BB383" s="44"/>
      <c r="BC383" s="44"/>
      <c r="BD383" s="45"/>
      <c r="BE383" s="44"/>
      <c r="BF383" s="44"/>
      <c r="BG383" s="44"/>
      <c r="BH383" s="44"/>
      <c r="BI383" s="44"/>
      <c r="BJ383" s="44"/>
      <c r="BL383" s="44"/>
    </row>
    <row r="384" spans="1:64">
      <c r="A384" s="33"/>
      <c r="B384" s="74"/>
      <c r="C384" s="168">
        <v>5503</v>
      </c>
      <c r="D384" s="23" t="s">
        <v>1286</v>
      </c>
      <c r="E384" s="206" t="s">
        <v>578</v>
      </c>
      <c r="F384" s="78"/>
      <c r="G384" s="38"/>
      <c r="H384" s="38"/>
      <c r="I384" s="38"/>
      <c r="J384" s="39"/>
      <c r="K384" s="38"/>
      <c r="L384" s="39"/>
      <c r="M384" s="39"/>
      <c r="N384" s="39"/>
      <c r="O384" s="39"/>
      <c r="P384" s="39"/>
      <c r="Q384" s="38"/>
      <c r="R384" s="39"/>
      <c r="S384" s="39"/>
      <c r="T384" s="39"/>
      <c r="U384" s="39"/>
      <c r="V384" s="39"/>
      <c r="W384" s="42"/>
      <c r="X384" s="39"/>
      <c r="Y384" s="39"/>
      <c r="Z384" s="42"/>
      <c r="AA384" s="39"/>
      <c r="AB384" s="39"/>
      <c r="AC384" s="42"/>
      <c r="AD384" s="40"/>
      <c r="AE384" s="40"/>
      <c r="AF384" s="35"/>
      <c r="AG384" s="39"/>
      <c r="AH384" s="39"/>
      <c r="AI384" s="42"/>
      <c r="AJ384" s="39"/>
      <c r="AK384" s="39"/>
      <c r="AL384" s="39"/>
      <c r="AM384" s="44"/>
      <c r="AN384" s="44"/>
      <c r="AO384" s="44"/>
      <c r="AP384" s="44"/>
      <c r="AQ384" s="44"/>
      <c r="AR384" s="44"/>
      <c r="AS384" s="44"/>
      <c r="AT384" s="44"/>
      <c r="AU384" s="45"/>
      <c r="AV384" s="44"/>
      <c r="AW384" s="44"/>
      <c r="AX384" s="44"/>
      <c r="AY384" s="44"/>
      <c r="AZ384" s="44"/>
      <c r="BA384" s="44"/>
      <c r="BB384" s="44"/>
      <c r="BC384" s="44"/>
      <c r="BD384" s="45"/>
      <c r="BE384" s="44"/>
      <c r="BF384" s="44"/>
      <c r="BG384" s="44"/>
      <c r="BH384" s="44"/>
      <c r="BI384" s="44"/>
      <c r="BJ384" s="44"/>
      <c r="BL384" s="44"/>
    </row>
    <row r="385" spans="1:251">
      <c r="A385" s="33"/>
      <c r="B385" s="74"/>
      <c r="C385" s="219">
        <v>5504</v>
      </c>
      <c r="D385" s="24" t="s">
        <v>1286</v>
      </c>
      <c r="E385" s="216" t="s">
        <v>579</v>
      </c>
      <c r="F385" s="78"/>
      <c r="G385" s="38"/>
      <c r="H385" s="38"/>
      <c r="I385" s="38"/>
      <c r="J385" s="39"/>
      <c r="K385" s="38"/>
      <c r="L385" s="39"/>
      <c r="M385" s="39"/>
      <c r="N385" s="39"/>
      <c r="O385" s="39"/>
      <c r="P385" s="39"/>
      <c r="Q385" s="38"/>
      <c r="R385" s="39"/>
      <c r="S385" s="39"/>
      <c r="T385" s="39"/>
      <c r="U385" s="39"/>
      <c r="V385" s="39"/>
      <c r="W385" s="42"/>
      <c r="X385" s="39"/>
      <c r="Y385" s="39"/>
      <c r="Z385" s="42"/>
      <c r="AA385" s="39"/>
      <c r="AB385" s="39"/>
      <c r="AC385" s="42"/>
      <c r="AD385" s="40"/>
      <c r="AE385" s="40"/>
      <c r="AF385" s="35"/>
      <c r="AG385" s="39"/>
      <c r="AH385" s="39"/>
      <c r="AI385" s="42"/>
      <c r="AJ385" s="39"/>
      <c r="AK385" s="39"/>
      <c r="AL385" s="39"/>
      <c r="AM385" s="44"/>
      <c r="AN385" s="44"/>
      <c r="AO385" s="44"/>
      <c r="AP385" s="44"/>
      <c r="AQ385" s="44"/>
      <c r="AR385" s="44"/>
      <c r="AS385" s="44"/>
      <c r="AT385" s="44"/>
      <c r="AU385" s="45"/>
      <c r="AV385" s="44"/>
      <c r="AW385" s="44"/>
      <c r="AX385" s="44"/>
      <c r="AY385" s="44"/>
      <c r="AZ385" s="44"/>
      <c r="BA385" s="44"/>
      <c r="BB385" s="44"/>
      <c r="BC385" s="44"/>
      <c r="BD385" s="45"/>
      <c r="BE385" s="44"/>
      <c r="BF385" s="44"/>
      <c r="BG385" s="44"/>
      <c r="BH385" s="44"/>
      <c r="BI385" s="44"/>
      <c r="BJ385" s="44"/>
      <c r="BL385" s="44"/>
    </row>
    <row r="386" spans="1:251" hidden="1">
      <c r="A386" s="33"/>
      <c r="B386" s="74"/>
      <c r="C386" s="673">
        <v>5509</v>
      </c>
      <c r="D386" s="674" t="s">
        <v>1286</v>
      </c>
      <c r="E386" s="726" t="s">
        <v>1570</v>
      </c>
      <c r="F386" s="78"/>
      <c r="G386" s="38"/>
      <c r="H386" s="38"/>
      <c r="I386" s="38"/>
      <c r="J386" s="39"/>
      <c r="K386" s="38"/>
      <c r="L386" s="39"/>
      <c r="M386" s="39"/>
      <c r="N386" s="39"/>
      <c r="O386" s="39"/>
      <c r="P386" s="39"/>
      <c r="Q386" s="38"/>
      <c r="R386" s="39"/>
      <c r="S386" s="39"/>
      <c r="T386" s="39"/>
      <c r="U386" s="39"/>
      <c r="V386" s="39"/>
      <c r="W386" s="42"/>
      <c r="X386" s="39"/>
      <c r="Y386" s="39"/>
      <c r="Z386" s="42"/>
      <c r="AA386" s="39"/>
      <c r="AB386" s="39"/>
      <c r="AC386" s="42"/>
      <c r="AD386" s="40"/>
      <c r="AE386" s="40"/>
      <c r="AF386" s="35"/>
      <c r="AG386" s="39"/>
      <c r="AH386" s="39"/>
      <c r="AI386" s="42"/>
      <c r="AJ386" s="39"/>
      <c r="AK386" s="39"/>
      <c r="AL386" s="39"/>
      <c r="AM386" s="44"/>
      <c r="AN386" s="44"/>
      <c r="AO386" s="44"/>
      <c r="AP386" s="44"/>
      <c r="AQ386" s="44"/>
      <c r="AR386" s="44"/>
      <c r="AS386" s="44"/>
      <c r="AT386" s="44"/>
      <c r="AU386" s="45"/>
      <c r="AV386" s="44"/>
      <c r="AW386" s="44"/>
      <c r="AX386" s="44"/>
      <c r="AY386" s="44"/>
      <c r="AZ386" s="44"/>
      <c r="BA386" s="44"/>
      <c r="BB386" s="44"/>
      <c r="BC386" s="44"/>
      <c r="BD386" s="45"/>
      <c r="BE386" s="44"/>
      <c r="BF386" s="44"/>
      <c r="BG386" s="44"/>
      <c r="BH386" s="44"/>
      <c r="BI386" s="44"/>
      <c r="BJ386" s="44"/>
      <c r="BL386" s="44"/>
    </row>
    <row r="387" spans="1:251" s="31" customFormat="1" ht="3.75" customHeight="1">
      <c r="A387" s="33"/>
      <c r="B387" s="60"/>
      <c r="C387" s="20"/>
      <c r="D387" s="20"/>
      <c r="E387" s="16"/>
      <c r="F387" s="37"/>
      <c r="G387" s="37"/>
      <c r="H387" s="37"/>
      <c r="I387" s="37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3"/>
      <c r="W387" s="42"/>
      <c r="X387" s="39"/>
      <c r="Y387" s="39"/>
      <c r="Z387" s="42"/>
      <c r="AA387" s="39"/>
      <c r="AB387" s="39"/>
      <c r="AC387" s="42"/>
      <c r="AD387" s="40"/>
      <c r="AE387" s="40"/>
      <c r="AF387" s="35"/>
      <c r="AG387" s="39"/>
      <c r="AH387" s="39"/>
      <c r="AI387" s="42"/>
      <c r="AJ387" s="39"/>
    </row>
    <row r="388" spans="1:251" ht="16.5" hidden="1" customHeight="1">
      <c r="A388" s="33"/>
      <c r="B388" s="623">
        <v>5700</v>
      </c>
      <c r="C388" s="705" t="s">
        <v>413</v>
      </c>
      <c r="D388" s="630"/>
      <c r="E388" s="705"/>
      <c r="F388" s="78"/>
      <c r="G388" s="38"/>
      <c r="H388" s="38"/>
      <c r="I388" s="38"/>
      <c r="J388" s="39"/>
      <c r="K388" s="38"/>
      <c r="L388" s="39"/>
      <c r="M388" s="39"/>
      <c r="N388" s="80"/>
      <c r="O388" s="39"/>
      <c r="P388" s="39"/>
      <c r="Q388" s="38"/>
      <c r="R388" s="39"/>
      <c r="S388" s="39"/>
      <c r="T388" s="80"/>
      <c r="U388" s="39"/>
      <c r="V388" s="39"/>
      <c r="W388" s="42"/>
      <c r="X388" s="39"/>
      <c r="Y388" s="39"/>
      <c r="Z388" s="42"/>
      <c r="AA388" s="39"/>
      <c r="AB388" s="39"/>
      <c r="AC388" s="42"/>
      <c r="AD388" s="40"/>
      <c r="AE388" s="40"/>
      <c r="AF388" s="35"/>
      <c r="AG388" s="39"/>
      <c r="AH388" s="39"/>
      <c r="AI388" s="42"/>
      <c r="AJ388" s="39"/>
      <c r="AK388" s="39"/>
      <c r="AL388" s="80"/>
      <c r="AM388" s="44"/>
      <c r="AN388" s="44"/>
      <c r="AO388" s="81"/>
      <c r="AP388" s="44"/>
      <c r="AQ388" s="44"/>
      <c r="AR388" s="81"/>
      <c r="AS388" s="44"/>
      <c r="AT388" s="44"/>
      <c r="AU388" s="45"/>
      <c r="AV388" s="44"/>
      <c r="AW388" s="44"/>
      <c r="AX388" s="81"/>
      <c r="AY388" s="44"/>
      <c r="AZ388" s="44"/>
      <c r="BA388" s="81"/>
      <c r="BB388" s="44"/>
      <c r="BC388" s="81"/>
      <c r="BD388" s="45"/>
      <c r="BE388" s="81"/>
      <c r="BF388" s="81"/>
      <c r="BG388" s="44"/>
      <c r="BH388" s="44"/>
      <c r="BI388" s="81"/>
      <c r="BJ388" s="44"/>
      <c r="BL388" s="44"/>
    </row>
    <row r="389" spans="1:251" hidden="1">
      <c r="A389" s="33"/>
      <c r="B389" s="74"/>
      <c r="C389" s="681">
        <v>5701</v>
      </c>
      <c r="D389" s="682" t="s">
        <v>1286</v>
      </c>
      <c r="E389" s="727" t="s">
        <v>1571</v>
      </c>
      <c r="F389" s="77"/>
      <c r="G389" s="38"/>
      <c r="H389" s="38"/>
      <c r="I389" s="38"/>
      <c r="J389" s="39"/>
      <c r="K389" s="38"/>
      <c r="L389" s="39"/>
      <c r="M389" s="39"/>
      <c r="N389" s="39"/>
      <c r="O389" s="39"/>
      <c r="P389" s="39"/>
      <c r="Q389" s="38"/>
      <c r="R389" s="39"/>
      <c r="S389" s="39"/>
      <c r="T389" s="39"/>
      <c r="U389" s="39"/>
      <c r="V389" s="39"/>
      <c r="W389" s="42"/>
      <c r="X389" s="39"/>
      <c r="Y389" s="39"/>
      <c r="Z389" s="42"/>
      <c r="AA389" s="39"/>
      <c r="AB389" s="39"/>
      <c r="AC389" s="42"/>
      <c r="AD389" s="40"/>
      <c r="AE389" s="40"/>
      <c r="AF389" s="35"/>
      <c r="AG389" s="39"/>
      <c r="AH389" s="39"/>
      <c r="AI389" s="42"/>
      <c r="AJ389" s="39"/>
      <c r="AK389" s="39"/>
      <c r="AL389" s="39"/>
      <c r="AM389" s="44"/>
      <c r="AN389" s="44"/>
      <c r="AO389" s="44"/>
      <c r="AP389" s="44"/>
      <c r="AQ389" s="44"/>
      <c r="AR389" s="44"/>
      <c r="AS389" s="44"/>
      <c r="AT389" s="44"/>
      <c r="AU389" s="45"/>
      <c r="AV389" s="44"/>
      <c r="AW389" s="44"/>
      <c r="AX389" s="44"/>
      <c r="AY389" s="44"/>
      <c r="AZ389" s="44"/>
      <c r="BA389" s="44"/>
      <c r="BB389" s="44"/>
      <c r="BC389" s="44"/>
      <c r="BD389" s="45"/>
      <c r="BE389" s="44"/>
      <c r="BF389" s="44"/>
      <c r="BG389" s="44"/>
      <c r="BH389" s="44"/>
      <c r="BI389" s="44"/>
      <c r="BJ389" s="44"/>
      <c r="BL389" s="44"/>
    </row>
    <row r="390" spans="1:251" hidden="1">
      <c r="A390" s="33"/>
      <c r="B390" s="74"/>
      <c r="C390" s="725">
        <v>5702</v>
      </c>
      <c r="D390" s="602" t="s">
        <v>1286</v>
      </c>
      <c r="E390" s="726" t="s">
        <v>1572</v>
      </c>
      <c r="F390" s="78"/>
      <c r="G390" s="38"/>
      <c r="H390" s="38"/>
      <c r="I390" s="38"/>
      <c r="J390" s="39"/>
      <c r="K390" s="38"/>
      <c r="L390" s="39"/>
      <c r="M390" s="39"/>
      <c r="N390" s="39"/>
      <c r="O390" s="39"/>
      <c r="P390" s="39"/>
      <c r="Q390" s="38"/>
      <c r="R390" s="39"/>
      <c r="S390" s="39"/>
      <c r="T390" s="39"/>
      <c r="U390" s="39"/>
      <c r="V390" s="39"/>
      <c r="W390" s="42"/>
      <c r="X390" s="39"/>
      <c r="Y390" s="39"/>
      <c r="Z390" s="42"/>
      <c r="AA390" s="39"/>
      <c r="AB390" s="39"/>
      <c r="AC390" s="42"/>
      <c r="AD390" s="40"/>
      <c r="AE390" s="40"/>
      <c r="AF390" s="35"/>
      <c r="AG390" s="39"/>
      <c r="AH390" s="39"/>
      <c r="AI390" s="42"/>
      <c r="AJ390" s="39"/>
      <c r="AK390" s="39"/>
      <c r="AL390" s="39"/>
      <c r="AM390" s="44"/>
      <c r="AN390" s="44"/>
      <c r="AO390" s="44"/>
      <c r="AP390" s="44"/>
      <c r="AQ390" s="44"/>
      <c r="AR390" s="44"/>
      <c r="AS390" s="44"/>
      <c r="AT390" s="44"/>
      <c r="AU390" s="45"/>
      <c r="AV390" s="44"/>
      <c r="AW390" s="44"/>
      <c r="AX390" s="44"/>
      <c r="AY390" s="44"/>
      <c r="AZ390" s="44"/>
      <c r="BA390" s="44"/>
      <c r="BB390" s="44"/>
      <c r="BC390" s="44"/>
      <c r="BD390" s="45"/>
      <c r="BE390" s="44"/>
      <c r="BF390" s="44"/>
      <c r="BG390" s="44"/>
      <c r="BH390" s="44"/>
      <c r="BI390" s="44"/>
      <c r="BJ390" s="44"/>
      <c r="BL390" s="44"/>
    </row>
    <row r="391" spans="1:251" s="31" customFormat="1" ht="3.75" hidden="1" customHeight="1">
      <c r="A391" s="33"/>
      <c r="B391" s="60"/>
      <c r="C391" s="20"/>
      <c r="D391" s="20"/>
      <c r="E391" s="16"/>
      <c r="F391" s="37"/>
      <c r="G391" s="37"/>
      <c r="H391" s="37"/>
      <c r="I391" s="37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3"/>
      <c r="W391" s="42"/>
      <c r="X391" s="39"/>
      <c r="Y391" s="39"/>
      <c r="Z391" s="42"/>
      <c r="AA391" s="39"/>
      <c r="AB391" s="39"/>
      <c r="AC391" s="42"/>
      <c r="AD391" s="40"/>
      <c r="AE391" s="40"/>
      <c r="AF391" s="35"/>
      <c r="AG391" s="39"/>
      <c r="AH391" s="39"/>
      <c r="AI391" s="42"/>
      <c r="AJ391" s="39"/>
    </row>
    <row r="392" spans="1:251" ht="15" customHeight="1">
      <c r="A392" s="33"/>
      <c r="B392" s="74"/>
      <c r="C392" s="26"/>
      <c r="D392" s="26"/>
      <c r="E392" s="92" t="s">
        <v>430</v>
      </c>
      <c r="F392" s="78"/>
      <c r="G392" s="38"/>
      <c r="H392" s="38"/>
      <c r="I392" s="38"/>
      <c r="J392" s="39"/>
      <c r="K392" s="38"/>
      <c r="L392" s="39"/>
      <c r="M392" s="39"/>
      <c r="N392" s="39"/>
      <c r="O392" s="39"/>
      <c r="P392" s="39"/>
      <c r="Q392" s="38"/>
      <c r="R392" s="39"/>
      <c r="S392" s="39"/>
      <c r="T392" s="39"/>
      <c r="U392" s="39"/>
      <c r="V392" s="39"/>
      <c r="W392" s="42"/>
      <c r="X392" s="39"/>
      <c r="Y392" s="39"/>
      <c r="Z392" s="42"/>
      <c r="AA392" s="39"/>
      <c r="AB392" s="39"/>
      <c r="AC392" s="42"/>
      <c r="AD392" s="40"/>
      <c r="AE392" s="40"/>
      <c r="AF392" s="35"/>
      <c r="AG392" s="39"/>
      <c r="AH392" s="39"/>
      <c r="AI392" s="42"/>
      <c r="AJ392" s="39"/>
      <c r="AK392" s="39"/>
      <c r="AL392" s="39"/>
      <c r="AM392" s="44"/>
      <c r="AN392" s="44"/>
      <c r="AO392" s="44"/>
      <c r="AP392" s="44"/>
      <c r="AQ392" s="44"/>
      <c r="AR392" s="44"/>
      <c r="AS392" s="44"/>
      <c r="AT392" s="44"/>
      <c r="AU392" s="45"/>
      <c r="AV392" s="44"/>
      <c r="AW392" s="44"/>
      <c r="AX392" s="44"/>
      <c r="AY392" s="44"/>
      <c r="AZ392" s="44"/>
      <c r="BA392" s="44"/>
      <c r="BB392" s="44"/>
      <c r="BC392" s="44"/>
      <c r="BD392" s="45"/>
      <c r="BE392" s="44"/>
      <c r="BF392" s="44"/>
      <c r="BG392" s="44"/>
      <c r="BH392" s="44"/>
      <c r="BI392" s="44"/>
      <c r="BJ392" s="44"/>
      <c r="BL392" s="44"/>
    </row>
    <row r="393" spans="1:251" s="31" customFormat="1" ht="5.25" customHeight="1" thickBot="1">
      <c r="A393" s="33"/>
      <c r="B393" s="60"/>
      <c r="C393" s="20"/>
      <c r="D393" s="20"/>
      <c r="E393" s="16"/>
      <c r="F393" s="37"/>
      <c r="G393" s="37"/>
      <c r="H393" s="37"/>
      <c r="I393" s="37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3"/>
      <c r="W393" s="42"/>
      <c r="X393" s="39"/>
      <c r="Y393" s="39"/>
      <c r="Z393" s="42"/>
      <c r="AA393" s="39"/>
      <c r="AB393" s="39"/>
      <c r="AC393" s="42"/>
      <c r="AD393" s="40"/>
      <c r="AE393" s="40"/>
      <c r="AF393" s="35"/>
      <c r="AG393" s="39"/>
      <c r="AH393" s="39"/>
      <c r="AI393" s="42"/>
      <c r="AJ393" s="39"/>
    </row>
    <row r="394" spans="1:251" s="31" customFormat="1" ht="3.75" customHeight="1">
      <c r="A394" s="33"/>
      <c r="B394" s="728"/>
      <c r="C394" s="150"/>
      <c r="D394" s="150"/>
      <c r="E394" s="151"/>
      <c r="F394" s="37"/>
      <c r="G394" s="37"/>
      <c r="H394" s="37"/>
      <c r="I394" s="37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3"/>
      <c r="W394" s="42"/>
      <c r="X394" s="39"/>
      <c r="Y394" s="39"/>
      <c r="Z394" s="42"/>
      <c r="AA394" s="39"/>
      <c r="AB394" s="39"/>
      <c r="AC394" s="42"/>
      <c r="AD394" s="40"/>
      <c r="AE394" s="40"/>
      <c r="AF394" s="35"/>
      <c r="AG394" s="39"/>
      <c r="AH394" s="39"/>
      <c r="AI394" s="42"/>
      <c r="AJ394" s="39"/>
    </row>
    <row r="395" spans="1:251" ht="16.5" customHeight="1">
      <c r="A395" s="33"/>
      <c r="B395" s="729">
        <v>98</v>
      </c>
      <c r="C395" s="486" t="s">
        <v>448</v>
      </c>
      <c r="D395" s="487"/>
      <c r="E395" s="488"/>
      <c r="F395" s="78"/>
      <c r="G395" s="38"/>
      <c r="H395" s="38"/>
      <c r="I395" s="38"/>
      <c r="J395" s="39"/>
      <c r="K395" s="38"/>
      <c r="L395" s="39"/>
      <c r="M395" s="39"/>
      <c r="N395" s="80"/>
      <c r="O395" s="39"/>
      <c r="P395" s="39"/>
      <c r="Q395" s="38"/>
      <c r="R395" s="39"/>
      <c r="S395" s="39"/>
      <c r="T395" s="80"/>
      <c r="U395" s="39"/>
      <c r="V395" s="39"/>
      <c r="W395" s="42"/>
      <c r="X395" s="39"/>
      <c r="Y395" s="39"/>
      <c r="Z395" s="42"/>
      <c r="AA395" s="39"/>
      <c r="AB395" s="39"/>
      <c r="AC395" s="42"/>
      <c r="AD395" s="40"/>
      <c r="AE395" s="40"/>
      <c r="AF395" s="35"/>
      <c r="AG395" s="39"/>
      <c r="AH395" s="39"/>
      <c r="AI395" s="42"/>
      <c r="AJ395" s="39"/>
      <c r="AK395" s="39"/>
      <c r="AL395" s="80"/>
      <c r="AM395" s="44"/>
      <c r="AN395" s="44"/>
      <c r="AO395" s="81"/>
      <c r="AP395" s="44"/>
      <c r="AQ395" s="44"/>
      <c r="AR395" s="81"/>
      <c r="AS395" s="44"/>
      <c r="AT395" s="44"/>
      <c r="AU395" s="45"/>
      <c r="AV395" s="44"/>
      <c r="AW395" s="44"/>
      <c r="AX395" s="81"/>
      <c r="AY395" s="44"/>
      <c r="AZ395" s="44"/>
      <c r="BA395" s="81"/>
      <c r="BB395" s="44"/>
      <c r="BC395" s="81"/>
      <c r="BD395" s="45"/>
      <c r="BE395" s="81"/>
      <c r="BF395" s="81"/>
      <c r="BG395" s="44"/>
      <c r="BH395" s="44"/>
      <c r="BI395" s="81"/>
      <c r="BJ395" s="44"/>
      <c r="BL395" s="44"/>
    </row>
    <row r="396" spans="1:251" ht="16.5" customHeight="1">
      <c r="A396" s="33"/>
      <c r="B396" s="452" t="s">
        <v>1370</v>
      </c>
      <c r="C396" s="445"/>
      <c r="D396" s="446"/>
      <c r="E396" s="447"/>
      <c r="F396" s="78"/>
      <c r="G396" s="38"/>
      <c r="H396" s="38"/>
      <c r="I396" s="38"/>
      <c r="J396" s="39"/>
      <c r="K396" s="38"/>
      <c r="L396" s="39"/>
      <c r="M396" s="39"/>
      <c r="N396" s="80"/>
      <c r="O396" s="39"/>
      <c r="P396" s="39"/>
      <c r="Q396" s="38"/>
      <c r="R396" s="39"/>
      <c r="S396" s="39"/>
      <c r="T396" s="80"/>
      <c r="U396" s="39"/>
      <c r="V396" s="39"/>
      <c r="W396" s="42"/>
      <c r="X396" s="39"/>
      <c r="Y396" s="39"/>
      <c r="Z396" s="42"/>
      <c r="AA396" s="39"/>
      <c r="AB396" s="39"/>
      <c r="AC396" s="42"/>
      <c r="AD396" s="40"/>
      <c r="AE396" s="40"/>
      <c r="AF396" s="35"/>
      <c r="AG396" s="39"/>
      <c r="AH396" s="39"/>
      <c r="AI396" s="42"/>
      <c r="AJ396" s="39"/>
      <c r="AK396" s="39"/>
      <c r="AL396" s="80"/>
      <c r="AM396" s="44"/>
      <c r="AN396" s="44"/>
      <c r="AO396" s="81"/>
      <c r="AP396" s="44"/>
      <c r="AQ396" s="44"/>
      <c r="AR396" s="81"/>
      <c r="AS396" s="44"/>
      <c r="AT396" s="44"/>
      <c r="AU396" s="45"/>
      <c r="AV396" s="44"/>
      <c r="AW396" s="44"/>
      <c r="AX396" s="81"/>
      <c r="AY396" s="44"/>
      <c r="AZ396" s="44"/>
      <c r="BA396" s="81"/>
      <c r="BB396" s="44"/>
      <c r="BC396" s="81"/>
      <c r="BD396" s="45"/>
      <c r="BE396" s="81"/>
      <c r="BF396" s="81"/>
      <c r="BG396" s="44"/>
      <c r="BH396" s="44"/>
      <c r="BI396" s="81"/>
      <c r="BJ396" s="44"/>
      <c r="BL396" s="44"/>
    </row>
    <row r="397" spans="1:251" ht="16.5" customHeight="1">
      <c r="A397" s="33"/>
      <c r="B397" s="730" t="s">
        <v>1573</v>
      </c>
      <c r="C397" s="448" t="s">
        <v>1359</v>
      </c>
      <c r="D397" s="441"/>
      <c r="E397" s="440"/>
      <c r="F397" s="78"/>
      <c r="G397" s="38"/>
      <c r="H397" s="38"/>
      <c r="I397" s="38"/>
      <c r="J397" s="39"/>
      <c r="K397" s="38"/>
      <c r="L397" s="39"/>
      <c r="M397" s="39"/>
      <c r="N397" s="80"/>
      <c r="O397" s="39"/>
      <c r="P397" s="39"/>
      <c r="Q397" s="38"/>
      <c r="R397" s="39"/>
      <c r="S397" s="39"/>
      <c r="T397" s="80"/>
      <c r="U397" s="39"/>
      <c r="V397" s="39"/>
      <c r="W397" s="42"/>
      <c r="X397" s="39"/>
      <c r="Y397" s="39"/>
      <c r="Z397" s="42"/>
      <c r="AA397" s="39"/>
      <c r="AB397" s="39"/>
      <c r="AC397" s="42"/>
      <c r="AD397" s="40"/>
      <c r="AE397" s="40"/>
      <c r="AF397" s="35"/>
      <c r="AG397" s="39"/>
      <c r="AH397" s="39"/>
      <c r="AI397" s="42"/>
      <c r="AJ397" s="39"/>
      <c r="AK397" s="39"/>
      <c r="AL397" s="80"/>
      <c r="AM397" s="44"/>
      <c r="AN397" s="44"/>
      <c r="AO397" s="81"/>
      <c r="AP397" s="44"/>
      <c r="AQ397" s="44"/>
      <c r="AR397" s="81"/>
      <c r="AS397" s="44"/>
      <c r="AT397" s="44"/>
      <c r="AU397" s="45"/>
      <c r="AV397" s="44"/>
      <c r="AW397" s="44"/>
      <c r="AX397" s="81"/>
      <c r="AY397" s="44"/>
      <c r="AZ397" s="44"/>
      <c r="BA397" s="81"/>
      <c r="BB397" s="44"/>
      <c r="BC397" s="81"/>
      <c r="BD397" s="45"/>
      <c r="BE397" s="81"/>
      <c r="BF397" s="81"/>
      <c r="BG397" s="44"/>
      <c r="BH397" s="44"/>
      <c r="BI397" s="81"/>
      <c r="BJ397" s="44"/>
      <c r="BL397" s="44"/>
    </row>
    <row r="398" spans="1:251" ht="16.5" customHeight="1">
      <c r="A398" s="33"/>
      <c r="B398" s="448" t="s">
        <v>1371</v>
      </c>
      <c r="C398" s="449"/>
      <c r="D398" s="441"/>
      <c r="E398" s="440"/>
      <c r="F398" s="78"/>
      <c r="G398" s="38"/>
      <c r="H398" s="38"/>
      <c r="I398" s="38"/>
      <c r="J398" s="39"/>
      <c r="K398" s="38"/>
      <c r="L398" s="39"/>
      <c r="M398" s="39"/>
      <c r="N398" s="80"/>
      <c r="O398" s="39"/>
      <c r="P398" s="39"/>
      <c r="Q398" s="38"/>
      <c r="R398" s="39"/>
      <c r="S398" s="39"/>
      <c r="T398" s="80"/>
      <c r="U398" s="39"/>
      <c r="V398" s="39"/>
      <c r="W398" s="42"/>
      <c r="X398" s="39"/>
      <c r="Y398" s="39"/>
      <c r="Z398" s="42"/>
      <c r="AA398" s="39"/>
      <c r="AB398" s="39"/>
      <c r="AC398" s="42"/>
      <c r="AD398" s="40"/>
      <c r="AE398" s="40"/>
      <c r="AF398" s="35"/>
      <c r="AG398" s="39"/>
      <c r="AH398" s="39"/>
      <c r="AI398" s="42"/>
      <c r="AJ398" s="39"/>
      <c r="AK398" s="39"/>
      <c r="AL398" s="80"/>
      <c r="AM398" s="44"/>
      <c r="AN398" s="44"/>
      <c r="AO398" s="81"/>
      <c r="AP398" s="44"/>
      <c r="AQ398" s="44"/>
      <c r="AR398" s="81"/>
      <c r="AS398" s="44"/>
      <c r="AT398" s="44"/>
      <c r="AU398" s="45"/>
      <c r="AV398" s="44"/>
      <c r="AW398" s="44"/>
      <c r="AX398" s="81"/>
      <c r="AY398" s="44"/>
      <c r="AZ398" s="44"/>
      <c r="BA398" s="81"/>
      <c r="BB398" s="44"/>
      <c r="BC398" s="81"/>
      <c r="BD398" s="45"/>
      <c r="BE398" s="81"/>
      <c r="BF398" s="81"/>
      <c r="BG398" s="44"/>
      <c r="BH398" s="44"/>
      <c r="BI398" s="81"/>
      <c r="BJ398" s="44"/>
      <c r="BL398" s="44"/>
    </row>
    <row r="399" spans="1:251" s="31" customFormat="1" ht="3.75" customHeight="1">
      <c r="A399" s="33"/>
      <c r="B399" s="731"/>
      <c r="C399" s="450"/>
      <c r="D399" s="444"/>
      <c r="E399" s="451"/>
      <c r="F399" s="37"/>
      <c r="G399" s="37"/>
      <c r="H399" s="37"/>
      <c r="I399" s="37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3"/>
      <c r="W399" s="42"/>
      <c r="X399" s="39"/>
      <c r="Y399" s="39"/>
      <c r="Z399" s="42"/>
      <c r="AA399" s="39"/>
      <c r="AB399" s="39"/>
      <c r="AC399" s="42"/>
      <c r="AD399" s="40"/>
      <c r="AE399" s="40"/>
      <c r="AF399" s="35"/>
      <c r="AG399" s="39"/>
      <c r="AH399" s="39"/>
      <c r="AI399" s="42"/>
      <c r="AJ399" s="39"/>
    </row>
    <row r="400" spans="1:251">
      <c r="B400" s="62"/>
      <c r="C400" s="39"/>
      <c r="D400" s="39"/>
      <c r="F400" s="39"/>
      <c r="G400" s="38"/>
      <c r="H400" s="38"/>
      <c r="I400" s="38"/>
      <c r="J400" s="39"/>
      <c r="K400" s="38"/>
      <c r="L400" s="39"/>
      <c r="M400" s="39"/>
      <c r="N400" s="42"/>
      <c r="O400" s="39"/>
      <c r="P400" s="39"/>
      <c r="Q400" s="38"/>
      <c r="R400" s="39"/>
      <c r="S400" s="39"/>
      <c r="T400" s="42"/>
      <c r="U400" s="39"/>
      <c r="V400" s="39"/>
      <c r="W400" s="42"/>
      <c r="X400" s="39"/>
      <c r="Y400" s="39"/>
      <c r="Z400" s="42"/>
      <c r="AA400" s="39"/>
      <c r="AB400" s="39"/>
      <c r="AC400" s="42"/>
      <c r="AD400" s="40"/>
      <c r="AE400" s="40"/>
      <c r="AF400" s="35"/>
      <c r="AG400" s="39"/>
      <c r="AH400" s="39"/>
      <c r="AI400" s="42"/>
      <c r="AJ400" s="39"/>
      <c r="AK400" s="39"/>
      <c r="AL400" s="42"/>
      <c r="AM400" s="39"/>
      <c r="AN400" s="39"/>
      <c r="AO400" s="42"/>
      <c r="AP400" s="39"/>
      <c r="AQ400" s="39"/>
      <c r="AR400" s="42"/>
      <c r="AS400" s="39"/>
      <c r="AT400" s="39"/>
      <c r="AU400" s="38"/>
      <c r="AV400" s="39"/>
      <c r="AW400" s="39"/>
      <c r="AX400" s="42"/>
      <c r="AY400" s="39"/>
      <c r="AZ400" s="39"/>
      <c r="BA400" s="42"/>
      <c r="BB400" s="39"/>
      <c r="BC400" s="42"/>
      <c r="BD400" s="38"/>
      <c r="BE400" s="42"/>
      <c r="BF400" s="42"/>
      <c r="BG400" s="40"/>
      <c r="BH400" s="39"/>
      <c r="BI400" s="42"/>
      <c r="BJ400" s="39"/>
      <c r="BK400" s="31"/>
      <c r="BL400" s="39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</row>
    <row r="401" spans="2:251">
      <c r="B401" s="62"/>
      <c r="C401" s="39"/>
      <c r="D401" s="39"/>
      <c r="F401" s="39"/>
      <c r="G401" s="38"/>
      <c r="H401" s="38"/>
      <c r="I401" s="38"/>
      <c r="J401" s="39"/>
      <c r="K401" s="38"/>
      <c r="L401" s="39"/>
      <c r="M401" s="39"/>
      <c r="N401" s="42"/>
      <c r="O401" s="39"/>
      <c r="P401" s="39"/>
      <c r="Q401" s="38"/>
      <c r="R401" s="39"/>
      <c r="S401" s="39"/>
      <c r="T401" s="42"/>
      <c r="U401" s="39"/>
      <c r="V401" s="39"/>
      <c r="W401" s="42"/>
      <c r="X401" s="39"/>
      <c r="Y401" s="39"/>
      <c r="Z401" s="42"/>
      <c r="AA401" s="39"/>
      <c r="AB401" s="39"/>
      <c r="AC401" s="42"/>
      <c r="AD401" s="40"/>
      <c r="AE401" s="40"/>
      <c r="AF401" s="35"/>
      <c r="AG401" s="39"/>
      <c r="AH401" s="39"/>
      <c r="AI401" s="42"/>
      <c r="AJ401" s="39"/>
      <c r="AK401" s="39"/>
      <c r="AL401" s="42"/>
      <c r="AM401" s="39"/>
      <c r="AN401" s="39"/>
      <c r="AO401" s="42"/>
      <c r="AP401" s="39"/>
      <c r="AQ401" s="39"/>
      <c r="AR401" s="42"/>
      <c r="AS401" s="39"/>
      <c r="AT401" s="39"/>
      <c r="AU401" s="38"/>
      <c r="AV401" s="39"/>
      <c r="AW401" s="39"/>
      <c r="AX401" s="42"/>
      <c r="AY401" s="39"/>
      <c r="AZ401" s="39"/>
      <c r="BA401" s="42"/>
      <c r="BB401" s="39"/>
      <c r="BC401" s="42"/>
      <c r="BD401" s="38"/>
      <c r="BE401" s="42"/>
      <c r="BF401" s="42"/>
      <c r="BG401" s="40"/>
      <c r="BH401" s="39"/>
      <c r="BI401" s="42"/>
      <c r="BJ401" s="39"/>
      <c r="BK401" s="31"/>
      <c r="BL401" s="39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</row>
    <row r="402" spans="2:251">
      <c r="B402" s="62"/>
      <c r="C402" s="39"/>
      <c r="D402" s="39"/>
      <c r="F402" s="39"/>
      <c r="G402" s="38"/>
      <c r="H402" s="38"/>
      <c r="I402" s="38"/>
      <c r="J402" s="39"/>
      <c r="K402" s="38"/>
      <c r="L402" s="39"/>
      <c r="M402" s="39"/>
      <c r="N402" s="42"/>
      <c r="O402" s="39"/>
      <c r="P402" s="39"/>
      <c r="Q402" s="38"/>
      <c r="R402" s="39"/>
      <c r="S402" s="39"/>
      <c r="T402" s="42"/>
      <c r="U402" s="39"/>
      <c r="V402" s="39"/>
      <c r="W402" s="42"/>
      <c r="X402" s="39"/>
      <c r="Y402" s="39"/>
      <c r="Z402" s="42"/>
      <c r="AA402" s="39"/>
      <c r="AB402" s="39"/>
      <c r="AC402" s="42"/>
      <c r="AD402" s="40"/>
      <c r="AE402" s="40"/>
      <c r="AF402" s="35"/>
      <c r="AG402" s="39"/>
      <c r="AH402" s="39"/>
      <c r="AI402" s="42"/>
      <c r="AJ402" s="39"/>
      <c r="AK402" s="39"/>
      <c r="AL402" s="42"/>
      <c r="AM402" s="39"/>
      <c r="AN402" s="39"/>
      <c r="AO402" s="42"/>
      <c r="AP402" s="39"/>
      <c r="AQ402" s="39"/>
      <c r="AR402" s="42"/>
      <c r="AS402" s="39"/>
      <c r="AT402" s="39"/>
      <c r="AU402" s="38"/>
      <c r="AV402" s="39"/>
      <c r="AW402" s="39"/>
      <c r="AX402" s="42"/>
      <c r="AY402" s="39"/>
      <c r="AZ402" s="39"/>
      <c r="BA402" s="42"/>
      <c r="BB402" s="39"/>
      <c r="BC402" s="42"/>
      <c r="BD402" s="38"/>
      <c r="BE402" s="42"/>
      <c r="BF402" s="42"/>
      <c r="BG402" s="39"/>
      <c r="BH402" s="39"/>
      <c r="BI402" s="42"/>
      <c r="BJ402" s="39"/>
      <c r="BK402" s="31"/>
      <c r="BL402" s="39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</row>
    <row r="403" spans="2:251">
      <c r="B403" s="62"/>
      <c r="C403" s="39"/>
      <c r="D403" s="39"/>
      <c r="F403" s="39"/>
      <c r="G403" s="38"/>
      <c r="H403" s="38"/>
      <c r="I403" s="38"/>
      <c r="J403" s="39"/>
      <c r="K403" s="38"/>
      <c r="L403" s="39"/>
      <c r="M403" s="39"/>
      <c r="N403" s="39"/>
      <c r="O403" s="39"/>
      <c r="P403" s="39"/>
      <c r="Q403" s="38"/>
      <c r="R403" s="39"/>
      <c r="S403" s="39"/>
      <c r="T403" s="39"/>
      <c r="U403" s="39"/>
      <c r="V403" s="39"/>
      <c r="W403" s="42"/>
      <c r="X403" s="39"/>
      <c r="Y403" s="39"/>
      <c r="Z403" s="42"/>
      <c r="AA403" s="39"/>
      <c r="AB403" s="39"/>
      <c r="AC403" s="42"/>
      <c r="AD403" s="40"/>
      <c r="AE403" s="40"/>
      <c r="AF403" s="35"/>
      <c r="AG403" s="39"/>
      <c r="AH403" s="39"/>
      <c r="AI403" s="42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8"/>
      <c r="AV403" s="39"/>
      <c r="AW403" s="39"/>
      <c r="AX403" s="39"/>
      <c r="AY403" s="39"/>
      <c r="AZ403" s="39"/>
      <c r="BA403" s="39"/>
      <c r="BB403" s="39"/>
      <c r="BC403" s="39"/>
      <c r="BD403" s="38"/>
      <c r="BE403" s="39"/>
      <c r="BF403" s="39"/>
      <c r="BG403" s="39"/>
      <c r="BH403" s="39"/>
      <c r="BI403" s="39"/>
      <c r="BJ403" s="39"/>
      <c r="BK403" s="31"/>
      <c r="BL403" s="39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</row>
    <row r="404" spans="2:251">
      <c r="B404" s="62"/>
      <c r="C404" s="39"/>
      <c r="D404" s="39"/>
      <c r="F404" s="39"/>
      <c r="G404" s="38"/>
      <c r="H404" s="38"/>
      <c r="I404" s="38"/>
      <c r="J404" s="39"/>
      <c r="K404" s="38"/>
      <c r="L404" s="39"/>
      <c r="M404" s="39"/>
      <c r="N404" s="39"/>
      <c r="O404" s="39"/>
      <c r="P404" s="39"/>
      <c r="Q404" s="38"/>
      <c r="R404" s="39"/>
      <c r="S404" s="39"/>
      <c r="T404" s="39"/>
      <c r="U404" s="39"/>
      <c r="V404" s="39"/>
      <c r="W404" s="42"/>
      <c r="X404" s="39"/>
      <c r="Y404" s="39"/>
      <c r="Z404" s="42"/>
      <c r="AA404" s="39"/>
      <c r="AB404" s="39"/>
      <c r="AC404" s="42"/>
      <c r="AD404" s="40"/>
      <c r="AE404" s="40"/>
      <c r="AF404" s="35"/>
      <c r="AG404" s="39"/>
      <c r="AH404" s="39"/>
      <c r="AI404" s="42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8"/>
      <c r="AV404" s="39"/>
      <c r="AW404" s="39"/>
      <c r="AX404" s="39"/>
      <c r="AY404" s="39"/>
      <c r="AZ404" s="39"/>
      <c r="BA404" s="39"/>
      <c r="BB404" s="39"/>
      <c r="BC404" s="39"/>
      <c r="BD404" s="38"/>
      <c r="BE404" s="39"/>
      <c r="BF404" s="39"/>
      <c r="BG404" s="40"/>
      <c r="BH404" s="39"/>
      <c r="BI404" s="39"/>
      <c r="BJ404" s="39"/>
      <c r="BK404" s="31"/>
      <c r="BL404" s="39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</row>
    <row r="405" spans="2:251">
      <c r="B405" s="62"/>
      <c r="C405" s="39"/>
      <c r="D405" s="39"/>
      <c r="F405" s="39"/>
      <c r="G405" s="38"/>
      <c r="H405" s="38"/>
      <c r="I405" s="38"/>
      <c r="J405" s="39"/>
      <c r="K405" s="38"/>
      <c r="L405" s="39"/>
      <c r="M405" s="39"/>
      <c r="N405" s="42"/>
      <c r="O405" s="39"/>
      <c r="P405" s="39"/>
      <c r="Q405" s="38"/>
      <c r="R405" s="39"/>
      <c r="S405" s="39"/>
      <c r="T405" s="42"/>
      <c r="U405" s="39"/>
      <c r="V405" s="39"/>
      <c r="W405" s="42"/>
      <c r="X405" s="39"/>
      <c r="Y405" s="39"/>
      <c r="Z405" s="42"/>
      <c r="AA405" s="39"/>
      <c r="AB405" s="39"/>
      <c r="AC405" s="42"/>
      <c r="AD405" s="40"/>
      <c r="AE405" s="40"/>
      <c r="AF405" s="35"/>
      <c r="AG405" s="39"/>
      <c r="AH405" s="39"/>
      <c r="AI405" s="42"/>
      <c r="AJ405" s="39"/>
      <c r="AK405" s="39"/>
      <c r="AL405" s="42"/>
      <c r="AM405" s="39"/>
      <c r="AN405" s="39"/>
      <c r="AO405" s="42"/>
      <c r="AP405" s="39"/>
      <c r="AQ405" s="39"/>
      <c r="AR405" s="42"/>
      <c r="AS405" s="39"/>
      <c r="AT405" s="39"/>
      <c r="AU405" s="38"/>
      <c r="AV405" s="39"/>
      <c r="AW405" s="39"/>
      <c r="AX405" s="42"/>
      <c r="AY405" s="39"/>
      <c r="AZ405" s="39"/>
      <c r="BA405" s="42"/>
      <c r="BB405" s="39"/>
      <c r="BC405" s="42"/>
      <c r="BD405" s="38"/>
      <c r="BE405" s="42"/>
      <c r="BF405" s="42"/>
      <c r="BG405" s="40"/>
      <c r="BH405" s="39"/>
      <c r="BI405" s="42"/>
      <c r="BJ405" s="39"/>
      <c r="BK405" s="31"/>
      <c r="BL405" s="39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</row>
    <row r="406" spans="2:251">
      <c r="B406" s="62"/>
      <c r="C406" s="39"/>
      <c r="D406" s="39"/>
      <c r="F406" s="39"/>
      <c r="G406" s="38"/>
      <c r="H406" s="38"/>
      <c r="I406" s="38"/>
      <c r="J406" s="39"/>
      <c r="K406" s="38"/>
      <c r="L406" s="39"/>
      <c r="M406" s="39"/>
      <c r="N406" s="42"/>
      <c r="O406" s="39"/>
      <c r="P406" s="39"/>
      <c r="Q406" s="38"/>
      <c r="R406" s="39"/>
      <c r="S406" s="39"/>
      <c r="T406" s="42"/>
      <c r="U406" s="39"/>
      <c r="V406" s="39"/>
      <c r="W406" s="42"/>
      <c r="X406" s="39"/>
      <c r="Y406" s="39"/>
      <c r="Z406" s="42"/>
      <c r="AA406" s="39"/>
      <c r="AB406" s="39"/>
      <c r="AC406" s="42"/>
      <c r="AD406" s="40"/>
      <c r="AE406" s="40"/>
      <c r="AF406" s="35"/>
      <c r="AG406" s="39"/>
      <c r="AH406" s="39"/>
      <c r="AI406" s="42"/>
      <c r="AJ406" s="39"/>
      <c r="AK406" s="39"/>
      <c r="AL406" s="42"/>
      <c r="AM406" s="39"/>
      <c r="AN406" s="39"/>
      <c r="AO406" s="42"/>
      <c r="AP406" s="39"/>
      <c r="AQ406" s="39"/>
      <c r="AR406" s="42"/>
      <c r="AS406" s="39"/>
      <c r="AT406" s="39"/>
      <c r="AU406" s="38"/>
      <c r="AV406" s="39"/>
      <c r="AW406" s="39"/>
      <c r="AX406" s="42"/>
      <c r="AY406" s="39"/>
      <c r="AZ406" s="39"/>
      <c r="BA406" s="42"/>
      <c r="BB406" s="39"/>
      <c r="BC406" s="42"/>
      <c r="BD406" s="38"/>
      <c r="BE406" s="42"/>
      <c r="BF406" s="42"/>
      <c r="BG406" s="40"/>
      <c r="BH406" s="39"/>
      <c r="BI406" s="42"/>
      <c r="BJ406" s="39"/>
      <c r="BK406" s="31"/>
      <c r="BL406" s="39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</row>
    <row r="407" spans="2:251">
      <c r="B407" s="62"/>
      <c r="C407" s="39"/>
      <c r="D407" s="39"/>
      <c r="F407" s="39"/>
      <c r="G407" s="38"/>
      <c r="H407" s="38"/>
      <c r="I407" s="38"/>
      <c r="J407" s="39"/>
      <c r="K407" s="38"/>
      <c r="L407" s="39"/>
      <c r="M407" s="39"/>
      <c r="N407" s="42"/>
      <c r="O407" s="39"/>
      <c r="P407" s="39"/>
      <c r="Q407" s="38"/>
      <c r="R407" s="39"/>
      <c r="S407" s="39"/>
      <c r="T407" s="42"/>
      <c r="U407" s="39"/>
      <c r="V407" s="39"/>
      <c r="W407" s="42"/>
      <c r="X407" s="39"/>
      <c r="Y407" s="39"/>
      <c r="Z407" s="42"/>
      <c r="AA407" s="39"/>
      <c r="AB407" s="39"/>
      <c r="AC407" s="42"/>
      <c r="AD407" s="40"/>
      <c r="AE407" s="40"/>
      <c r="AF407" s="35"/>
      <c r="AG407" s="39"/>
      <c r="AH407" s="39"/>
      <c r="AI407" s="42"/>
      <c r="AJ407" s="39"/>
      <c r="AK407" s="39"/>
      <c r="AL407" s="42"/>
      <c r="AM407" s="39"/>
      <c r="AN407" s="39"/>
      <c r="AO407" s="42"/>
      <c r="AP407" s="39"/>
      <c r="AQ407" s="39"/>
      <c r="AR407" s="42"/>
      <c r="AS407" s="39"/>
      <c r="AT407" s="39"/>
      <c r="AU407" s="38"/>
      <c r="AV407" s="39"/>
      <c r="AW407" s="39"/>
      <c r="AX407" s="42"/>
      <c r="AY407" s="39"/>
      <c r="AZ407" s="39"/>
      <c r="BA407" s="42"/>
      <c r="BB407" s="39"/>
      <c r="BC407" s="42"/>
      <c r="BD407" s="38"/>
      <c r="BE407" s="42"/>
      <c r="BF407" s="42"/>
      <c r="BG407" s="40"/>
      <c r="BH407" s="39"/>
      <c r="BI407" s="42"/>
      <c r="BJ407" s="39"/>
      <c r="BK407" s="31"/>
      <c r="BL407" s="39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</row>
    <row r="408" spans="2:251">
      <c r="B408" s="62"/>
      <c r="C408" s="39"/>
      <c r="D408" s="39"/>
      <c r="F408" s="39"/>
      <c r="G408" s="38"/>
      <c r="H408" s="38"/>
      <c r="I408" s="38"/>
      <c r="J408" s="39"/>
      <c r="K408" s="38"/>
      <c r="L408" s="39"/>
      <c r="M408" s="39"/>
      <c r="N408" s="42"/>
      <c r="O408" s="39"/>
      <c r="P408" s="39"/>
      <c r="Q408" s="38"/>
      <c r="R408" s="39"/>
      <c r="S408" s="39"/>
      <c r="T408" s="42"/>
      <c r="U408" s="39"/>
      <c r="V408" s="39"/>
      <c r="W408" s="42"/>
      <c r="X408" s="39"/>
      <c r="Y408" s="39"/>
      <c r="Z408" s="42"/>
      <c r="AA408" s="39"/>
      <c r="AB408" s="39"/>
      <c r="AC408" s="42"/>
      <c r="AD408" s="40"/>
      <c r="AE408" s="40"/>
      <c r="AF408" s="35"/>
      <c r="AG408" s="39"/>
      <c r="AH408" s="39"/>
      <c r="AI408" s="42"/>
      <c r="AJ408" s="39"/>
      <c r="AK408" s="39"/>
      <c r="AL408" s="42"/>
      <c r="AM408" s="39"/>
      <c r="AN408" s="39"/>
      <c r="AO408" s="42"/>
      <c r="AP408" s="39"/>
      <c r="AQ408" s="39"/>
      <c r="AR408" s="42"/>
      <c r="AS408" s="39"/>
      <c r="AT408" s="39"/>
      <c r="AU408" s="38"/>
      <c r="AV408" s="39"/>
      <c r="AW408" s="39"/>
      <c r="AX408" s="42"/>
      <c r="AY408" s="39"/>
      <c r="AZ408" s="39"/>
      <c r="BA408" s="42"/>
      <c r="BB408" s="39"/>
      <c r="BC408" s="42"/>
      <c r="BD408" s="38"/>
      <c r="BE408" s="42"/>
      <c r="BF408" s="42"/>
      <c r="BG408" s="40"/>
      <c r="BH408" s="39"/>
      <c r="BI408" s="42"/>
      <c r="BJ408" s="39"/>
      <c r="BK408" s="31"/>
      <c r="BL408" s="39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</row>
    <row r="409" spans="2:251">
      <c r="B409" s="62"/>
      <c r="C409" s="39"/>
      <c r="D409" s="39"/>
      <c r="F409" s="39"/>
      <c r="G409" s="38"/>
      <c r="H409" s="38"/>
      <c r="I409" s="38"/>
      <c r="J409" s="39"/>
      <c r="K409" s="38"/>
      <c r="L409" s="39"/>
      <c r="M409" s="39"/>
      <c r="N409" s="42"/>
      <c r="O409" s="39"/>
      <c r="P409" s="39"/>
      <c r="Q409" s="38"/>
      <c r="R409" s="39"/>
      <c r="S409" s="39"/>
      <c r="T409" s="42"/>
      <c r="U409" s="39"/>
      <c r="V409" s="39"/>
      <c r="W409" s="42"/>
      <c r="X409" s="39"/>
      <c r="Y409" s="39"/>
      <c r="Z409" s="42"/>
      <c r="AA409" s="39"/>
      <c r="AB409" s="39"/>
      <c r="AC409" s="42"/>
      <c r="AD409" s="40"/>
      <c r="AE409" s="40"/>
      <c r="AF409" s="35"/>
      <c r="AG409" s="39"/>
      <c r="AH409" s="39"/>
      <c r="AI409" s="42"/>
      <c r="AJ409" s="39"/>
      <c r="AK409" s="39"/>
      <c r="AL409" s="42"/>
      <c r="AM409" s="39"/>
      <c r="AN409" s="39"/>
      <c r="AO409" s="42"/>
      <c r="AP409" s="39"/>
      <c r="AQ409" s="39"/>
      <c r="AR409" s="42"/>
      <c r="AS409" s="39"/>
      <c r="AT409" s="39"/>
      <c r="AU409" s="38"/>
      <c r="AV409" s="39"/>
      <c r="AW409" s="39"/>
      <c r="AX409" s="42"/>
      <c r="AY409" s="39"/>
      <c r="AZ409" s="39"/>
      <c r="BA409" s="42"/>
      <c r="BB409" s="39"/>
      <c r="BC409" s="42"/>
      <c r="BD409" s="38"/>
      <c r="BE409" s="42"/>
      <c r="BF409" s="42"/>
      <c r="BG409" s="40"/>
      <c r="BH409" s="39"/>
      <c r="BI409" s="42"/>
      <c r="BJ409" s="39"/>
      <c r="BK409" s="31"/>
      <c r="BL409" s="39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</row>
    <row r="410" spans="2:251">
      <c r="B410" s="62"/>
      <c r="C410" s="39"/>
      <c r="D410" s="39"/>
      <c r="F410" s="39"/>
      <c r="G410" s="38"/>
      <c r="H410" s="38"/>
      <c r="I410" s="38"/>
      <c r="J410" s="39"/>
      <c r="K410" s="38"/>
      <c r="L410" s="39"/>
      <c r="M410" s="39"/>
      <c r="N410" s="42"/>
      <c r="O410" s="39"/>
      <c r="P410" s="39"/>
      <c r="Q410" s="38"/>
      <c r="R410" s="39"/>
      <c r="S410" s="39"/>
      <c r="T410" s="42"/>
      <c r="U410" s="39"/>
      <c r="V410" s="39"/>
      <c r="W410" s="42"/>
      <c r="X410" s="39"/>
      <c r="Y410" s="39"/>
      <c r="Z410" s="42"/>
      <c r="AA410" s="39"/>
      <c r="AB410" s="39"/>
      <c r="AC410" s="42"/>
      <c r="AD410" s="40"/>
      <c r="AE410" s="40"/>
      <c r="AF410" s="35"/>
      <c r="AG410" s="39"/>
      <c r="AH410" s="39"/>
      <c r="AI410" s="42"/>
      <c r="AJ410" s="39"/>
      <c r="AK410" s="39"/>
      <c r="AL410" s="42"/>
      <c r="AM410" s="39"/>
      <c r="AN410" s="39"/>
      <c r="AO410" s="42"/>
      <c r="AP410" s="39"/>
      <c r="AQ410" s="39"/>
      <c r="AR410" s="42"/>
      <c r="AS410" s="39"/>
      <c r="AT410" s="39"/>
      <c r="AU410" s="38"/>
      <c r="AV410" s="39"/>
      <c r="AW410" s="39"/>
      <c r="AX410" s="42"/>
      <c r="AY410" s="39"/>
      <c r="AZ410" s="39"/>
      <c r="BA410" s="42"/>
      <c r="BB410" s="39"/>
      <c r="BC410" s="42"/>
      <c r="BD410" s="38"/>
      <c r="BE410" s="42"/>
      <c r="BF410" s="42"/>
      <c r="BG410" s="40"/>
      <c r="BH410" s="39"/>
      <c r="BI410" s="42"/>
      <c r="BJ410" s="39"/>
      <c r="BK410" s="31"/>
      <c r="BL410" s="39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</row>
    <row r="411" spans="2:251">
      <c r="B411" s="62"/>
      <c r="C411" s="39"/>
      <c r="D411" s="39"/>
      <c r="F411" s="39"/>
      <c r="G411" s="38"/>
      <c r="H411" s="38"/>
      <c r="I411" s="38"/>
      <c r="J411" s="39"/>
      <c r="K411" s="38"/>
      <c r="L411" s="39"/>
      <c r="M411" s="39"/>
      <c r="N411" s="42"/>
      <c r="O411" s="39"/>
      <c r="P411" s="39"/>
      <c r="Q411" s="38"/>
      <c r="R411" s="39"/>
      <c r="S411" s="39"/>
      <c r="T411" s="42"/>
      <c r="U411" s="39"/>
      <c r="V411" s="39"/>
      <c r="W411" s="42"/>
      <c r="X411" s="39"/>
      <c r="Y411" s="39"/>
      <c r="Z411" s="42"/>
      <c r="AA411" s="39"/>
      <c r="AB411" s="39"/>
      <c r="AC411" s="42"/>
      <c r="AD411" s="40"/>
      <c r="AE411" s="40"/>
      <c r="AF411" s="35"/>
      <c r="AG411" s="39"/>
      <c r="AH411" s="39"/>
      <c r="AI411" s="42"/>
      <c r="AJ411" s="39"/>
      <c r="AK411" s="39"/>
      <c r="AL411" s="42"/>
      <c r="AM411" s="39"/>
      <c r="AN411" s="39"/>
      <c r="AO411" s="42"/>
      <c r="AP411" s="39"/>
      <c r="AQ411" s="39"/>
      <c r="AR411" s="42"/>
      <c r="AS411" s="39"/>
      <c r="AT411" s="39"/>
      <c r="AU411" s="38"/>
      <c r="AV411" s="39"/>
      <c r="AW411" s="39"/>
      <c r="AX411" s="42"/>
      <c r="AY411" s="39"/>
      <c r="AZ411" s="39"/>
      <c r="BA411" s="42"/>
      <c r="BB411" s="39"/>
      <c r="BC411" s="42"/>
      <c r="BD411" s="38"/>
      <c r="BE411" s="42"/>
      <c r="BF411" s="42"/>
      <c r="BG411" s="40"/>
      <c r="BH411" s="39"/>
      <c r="BI411" s="42"/>
      <c r="BJ411" s="39"/>
      <c r="BK411" s="31"/>
      <c r="BL411" s="39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</row>
    <row r="412" spans="2:251">
      <c r="B412" s="62"/>
      <c r="C412" s="39"/>
      <c r="D412" s="39"/>
      <c r="F412" s="39"/>
      <c r="G412" s="38"/>
      <c r="H412" s="38"/>
      <c r="I412" s="38"/>
      <c r="J412" s="39"/>
      <c r="K412" s="38"/>
      <c r="L412" s="39"/>
      <c r="M412" s="39"/>
      <c r="N412" s="42"/>
      <c r="O412" s="39"/>
      <c r="P412" s="39"/>
      <c r="Q412" s="38"/>
      <c r="R412" s="39"/>
      <c r="S412" s="39"/>
      <c r="T412" s="42"/>
      <c r="U412" s="39"/>
      <c r="V412" s="39"/>
      <c r="W412" s="42"/>
      <c r="X412" s="39"/>
      <c r="Y412" s="39"/>
      <c r="Z412" s="42"/>
      <c r="AA412" s="39"/>
      <c r="AB412" s="39"/>
      <c r="AC412" s="42"/>
      <c r="AD412" s="40"/>
      <c r="AE412" s="40"/>
      <c r="AF412" s="35"/>
      <c r="AG412" s="39"/>
      <c r="AH412" s="39"/>
      <c r="AI412" s="42"/>
      <c r="AJ412" s="39"/>
      <c r="AK412" s="39"/>
      <c r="AL412" s="42"/>
      <c r="AM412" s="39"/>
      <c r="AN412" s="39"/>
      <c r="AO412" s="42"/>
      <c r="AP412" s="39"/>
      <c r="AQ412" s="39"/>
      <c r="AR412" s="42"/>
      <c r="AS412" s="39"/>
      <c r="AT412" s="39"/>
      <c r="AU412" s="38"/>
      <c r="AV412" s="39"/>
      <c r="AW412" s="39"/>
      <c r="AX412" s="42"/>
      <c r="AY412" s="39"/>
      <c r="AZ412" s="39"/>
      <c r="BA412" s="42"/>
      <c r="BB412" s="39"/>
      <c r="BC412" s="42"/>
      <c r="BD412" s="38"/>
      <c r="BE412" s="42"/>
      <c r="BF412" s="42"/>
      <c r="BG412" s="40"/>
      <c r="BH412" s="39"/>
      <c r="BI412" s="42"/>
      <c r="BJ412" s="39"/>
      <c r="BK412" s="31"/>
      <c r="BL412" s="39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</row>
    <row r="413" spans="2:251">
      <c r="B413" s="62"/>
      <c r="C413" s="39"/>
      <c r="D413" s="39"/>
      <c r="F413" s="39"/>
      <c r="G413" s="38"/>
      <c r="H413" s="38"/>
      <c r="I413" s="38"/>
      <c r="J413" s="39"/>
      <c r="K413" s="38"/>
      <c r="L413" s="39"/>
      <c r="M413" s="39"/>
      <c r="N413" s="42"/>
      <c r="O413" s="39"/>
      <c r="P413" s="39"/>
      <c r="Q413" s="38"/>
      <c r="R413" s="39"/>
      <c r="S413" s="39"/>
      <c r="T413" s="42"/>
      <c r="U413" s="39"/>
      <c r="V413" s="39"/>
      <c r="W413" s="42"/>
      <c r="X413" s="39"/>
      <c r="Y413" s="39"/>
      <c r="Z413" s="42"/>
      <c r="AA413" s="39"/>
      <c r="AB413" s="39"/>
      <c r="AC413" s="42"/>
      <c r="AD413" s="40"/>
      <c r="AE413" s="40"/>
      <c r="AF413" s="35"/>
      <c r="AG413" s="39"/>
      <c r="AH413" s="39"/>
      <c r="AI413" s="42"/>
      <c r="AJ413" s="39"/>
      <c r="AK413" s="39"/>
      <c r="AL413" s="42"/>
      <c r="AM413" s="39"/>
      <c r="AN413" s="39"/>
      <c r="AO413" s="42"/>
      <c r="AP413" s="39"/>
      <c r="AQ413" s="39"/>
      <c r="AR413" s="42"/>
      <c r="AS413" s="39"/>
      <c r="AT413" s="39"/>
      <c r="AU413" s="38"/>
      <c r="AV413" s="39"/>
      <c r="AW413" s="39"/>
      <c r="AX413" s="42"/>
      <c r="AY413" s="39"/>
      <c r="AZ413" s="39"/>
      <c r="BA413" s="42"/>
      <c r="BB413" s="39"/>
      <c r="BC413" s="42"/>
      <c r="BD413" s="38"/>
      <c r="BE413" s="42"/>
      <c r="BF413" s="42"/>
      <c r="BG413" s="40"/>
      <c r="BH413" s="39"/>
      <c r="BI413" s="42"/>
      <c r="BJ413" s="39"/>
      <c r="BK413" s="31"/>
      <c r="BL413" s="39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</row>
    <row r="414" spans="2:251">
      <c r="B414" s="62"/>
      <c r="C414" s="39"/>
      <c r="D414" s="39"/>
      <c r="F414" s="39"/>
      <c r="G414" s="38"/>
      <c r="H414" s="38"/>
      <c r="I414" s="38"/>
      <c r="J414" s="39"/>
      <c r="K414" s="38"/>
      <c r="L414" s="39"/>
      <c r="M414" s="39"/>
      <c r="N414" s="42"/>
      <c r="O414" s="39"/>
      <c r="P414" s="39"/>
      <c r="Q414" s="38"/>
      <c r="R414" s="39"/>
      <c r="S414" s="39"/>
      <c r="T414" s="42"/>
      <c r="U414" s="39"/>
      <c r="V414" s="39"/>
      <c r="W414" s="42"/>
      <c r="X414" s="39"/>
      <c r="Y414" s="39"/>
      <c r="Z414" s="42"/>
      <c r="AA414" s="39"/>
      <c r="AB414" s="39"/>
      <c r="AC414" s="42"/>
      <c r="AD414" s="40"/>
      <c r="AE414" s="40"/>
      <c r="AF414" s="35"/>
      <c r="AG414" s="39"/>
      <c r="AH414" s="39"/>
      <c r="AI414" s="42"/>
      <c r="AJ414" s="39"/>
      <c r="AK414" s="39"/>
      <c r="AL414" s="42"/>
      <c r="AM414" s="39"/>
      <c r="AN414" s="39"/>
      <c r="AO414" s="42"/>
      <c r="AP414" s="39"/>
      <c r="AQ414" s="39"/>
      <c r="AR414" s="42"/>
      <c r="AS414" s="39"/>
      <c r="AT414" s="39"/>
      <c r="AU414" s="38"/>
      <c r="AV414" s="39"/>
      <c r="AW414" s="39"/>
      <c r="AX414" s="42"/>
      <c r="AY414" s="39"/>
      <c r="AZ414" s="39"/>
      <c r="BA414" s="42"/>
      <c r="BB414" s="39"/>
      <c r="BC414" s="42"/>
      <c r="BD414" s="38"/>
      <c r="BE414" s="42"/>
      <c r="BF414" s="42"/>
      <c r="BG414" s="40"/>
      <c r="BH414" s="39"/>
      <c r="BI414" s="42"/>
      <c r="BJ414" s="39"/>
      <c r="BK414" s="31"/>
      <c r="BL414" s="39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</row>
    <row r="415" spans="2:251">
      <c r="B415" s="62"/>
      <c r="C415" s="39"/>
      <c r="D415" s="39"/>
      <c r="F415" s="39"/>
      <c r="G415" s="38"/>
      <c r="H415" s="38"/>
      <c r="I415" s="38"/>
      <c r="J415" s="39"/>
      <c r="K415" s="38"/>
      <c r="L415" s="39"/>
      <c r="M415" s="39"/>
      <c r="N415" s="42"/>
      <c r="O415" s="39"/>
      <c r="P415" s="39"/>
      <c r="Q415" s="38"/>
      <c r="R415" s="39"/>
      <c r="S415" s="39"/>
      <c r="T415" s="42"/>
      <c r="U415" s="39"/>
      <c r="V415" s="39"/>
      <c r="W415" s="42"/>
      <c r="X415" s="39"/>
      <c r="Y415" s="39"/>
      <c r="Z415" s="42"/>
      <c r="AA415" s="39"/>
      <c r="AB415" s="39"/>
      <c r="AC415" s="42"/>
      <c r="AD415" s="40"/>
      <c r="AE415" s="40"/>
      <c r="AF415" s="35"/>
      <c r="AG415" s="39"/>
      <c r="AH415" s="39"/>
      <c r="AI415" s="42"/>
      <c r="AJ415" s="39"/>
      <c r="AK415" s="39"/>
      <c r="AL415" s="42"/>
      <c r="AM415" s="39"/>
      <c r="AN415" s="39"/>
      <c r="AO415" s="42"/>
      <c r="AP415" s="39"/>
      <c r="AQ415" s="39"/>
      <c r="AR415" s="42"/>
      <c r="AS415" s="39"/>
      <c r="AT415" s="39"/>
      <c r="AU415" s="38"/>
      <c r="AV415" s="39"/>
      <c r="AW415" s="39"/>
      <c r="AX415" s="42"/>
      <c r="AY415" s="39"/>
      <c r="AZ415" s="39"/>
      <c r="BA415" s="42"/>
      <c r="BB415" s="39"/>
      <c r="BC415" s="42"/>
      <c r="BD415" s="38"/>
      <c r="BE415" s="42"/>
      <c r="BF415" s="42"/>
      <c r="BG415" s="40"/>
      <c r="BH415" s="39"/>
      <c r="BI415" s="42"/>
      <c r="BJ415" s="39"/>
      <c r="BK415" s="31"/>
      <c r="BL415" s="39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</row>
    <row r="416" spans="2:251">
      <c r="B416" s="62"/>
      <c r="C416" s="39"/>
      <c r="D416" s="39"/>
      <c r="F416" s="39"/>
      <c r="G416" s="38"/>
      <c r="H416" s="38"/>
      <c r="I416" s="38"/>
      <c r="J416" s="39"/>
      <c r="K416" s="38"/>
      <c r="L416" s="39"/>
      <c r="M416" s="39"/>
      <c r="N416" s="42"/>
      <c r="O416" s="39"/>
      <c r="P416" s="39"/>
      <c r="Q416" s="38"/>
      <c r="R416" s="39"/>
      <c r="S416" s="39"/>
      <c r="T416" s="42"/>
      <c r="U416" s="39"/>
      <c r="V416" s="39"/>
      <c r="W416" s="42"/>
      <c r="X416" s="39"/>
      <c r="Y416" s="39"/>
      <c r="Z416" s="42"/>
      <c r="AA416" s="39"/>
      <c r="AB416" s="39"/>
      <c r="AC416" s="42"/>
      <c r="AD416" s="40"/>
      <c r="AE416" s="40"/>
      <c r="AF416" s="35"/>
      <c r="AG416" s="39"/>
      <c r="AH416" s="39"/>
      <c r="AI416" s="42"/>
      <c r="AJ416" s="39"/>
      <c r="AK416" s="39"/>
      <c r="AL416" s="42"/>
      <c r="AM416" s="39"/>
      <c r="AN416" s="39"/>
      <c r="AO416" s="42"/>
      <c r="AP416" s="39"/>
      <c r="AQ416" s="39"/>
      <c r="AR416" s="42"/>
      <c r="AS416" s="39"/>
      <c r="AT416" s="39"/>
      <c r="AU416" s="38"/>
      <c r="AV416" s="39"/>
      <c r="AW416" s="39"/>
      <c r="AX416" s="42"/>
      <c r="AY416" s="39"/>
      <c r="AZ416" s="39"/>
      <c r="BA416" s="42"/>
      <c r="BB416" s="39"/>
      <c r="BC416" s="42"/>
      <c r="BD416" s="38"/>
      <c r="BE416" s="42"/>
      <c r="BF416" s="42"/>
      <c r="BG416" s="40"/>
      <c r="BH416" s="39"/>
      <c r="BI416" s="42"/>
      <c r="BJ416" s="39"/>
      <c r="BK416" s="31"/>
      <c r="BL416" s="39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</row>
    <row r="417" spans="2:251">
      <c r="B417" s="62"/>
      <c r="C417" s="39"/>
      <c r="D417" s="39"/>
      <c r="F417" s="39"/>
      <c r="G417" s="38"/>
      <c r="H417" s="38"/>
      <c r="I417" s="38"/>
      <c r="J417" s="39"/>
      <c r="K417" s="38"/>
      <c r="L417" s="39"/>
      <c r="M417" s="39"/>
      <c r="N417" s="42"/>
      <c r="O417" s="39"/>
      <c r="P417" s="39"/>
      <c r="Q417" s="38"/>
      <c r="R417" s="39"/>
      <c r="S417" s="39"/>
      <c r="T417" s="42"/>
      <c r="U417" s="39"/>
      <c r="V417" s="39"/>
      <c r="W417" s="42"/>
      <c r="X417" s="39"/>
      <c r="Y417" s="39"/>
      <c r="Z417" s="42"/>
      <c r="AA417" s="39"/>
      <c r="AB417" s="39"/>
      <c r="AC417" s="42"/>
      <c r="AD417" s="40"/>
      <c r="AE417" s="40"/>
      <c r="AF417" s="35"/>
      <c r="AG417" s="39"/>
      <c r="AH417" s="39"/>
      <c r="AI417" s="42"/>
      <c r="AJ417" s="39"/>
      <c r="AK417" s="39"/>
      <c r="AL417" s="42"/>
      <c r="AM417" s="39"/>
      <c r="AN417" s="39"/>
      <c r="AO417" s="42"/>
      <c r="AP417" s="39"/>
      <c r="AQ417" s="39"/>
      <c r="AR417" s="42"/>
      <c r="AS417" s="39"/>
      <c r="AT417" s="39"/>
      <c r="AU417" s="38"/>
      <c r="AV417" s="39"/>
      <c r="AW417" s="39"/>
      <c r="AX417" s="42"/>
      <c r="AY417" s="39"/>
      <c r="AZ417" s="39"/>
      <c r="BA417" s="42"/>
      <c r="BB417" s="39"/>
      <c r="BC417" s="42"/>
      <c r="BD417" s="38"/>
      <c r="BE417" s="42"/>
      <c r="BF417" s="42"/>
      <c r="BG417" s="39"/>
      <c r="BH417" s="39"/>
      <c r="BI417" s="42"/>
      <c r="BJ417" s="39"/>
      <c r="BK417" s="31"/>
      <c r="BL417" s="39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</row>
    <row r="418" spans="2:251">
      <c r="B418" s="62"/>
      <c r="C418" s="39"/>
      <c r="D418" s="39"/>
      <c r="F418" s="39"/>
      <c r="G418" s="38"/>
      <c r="H418" s="38"/>
      <c r="I418" s="38"/>
      <c r="J418" s="39"/>
      <c r="K418" s="38"/>
      <c r="L418" s="39"/>
      <c r="M418" s="39"/>
      <c r="N418" s="42"/>
      <c r="O418" s="39"/>
      <c r="P418" s="39"/>
      <c r="Q418" s="38"/>
      <c r="R418" s="39"/>
      <c r="S418" s="39"/>
      <c r="T418" s="42"/>
      <c r="U418" s="39"/>
      <c r="V418" s="39"/>
      <c r="W418" s="42"/>
      <c r="X418" s="39"/>
      <c r="Y418" s="39"/>
      <c r="Z418" s="42"/>
      <c r="AA418" s="39"/>
      <c r="AB418" s="39"/>
      <c r="AC418" s="42"/>
      <c r="AD418" s="40"/>
      <c r="AE418" s="40"/>
      <c r="AF418" s="35"/>
      <c r="AG418" s="39"/>
      <c r="AH418" s="39"/>
      <c r="AI418" s="42"/>
      <c r="AJ418" s="39"/>
      <c r="AK418" s="39"/>
      <c r="AL418" s="42"/>
      <c r="AM418" s="39"/>
      <c r="AN418" s="39"/>
      <c r="AO418" s="42"/>
      <c r="AP418" s="39"/>
      <c r="AQ418" s="39"/>
      <c r="AR418" s="42"/>
      <c r="AS418" s="39"/>
      <c r="AT418" s="39"/>
      <c r="AU418" s="38"/>
      <c r="AV418" s="39"/>
      <c r="AW418" s="39"/>
      <c r="AX418" s="42"/>
      <c r="AY418" s="39"/>
      <c r="AZ418" s="39"/>
      <c r="BA418" s="42"/>
      <c r="BB418" s="39"/>
      <c r="BC418" s="42"/>
      <c r="BD418" s="38"/>
      <c r="BE418" s="42"/>
      <c r="BF418" s="42"/>
      <c r="BG418" s="39"/>
      <c r="BH418" s="39"/>
      <c r="BI418" s="42"/>
      <c r="BJ418" s="39"/>
      <c r="BK418" s="31"/>
      <c r="BL418" s="39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</row>
    <row r="419" spans="2:251">
      <c r="B419" s="62"/>
      <c r="C419" s="39"/>
      <c r="D419" s="39"/>
      <c r="F419" s="39"/>
      <c r="G419" s="38"/>
      <c r="H419" s="38"/>
      <c r="I419" s="38"/>
      <c r="J419" s="39"/>
      <c r="K419" s="38"/>
      <c r="L419" s="39"/>
      <c r="M419" s="39"/>
      <c r="N419" s="39"/>
      <c r="O419" s="39"/>
      <c r="P419" s="39"/>
      <c r="Q419" s="38"/>
      <c r="R419" s="39"/>
      <c r="S419" s="39"/>
      <c r="T419" s="39"/>
      <c r="U419" s="39"/>
      <c r="V419" s="39"/>
      <c r="W419" s="42"/>
      <c r="X419" s="39"/>
      <c r="Y419" s="39"/>
      <c r="Z419" s="42"/>
      <c r="AA419" s="39"/>
      <c r="AB419" s="39"/>
      <c r="AC419" s="42"/>
      <c r="AD419" s="40"/>
      <c r="AE419" s="40"/>
      <c r="AF419" s="35"/>
      <c r="AG419" s="39"/>
      <c r="AH419" s="39"/>
      <c r="AI419" s="42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8"/>
      <c r="AV419" s="39"/>
      <c r="AW419" s="39"/>
      <c r="AX419" s="39"/>
      <c r="AY419" s="39"/>
      <c r="AZ419" s="39"/>
      <c r="BA419" s="39"/>
      <c r="BB419" s="39"/>
      <c r="BC419" s="39"/>
      <c r="BD419" s="38"/>
      <c r="BE419" s="39"/>
      <c r="BF419" s="39"/>
      <c r="BG419" s="40"/>
      <c r="BH419" s="39"/>
      <c r="BI419" s="39"/>
      <c r="BJ419" s="39"/>
      <c r="BK419" s="31"/>
      <c r="BL419" s="39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</row>
    <row r="420" spans="2:251">
      <c r="B420" s="62"/>
      <c r="C420" s="39"/>
      <c r="D420" s="39"/>
      <c r="F420" s="39"/>
      <c r="G420" s="38"/>
      <c r="H420" s="38"/>
      <c r="I420" s="38"/>
      <c r="J420" s="39"/>
      <c r="K420" s="38"/>
      <c r="L420" s="39"/>
      <c r="M420" s="39"/>
      <c r="N420" s="42"/>
      <c r="O420" s="39"/>
      <c r="P420" s="39"/>
      <c r="Q420" s="38"/>
      <c r="R420" s="39"/>
      <c r="S420" s="39"/>
      <c r="T420" s="42"/>
      <c r="U420" s="39"/>
      <c r="V420" s="39"/>
      <c r="W420" s="42"/>
      <c r="X420" s="39"/>
      <c r="Y420" s="39"/>
      <c r="Z420" s="42"/>
      <c r="AA420" s="39"/>
      <c r="AB420" s="39"/>
      <c r="AC420" s="42"/>
      <c r="AD420" s="40"/>
      <c r="AE420" s="40"/>
      <c r="AF420" s="35"/>
      <c r="AG420" s="39"/>
      <c r="AH420" s="39"/>
      <c r="AI420" s="42"/>
      <c r="AJ420" s="39"/>
      <c r="AK420" s="39"/>
      <c r="AL420" s="42"/>
      <c r="AM420" s="39"/>
      <c r="AN420" s="39"/>
      <c r="AO420" s="42"/>
      <c r="AP420" s="39"/>
      <c r="AQ420" s="39"/>
      <c r="AR420" s="42"/>
      <c r="AS420" s="39"/>
      <c r="AT420" s="39"/>
      <c r="AU420" s="38"/>
      <c r="AV420" s="39"/>
      <c r="AW420" s="39"/>
      <c r="AX420" s="42"/>
      <c r="AY420" s="39"/>
      <c r="AZ420" s="39"/>
      <c r="BA420" s="42"/>
      <c r="BB420" s="39"/>
      <c r="BC420" s="42"/>
      <c r="BD420" s="38"/>
      <c r="BE420" s="42"/>
      <c r="BF420" s="42"/>
      <c r="BG420" s="40"/>
      <c r="BH420" s="39"/>
      <c r="BI420" s="42"/>
      <c r="BJ420" s="39"/>
      <c r="BK420" s="31"/>
      <c r="BL420" s="39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</row>
    <row r="421" spans="2:251">
      <c r="B421" s="62"/>
      <c r="C421" s="39"/>
      <c r="D421" s="39"/>
      <c r="F421" s="39"/>
      <c r="G421" s="38"/>
      <c r="H421" s="38"/>
      <c r="I421" s="38"/>
      <c r="J421" s="39"/>
      <c r="K421" s="38"/>
      <c r="L421" s="39"/>
      <c r="M421" s="39"/>
      <c r="N421" s="42"/>
      <c r="O421" s="39"/>
      <c r="P421" s="39"/>
      <c r="Q421" s="38"/>
      <c r="R421" s="39"/>
      <c r="S421" s="39"/>
      <c r="T421" s="42"/>
      <c r="U421" s="39"/>
      <c r="V421" s="39"/>
      <c r="W421" s="42"/>
      <c r="X421" s="39"/>
      <c r="Y421" s="39"/>
      <c r="Z421" s="42"/>
      <c r="AA421" s="39"/>
      <c r="AB421" s="39"/>
      <c r="AC421" s="42"/>
      <c r="AD421" s="40"/>
      <c r="AE421" s="40"/>
      <c r="AF421" s="35"/>
      <c r="AG421" s="39"/>
      <c r="AH421" s="39"/>
      <c r="AI421" s="42"/>
      <c r="AJ421" s="39"/>
      <c r="AK421" s="39"/>
      <c r="AL421" s="42"/>
      <c r="AM421" s="39"/>
      <c r="AN421" s="39"/>
      <c r="AO421" s="42"/>
      <c r="AP421" s="39"/>
      <c r="AQ421" s="39"/>
      <c r="AR421" s="42"/>
      <c r="AS421" s="39"/>
      <c r="AT421" s="39"/>
      <c r="AU421" s="38"/>
      <c r="AV421" s="39"/>
      <c r="AW421" s="39"/>
      <c r="AX421" s="42"/>
      <c r="AY421" s="39"/>
      <c r="AZ421" s="39"/>
      <c r="BA421" s="42"/>
      <c r="BB421" s="39"/>
      <c r="BC421" s="42"/>
      <c r="BD421" s="38"/>
      <c r="BE421" s="42"/>
      <c r="BF421" s="42"/>
      <c r="BG421" s="40"/>
      <c r="BH421" s="39"/>
      <c r="BI421" s="42"/>
      <c r="BJ421" s="39"/>
      <c r="BK421" s="31"/>
      <c r="BL421" s="39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</row>
    <row r="422" spans="2:251">
      <c r="B422" s="62"/>
      <c r="C422" s="39"/>
      <c r="D422" s="39"/>
      <c r="F422" s="39"/>
      <c r="G422" s="38"/>
      <c r="H422" s="38"/>
      <c r="I422" s="38"/>
      <c r="J422" s="39"/>
      <c r="K422" s="38"/>
      <c r="L422" s="39"/>
      <c r="M422" s="39"/>
      <c r="N422" s="42"/>
      <c r="O422" s="39"/>
      <c r="P422" s="39"/>
      <c r="Q422" s="38"/>
      <c r="R422" s="39"/>
      <c r="S422" s="39"/>
      <c r="T422" s="42"/>
      <c r="U422" s="39"/>
      <c r="V422" s="39"/>
      <c r="W422" s="42"/>
      <c r="X422" s="39"/>
      <c r="Y422" s="39"/>
      <c r="Z422" s="42"/>
      <c r="AA422" s="39"/>
      <c r="AB422" s="39"/>
      <c r="AC422" s="42"/>
      <c r="AD422" s="40"/>
      <c r="AE422" s="40"/>
      <c r="AF422" s="35"/>
      <c r="AG422" s="39"/>
      <c r="AH422" s="39"/>
      <c r="AI422" s="42"/>
      <c r="AJ422" s="39"/>
      <c r="AK422" s="39"/>
      <c r="AL422" s="42"/>
      <c r="AM422" s="39"/>
      <c r="AN422" s="39"/>
      <c r="AO422" s="42"/>
      <c r="AP422" s="39"/>
      <c r="AQ422" s="39"/>
      <c r="AR422" s="42"/>
      <c r="AS422" s="39"/>
      <c r="AT422" s="39"/>
      <c r="AU422" s="38"/>
      <c r="AV422" s="39"/>
      <c r="AW422" s="39"/>
      <c r="AX422" s="42"/>
      <c r="AY422" s="39"/>
      <c r="AZ422" s="39"/>
      <c r="BA422" s="42"/>
      <c r="BB422" s="39"/>
      <c r="BC422" s="42"/>
      <c r="BD422" s="38"/>
      <c r="BE422" s="42"/>
      <c r="BF422" s="42"/>
      <c r="BG422" s="40"/>
      <c r="BH422" s="39"/>
      <c r="BI422" s="42"/>
      <c r="BJ422" s="39"/>
      <c r="BK422" s="31"/>
      <c r="BL422" s="39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</row>
    <row r="423" spans="2:251">
      <c r="B423" s="62"/>
      <c r="C423" s="39"/>
      <c r="D423" s="39"/>
      <c r="F423" s="39"/>
      <c r="G423" s="38"/>
      <c r="H423" s="38"/>
      <c r="I423" s="38"/>
      <c r="J423" s="39"/>
      <c r="K423" s="38"/>
      <c r="L423" s="39"/>
      <c r="M423" s="39"/>
      <c r="N423" s="42"/>
      <c r="O423" s="39"/>
      <c r="P423" s="39"/>
      <c r="Q423" s="38"/>
      <c r="R423" s="39"/>
      <c r="S423" s="39"/>
      <c r="T423" s="42"/>
      <c r="U423" s="39"/>
      <c r="V423" s="39"/>
      <c r="W423" s="42"/>
      <c r="X423" s="39"/>
      <c r="Y423" s="39"/>
      <c r="Z423" s="42"/>
      <c r="AA423" s="39"/>
      <c r="AB423" s="39"/>
      <c r="AC423" s="42"/>
      <c r="AD423" s="40"/>
      <c r="AE423" s="40"/>
      <c r="AF423" s="35"/>
      <c r="AG423" s="39"/>
      <c r="AH423" s="39"/>
      <c r="AI423" s="42"/>
      <c r="AJ423" s="39"/>
      <c r="AK423" s="39"/>
      <c r="AL423" s="42"/>
      <c r="AM423" s="39"/>
      <c r="AN423" s="39"/>
      <c r="AO423" s="42"/>
      <c r="AP423" s="39"/>
      <c r="AQ423" s="39"/>
      <c r="AR423" s="42"/>
      <c r="AS423" s="39"/>
      <c r="AT423" s="39"/>
      <c r="AU423" s="38"/>
      <c r="AV423" s="39"/>
      <c r="AW423" s="39"/>
      <c r="AX423" s="42"/>
      <c r="AY423" s="39"/>
      <c r="AZ423" s="39"/>
      <c r="BA423" s="42"/>
      <c r="BB423" s="39"/>
      <c r="BC423" s="42"/>
      <c r="BD423" s="38"/>
      <c r="BE423" s="42"/>
      <c r="BF423" s="42"/>
      <c r="BG423" s="40"/>
      <c r="BH423" s="39"/>
      <c r="BI423" s="42"/>
      <c r="BJ423" s="39"/>
      <c r="BK423" s="31"/>
      <c r="BL423" s="39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</row>
    <row r="424" spans="2:251">
      <c r="B424" s="62"/>
      <c r="C424" s="39"/>
      <c r="D424" s="39"/>
      <c r="F424" s="39"/>
      <c r="G424" s="38"/>
      <c r="H424" s="38"/>
      <c r="I424" s="38"/>
      <c r="J424" s="39"/>
      <c r="K424" s="38"/>
      <c r="L424" s="39"/>
      <c r="M424" s="39"/>
      <c r="N424" s="42"/>
      <c r="O424" s="39"/>
      <c r="P424" s="39"/>
      <c r="Q424" s="38"/>
      <c r="R424" s="39"/>
      <c r="S424" s="39"/>
      <c r="T424" s="42"/>
      <c r="U424" s="39"/>
      <c r="V424" s="39"/>
      <c r="W424" s="42"/>
      <c r="X424" s="39"/>
      <c r="Y424" s="39"/>
      <c r="Z424" s="42"/>
      <c r="AA424" s="39"/>
      <c r="AB424" s="39"/>
      <c r="AC424" s="42"/>
      <c r="AD424" s="40"/>
      <c r="AE424" s="40"/>
      <c r="AF424" s="35"/>
      <c r="AG424" s="39"/>
      <c r="AH424" s="39"/>
      <c r="AI424" s="42"/>
      <c r="AJ424" s="39"/>
      <c r="AK424" s="39"/>
      <c r="AL424" s="42"/>
      <c r="AM424" s="39"/>
      <c r="AN424" s="39"/>
      <c r="AO424" s="42"/>
      <c r="AP424" s="39"/>
      <c r="AQ424" s="39"/>
      <c r="AR424" s="42"/>
      <c r="AS424" s="39"/>
      <c r="AT424" s="39"/>
      <c r="AU424" s="38"/>
      <c r="AV424" s="39"/>
      <c r="AW424" s="39"/>
      <c r="AX424" s="42"/>
      <c r="AY424" s="39"/>
      <c r="AZ424" s="39"/>
      <c r="BA424" s="42"/>
      <c r="BB424" s="39"/>
      <c r="BC424" s="42"/>
      <c r="BD424" s="38"/>
      <c r="BE424" s="42"/>
      <c r="BF424" s="42"/>
      <c r="BG424" s="40"/>
      <c r="BH424" s="39"/>
      <c r="BI424" s="42"/>
      <c r="BJ424" s="39"/>
      <c r="BK424" s="31"/>
      <c r="BL424" s="39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</row>
    <row r="425" spans="2:251">
      <c r="B425" s="62"/>
      <c r="C425" s="39"/>
      <c r="D425" s="39"/>
      <c r="F425" s="39"/>
      <c r="G425" s="38"/>
      <c r="H425" s="38"/>
      <c r="I425" s="38"/>
      <c r="J425" s="39"/>
      <c r="K425" s="38"/>
      <c r="L425" s="39"/>
      <c r="M425" s="39"/>
      <c r="N425" s="42"/>
      <c r="O425" s="39"/>
      <c r="P425" s="39"/>
      <c r="Q425" s="38"/>
      <c r="R425" s="39"/>
      <c r="S425" s="39"/>
      <c r="T425" s="42"/>
      <c r="U425" s="39"/>
      <c r="V425" s="39"/>
      <c r="W425" s="42"/>
      <c r="X425" s="39"/>
      <c r="Y425" s="39"/>
      <c r="Z425" s="42"/>
      <c r="AA425" s="39"/>
      <c r="AB425" s="39"/>
      <c r="AC425" s="42"/>
      <c r="AD425" s="40"/>
      <c r="AE425" s="40"/>
      <c r="AF425" s="35"/>
      <c r="AG425" s="39"/>
      <c r="AH425" s="39"/>
      <c r="AI425" s="42"/>
      <c r="AJ425" s="39"/>
      <c r="AK425" s="39"/>
      <c r="AL425" s="42"/>
      <c r="AM425" s="39"/>
      <c r="AN425" s="39"/>
      <c r="AO425" s="42"/>
      <c r="AP425" s="39"/>
      <c r="AQ425" s="39"/>
      <c r="AR425" s="42"/>
      <c r="AS425" s="39"/>
      <c r="AT425" s="39"/>
      <c r="AU425" s="38"/>
      <c r="AV425" s="39"/>
      <c r="AW425" s="39"/>
      <c r="AX425" s="42"/>
      <c r="AY425" s="39"/>
      <c r="AZ425" s="39"/>
      <c r="BA425" s="42"/>
      <c r="BB425" s="39"/>
      <c r="BC425" s="42"/>
      <c r="BD425" s="38"/>
      <c r="BE425" s="42"/>
      <c r="BF425" s="42"/>
      <c r="BG425" s="40"/>
      <c r="BH425" s="39"/>
      <c r="BI425" s="42"/>
      <c r="BJ425" s="39"/>
      <c r="BK425" s="31"/>
      <c r="BL425" s="39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</row>
    <row r="426" spans="2:251">
      <c r="B426" s="62"/>
      <c r="C426" s="39"/>
      <c r="D426" s="39"/>
      <c r="F426" s="39"/>
      <c r="G426" s="38"/>
      <c r="H426" s="38"/>
      <c r="I426" s="38"/>
      <c r="J426" s="39"/>
      <c r="K426" s="38"/>
      <c r="L426" s="39"/>
      <c r="M426" s="39"/>
      <c r="N426" s="42"/>
      <c r="O426" s="39"/>
      <c r="P426" s="39"/>
      <c r="Q426" s="38"/>
      <c r="R426" s="39"/>
      <c r="S426" s="39"/>
      <c r="T426" s="42"/>
      <c r="U426" s="39"/>
      <c r="V426" s="39"/>
      <c r="W426" s="42"/>
      <c r="X426" s="39"/>
      <c r="Y426" s="39"/>
      <c r="Z426" s="42"/>
      <c r="AA426" s="39"/>
      <c r="AB426" s="39"/>
      <c r="AC426" s="42"/>
      <c r="AD426" s="40"/>
      <c r="AE426" s="40"/>
      <c r="AF426" s="35"/>
      <c r="AG426" s="39"/>
      <c r="AH426" s="39"/>
      <c r="AI426" s="42"/>
      <c r="AJ426" s="39"/>
      <c r="AK426" s="39"/>
      <c r="AL426" s="42"/>
      <c r="AM426" s="39"/>
      <c r="AN426" s="39"/>
      <c r="AO426" s="42"/>
      <c r="AP426" s="39"/>
      <c r="AQ426" s="39"/>
      <c r="AR426" s="42"/>
      <c r="AS426" s="39"/>
      <c r="AT426" s="39"/>
      <c r="AU426" s="38"/>
      <c r="AV426" s="39"/>
      <c r="AW426" s="39"/>
      <c r="AX426" s="42"/>
      <c r="AY426" s="39"/>
      <c r="AZ426" s="39"/>
      <c r="BA426" s="42"/>
      <c r="BB426" s="39"/>
      <c r="BC426" s="42"/>
      <c r="BD426" s="38"/>
      <c r="BE426" s="42"/>
      <c r="BF426" s="42"/>
      <c r="BG426" s="40"/>
      <c r="BH426" s="39"/>
      <c r="BI426" s="42"/>
      <c r="BJ426" s="39"/>
      <c r="BK426" s="31"/>
      <c r="BL426" s="39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</row>
    <row r="427" spans="2:251">
      <c r="B427" s="62"/>
      <c r="C427" s="39"/>
      <c r="D427" s="39"/>
      <c r="F427" s="39"/>
      <c r="G427" s="38"/>
      <c r="H427" s="38"/>
      <c r="I427" s="38"/>
      <c r="J427" s="39"/>
      <c r="K427" s="38"/>
      <c r="L427" s="39"/>
      <c r="M427" s="39"/>
      <c r="N427" s="42"/>
      <c r="O427" s="39"/>
      <c r="P427" s="39"/>
      <c r="Q427" s="38"/>
      <c r="R427" s="39"/>
      <c r="S427" s="39"/>
      <c r="T427" s="42"/>
      <c r="U427" s="39"/>
      <c r="V427" s="39"/>
      <c r="W427" s="42"/>
      <c r="X427" s="39"/>
      <c r="Y427" s="39"/>
      <c r="Z427" s="42"/>
      <c r="AA427" s="39"/>
      <c r="AB427" s="39"/>
      <c r="AC427" s="42"/>
      <c r="AD427" s="40"/>
      <c r="AE427" s="40"/>
      <c r="AF427" s="35"/>
      <c r="AG427" s="39"/>
      <c r="AH427" s="39"/>
      <c r="AI427" s="42"/>
      <c r="AJ427" s="39"/>
      <c r="AK427" s="39"/>
      <c r="AL427" s="42"/>
      <c r="AM427" s="39"/>
      <c r="AN427" s="39"/>
      <c r="AO427" s="42"/>
      <c r="AP427" s="39"/>
      <c r="AQ427" s="39"/>
      <c r="AR427" s="42"/>
      <c r="AS427" s="39"/>
      <c r="AT427" s="39"/>
      <c r="AU427" s="38"/>
      <c r="AV427" s="39"/>
      <c r="AW427" s="39"/>
      <c r="AX427" s="42"/>
      <c r="AY427" s="39"/>
      <c r="AZ427" s="39"/>
      <c r="BA427" s="42"/>
      <c r="BB427" s="39"/>
      <c r="BC427" s="42"/>
      <c r="BD427" s="38"/>
      <c r="BE427" s="42"/>
      <c r="BF427" s="42"/>
      <c r="BG427" s="39"/>
      <c r="BH427" s="39"/>
      <c r="BI427" s="42"/>
      <c r="BJ427" s="39"/>
      <c r="BK427" s="31"/>
      <c r="BL427" s="39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</row>
    <row r="428" spans="2:251">
      <c r="B428" s="62"/>
      <c r="C428" s="39"/>
      <c r="D428" s="39"/>
      <c r="F428" s="39"/>
      <c r="G428" s="38"/>
      <c r="H428" s="38"/>
      <c r="I428" s="38"/>
      <c r="J428" s="39"/>
      <c r="K428" s="38"/>
      <c r="L428" s="39"/>
      <c r="M428" s="39"/>
      <c r="N428" s="39"/>
      <c r="O428" s="39"/>
      <c r="P428" s="39"/>
      <c r="Q428" s="38"/>
      <c r="R428" s="39"/>
      <c r="S428" s="39"/>
      <c r="T428" s="39"/>
      <c r="U428" s="39"/>
      <c r="V428" s="39"/>
      <c r="W428" s="42"/>
      <c r="X428" s="39"/>
      <c r="Y428" s="39"/>
      <c r="Z428" s="42"/>
      <c r="AA428" s="39"/>
      <c r="AB428" s="39"/>
      <c r="AC428" s="42"/>
      <c r="AD428" s="40"/>
      <c r="AE428" s="40"/>
      <c r="AF428" s="35"/>
      <c r="AG428" s="39"/>
      <c r="AH428" s="39"/>
      <c r="AI428" s="42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8"/>
      <c r="AV428" s="39"/>
      <c r="AW428" s="39"/>
      <c r="AX428" s="39"/>
      <c r="AY428" s="39"/>
      <c r="AZ428" s="39"/>
      <c r="BA428" s="39"/>
      <c r="BB428" s="39"/>
      <c r="BC428" s="39"/>
      <c r="BD428" s="38"/>
      <c r="BE428" s="39"/>
      <c r="BF428" s="39"/>
      <c r="BG428" s="40"/>
      <c r="BH428" s="39"/>
      <c r="BI428" s="39"/>
      <c r="BJ428" s="39"/>
      <c r="BK428" s="31"/>
      <c r="BL428" s="39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</row>
    <row r="429" spans="2:251">
      <c r="B429" s="62"/>
      <c r="C429" s="39"/>
      <c r="D429" s="39"/>
      <c r="F429" s="39"/>
      <c r="G429" s="38"/>
      <c r="H429" s="38"/>
      <c r="I429" s="38"/>
      <c r="J429" s="39"/>
      <c r="K429" s="38"/>
      <c r="L429" s="39"/>
      <c r="M429" s="39"/>
      <c r="N429" s="42"/>
      <c r="O429" s="39"/>
      <c r="P429" s="39"/>
      <c r="Q429" s="38"/>
      <c r="R429" s="39"/>
      <c r="S429" s="39"/>
      <c r="T429" s="42"/>
      <c r="U429" s="39"/>
      <c r="V429" s="39"/>
      <c r="W429" s="42"/>
      <c r="X429" s="39"/>
      <c r="Y429" s="39"/>
      <c r="Z429" s="42"/>
      <c r="AA429" s="39"/>
      <c r="AB429" s="39"/>
      <c r="AC429" s="42"/>
      <c r="AD429" s="40"/>
      <c r="AE429" s="40"/>
      <c r="AF429" s="35"/>
      <c r="AG429" s="39"/>
      <c r="AH429" s="39"/>
      <c r="AI429" s="42"/>
      <c r="AJ429" s="39"/>
      <c r="AK429" s="39"/>
      <c r="AL429" s="42"/>
      <c r="AM429" s="39"/>
      <c r="AN429" s="39"/>
      <c r="AO429" s="42"/>
      <c r="AP429" s="39"/>
      <c r="AQ429" s="39"/>
      <c r="AR429" s="42"/>
      <c r="AS429" s="39"/>
      <c r="AT429" s="39"/>
      <c r="AU429" s="38"/>
      <c r="AV429" s="39"/>
      <c r="AW429" s="39"/>
      <c r="AX429" s="42"/>
      <c r="AY429" s="39"/>
      <c r="AZ429" s="39"/>
      <c r="BA429" s="42"/>
      <c r="BB429" s="39"/>
      <c r="BC429" s="42"/>
      <c r="BD429" s="38"/>
      <c r="BE429" s="42"/>
      <c r="BF429" s="42"/>
      <c r="BG429" s="40"/>
      <c r="BH429" s="39"/>
      <c r="BI429" s="42"/>
      <c r="BJ429" s="39"/>
      <c r="BK429" s="31"/>
      <c r="BL429" s="39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</row>
    <row r="430" spans="2:251">
      <c r="B430" s="62"/>
      <c r="C430" s="39"/>
      <c r="D430" s="39"/>
      <c r="F430" s="39"/>
      <c r="G430" s="38"/>
      <c r="H430" s="38"/>
      <c r="I430" s="38"/>
      <c r="J430" s="39"/>
      <c r="K430" s="38"/>
      <c r="L430" s="39"/>
      <c r="M430" s="39"/>
      <c r="N430" s="42"/>
      <c r="O430" s="39"/>
      <c r="P430" s="39"/>
      <c r="Q430" s="38"/>
      <c r="R430" s="39"/>
      <c r="S430" s="39"/>
      <c r="T430" s="42"/>
      <c r="U430" s="39"/>
      <c r="V430" s="39"/>
      <c r="W430" s="42"/>
      <c r="X430" s="39"/>
      <c r="Y430" s="39"/>
      <c r="Z430" s="42"/>
      <c r="AA430" s="39"/>
      <c r="AB430" s="39"/>
      <c r="AC430" s="42"/>
      <c r="AD430" s="40"/>
      <c r="AE430" s="40"/>
      <c r="AF430" s="35"/>
      <c r="AG430" s="39"/>
      <c r="AH430" s="39"/>
      <c r="AI430" s="42"/>
      <c r="AJ430" s="39"/>
      <c r="AK430" s="39"/>
      <c r="AL430" s="42"/>
      <c r="AM430" s="39"/>
      <c r="AN430" s="39"/>
      <c r="AO430" s="42"/>
      <c r="AP430" s="39"/>
      <c r="AQ430" s="39"/>
      <c r="AR430" s="42"/>
      <c r="AS430" s="39"/>
      <c r="AT430" s="39"/>
      <c r="AU430" s="38"/>
      <c r="AV430" s="39"/>
      <c r="AW430" s="39"/>
      <c r="AX430" s="42"/>
      <c r="AY430" s="39"/>
      <c r="AZ430" s="39"/>
      <c r="BA430" s="42"/>
      <c r="BB430" s="39"/>
      <c r="BC430" s="42"/>
      <c r="BD430" s="38"/>
      <c r="BE430" s="42"/>
      <c r="BF430" s="42"/>
      <c r="BG430" s="40"/>
      <c r="BH430" s="39"/>
      <c r="BI430" s="42"/>
      <c r="BJ430" s="39"/>
      <c r="BK430" s="31"/>
      <c r="BL430" s="39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</row>
    <row r="431" spans="2:251">
      <c r="B431" s="62"/>
      <c r="C431" s="39"/>
      <c r="D431" s="39"/>
      <c r="F431" s="39"/>
      <c r="G431" s="38"/>
      <c r="H431" s="38"/>
      <c r="I431" s="38"/>
      <c r="J431" s="39"/>
      <c r="K431" s="38"/>
      <c r="L431" s="39"/>
      <c r="M431" s="39"/>
      <c r="N431" s="42"/>
      <c r="O431" s="39"/>
      <c r="P431" s="39"/>
      <c r="Q431" s="38"/>
      <c r="R431" s="39"/>
      <c r="S431" s="39"/>
      <c r="T431" s="42"/>
      <c r="U431" s="39"/>
      <c r="V431" s="39"/>
      <c r="W431" s="42"/>
      <c r="X431" s="39"/>
      <c r="Y431" s="39"/>
      <c r="Z431" s="42"/>
      <c r="AA431" s="39"/>
      <c r="AB431" s="39"/>
      <c r="AC431" s="42"/>
      <c r="AD431" s="40"/>
      <c r="AE431" s="40"/>
      <c r="AF431" s="35"/>
      <c r="AG431" s="39"/>
      <c r="AH431" s="39"/>
      <c r="AI431" s="42"/>
      <c r="AJ431" s="39"/>
      <c r="AK431" s="39"/>
      <c r="AL431" s="42"/>
      <c r="AM431" s="39"/>
      <c r="AN431" s="39"/>
      <c r="AO431" s="42"/>
      <c r="AP431" s="39"/>
      <c r="AQ431" s="39"/>
      <c r="AR431" s="42"/>
      <c r="AS431" s="39"/>
      <c r="AT431" s="39"/>
      <c r="AU431" s="38"/>
      <c r="AV431" s="39"/>
      <c r="AW431" s="39"/>
      <c r="AX431" s="42"/>
      <c r="AY431" s="39"/>
      <c r="AZ431" s="39"/>
      <c r="BA431" s="42"/>
      <c r="BB431" s="39"/>
      <c r="BC431" s="42"/>
      <c r="BD431" s="38"/>
      <c r="BE431" s="42"/>
      <c r="BF431" s="42"/>
      <c r="BG431" s="40"/>
      <c r="BH431" s="39"/>
      <c r="BI431" s="42"/>
      <c r="BJ431" s="39"/>
      <c r="BK431" s="31"/>
      <c r="BL431" s="39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</row>
    <row r="432" spans="2:251">
      <c r="B432" s="62"/>
      <c r="C432" s="39"/>
      <c r="D432" s="39"/>
      <c r="F432" s="39"/>
      <c r="G432" s="38"/>
      <c r="H432" s="38"/>
      <c r="I432" s="38"/>
      <c r="J432" s="39"/>
      <c r="K432" s="38"/>
      <c r="L432" s="39"/>
      <c r="M432" s="39"/>
      <c r="N432" s="42"/>
      <c r="O432" s="39"/>
      <c r="P432" s="39"/>
      <c r="Q432" s="38"/>
      <c r="R432" s="39"/>
      <c r="S432" s="39"/>
      <c r="T432" s="42"/>
      <c r="U432" s="39"/>
      <c r="V432" s="39"/>
      <c r="W432" s="42"/>
      <c r="X432" s="39"/>
      <c r="Y432" s="39"/>
      <c r="Z432" s="42"/>
      <c r="AA432" s="39"/>
      <c r="AB432" s="39"/>
      <c r="AC432" s="42"/>
      <c r="AD432" s="40"/>
      <c r="AE432" s="40"/>
      <c r="AF432" s="35"/>
      <c r="AG432" s="39"/>
      <c r="AH432" s="39"/>
      <c r="AI432" s="42"/>
      <c r="AJ432" s="39"/>
      <c r="AK432" s="39"/>
      <c r="AL432" s="42"/>
      <c r="AM432" s="39"/>
      <c r="AN432" s="39"/>
      <c r="AO432" s="42"/>
      <c r="AP432" s="39"/>
      <c r="AQ432" s="39"/>
      <c r="AR432" s="42"/>
      <c r="AS432" s="39"/>
      <c r="AT432" s="39"/>
      <c r="AU432" s="38"/>
      <c r="AV432" s="39"/>
      <c r="AW432" s="39"/>
      <c r="AX432" s="42"/>
      <c r="AY432" s="39"/>
      <c r="AZ432" s="39"/>
      <c r="BA432" s="42"/>
      <c r="BB432" s="39"/>
      <c r="BC432" s="42"/>
      <c r="BD432" s="38"/>
      <c r="BE432" s="42"/>
      <c r="BF432" s="42"/>
      <c r="BG432" s="40"/>
      <c r="BH432" s="39"/>
      <c r="BI432" s="42"/>
      <c r="BJ432" s="39"/>
      <c r="BK432" s="31"/>
      <c r="BL432" s="39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</row>
    <row r="433" spans="2:251">
      <c r="B433" s="62"/>
      <c r="C433" s="39"/>
      <c r="D433" s="39"/>
      <c r="F433" s="39"/>
      <c r="G433" s="38"/>
      <c r="H433" s="38"/>
      <c r="I433" s="38"/>
      <c r="J433" s="39"/>
      <c r="K433" s="38"/>
      <c r="L433" s="39"/>
      <c r="M433" s="39"/>
      <c r="N433" s="42"/>
      <c r="O433" s="39"/>
      <c r="P433" s="39"/>
      <c r="Q433" s="38"/>
      <c r="R433" s="39"/>
      <c r="S433" s="39"/>
      <c r="T433" s="42"/>
      <c r="U433" s="39"/>
      <c r="V433" s="39"/>
      <c r="W433" s="42"/>
      <c r="X433" s="39"/>
      <c r="Y433" s="39"/>
      <c r="Z433" s="42"/>
      <c r="AA433" s="39"/>
      <c r="AB433" s="39"/>
      <c r="AC433" s="42"/>
      <c r="AD433" s="40"/>
      <c r="AE433" s="40"/>
      <c r="AF433" s="35"/>
      <c r="AG433" s="39"/>
      <c r="AH433" s="39"/>
      <c r="AI433" s="42"/>
      <c r="AJ433" s="39"/>
      <c r="AK433" s="39"/>
      <c r="AL433" s="42"/>
      <c r="AM433" s="39"/>
      <c r="AN433" s="39"/>
      <c r="AO433" s="42"/>
      <c r="AP433" s="39"/>
      <c r="AQ433" s="39"/>
      <c r="AR433" s="42"/>
      <c r="AS433" s="39"/>
      <c r="AT433" s="39"/>
      <c r="AU433" s="38"/>
      <c r="AV433" s="39"/>
      <c r="AW433" s="39"/>
      <c r="AX433" s="42"/>
      <c r="AY433" s="39"/>
      <c r="AZ433" s="39"/>
      <c r="BA433" s="42"/>
      <c r="BB433" s="39"/>
      <c r="BC433" s="42"/>
      <c r="BD433" s="38"/>
      <c r="BE433" s="42"/>
      <c r="BF433" s="42"/>
      <c r="BG433" s="40"/>
      <c r="BH433" s="39"/>
      <c r="BI433" s="42"/>
      <c r="BJ433" s="39"/>
      <c r="BK433" s="31"/>
      <c r="BL433" s="39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</row>
    <row r="434" spans="2:251">
      <c r="B434" s="62"/>
      <c r="C434" s="39"/>
      <c r="D434" s="39"/>
      <c r="F434" s="39"/>
      <c r="G434" s="38"/>
      <c r="H434" s="38"/>
      <c r="I434" s="38"/>
      <c r="J434" s="39"/>
      <c r="K434" s="38"/>
      <c r="L434" s="39"/>
      <c r="M434" s="39"/>
      <c r="N434" s="42"/>
      <c r="O434" s="39"/>
      <c r="P434" s="39"/>
      <c r="Q434" s="38"/>
      <c r="R434" s="39"/>
      <c r="S434" s="39"/>
      <c r="T434" s="42"/>
      <c r="U434" s="39"/>
      <c r="V434" s="39"/>
      <c r="W434" s="42"/>
      <c r="X434" s="39"/>
      <c r="Y434" s="39"/>
      <c r="Z434" s="42"/>
      <c r="AA434" s="39"/>
      <c r="AB434" s="39"/>
      <c r="AC434" s="42"/>
      <c r="AD434" s="40"/>
      <c r="AE434" s="40"/>
      <c r="AF434" s="35"/>
      <c r="AG434" s="39"/>
      <c r="AH434" s="39"/>
      <c r="AI434" s="42"/>
      <c r="AJ434" s="39"/>
      <c r="AK434" s="39"/>
      <c r="AL434" s="42"/>
      <c r="AM434" s="39"/>
      <c r="AN434" s="39"/>
      <c r="AO434" s="42"/>
      <c r="AP434" s="39"/>
      <c r="AQ434" s="39"/>
      <c r="AR434" s="42"/>
      <c r="AS434" s="39"/>
      <c r="AT434" s="39"/>
      <c r="AU434" s="38"/>
      <c r="AV434" s="39"/>
      <c r="AW434" s="39"/>
      <c r="AX434" s="42"/>
      <c r="AY434" s="39"/>
      <c r="AZ434" s="39"/>
      <c r="BA434" s="42"/>
      <c r="BB434" s="39"/>
      <c r="BC434" s="42"/>
      <c r="BD434" s="38"/>
      <c r="BE434" s="42"/>
      <c r="BF434" s="42"/>
      <c r="BG434" s="40"/>
      <c r="BH434" s="39"/>
      <c r="BI434" s="42"/>
      <c r="BJ434" s="42"/>
      <c r="BK434" s="31"/>
      <c r="BL434" s="39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</row>
    <row r="435" spans="2:251">
      <c r="B435" s="62"/>
      <c r="C435" s="39"/>
      <c r="D435" s="39"/>
      <c r="F435" s="39"/>
      <c r="G435" s="38"/>
      <c r="H435" s="38"/>
      <c r="I435" s="38"/>
      <c r="J435" s="39"/>
      <c r="K435" s="38"/>
      <c r="L435" s="39"/>
      <c r="M435" s="39"/>
      <c r="N435" s="42"/>
      <c r="O435" s="39"/>
      <c r="P435" s="39"/>
      <c r="Q435" s="38"/>
      <c r="R435" s="39"/>
      <c r="S435" s="39"/>
      <c r="T435" s="42"/>
      <c r="U435" s="39"/>
      <c r="V435" s="39"/>
      <c r="W435" s="42"/>
      <c r="X435" s="39"/>
      <c r="Y435" s="39"/>
      <c r="Z435" s="42"/>
      <c r="AA435" s="39"/>
      <c r="AB435" s="39"/>
      <c r="AC435" s="42"/>
      <c r="AD435" s="40"/>
      <c r="AE435" s="40"/>
      <c r="AF435" s="35"/>
      <c r="AG435" s="39"/>
      <c r="AH435" s="39"/>
      <c r="AI435" s="42"/>
      <c r="AJ435" s="39"/>
      <c r="AK435" s="39"/>
      <c r="AL435" s="42"/>
      <c r="AM435" s="39"/>
      <c r="AN435" s="39"/>
      <c r="AO435" s="42"/>
      <c r="AP435" s="39"/>
      <c r="AQ435" s="39"/>
      <c r="AR435" s="42"/>
      <c r="AS435" s="39"/>
      <c r="AT435" s="39"/>
      <c r="AU435" s="38"/>
      <c r="AV435" s="39"/>
      <c r="AW435" s="39"/>
      <c r="AX435" s="42"/>
      <c r="AY435" s="39"/>
      <c r="AZ435" s="39"/>
      <c r="BA435" s="42"/>
      <c r="BB435" s="39"/>
      <c r="BC435" s="42"/>
      <c r="BD435" s="38"/>
      <c r="BE435" s="42"/>
      <c r="BF435" s="42"/>
      <c r="BG435" s="40"/>
      <c r="BH435" s="39"/>
      <c r="BI435" s="42"/>
      <c r="BJ435" s="39"/>
      <c r="BK435" s="31"/>
      <c r="BL435" s="39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</row>
    <row r="436" spans="2:251">
      <c r="B436" s="62"/>
      <c r="C436" s="39"/>
      <c r="D436" s="39"/>
      <c r="E436" s="40"/>
      <c r="F436" s="39"/>
      <c r="G436" s="38"/>
      <c r="H436" s="38"/>
      <c r="I436" s="38"/>
      <c r="J436" s="39"/>
      <c r="K436" s="38"/>
      <c r="L436" s="39"/>
      <c r="M436" s="39"/>
      <c r="N436" s="42"/>
      <c r="O436" s="39"/>
      <c r="P436" s="39"/>
      <c r="Q436" s="38"/>
      <c r="R436" s="39"/>
      <c r="S436" s="39"/>
      <c r="T436" s="42"/>
      <c r="U436" s="39"/>
      <c r="V436" s="39"/>
      <c r="W436" s="42"/>
      <c r="X436" s="39"/>
      <c r="Y436" s="39"/>
      <c r="Z436" s="42"/>
      <c r="AA436" s="39"/>
      <c r="AB436" s="39"/>
      <c r="AC436" s="42"/>
      <c r="AD436" s="40"/>
      <c r="AE436" s="40"/>
      <c r="AF436" s="35"/>
      <c r="AG436" s="39"/>
      <c r="AH436" s="39"/>
      <c r="AI436" s="42"/>
      <c r="AJ436" s="39"/>
      <c r="AK436" s="39"/>
      <c r="AL436" s="42"/>
      <c r="AM436" s="39"/>
      <c r="AN436" s="39"/>
      <c r="AO436" s="42"/>
      <c r="AP436" s="39"/>
      <c r="AQ436" s="39"/>
      <c r="AR436" s="42"/>
      <c r="AS436" s="39"/>
      <c r="AT436" s="39"/>
      <c r="AU436" s="38"/>
      <c r="AV436" s="39"/>
      <c r="AW436" s="39"/>
      <c r="AX436" s="42"/>
      <c r="AY436" s="39"/>
      <c r="AZ436" s="39"/>
      <c r="BA436" s="42"/>
      <c r="BB436" s="39"/>
      <c r="BC436" s="42"/>
      <c r="BD436" s="38"/>
      <c r="BE436" s="42"/>
      <c r="BF436" s="42"/>
      <c r="BG436" s="40"/>
      <c r="BH436" s="39"/>
      <c r="BI436" s="42"/>
      <c r="BJ436" s="39"/>
      <c r="BK436" s="31"/>
      <c r="BL436" s="39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</row>
    <row r="437" spans="2:251">
      <c r="B437" s="62"/>
      <c r="C437" s="39"/>
      <c r="D437" s="39"/>
      <c r="F437" s="39"/>
      <c r="G437" s="38"/>
      <c r="H437" s="38"/>
      <c r="I437" s="38"/>
      <c r="J437" s="39"/>
      <c r="K437" s="38"/>
      <c r="L437" s="39"/>
      <c r="M437" s="39"/>
      <c r="N437" s="42"/>
      <c r="O437" s="39"/>
      <c r="P437" s="39"/>
      <c r="Q437" s="38"/>
      <c r="R437" s="39"/>
      <c r="S437" s="39"/>
      <c r="T437" s="42"/>
      <c r="U437" s="39"/>
      <c r="V437" s="39"/>
      <c r="W437" s="42"/>
      <c r="X437" s="39"/>
      <c r="Y437" s="39"/>
      <c r="Z437" s="42"/>
      <c r="AA437" s="39"/>
      <c r="AB437" s="39"/>
      <c r="AC437" s="42"/>
      <c r="AD437" s="40"/>
      <c r="AE437" s="40"/>
      <c r="AF437" s="35"/>
      <c r="AG437" s="39"/>
      <c r="AH437" s="39"/>
      <c r="AI437" s="42"/>
      <c r="AJ437" s="39"/>
      <c r="AK437" s="39"/>
      <c r="AL437" s="42"/>
      <c r="AM437" s="39"/>
      <c r="AN437" s="39"/>
      <c r="AO437" s="42"/>
      <c r="AP437" s="39"/>
      <c r="AQ437" s="39"/>
      <c r="AR437" s="42"/>
      <c r="AS437" s="39"/>
      <c r="AT437" s="39"/>
      <c r="AU437" s="38"/>
      <c r="AV437" s="39"/>
      <c r="AW437" s="39"/>
      <c r="AX437" s="42"/>
      <c r="AY437" s="39"/>
      <c r="AZ437" s="39"/>
      <c r="BA437" s="42"/>
      <c r="BB437" s="39"/>
      <c r="BC437" s="42"/>
      <c r="BD437" s="38"/>
      <c r="BE437" s="42"/>
      <c r="BF437" s="42"/>
      <c r="BG437" s="40"/>
      <c r="BH437" s="39"/>
      <c r="BI437" s="42"/>
      <c r="BJ437" s="39"/>
      <c r="BK437" s="31"/>
      <c r="BL437" s="39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</row>
    <row r="438" spans="2:251">
      <c r="B438" s="62"/>
      <c r="C438" s="39"/>
      <c r="D438" s="39"/>
      <c r="F438" s="39"/>
      <c r="G438" s="38"/>
      <c r="H438" s="38"/>
      <c r="I438" s="38"/>
      <c r="J438" s="39"/>
      <c r="K438" s="38"/>
      <c r="L438" s="39"/>
      <c r="M438" s="39"/>
      <c r="N438" s="42"/>
      <c r="O438" s="39"/>
      <c r="P438" s="39"/>
      <c r="Q438" s="38"/>
      <c r="R438" s="39"/>
      <c r="S438" s="39"/>
      <c r="T438" s="42"/>
      <c r="U438" s="39"/>
      <c r="V438" s="39"/>
      <c r="W438" s="42"/>
      <c r="X438" s="39"/>
      <c r="Y438" s="39"/>
      <c r="Z438" s="42"/>
      <c r="AA438" s="39"/>
      <c r="AB438" s="39"/>
      <c r="AC438" s="42"/>
      <c r="AD438" s="40"/>
      <c r="AE438" s="40"/>
      <c r="AF438" s="35"/>
      <c r="AG438" s="39"/>
      <c r="AH438" s="39"/>
      <c r="AI438" s="42"/>
      <c r="AJ438" s="39"/>
      <c r="AK438" s="39"/>
      <c r="AL438" s="42"/>
      <c r="AM438" s="39"/>
      <c r="AN438" s="39"/>
      <c r="AO438" s="42"/>
      <c r="AP438" s="39"/>
      <c r="AQ438" s="39"/>
      <c r="AR438" s="42"/>
      <c r="AS438" s="39"/>
      <c r="AT438" s="39"/>
      <c r="AU438" s="38"/>
      <c r="AV438" s="39"/>
      <c r="AW438" s="39"/>
      <c r="AX438" s="42"/>
      <c r="AY438" s="39"/>
      <c r="AZ438" s="39"/>
      <c r="BA438" s="42"/>
      <c r="BB438" s="39"/>
      <c r="BC438" s="42"/>
      <c r="BD438" s="38"/>
      <c r="BE438" s="42"/>
      <c r="BF438" s="42"/>
      <c r="BG438" s="40"/>
      <c r="BH438" s="39"/>
      <c r="BI438" s="42"/>
      <c r="BJ438" s="39"/>
      <c r="BK438" s="31"/>
      <c r="BL438" s="39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</row>
    <row r="439" spans="2:251">
      <c r="B439" s="62"/>
      <c r="C439" s="39"/>
      <c r="D439" s="39"/>
      <c r="F439" s="39"/>
      <c r="G439" s="38"/>
      <c r="H439" s="38"/>
      <c r="I439" s="38"/>
      <c r="J439" s="39"/>
      <c r="K439" s="38"/>
      <c r="L439" s="39"/>
      <c r="M439" s="39"/>
      <c r="N439" s="42"/>
      <c r="O439" s="39"/>
      <c r="P439" s="39"/>
      <c r="Q439" s="38"/>
      <c r="R439" s="39"/>
      <c r="S439" s="39"/>
      <c r="T439" s="42"/>
      <c r="U439" s="39"/>
      <c r="V439" s="39"/>
      <c r="W439" s="42"/>
      <c r="X439" s="39"/>
      <c r="Y439" s="39"/>
      <c r="Z439" s="42"/>
      <c r="AA439" s="39"/>
      <c r="AB439" s="39"/>
      <c r="AC439" s="42"/>
      <c r="AD439" s="40"/>
      <c r="AE439" s="40"/>
      <c r="AF439" s="35"/>
      <c r="AG439" s="39"/>
      <c r="AH439" s="39"/>
      <c r="AI439" s="42"/>
      <c r="AJ439" s="39"/>
      <c r="AK439" s="39"/>
      <c r="AL439" s="42"/>
      <c r="AM439" s="39"/>
      <c r="AN439" s="39"/>
      <c r="AO439" s="42"/>
      <c r="AP439" s="39"/>
      <c r="AQ439" s="39"/>
      <c r="AR439" s="42"/>
      <c r="AS439" s="39"/>
      <c r="AT439" s="39"/>
      <c r="AU439" s="38"/>
      <c r="AV439" s="39"/>
      <c r="AW439" s="39"/>
      <c r="AX439" s="42"/>
      <c r="AY439" s="39"/>
      <c r="AZ439" s="39"/>
      <c r="BA439" s="42"/>
      <c r="BB439" s="39"/>
      <c r="BC439" s="42"/>
      <c r="BD439" s="38"/>
      <c r="BE439" s="42"/>
      <c r="BF439" s="42"/>
      <c r="BG439" s="40"/>
      <c r="BH439" s="39"/>
      <c r="BI439" s="42"/>
      <c r="BJ439" s="39"/>
      <c r="BK439" s="31"/>
      <c r="BL439" s="39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</row>
    <row r="440" spans="2:251">
      <c r="B440" s="62"/>
      <c r="C440" s="39"/>
      <c r="D440" s="39"/>
      <c r="F440" s="39"/>
      <c r="G440" s="38"/>
      <c r="H440" s="38"/>
      <c r="I440" s="38"/>
      <c r="J440" s="39"/>
      <c r="K440" s="38"/>
      <c r="L440" s="39"/>
      <c r="M440" s="39"/>
      <c r="N440" s="42"/>
      <c r="O440" s="39"/>
      <c r="P440" s="39"/>
      <c r="Q440" s="38"/>
      <c r="R440" s="39"/>
      <c r="S440" s="39"/>
      <c r="T440" s="42"/>
      <c r="U440" s="39"/>
      <c r="V440" s="39"/>
      <c r="W440" s="42"/>
      <c r="X440" s="39"/>
      <c r="Y440" s="39"/>
      <c r="Z440" s="42"/>
      <c r="AA440" s="39"/>
      <c r="AB440" s="39"/>
      <c r="AC440" s="42"/>
      <c r="AD440" s="40"/>
      <c r="AE440" s="40"/>
      <c r="AF440" s="35"/>
      <c r="AG440" s="39"/>
      <c r="AH440" s="39"/>
      <c r="AI440" s="42"/>
      <c r="AJ440" s="39"/>
      <c r="AK440" s="39"/>
      <c r="AL440" s="42"/>
      <c r="AM440" s="39"/>
      <c r="AN440" s="39"/>
      <c r="AO440" s="42"/>
      <c r="AP440" s="39"/>
      <c r="AQ440" s="39"/>
      <c r="AR440" s="42"/>
      <c r="AS440" s="39"/>
      <c r="AT440" s="39"/>
      <c r="AU440" s="38"/>
      <c r="AV440" s="39"/>
      <c r="AW440" s="39"/>
      <c r="AX440" s="42"/>
      <c r="AY440" s="39"/>
      <c r="AZ440" s="39"/>
      <c r="BA440" s="42"/>
      <c r="BB440" s="39"/>
      <c r="BC440" s="42"/>
      <c r="BD440" s="38"/>
      <c r="BE440" s="42"/>
      <c r="BF440" s="42"/>
      <c r="BG440" s="40"/>
      <c r="BH440" s="39"/>
      <c r="BI440" s="42"/>
      <c r="BJ440" s="39"/>
      <c r="BK440" s="31"/>
      <c r="BL440" s="39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</row>
    <row r="441" spans="2:251">
      <c r="B441" s="62"/>
      <c r="C441" s="39"/>
      <c r="D441" s="39"/>
      <c r="E441" s="40"/>
      <c r="F441" s="39"/>
      <c r="G441" s="38"/>
      <c r="H441" s="38"/>
      <c r="I441" s="38"/>
      <c r="J441" s="39"/>
      <c r="K441" s="38"/>
      <c r="L441" s="39"/>
      <c r="M441" s="39"/>
      <c r="N441" s="42"/>
      <c r="O441" s="39"/>
      <c r="P441" s="39"/>
      <c r="Q441" s="38"/>
      <c r="R441" s="39"/>
      <c r="S441" s="39"/>
      <c r="T441" s="42"/>
      <c r="U441" s="39"/>
      <c r="V441" s="39"/>
      <c r="W441" s="42"/>
      <c r="X441" s="39"/>
      <c r="Y441" s="39"/>
      <c r="Z441" s="42"/>
      <c r="AA441" s="39"/>
      <c r="AB441" s="39"/>
      <c r="AC441" s="42"/>
      <c r="AD441" s="40"/>
      <c r="AE441" s="40"/>
      <c r="AF441" s="35"/>
      <c r="AG441" s="39"/>
      <c r="AH441" s="39"/>
      <c r="AI441" s="42"/>
      <c r="AJ441" s="39"/>
      <c r="AK441" s="39"/>
      <c r="AL441" s="42"/>
      <c r="AM441" s="39"/>
      <c r="AN441" s="39"/>
      <c r="AO441" s="42"/>
      <c r="AP441" s="39"/>
      <c r="AQ441" s="39"/>
      <c r="AR441" s="42"/>
      <c r="AS441" s="39"/>
      <c r="AT441" s="39"/>
      <c r="AU441" s="38"/>
      <c r="AV441" s="39"/>
      <c r="AW441" s="39"/>
      <c r="AX441" s="42"/>
      <c r="AY441" s="39"/>
      <c r="AZ441" s="39"/>
      <c r="BA441" s="42"/>
      <c r="BB441" s="39"/>
      <c r="BC441" s="42"/>
      <c r="BD441" s="38"/>
      <c r="BE441" s="42"/>
      <c r="BF441" s="42"/>
      <c r="BG441" s="40"/>
      <c r="BH441" s="39"/>
      <c r="BI441" s="42"/>
      <c r="BJ441" s="39"/>
      <c r="BK441" s="31"/>
      <c r="BL441" s="39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</row>
    <row r="442" spans="2:251">
      <c r="B442" s="62"/>
      <c r="C442" s="39"/>
      <c r="D442" s="39"/>
      <c r="E442" s="40"/>
      <c r="F442" s="39"/>
      <c r="G442" s="38"/>
      <c r="H442" s="38"/>
      <c r="I442" s="38"/>
      <c r="J442" s="39"/>
      <c r="K442" s="38"/>
      <c r="L442" s="39"/>
      <c r="M442" s="39"/>
      <c r="N442" s="42"/>
      <c r="O442" s="39"/>
      <c r="P442" s="39"/>
      <c r="Q442" s="38"/>
      <c r="R442" s="39"/>
      <c r="S442" s="39"/>
      <c r="T442" s="42"/>
      <c r="U442" s="39"/>
      <c r="V442" s="39"/>
      <c r="W442" s="42"/>
      <c r="X442" s="39"/>
      <c r="Y442" s="39"/>
      <c r="Z442" s="42"/>
      <c r="AA442" s="39"/>
      <c r="AB442" s="39"/>
      <c r="AC442" s="42"/>
      <c r="AD442" s="40"/>
      <c r="AE442" s="40"/>
      <c r="AF442" s="35"/>
      <c r="AG442" s="39"/>
      <c r="AH442" s="39"/>
      <c r="AI442" s="42"/>
      <c r="AJ442" s="39"/>
      <c r="AK442" s="39"/>
      <c r="AL442" s="42"/>
      <c r="AM442" s="39"/>
      <c r="AN442" s="39"/>
      <c r="AO442" s="42"/>
      <c r="AP442" s="39"/>
      <c r="AQ442" s="39"/>
      <c r="AR442" s="42"/>
      <c r="AS442" s="39"/>
      <c r="AT442" s="39"/>
      <c r="AU442" s="38"/>
      <c r="AV442" s="39"/>
      <c r="AW442" s="39"/>
      <c r="AX442" s="42"/>
      <c r="AY442" s="39"/>
      <c r="AZ442" s="39"/>
      <c r="BA442" s="42"/>
      <c r="BB442" s="39"/>
      <c r="BC442" s="42"/>
      <c r="BD442" s="38"/>
      <c r="BE442" s="42"/>
      <c r="BF442" s="42"/>
      <c r="BG442" s="40"/>
      <c r="BH442" s="39"/>
      <c r="BI442" s="42"/>
      <c r="BJ442" s="39"/>
      <c r="BK442" s="31"/>
      <c r="BL442" s="39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</row>
    <row r="443" spans="2:251">
      <c r="B443" s="62"/>
      <c r="C443" s="39"/>
      <c r="D443" s="39"/>
      <c r="F443" s="39"/>
      <c r="G443" s="38"/>
      <c r="H443" s="38"/>
      <c r="I443" s="38"/>
      <c r="J443" s="39"/>
      <c r="K443" s="38"/>
      <c r="L443" s="39"/>
      <c r="M443" s="39"/>
      <c r="N443" s="42"/>
      <c r="O443" s="39"/>
      <c r="P443" s="39"/>
      <c r="Q443" s="38"/>
      <c r="R443" s="39"/>
      <c r="S443" s="39"/>
      <c r="T443" s="42"/>
      <c r="U443" s="39"/>
      <c r="V443" s="39"/>
      <c r="W443" s="42"/>
      <c r="X443" s="39"/>
      <c r="Y443" s="39"/>
      <c r="Z443" s="42"/>
      <c r="AA443" s="39"/>
      <c r="AB443" s="39"/>
      <c r="AC443" s="42"/>
      <c r="AD443" s="40"/>
      <c r="AE443" s="40"/>
      <c r="AF443" s="35"/>
      <c r="AG443" s="39"/>
      <c r="AH443" s="39"/>
      <c r="AI443" s="42"/>
      <c r="AJ443" s="39"/>
      <c r="AK443" s="39"/>
      <c r="AL443" s="42"/>
      <c r="AM443" s="39"/>
      <c r="AN443" s="39"/>
      <c r="AO443" s="42"/>
      <c r="AP443" s="39"/>
      <c r="AQ443" s="39"/>
      <c r="AR443" s="42"/>
      <c r="AS443" s="39"/>
      <c r="AT443" s="39"/>
      <c r="AU443" s="38"/>
      <c r="AV443" s="39"/>
      <c r="AW443" s="39"/>
      <c r="AX443" s="42"/>
      <c r="AY443" s="39"/>
      <c r="AZ443" s="39"/>
      <c r="BA443" s="42"/>
      <c r="BB443" s="39"/>
      <c r="BC443" s="42"/>
      <c r="BD443" s="38"/>
      <c r="BE443" s="42"/>
      <c r="BF443" s="42"/>
      <c r="BG443" s="40"/>
      <c r="BH443" s="39"/>
      <c r="BI443" s="42"/>
      <c r="BJ443" s="39"/>
      <c r="BK443" s="31"/>
      <c r="BL443" s="39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</row>
    <row r="444" spans="2:251">
      <c r="B444" s="62"/>
      <c r="C444" s="39"/>
      <c r="D444" s="39"/>
      <c r="F444" s="39"/>
      <c r="G444" s="38"/>
      <c r="H444" s="38"/>
      <c r="I444" s="38"/>
      <c r="J444" s="39"/>
      <c r="K444" s="38"/>
      <c r="L444" s="39"/>
      <c r="M444" s="39"/>
      <c r="N444" s="42"/>
      <c r="O444" s="39"/>
      <c r="P444" s="39"/>
      <c r="Q444" s="38"/>
      <c r="R444" s="39"/>
      <c r="S444" s="39"/>
      <c r="T444" s="42"/>
      <c r="U444" s="39"/>
      <c r="V444" s="39"/>
      <c r="W444" s="42"/>
      <c r="X444" s="39"/>
      <c r="Y444" s="39"/>
      <c r="Z444" s="42"/>
      <c r="AA444" s="39"/>
      <c r="AB444" s="39"/>
      <c r="AC444" s="42"/>
      <c r="AD444" s="40"/>
      <c r="AE444" s="40"/>
      <c r="AF444" s="35"/>
      <c r="AG444" s="39"/>
      <c r="AH444" s="39"/>
      <c r="AI444" s="42"/>
      <c r="AJ444" s="39"/>
      <c r="AK444" s="39"/>
      <c r="AL444" s="42"/>
      <c r="AM444" s="39"/>
      <c r="AN444" s="39"/>
      <c r="AO444" s="42"/>
      <c r="AP444" s="39"/>
      <c r="AQ444" s="39"/>
      <c r="AR444" s="42"/>
      <c r="AS444" s="39"/>
      <c r="AT444" s="39"/>
      <c r="AU444" s="38"/>
      <c r="AV444" s="39"/>
      <c r="AW444" s="39"/>
      <c r="AX444" s="42"/>
      <c r="AY444" s="39"/>
      <c r="AZ444" s="39"/>
      <c r="BA444" s="42"/>
      <c r="BB444" s="39"/>
      <c r="BC444" s="42"/>
      <c r="BD444" s="38"/>
      <c r="BE444" s="42"/>
      <c r="BF444" s="42"/>
      <c r="BG444" s="40"/>
      <c r="BH444" s="39"/>
      <c r="BI444" s="42"/>
      <c r="BJ444" s="39"/>
      <c r="BK444" s="31"/>
      <c r="BL444" s="39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</row>
    <row r="445" spans="2:251">
      <c r="B445" s="62"/>
      <c r="C445" s="39"/>
      <c r="D445" s="39"/>
      <c r="F445" s="39"/>
      <c r="G445" s="38"/>
      <c r="H445" s="38"/>
      <c r="I445" s="38"/>
      <c r="J445" s="39"/>
      <c r="K445" s="38"/>
      <c r="L445" s="39"/>
      <c r="M445" s="39"/>
      <c r="N445" s="42"/>
      <c r="O445" s="39"/>
      <c r="P445" s="39"/>
      <c r="Q445" s="38"/>
      <c r="R445" s="39"/>
      <c r="S445" s="39"/>
      <c r="T445" s="42"/>
      <c r="U445" s="39"/>
      <c r="V445" s="39"/>
      <c r="W445" s="42"/>
      <c r="X445" s="39"/>
      <c r="Y445" s="39"/>
      <c r="Z445" s="42"/>
      <c r="AA445" s="39"/>
      <c r="AB445" s="39"/>
      <c r="AC445" s="42"/>
      <c r="AD445" s="40"/>
      <c r="AE445" s="40"/>
      <c r="AF445" s="35"/>
      <c r="AG445" s="39"/>
      <c r="AH445" s="39"/>
      <c r="AI445" s="42"/>
      <c r="AJ445" s="39"/>
      <c r="AK445" s="39"/>
      <c r="AL445" s="42"/>
      <c r="AM445" s="39"/>
      <c r="AN445" s="39"/>
      <c r="AO445" s="42"/>
      <c r="AP445" s="39"/>
      <c r="AQ445" s="39"/>
      <c r="AR445" s="42"/>
      <c r="AS445" s="39"/>
      <c r="AT445" s="39"/>
      <c r="AU445" s="38"/>
      <c r="AV445" s="39"/>
      <c r="AW445" s="39"/>
      <c r="AX445" s="42"/>
      <c r="AY445" s="39"/>
      <c r="AZ445" s="39"/>
      <c r="BA445" s="42"/>
      <c r="BB445" s="39"/>
      <c r="BC445" s="42"/>
      <c r="BD445" s="38"/>
      <c r="BE445" s="42"/>
      <c r="BF445" s="42"/>
      <c r="BG445" s="40"/>
      <c r="BH445" s="39"/>
      <c r="BI445" s="42"/>
      <c r="BJ445" s="39"/>
      <c r="BK445" s="31"/>
      <c r="BL445" s="39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</row>
    <row r="446" spans="2:251">
      <c r="B446" s="62"/>
      <c r="C446" s="39"/>
      <c r="D446" s="39"/>
      <c r="E446" s="40"/>
      <c r="F446" s="39"/>
      <c r="G446" s="38"/>
      <c r="H446" s="38"/>
      <c r="I446" s="38"/>
      <c r="J446" s="39"/>
      <c r="K446" s="38"/>
      <c r="L446" s="39"/>
      <c r="M446" s="39"/>
      <c r="N446" s="42"/>
      <c r="O446" s="39"/>
      <c r="P446" s="39"/>
      <c r="Q446" s="38"/>
      <c r="R446" s="39"/>
      <c r="S446" s="39"/>
      <c r="T446" s="42"/>
      <c r="U446" s="39"/>
      <c r="V446" s="39"/>
      <c r="W446" s="42"/>
      <c r="X446" s="39"/>
      <c r="Y446" s="39"/>
      <c r="Z446" s="42"/>
      <c r="AA446" s="39"/>
      <c r="AB446" s="39"/>
      <c r="AC446" s="42"/>
      <c r="AD446" s="40"/>
      <c r="AE446" s="40"/>
      <c r="AF446" s="35"/>
      <c r="AG446" s="39"/>
      <c r="AH446" s="39"/>
      <c r="AI446" s="42"/>
      <c r="AJ446" s="39"/>
      <c r="AK446" s="39"/>
      <c r="AL446" s="42"/>
      <c r="AM446" s="39"/>
      <c r="AN446" s="39"/>
      <c r="AO446" s="42"/>
      <c r="AP446" s="39"/>
      <c r="AQ446" s="39"/>
      <c r="AR446" s="42"/>
      <c r="AS446" s="39"/>
      <c r="AT446" s="39"/>
      <c r="AU446" s="38"/>
      <c r="AV446" s="39"/>
      <c r="AW446" s="39"/>
      <c r="AX446" s="42"/>
      <c r="AY446" s="39"/>
      <c r="AZ446" s="39"/>
      <c r="BA446" s="42"/>
      <c r="BB446" s="39"/>
      <c r="BC446" s="42"/>
      <c r="BD446" s="38"/>
      <c r="BE446" s="42"/>
      <c r="BF446" s="42"/>
      <c r="BG446" s="39"/>
      <c r="BH446" s="39"/>
      <c r="BI446" s="42"/>
      <c r="BJ446" s="39"/>
      <c r="BK446" s="31"/>
      <c r="BL446" s="39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</row>
    <row r="447" spans="2:251">
      <c r="B447" s="62"/>
      <c r="C447" s="39"/>
      <c r="D447" s="39"/>
      <c r="F447" s="39"/>
      <c r="G447" s="38"/>
      <c r="H447" s="38"/>
      <c r="I447" s="38"/>
      <c r="J447" s="39"/>
      <c r="K447" s="38"/>
      <c r="L447" s="39"/>
      <c r="M447" s="39"/>
      <c r="N447" s="39"/>
      <c r="O447" s="39"/>
      <c r="P447" s="39"/>
      <c r="Q447" s="38"/>
      <c r="R447" s="39"/>
      <c r="S447" s="39"/>
      <c r="T447" s="39"/>
      <c r="U447" s="39"/>
      <c r="V447" s="39"/>
      <c r="W447" s="42"/>
      <c r="X447" s="39"/>
      <c r="Y447" s="39"/>
      <c r="Z447" s="42"/>
      <c r="AA447" s="39"/>
      <c r="AB447" s="39"/>
      <c r="AC447" s="42"/>
      <c r="AD447" s="40"/>
      <c r="AE447" s="40"/>
      <c r="AF447" s="35"/>
      <c r="AG447" s="39"/>
      <c r="AH447" s="39"/>
      <c r="AI447" s="42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8"/>
      <c r="AV447" s="39"/>
      <c r="AW447" s="39"/>
      <c r="AX447" s="39"/>
      <c r="AY447" s="39"/>
      <c r="AZ447" s="39"/>
      <c r="BA447" s="39"/>
      <c r="BB447" s="39"/>
      <c r="BC447" s="39"/>
      <c r="BD447" s="38"/>
      <c r="BE447" s="38"/>
      <c r="BF447" s="38"/>
      <c r="BG447" s="35"/>
      <c r="BH447" s="38"/>
      <c r="BI447" s="38"/>
      <c r="BJ447" s="39"/>
      <c r="BK447" s="31"/>
      <c r="BL447" s="39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</row>
    <row r="448" spans="2:251">
      <c r="B448" s="62"/>
      <c r="C448" s="39"/>
      <c r="D448" s="39"/>
      <c r="F448" s="39"/>
      <c r="G448" s="38"/>
      <c r="H448" s="38"/>
      <c r="I448" s="38"/>
      <c r="J448" s="39"/>
      <c r="K448" s="38"/>
      <c r="L448" s="39"/>
      <c r="M448" s="39"/>
      <c r="N448" s="42"/>
      <c r="O448" s="39"/>
      <c r="P448" s="39"/>
      <c r="Q448" s="38"/>
      <c r="R448" s="39"/>
      <c r="S448" s="39"/>
      <c r="T448" s="42"/>
      <c r="U448" s="39"/>
      <c r="V448" s="39"/>
      <c r="W448" s="42"/>
      <c r="X448" s="39"/>
      <c r="Y448" s="39"/>
      <c r="Z448" s="42"/>
      <c r="AA448" s="39"/>
      <c r="AB448" s="39"/>
      <c r="AC448" s="42"/>
      <c r="AD448" s="40"/>
      <c r="AE448" s="40"/>
      <c r="AF448" s="35"/>
      <c r="AG448" s="39"/>
      <c r="AH448" s="39"/>
      <c r="AI448" s="42"/>
      <c r="AJ448" s="39"/>
      <c r="AK448" s="39"/>
      <c r="AL448" s="42"/>
      <c r="AM448" s="39"/>
      <c r="AN448" s="39"/>
      <c r="AO448" s="42"/>
      <c r="AP448" s="39"/>
      <c r="AQ448" s="39"/>
      <c r="AR448" s="42"/>
      <c r="AS448" s="39"/>
      <c r="AT448" s="39"/>
      <c r="AU448" s="38"/>
      <c r="AV448" s="39"/>
      <c r="AW448" s="39"/>
      <c r="AX448" s="42"/>
      <c r="AY448" s="39"/>
      <c r="AZ448" s="39"/>
      <c r="BA448" s="42"/>
      <c r="BB448" s="39"/>
      <c r="BC448" s="42"/>
      <c r="BD448" s="38"/>
      <c r="BE448" s="49"/>
      <c r="BF448" s="49"/>
      <c r="BG448" s="35"/>
      <c r="BH448" s="38"/>
      <c r="BI448" s="49"/>
      <c r="BJ448" s="39"/>
      <c r="BK448" s="31"/>
      <c r="BL448" s="39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</row>
    <row r="449" spans="2:251">
      <c r="B449" s="62"/>
      <c r="C449" s="39"/>
      <c r="D449" s="39"/>
      <c r="F449" s="39"/>
      <c r="G449" s="38"/>
      <c r="H449" s="38"/>
      <c r="I449" s="38"/>
      <c r="J449" s="39"/>
      <c r="K449" s="38"/>
      <c r="L449" s="39"/>
      <c r="M449" s="39"/>
      <c r="N449" s="39"/>
      <c r="O449" s="39"/>
      <c r="P449" s="39"/>
      <c r="Q449" s="38"/>
      <c r="R449" s="39"/>
      <c r="S449" s="39"/>
      <c r="T449" s="39"/>
      <c r="U449" s="39"/>
      <c r="V449" s="39"/>
      <c r="W449" s="42"/>
      <c r="X449" s="39"/>
      <c r="Y449" s="39"/>
      <c r="Z449" s="42"/>
      <c r="AA449" s="39"/>
      <c r="AB449" s="39"/>
      <c r="AC449" s="42"/>
      <c r="AD449" s="40"/>
      <c r="AE449" s="40"/>
      <c r="AF449" s="35"/>
      <c r="AG449" s="39"/>
      <c r="AH449" s="39"/>
      <c r="AI449" s="42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8"/>
      <c r="AV449" s="39"/>
      <c r="AW449" s="39"/>
      <c r="AX449" s="39"/>
      <c r="AY449" s="39"/>
      <c r="AZ449" s="39"/>
      <c r="BA449" s="39"/>
      <c r="BB449" s="39"/>
      <c r="BC449" s="39"/>
      <c r="BD449" s="38"/>
      <c r="BE449" s="38"/>
      <c r="BF449" s="38"/>
      <c r="BG449" s="35"/>
      <c r="BH449" s="38"/>
      <c r="BI449" s="49"/>
      <c r="BJ449" s="39"/>
      <c r="BK449" s="31"/>
      <c r="BL449" s="39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</row>
    <row r="450" spans="2:251">
      <c r="B450" s="62"/>
      <c r="C450" s="39"/>
      <c r="D450" s="39"/>
      <c r="F450" s="39"/>
      <c r="G450" s="38"/>
      <c r="H450" s="38"/>
      <c r="I450" s="38"/>
      <c r="J450" s="39"/>
      <c r="K450" s="38"/>
      <c r="L450" s="39"/>
      <c r="M450" s="39"/>
      <c r="N450" s="42"/>
      <c r="O450" s="39"/>
      <c r="P450" s="39"/>
      <c r="Q450" s="38"/>
      <c r="R450" s="39"/>
      <c r="S450" s="39"/>
      <c r="T450" s="42"/>
      <c r="U450" s="39"/>
      <c r="V450" s="39"/>
      <c r="W450" s="42"/>
      <c r="X450" s="39"/>
      <c r="Y450" s="39"/>
      <c r="Z450" s="42"/>
      <c r="AA450" s="39"/>
      <c r="AB450" s="39"/>
      <c r="AC450" s="42"/>
      <c r="AD450" s="40"/>
      <c r="AE450" s="40"/>
      <c r="AF450" s="35"/>
      <c r="AG450" s="39"/>
      <c r="AH450" s="39"/>
      <c r="AI450" s="42"/>
      <c r="AJ450" s="39"/>
      <c r="AK450" s="39"/>
      <c r="AL450" s="42"/>
      <c r="AM450" s="39"/>
      <c r="AN450" s="39"/>
      <c r="AO450" s="42"/>
      <c r="AP450" s="39"/>
      <c r="AQ450" s="39"/>
      <c r="AR450" s="42"/>
      <c r="AS450" s="39"/>
      <c r="AT450" s="39"/>
      <c r="AU450" s="38"/>
      <c r="AV450" s="39"/>
      <c r="AW450" s="39"/>
      <c r="AX450" s="42"/>
      <c r="AY450" s="39"/>
      <c r="AZ450" s="39"/>
      <c r="BA450" s="42"/>
      <c r="BB450" s="39"/>
      <c r="BC450" s="42"/>
      <c r="BD450" s="38"/>
      <c r="BE450" s="42"/>
      <c r="BF450" s="42"/>
      <c r="BG450" s="40"/>
      <c r="BH450" s="39"/>
      <c r="BI450" s="42"/>
      <c r="BJ450" s="39"/>
      <c r="BK450" s="31"/>
      <c r="BL450" s="39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</row>
    <row r="451" spans="2:251">
      <c r="B451" s="62"/>
      <c r="C451" s="39"/>
      <c r="D451" s="39"/>
      <c r="F451" s="39"/>
      <c r="G451" s="38"/>
      <c r="H451" s="38"/>
      <c r="I451" s="38"/>
      <c r="J451" s="39"/>
      <c r="K451" s="38"/>
      <c r="L451" s="39"/>
      <c r="M451" s="39"/>
      <c r="N451" s="42"/>
      <c r="O451" s="39"/>
      <c r="P451" s="39"/>
      <c r="Q451" s="38"/>
      <c r="R451" s="39"/>
      <c r="S451" s="39"/>
      <c r="T451" s="42"/>
      <c r="U451" s="39"/>
      <c r="V451" s="39"/>
      <c r="W451" s="42"/>
      <c r="X451" s="39"/>
      <c r="Y451" s="39"/>
      <c r="Z451" s="42"/>
      <c r="AA451" s="39"/>
      <c r="AB451" s="39"/>
      <c r="AC451" s="42"/>
      <c r="AD451" s="40"/>
      <c r="AE451" s="40"/>
      <c r="AF451" s="35"/>
      <c r="AG451" s="39"/>
      <c r="AH451" s="39"/>
      <c r="AI451" s="42"/>
      <c r="AJ451" s="39"/>
      <c r="AK451" s="39"/>
      <c r="AL451" s="42"/>
      <c r="AM451" s="39"/>
      <c r="AN451" s="39"/>
      <c r="AO451" s="42"/>
      <c r="AP451" s="39"/>
      <c r="AQ451" s="39"/>
      <c r="AR451" s="42"/>
      <c r="AS451" s="39"/>
      <c r="AT451" s="39"/>
      <c r="AU451" s="38"/>
      <c r="AV451" s="39"/>
      <c r="AW451" s="39"/>
      <c r="AX451" s="42"/>
      <c r="AY451" s="39"/>
      <c r="AZ451" s="39"/>
      <c r="BA451" s="42"/>
      <c r="BB451" s="39"/>
      <c r="BC451" s="42"/>
      <c r="BD451" s="38"/>
      <c r="BE451" s="42"/>
      <c r="BF451" s="42"/>
      <c r="BG451" s="40"/>
      <c r="BH451" s="39"/>
      <c r="BI451" s="42"/>
      <c r="BJ451" s="39"/>
      <c r="BK451" s="31"/>
      <c r="BL451" s="39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</row>
    <row r="452" spans="2:251">
      <c r="B452" s="62"/>
      <c r="C452" s="39"/>
      <c r="D452" s="39"/>
      <c r="F452" s="39"/>
      <c r="G452" s="38"/>
      <c r="H452" s="38"/>
      <c r="I452" s="38"/>
      <c r="J452" s="39"/>
      <c r="K452" s="38"/>
      <c r="L452" s="39"/>
      <c r="M452" s="39"/>
      <c r="N452" s="42"/>
      <c r="O452" s="39"/>
      <c r="P452" s="39"/>
      <c r="Q452" s="38"/>
      <c r="R452" s="39"/>
      <c r="S452" s="39"/>
      <c r="T452" s="42"/>
      <c r="U452" s="39"/>
      <c r="V452" s="39"/>
      <c r="W452" s="42"/>
      <c r="X452" s="39"/>
      <c r="Y452" s="39"/>
      <c r="Z452" s="42"/>
      <c r="AA452" s="39"/>
      <c r="AB452" s="39"/>
      <c r="AC452" s="42"/>
      <c r="AD452" s="40"/>
      <c r="AE452" s="40"/>
      <c r="AF452" s="35"/>
      <c r="AG452" s="39"/>
      <c r="AH452" s="39"/>
      <c r="AI452" s="42"/>
      <c r="AJ452" s="39"/>
      <c r="AK452" s="39"/>
      <c r="AL452" s="42"/>
      <c r="AM452" s="39"/>
      <c r="AN452" s="39"/>
      <c r="AO452" s="42"/>
      <c r="AP452" s="39"/>
      <c r="AQ452" s="39"/>
      <c r="AR452" s="42"/>
      <c r="AS452" s="39"/>
      <c r="AT452" s="39"/>
      <c r="AU452" s="38"/>
      <c r="AV452" s="39"/>
      <c r="AW452" s="39"/>
      <c r="AX452" s="42"/>
      <c r="AY452" s="39"/>
      <c r="AZ452" s="39"/>
      <c r="BA452" s="42"/>
      <c r="BB452" s="39"/>
      <c r="BC452" s="42"/>
      <c r="BD452" s="38"/>
      <c r="BE452" s="42"/>
      <c r="BF452" s="42"/>
      <c r="BG452" s="40"/>
      <c r="BH452" s="39"/>
      <c r="BI452" s="42"/>
      <c r="BJ452" s="39"/>
      <c r="BK452" s="31"/>
      <c r="BL452" s="39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</row>
    <row r="453" spans="2:251">
      <c r="B453" s="62"/>
      <c r="C453" s="39"/>
      <c r="D453" s="39"/>
      <c r="F453" s="39"/>
      <c r="G453" s="38"/>
      <c r="H453" s="38"/>
      <c r="I453" s="38"/>
      <c r="J453" s="39"/>
      <c r="K453" s="38"/>
      <c r="L453" s="39"/>
      <c r="M453" s="39"/>
      <c r="N453" s="42"/>
      <c r="O453" s="39"/>
      <c r="P453" s="39"/>
      <c r="Q453" s="38"/>
      <c r="R453" s="39"/>
      <c r="S453" s="39"/>
      <c r="T453" s="42"/>
      <c r="U453" s="39"/>
      <c r="V453" s="39"/>
      <c r="W453" s="42"/>
      <c r="X453" s="39"/>
      <c r="Y453" s="39"/>
      <c r="Z453" s="42"/>
      <c r="AA453" s="39"/>
      <c r="AB453" s="39"/>
      <c r="AC453" s="42"/>
      <c r="AD453" s="40"/>
      <c r="AE453" s="40"/>
      <c r="AF453" s="35"/>
      <c r="AG453" s="39"/>
      <c r="AH453" s="39"/>
      <c r="AI453" s="42"/>
      <c r="AJ453" s="39"/>
      <c r="AK453" s="39"/>
      <c r="AL453" s="42"/>
      <c r="AM453" s="39"/>
      <c r="AN453" s="39"/>
      <c r="AO453" s="42"/>
      <c r="AP453" s="39"/>
      <c r="AQ453" s="39"/>
      <c r="AR453" s="42"/>
      <c r="AS453" s="39"/>
      <c r="AT453" s="39"/>
      <c r="AU453" s="38"/>
      <c r="AV453" s="39"/>
      <c r="AW453" s="39"/>
      <c r="AX453" s="42"/>
      <c r="AY453" s="39"/>
      <c r="AZ453" s="39"/>
      <c r="BA453" s="42"/>
      <c r="BB453" s="39"/>
      <c r="BC453" s="42"/>
      <c r="BD453" s="38"/>
      <c r="BE453" s="42"/>
      <c r="BF453" s="42"/>
      <c r="BG453" s="40"/>
      <c r="BH453" s="39"/>
      <c r="BI453" s="42"/>
      <c r="BJ453" s="39"/>
      <c r="BK453" s="31"/>
      <c r="BL453" s="39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</row>
    <row r="454" spans="2:251">
      <c r="B454" s="62"/>
      <c r="C454" s="39"/>
      <c r="D454" s="39"/>
      <c r="F454" s="39"/>
      <c r="G454" s="38"/>
      <c r="H454" s="38"/>
      <c r="I454" s="38"/>
      <c r="J454" s="39"/>
      <c r="K454" s="38"/>
      <c r="L454" s="39"/>
      <c r="M454" s="39"/>
      <c r="N454" s="42"/>
      <c r="O454" s="39"/>
      <c r="P454" s="39"/>
      <c r="Q454" s="38"/>
      <c r="R454" s="39"/>
      <c r="S454" s="39"/>
      <c r="T454" s="42"/>
      <c r="U454" s="39"/>
      <c r="V454" s="39"/>
      <c r="W454" s="42"/>
      <c r="X454" s="39"/>
      <c r="Y454" s="39"/>
      <c r="Z454" s="42"/>
      <c r="AA454" s="39"/>
      <c r="AB454" s="39"/>
      <c r="AC454" s="42"/>
      <c r="AD454" s="40"/>
      <c r="AE454" s="40"/>
      <c r="AF454" s="35"/>
      <c r="AG454" s="39"/>
      <c r="AH454" s="39"/>
      <c r="AI454" s="42"/>
      <c r="AJ454" s="39"/>
      <c r="AK454" s="39"/>
      <c r="AL454" s="42"/>
      <c r="AM454" s="39"/>
      <c r="AN454" s="39"/>
      <c r="AO454" s="42"/>
      <c r="AP454" s="39"/>
      <c r="AQ454" s="39"/>
      <c r="AR454" s="42"/>
      <c r="AS454" s="39"/>
      <c r="AT454" s="39"/>
      <c r="AU454" s="38"/>
      <c r="AV454" s="39"/>
      <c r="AW454" s="39"/>
      <c r="AX454" s="42"/>
      <c r="AY454" s="39"/>
      <c r="AZ454" s="39"/>
      <c r="BA454" s="42"/>
      <c r="BB454" s="39"/>
      <c r="BC454" s="42"/>
      <c r="BD454" s="38"/>
      <c r="BE454" s="42"/>
      <c r="BF454" s="42"/>
      <c r="BG454" s="40"/>
      <c r="BH454" s="39"/>
      <c r="BI454" s="42"/>
      <c r="BJ454" s="39"/>
      <c r="BK454" s="31"/>
      <c r="BL454" s="39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</row>
    <row r="455" spans="2:251">
      <c r="B455" s="62"/>
      <c r="C455" s="39"/>
      <c r="D455" s="39"/>
      <c r="F455" s="39"/>
      <c r="G455" s="38"/>
      <c r="H455" s="38"/>
      <c r="I455" s="38"/>
      <c r="J455" s="39"/>
      <c r="K455" s="38"/>
      <c r="L455" s="39"/>
      <c r="M455" s="39"/>
      <c r="N455" s="42"/>
      <c r="O455" s="39"/>
      <c r="P455" s="39"/>
      <c r="Q455" s="38"/>
      <c r="R455" s="39"/>
      <c r="S455" s="39"/>
      <c r="T455" s="42"/>
      <c r="U455" s="39"/>
      <c r="V455" s="39"/>
      <c r="W455" s="42"/>
      <c r="X455" s="39"/>
      <c r="Y455" s="39"/>
      <c r="Z455" s="42"/>
      <c r="AA455" s="39"/>
      <c r="AB455" s="39"/>
      <c r="AC455" s="42"/>
      <c r="AD455" s="40"/>
      <c r="AE455" s="40"/>
      <c r="AF455" s="35"/>
      <c r="AG455" s="39"/>
      <c r="AH455" s="39"/>
      <c r="AI455" s="42"/>
      <c r="AJ455" s="39"/>
      <c r="AK455" s="39"/>
      <c r="AL455" s="42"/>
      <c r="AM455" s="39"/>
      <c r="AN455" s="39"/>
      <c r="AO455" s="42"/>
      <c r="AP455" s="39"/>
      <c r="AQ455" s="39"/>
      <c r="AR455" s="42"/>
      <c r="AS455" s="39"/>
      <c r="AT455" s="39"/>
      <c r="AU455" s="38"/>
      <c r="AV455" s="39"/>
      <c r="AW455" s="39"/>
      <c r="AX455" s="42"/>
      <c r="AY455" s="39"/>
      <c r="AZ455" s="39"/>
      <c r="BA455" s="42"/>
      <c r="BB455" s="39"/>
      <c r="BC455" s="42"/>
      <c r="BD455" s="38"/>
      <c r="BE455" s="42"/>
      <c r="BF455" s="42"/>
      <c r="BG455" s="40"/>
      <c r="BH455" s="39"/>
      <c r="BI455" s="42"/>
      <c r="BJ455" s="39"/>
      <c r="BK455" s="31"/>
      <c r="BL455" s="39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</row>
    <row r="456" spans="2:251">
      <c r="B456" s="62"/>
      <c r="C456" s="39"/>
      <c r="D456" s="39"/>
      <c r="F456" s="39"/>
      <c r="G456" s="38"/>
      <c r="H456" s="38"/>
      <c r="I456" s="38"/>
      <c r="J456" s="39"/>
      <c r="K456" s="38"/>
      <c r="L456" s="39"/>
      <c r="M456" s="39"/>
      <c r="N456" s="42"/>
      <c r="O456" s="39"/>
      <c r="P456" s="39"/>
      <c r="Q456" s="38"/>
      <c r="R456" s="39"/>
      <c r="S456" s="39"/>
      <c r="T456" s="42"/>
      <c r="U456" s="39"/>
      <c r="V456" s="39"/>
      <c r="W456" s="42"/>
      <c r="X456" s="39"/>
      <c r="Y456" s="39"/>
      <c r="Z456" s="42"/>
      <c r="AA456" s="39"/>
      <c r="AB456" s="39"/>
      <c r="AC456" s="42"/>
      <c r="AD456" s="40"/>
      <c r="AE456" s="40"/>
      <c r="AF456" s="35"/>
      <c r="AG456" s="39"/>
      <c r="AH456" s="39"/>
      <c r="AI456" s="42"/>
      <c r="AJ456" s="39"/>
      <c r="AK456" s="39"/>
      <c r="AL456" s="42"/>
      <c r="AM456" s="39"/>
      <c r="AN456" s="39"/>
      <c r="AO456" s="42"/>
      <c r="AP456" s="39"/>
      <c r="AQ456" s="39"/>
      <c r="AR456" s="42"/>
      <c r="AS456" s="39"/>
      <c r="AT456" s="39"/>
      <c r="AU456" s="38"/>
      <c r="AV456" s="39"/>
      <c r="AW456" s="39"/>
      <c r="AX456" s="42"/>
      <c r="AY456" s="39"/>
      <c r="AZ456" s="39"/>
      <c r="BA456" s="42"/>
      <c r="BB456" s="39"/>
      <c r="BC456" s="42"/>
      <c r="BD456" s="38"/>
      <c r="BE456" s="42"/>
      <c r="BF456" s="42"/>
      <c r="BG456" s="40"/>
      <c r="BH456" s="39"/>
      <c r="BI456" s="42"/>
      <c r="BJ456" s="39"/>
      <c r="BK456" s="31"/>
      <c r="BL456" s="39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</row>
    <row r="457" spans="2:251">
      <c r="B457" s="62"/>
      <c r="C457" s="39"/>
      <c r="D457" s="39"/>
      <c r="F457" s="39"/>
      <c r="G457" s="38"/>
      <c r="H457" s="38"/>
      <c r="I457" s="38"/>
      <c r="J457" s="39"/>
      <c r="K457" s="38"/>
      <c r="L457" s="39"/>
      <c r="M457" s="39"/>
      <c r="N457" s="42"/>
      <c r="O457" s="39"/>
      <c r="P457" s="39"/>
      <c r="Q457" s="38"/>
      <c r="R457" s="39"/>
      <c r="S457" s="39"/>
      <c r="T457" s="42"/>
      <c r="U457" s="39"/>
      <c r="V457" s="39"/>
      <c r="W457" s="42"/>
      <c r="X457" s="39"/>
      <c r="Y457" s="39"/>
      <c r="Z457" s="42"/>
      <c r="AA457" s="39"/>
      <c r="AB457" s="39"/>
      <c r="AC457" s="42"/>
      <c r="AD457" s="40"/>
      <c r="AE457" s="40"/>
      <c r="AF457" s="35"/>
      <c r="AG457" s="39"/>
      <c r="AH457" s="39"/>
      <c r="AI457" s="42"/>
      <c r="AJ457" s="39"/>
      <c r="AK457" s="39"/>
      <c r="AL457" s="42"/>
      <c r="AM457" s="39"/>
      <c r="AN457" s="39"/>
      <c r="AO457" s="42"/>
      <c r="AP457" s="39"/>
      <c r="AQ457" s="39"/>
      <c r="AR457" s="42"/>
      <c r="AS457" s="39"/>
      <c r="AT457" s="39"/>
      <c r="AU457" s="38"/>
      <c r="AV457" s="39"/>
      <c r="AW457" s="39"/>
      <c r="AX457" s="42"/>
      <c r="AY457" s="39"/>
      <c r="AZ457" s="39"/>
      <c r="BA457" s="42"/>
      <c r="BB457" s="39"/>
      <c r="BC457" s="42"/>
      <c r="BD457" s="38"/>
      <c r="BE457" s="42"/>
      <c r="BF457" s="42"/>
      <c r="BG457" s="40"/>
      <c r="BH457" s="39"/>
      <c r="BI457" s="42"/>
      <c r="BJ457" s="39"/>
      <c r="BK457" s="31"/>
      <c r="BL457" s="39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</row>
    <row r="458" spans="2:251">
      <c r="B458" s="62"/>
      <c r="C458" s="39"/>
      <c r="D458" s="39"/>
      <c r="F458" s="39"/>
      <c r="G458" s="38"/>
      <c r="H458" s="38"/>
      <c r="I458" s="38"/>
      <c r="J458" s="39"/>
      <c r="K458" s="38"/>
      <c r="L458" s="39"/>
      <c r="M458" s="39"/>
      <c r="N458" s="42"/>
      <c r="O458" s="39"/>
      <c r="P458" s="39"/>
      <c r="Q458" s="38"/>
      <c r="R458" s="39"/>
      <c r="S458" s="39"/>
      <c r="T458" s="42"/>
      <c r="U458" s="39"/>
      <c r="V458" s="39"/>
      <c r="W458" s="42"/>
      <c r="X458" s="39"/>
      <c r="Y458" s="39"/>
      <c r="Z458" s="42"/>
      <c r="AA458" s="39"/>
      <c r="AB458" s="39"/>
      <c r="AC458" s="42"/>
      <c r="AD458" s="40"/>
      <c r="AE458" s="40"/>
      <c r="AF458" s="35"/>
      <c r="AG458" s="39"/>
      <c r="AH458" s="39"/>
      <c r="AI458" s="42"/>
      <c r="AJ458" s="39"/>
      <c r="AK458" s="39"/>
      <c r="AL458" s="42"/>
      <c r="AM458" s="39"/>
      <c r="AN458" s="39"/>
      <c r="AO458" s="42"/>
      <c r="AP458" s="39"/>
      <c r="AQ458" s="39"/>
      <c r="AR458" s="42"/>
      <c r="AS458" s="39"/>
      <c r="AT458" s="39"/>
      <c r="AU458" s="38"/>
      <c r="AV458" s="39"/>
      <c r="AW458" s="39"/>
      <c r="AX458" s="42"/>
      <c r="AY458" s="39"/>
      <c r="AZ458" s="39"/>
      <c r="BA458" s="42"/>
      <c r="BB458" s="39"/>
      <c r="BC458" s="42"/>
      <c r="BD458" s="38"/>
      <c r="BE458" s="42"/>
      <c r="BF458" s="42"/>
      <c r="BG458" s="40"/>
      <c r="BH458" s="39"/>
      <c r="BI458" s="42"/>
      <c r="BJ458" s="39"/>
      <c r="BK458" s="31"/>
      <c r="BL458" s="39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</row>
    <row r="459" spans="2:251">
      <c r="B459" s="62"/>
      <c r="C459" s="39"/>
      <c r="D459" s="39"/>
      <c r="F459" s="39"/>
      <c r="G459" s="38"/>
      <c r="H459" s="38"/>
      <c r="I459" s="38"/>
      <c r="J459" s="39"/>
      <c r="K459" s="38"/>
      <c r="L459" s="39"/>
      <c r="M459" s="39"/>
      <c r="N459" s="42"/>
      <c r="O459" s="39"/>
      <c r="P459" s="39"/>
      <c r="Q459" s="38"/>
      <c r="R459" s="39"/>
      <c r="S459" s="39"/>
      <c r="T459" s="42"/>
      <c r="U459" s="39"/>
      <c r="V459" s="39"/>
      <c r="W459" s="42"/>
      <c r="X459" s="39"/>
      <c r="Y459" s="39"/>
      <c r="Z459" s="42"/>
      <c r="AA459" s="39"/>
      <c r="AB459" s="39"/>
      <c r="AC459" s="42"/>
      <c r="AD459" s="40"/>
      <c r="AE459" s="40"/>
      <c r="AF459" s="35"/>
      <c r="AG459" s="39"/>
      <c r="AH459" s="39"/>
      <c r="AI459" s="42"/>
      <c r="AJ459" s="39"/>
      <c r="AK459" s="39"/>
      <c r="AL459" s="42"/>
      <c r="AM459" s="39"/>
      <c r="AN459" s="39"/>
      <c r="AO459" s="42"/>
      <c r="AP459" s="39"/>
      <c r="AQ459" s="39"/>
      <c r="AR459" s="42"/>
      <c r="AS459" s="39"/>
      <c r="AT459" s="39"/>
      <c r="AU459" s="38"/>
      <c r="AV459" s="39"/>
      <c r="AW459" s="39"/>
      <c r="AX459" s="42"/>
      <c r="AY459" s="39"/>
      <c r="AZ459" s="39"/>
      <c r="BA459" s="42"/>
      <c r="BB459" s="39"/>
      <c r="BC459" s="42"/>
      <c r="BD459" s="38"/>
      <c r="BE459" s="42"/>
      <c r="BF459" s="42"/>
      <c r="BG459" s="39"/>
      <c r="BH459" s="39"/>
      <c r="BI459" s="42"/>
      <c r="BJ459" s="39"/>
      <c r="BK459" s="31"/>
      <c r="BL459" s="39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</row>
    <row r="460" spans="2:251">
      <c r="B460" s="62"/>
      <c r="C460" s="39"/>
      <c r="D460" s="39"/>
      <c r="F460" s="39"/>
      <c r="G460" s="38"/>
      <c r="H460" s="38"/>
      <c r="I460" s="38"/>
      <c r="J460" s="39"/>
      <c r="K460" s="38"/>
      <c r="L460" s="39"/>
      <c r="M460" s="39"/>
      <c r="N460" s="39"/>
      <c r="O460" s="39"/>
      <c r="P460" s="39"/>
      <c r="Q460" s="38"/>
      <c r="R460" s="39"/>
      <c r="S460" s="39"/>
      <c r="T460" s="39"/>
      <c r="U460" s="39"/>
      <c r="V460" s="39"/>
      <c r="W460" s="42"/>
      <c r="X460" s="39"/>
      <c r="Y460" s="39"/>
      <c r="Z460" s="42"/>
      <c r="AA460" s="39"/>
      <c r="AB460" s="39"/>
      <c r="AC460" s="42"/>
      <c r="AD460" s="40"/>
      <c r="AE460" s="40"/>
      <c r="AF460" s="35"/>
      <c r="AG460" s="39"/>
      <c r="AH460" s="39"/>
      <c r="AI460" s="42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8"/>
      <c r="AV460" s="39"/>
      <c r="AW460" s="39"/>
      <c r="AX460" s="39"/>
      <c r="AY460" s="39"/>
      <c r="AZ460" s="39"/>
      <c r="BA460" s="39"/>
      <c r="BB460" s="39"/>
      <c r="BC460" s="39"/>
      <c r="BD460" s="38"/>
      <c r="BE460" s="39"/>
      <c r="BF460" s="39"/>
      <c r="BG460" s="40"/>
      <c r="BH460" s="39"/>
      <c r="BI460" s="39"/>
      <c r="BJ460" s="39"/>
      <c r="BK460" s="31"/>
      <c r="BL460" s="39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</row>
    <row r="461" spans="2:251">
      <c r="B461" s="62"/>
      <c r="C461" s="39"/>
      <c r="D461" s="39"/>
      <c r="F461" s="39"/>
      <c r="G461" s="38"/>
      <c r="H461" s="38"/>
      <c r="I461" s="38"/>
      <c r="J461" s="39"/>
      <c r="K461" s="38"/>
      <c r="L461" s="39"/>
      <c r="M461" s="39"/>
      <c r="N461" s="42"/>
      <c r="O461" s="39"/>
      <c r="P461" s="39"/>
      <c r="Q461" s="38"/>
      <c r="R461" s="39"/>
      <c r="S461" s="39"/>
      <c r="T461" s="42"/>
      <c r="U461" s="39"/>
      <c r="V461" s="39"/>
      <c r="W461" s="42"/>
      <c r="X461" s="39"/>
      <c r="Y461" s="39"/>
      <c r="Z461" s="42"/>
      <c r="AA461" s="39"/>
      <c r="AB461" s="39"/>
      <c r="AC461" s="42"/>
      <c r="AD461" s="40"/>
      <c r="AE461" s="40"/>
      <c r="AF461" s="35"/>
      <c r="AG461" s="39"/>
      <c r="AH461" s="39"/>
      <c r="AI461" s="42"/>
      <c r="AJ461" s="39"/>
      <c r="AK461" s="39"/>
      <c r="AL461" s="42"/>
      <c r="AM461" s="39"/>
      <c r="AN461" s="39"/>
      <c r="AO461" s="42"/>
      <c r="AP461" s="39"/>
      <c r="AQ461" s="39"/>
      <c r="AR461" s="42"/>
      <c r="AS461" s="39"/>
      <c r="AT461" s="39"/>
      <c r="AU461" s="38"/>
      <c r="AV461" s="39"/>
      <c r="AW461" s="39"/>
      <c r="AX461" s="42"/>
      <c r="AY461" s="39"/>
      <c r="AZ461" s="39"/>
      <c r="BA461" s="42"/>
      <c r="BB461" s="40"/>
      <c r="BC461" s="42"/>
      <c r="BD461" s="35"/>
      <c r="BE461" s="42"/>
      <c r="BF461" s="42"/>
      <c r="BG461" s="40"/>
      <c r="BH461" s="39"/>
      <c r="BI461" s="42"/>
      <c r="BJ461" s="39"/>
      <c r="BK461" s="31"/>
      <c r="BL461" s="39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</row>
    <row r="462" spans="2:251">
      <c r="B462" s="62"/>
      <c r="C462" s="39"/>
      <c r="D462" s="39"/>
      <c r="F462" s="39"/>
      <c r="G462" s="38"/>
      <c r="H462" s="38"/>
      <c r="I462" s="38"/>
      <c r="J462" s="39"/>
      <c r="K462" s="38"/>
      <c r="L462" s="39"/>
      <c r="M462" s="39"/>
      <c r="N462" s="42"/>
      <c r="O462" s="39"/>
      <c r="P462" s="39"/>
      <c r="Q462" s="38"/>
      <c r="R462" s="39"/>
      <c r="S462" s="39"/>
      <c r="T462" s="42"/>
      <c r="U462" s="39"/>
      <c r="V462" s="39"/>
      <c r="W462" s="42"/>
      <c r="X462" s="39"/>
      <c r="Y462" s="39"/>
      <c r="Z462" s="42"/>
      <c r="AA462" s="39"/>
      <c r="AB462" s="39"/>
      <c r="AC462" s="42"/>
      <c r="AD462" s="40"/>
      <c r="AE462" s="40"/>
      <c r="AF462" s="35"/>
      <c r="AG462" s="39"/>
      <c r="AH462" s="39"/>
      <c r="AI462" s="42"/>
      <c r="AJ462" s="39"/>
      <c r="AK462" s="39"/>
      <c r="AL462" s="42"/>
      <c r="AM462" s="39"/>
      <c r="AN462" s="39"/>
      <c r="AO462" s="42"/>
      <c r="AP462" s="39"/>
      <c r="AQ462" s="39"/>
      <c r="AR462" s="42"/>
      <c r="AS462" s="39"/>
      <c r="AT462" s="39"/>
      <c r="AU462" s="38"/>
      <c r="AV462" s="39"/>
      <c r="AW462" s="39"/>
      <c r="AX462" s="42"/>
      <c r="AY462" s="39"/>
      <c r="AZ462" s="39"/>
      <c r="BA462" s="42"/>
      <c r="BB462" s="40"/>
      <c r="BC462" s="42"/>
      <c r="BD462" s="35"/>
      <c r="BE462" s="42"/>
      <c r="BF462" s="42"/>
      <c r="BG462" s="40"/>
      <c r="BH462" s="39"/>
      <c r="BI462" s="42"/>
      <c r="BJ462" s="39"/>
      <c r="BK462" s="31"/>
      <c r="BL462" s="39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</row>
    <row r="463" spans="2:251">
      <c r="B463" s="62"/>
      <c r="C463" s="39"/>
      <c r="D463" s="39"/>
      <c r="F463" s="39"/>
      <c r="G463" s="38"/>
      <c r="H463" s="38"/>
      <c r="I463" s="38"/>
      <c r="J463" s="39"/>
      <c r="K463" s="38"/>
      <c r="L463" s="39"/>
      <c r="M463" s="39"/>
      <c r="N463" s="42"/>
      <c r="O463" s="39"/>
      <c r="P463" s="39"/>
      <c r="Q463" s="38"/>
      <c r="R463" s="39"/>
      <c r="S463" s="39"/>
      <c r="T463" s="42"/>
      <c r="U463" s="39"/>
      <c r="V463" s="39"/>
      <c r="W463" s="42"/>
      <c r="X463" s="39"/>
      <c r="Y463" s="39"/>
      <c r="Z463" s="42"/>
      <c r="AA463" s="39"/>
      <c r="AB463" s="39"/>
      <c r="AC463" s="42"/>
      <c r="AD463" s="40"/>
      <c r="AE463" s="40"/>
      <c r="AF463" s="35"/>
      <c r="AG463" s="39"/>
      <c r="AH463" s="39"/>
      <c r="AI463" s="42"/>
      <c r="AJ463" s="39"/>
      <c r="AK463" s="39"/>
      <c r="AL463" s="42"/>
      <c r="AM463" s="39"/>
      <c r="AN463" s="39"/>
      <c r="AO463" s="42"/>
      <c r="AP463" s="39"/>
      <c r="AQ463" s="39"/>
      <c r="AR463" s="42"/>
      <c r="AS463" s="39"/>
      <c r="AT463" s="39"/>
      <c r="AU463" s="38"/>
      <c r="AV463" s="39"/>
      <c r="AW463" s="39"/>
      <c r="AX463" s="42"/>
      <c r="AY463" s="39"/>
      <c r="AZ463" s="39"/>
      <c r="BA463" s="42"/>
      <c r="BB463" s="39"/>
      <c r="BC463" s="42"/>
      <c r="BD463" s="38"/>
      <c r="BE463" s="42"/>
      <c r="BF463" s="42"/>
      <c r="BG463" s="40"/>
      <c r="BH463" s="39"/>
      <c r="BI463" s="42"/>
      <c r="BJ463" s="39"/>
      <c r="BK463" s="31"/>
      <c r="BL463" s="39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</row>
    <row r="464" spans="2:251">
      <c r="B464" s="62"/>
      <c r="C464" s="39"/>
      <c r="D464" s="39"/>
      <c r="F464" s="39"/>
      <c r="G464" s="38"/>
      <c r="H464" s="38"/>
      <c r="I464" s="38"/>
      <c r="J464" s="39"/>
      <c r="K464" s="38"/>
      <c r="L464" s="39"/>
      <c r="M464" s="39"/>
      <c r="N464" s="42"/>
      <c r="O464" s="39"/>
      <c r="P464" s="39"/>
      <c r="Q464" s="38"/>
      <c r="R464" s="39"/>
      <c r="S464" s="39"/>
      <c r="T464" s="42"/>
      <c r="U464" s="39"/>
      <c r="V464" s="39"/>
      <c r="W464" s="42"/>
      <c r="X464" s="39"/>
      <c r="Y464" s="39"/>
      <c r="Z464" s="42"/>
      <c r="AA464" s="39"/>
      <c r="AB464" s="39"/>
      <c r="AC464" s="42"/>
      <c r="AD464" s="40"/>
      <c r="AE464" s="40"/>
      <c r="AF464" s="35"/>
      <c r="AG464" s="39"/>
      <c r="AH464" s="39"/>
      <c r="AI464" s="42"/>
      <c r="AJ464" s="39"/>
      <c r="AK464" s="39"/>
      <c r="AL464" s="42"/>
      <c r="AM464" s="39"/>
      <c r="AN464" s="39"/>
      <c r="AO464" s="42"/>
      <c r="AP464" s="39"/>
      <c r="AQ464" s="39"/>
      <c r="AR464" s="42"/>
      <c r="AS464" s="39"/>
      <c r="AT464" s="39"/>
      <c r="AU464" s="38"/>
      <c r="AV464" s="39"/>
      <c r="AW464" s="39"/>
      <c r="AX464" s="42"/>
      <c r="AY464" s="39"/>
      <c r="AZ464" s="39"/>
      <c r="BA464" s="42"/>
      <c r="BB464" s="39"/>
      <c r="BC464" s="42"/>
      <c r="BD464" s="38"/>
      <c r="BE464" s="42"/>
      <c r="BF464" s="42"/>
      <c r="BG464" s="40"/>
      <c r="BH464" s="39"/>
      <c r="BI464" s="42"/>
      <c r="BJ464" s="39"/>
      <c r="BK464" s="31"/>
      <c r="BL464" s="39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</row>
    <row r="465" spans="2:251">
      <c r="B465" s="62"/>
      <c r="C465" s="39"/>
      <c r="D465" s="39"/>
      <c r="F465" s="39"/>
      <c r="G465" s="38"/>
      <c r="H465" s="38"/>
      <c r="I465" s="38"/>
      <c r="J465" s="39"/>
      <c r="K465" s="38"/>
      <c r="L465" s="39"/>
      <c r="M465" s="39"/>
      <c r="N465" s="42"/>
      <c r="O465" s="39"/>
      <c r="P465" s="39"/>
      <c r="Q465" s="38"/>
      <c r="R465" s="39"/>
      <c r="S465" s="39"/>
      <c r="T465" s="42"/>
      <c r="U465" s="39"/>
      <c r="V465" s="39"/>
      <c r="W465" s="42"/>
      <c r="X465" s="39"/>
      <c r="Y465" s="39"/>
      <c r="Z465" s="42"/>
      <c r="AA465" s="39"/>
      <c r="AB465" s="39"/>
      <c r="AC465" s="42"/>
      <c r="AD465" s="40"/>
      <c r="AE465" s="40"/>
      <c r="AF465" s="35"/>
      <c r="AG465" s="39"/>
      <c r="AH465" s="39"/>
      <c r="AI465" s="42"/>
      <c r="AJ465" s="39"/>
      <c r="AK465" s="39"/>
      <c r="AL465" s="42"/>
      <c r="AM465" s="39"/>
      <c r="AN465" s="39"/>
      <c r="AO465" s="42"/>
      <c r="AP465" s="39"/>
      <c r="AQ465" s="39"/>
      <c r="AR465" s="42"/>
      <c r="AS465" s="39"/>
      <c r="AT465" s="39"/>
      <c r="AU465" s="38"/>
      <c r="AV465" s="39"/>
      <c r="AW465" s="39"/>
      <c r="AX465" s="42"/>
      <c r="AY465" s="39"/>
      <c r="AZ465" s="39"/>
      <c r="BA465" s="42"/>
      <c r="BB465" s="39"/>
      <c r="BC465" s="42"/>
      <c r="BD465" s="38"/>
      <c r="BE465" s="42"/>
      <c r="BF465" s="42"/>
      <c r="BG465" s="40"/>
      <c r="BH465" s="39"/>
      <c r="BI465" s="42"/>
      <c r="BJ465" s="39"/>
      <c r="BK465" s="31"/>
      <c r="BL465" s="39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</row>
    <row r="466" spans="2:251">
      <c r="B466" s="62"/>
      <c r="C466" s="39"/>
      <c r="D466" s="39"/>
      <c r="F466" s="39"/>
      <c r="G466" s="38"/>
      <c r="H466" s="38"/>
      <c r="I466" s="38"/>
      <c r="J466" s="39"/>
      <c r="K466" s="38"/>
      <c r="L466" s="39"/>
      <c r="M466" s="39"/>
      <c r="N466" s="42"/>
      <c r="O466" s="39"/>
      <c r="P466" s="39"/>
      <c r="Q466" s="38"/>
      <c r="R466" s="39"/>
      <c r="S466" s="39"/>
      <c r="T466" s="42"/>
      <c r="U466" s="39"/>
      <c r="V466" s="39"/>
      <c r="W466" s="42"/>
      <c r="X466" s="39"/>
      <c r="Y466" s="39"/>
      <c r="Z466" s="42"/>
      <c r="AA466" s="39"/>
      <c r="AB466" s="39"/>
      <c r="AC466" s="42"/>
      <c r="AD466" s="40"/>
      <c r="AE466" s="40"/>
      <c r="AF466" s="35"/>
      <c r="AG466" s="39"/>
      <c r="AH466" s="39"/>
      <c r="AI466" s="42"/>
      <c r="AJ466" s="39"/>
      <c r="AK466" s="39"/>
      <c r="AL466" s="42"/>
      <c r="AM466" s="39"/>
      <c r="AN466" s="39"/>
      <c r="AO466" s="42"/>
      <c r="AP466" s="39"/>
      <c r="AQ466" s="39"/>
      <c r="AR466" s="42"/>
      <c r="AS466" s="39"/>
      <c r="AT466" s="39"/>
      <c r="AU466" s="38"/>
      <c r="AV466" s="39"/>
      <c r="AW466" s="39"/>
      <c r="AX466" s="42"/>
      <c r="AY466" s="39"/>
      <c r="AZ466" s="39"/>
      <c r="BA466" s="42"/>
      <c r="BB466" s="39"/>
      <c r="BC466" s="42"/>
      <c r="BD466" s="38"/>
      <c r="BE466" s="42"/>
      <c r="BF466" s="42"/>
      <c r="BG466" s="40"/>
      <c r="BH466" s="39"/>
      <c r="BI466" s="42"/>
      <c r="BJ466" s="39"/>
      <c r="BK466" s="31"/>
      <c r="BL466" s="39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</row>
    <row r="467" spans="2:251">
      <c r="B467" s="62"/>
      <c r="C467" s="39"/>
      <c r="D467" s="39"/>
      <c r="F467" s="39"/>
      <c r="G467" s="38"/>
      <c r="H467" s="38"/>
      <c r="I467" s="38"/>
      <c r="J467" s="39"/>
      <c r="K467" s="38"/>
      <c r="L467" s="39"/>
      <c r="M467" s="39"/>
      <c r="N467" s="42"/>
      <c r="O467" s="39"/>
      <c r="P467" s="39"/>
      <c r="Q467" s="38"/>
      <c r="R467" s="39"/>
      <c r="S467" s="39"/>
      <c r="T467" s="42"/>
      <c r="U467" s="39"/>
      <c r="V467" s="39"/>
      <c r="W467" s="42"/>
      <c r="X467" s="39"/>
      <c r="Y467" s="39"/>
      <c r="Z467" s="42"/>
      <c r="AA467" s="39"/>
      <c r="AB467" s="39"/>
      <c r="AC467" s="42"/>
      <c r="AD467" s="40"/>
      <c r="AE467" s="40"/>
      <c r="AF467" s="35"/>
      <c r="AG467" s="39"/>
      <c r="AH467" s="39"/>
      <c r="AI467" s="42"/>
      <c r="AJ467" s="39"/>
      <c r="AK467" s="39"/>
      <c r="AL467" s="42"/>
      <c r="AM467" s="39"/>
      <c r="AN467" s="39"/>
      <c r="AO467" s="42"/>
      <c r="AP467" s="39"/>
      <c r="AQ467" s="39"/>
      <c r="AR467" s="42"/>
      <c r="AS467" s="39"/>
      <c r="AT467" s="39"/>
      <c r="AU467" s="38"/>
      <c r="AV467" s="39"/>
      <c r="AW467" s="39"/>
      <c r="AX467" s="42"/>
      <c r="AY467" s="39"/>
      <c r="AZ467" s="39"/>
      <c r="BA467" s="42"/>
      <c r="BB467" s="39"/>
      <c r="BC467" s="42"/>
      <c r="BD467" s="38"/>
      <c r="BE467" s="42"/>
      <c r="BF467" s="42"/>
      <c r="BG467" s="40"/>
      <c r="BH467" s="39"/>
      <c r="BI467" s="42"/>
      <c r="BJ467" s="39"/>
      <c r="BK467" s="31"/>
      <c r="BL467" s="39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</row>
    <row r="468" spans="2:251">
      <c r="B468" s="62"/>
      <c r="C468" s="39"/>
      <c r="D468" s="39"/>
      <c r="F468" s="39"/>
      <c r="G468" s="38"/>
      <c r="H468" s="38"/>
      <c r="I468" s="38"/>
      <c r="J468" s="39"/>
      <c r="K468" s="38"/>
      <c r="L468" s="39"/>
      <c r="M468" s="39"/>
      <c r="N468" s="42"/>
      <c r="O468" s="39"/>
      <c r="P468" s="39"/>
      <c r="Q468" s="38"/>
      <c r="R468" s="39"/>
      <c r="S468" s="39"/>
      <c r="T468" s="42"/>
      <c r="U468" s="39"/>
      <c r="V468" s="39"/>
      <c r="W468" s="42"/>
      <c r="X468" s="39"/>
      <c r="Y468" s="39"/>
      <c r="Z468" s="42"/>
      <c r="AA468" s="39"/>
      <c r="AB468" s="39"/>
      <c r="AC468" s="42"/>
      <c r="AD468" s="40"/>
      <c r="AE468" s="40"/>
      <c r="AF468" s="35"/>
      <c r="AG468" s="39"/>
      <c r="AH468" s="39"/>
      <c r="AI468" s="42"/>
      <c r="AJ468" s="39"/>
      <c r="AK468" s="39"/>
      <c r="AL468" s="42"/>
      <c r="AM468" s="39"/>
      <c r="AN468" s="39"/>
      <c r="AO468" s="42"/>
      <c r="AP468" s="39"/>
      <c r="AQ468" s="39"/>
      <c r="AR468" s="42"/>
      <c r="AS468" s="39"/>
      <c r="AT468" s="39"/>
      <c r="AU468" s="38"/>
      <c r="AV468" s="39"/>
      <c r="AW468" s="39"/>
      <c r="AX468" s="42"/>
      <c r="AY468" s="39"/>
      <c r="AZ468" s="39"/>
      <c r="BA468" s="42"/>
      <c r="BB468" s="39"/>
      <c r="BC468" s="42"/>
      <c r="BD468" s="38"/>
      <c r="BE468" s="42"/>
      <c r="BF468" s="42"/>
      <c r="BG468" s="40"/>
      <c r="BH468" s="39"/>
      <c r="BI468" s="42"/>
      <c r="BJ468" s="39"/>
      <c r="BK468" s="31"/>
      <c r="BL468" s="39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</row>
    <row r="469" spans="2:251">
      <c r="B469" s="62"/>
      <c r="C469" s="39"/>
      <c r="D469" s="39"/>
      <c r="F469" s="39"/>
      <c r="G469" s="38"/>
      <c r="H469" s="38"/>
      <c r="I469" s="38"/>
      <c r="J469" s="39"/>
      <c r="K469" s="38"/>
      <c r="L469" s="39"/>
      <c r="M469" s="39"/>
      <c r="N469" s="42"/>
      <c r="O469" s="39"/>
      <c r="P469" s="39"/>
      <c r="Q469" s="38"/>
      <c r="R469" s="39"/>
      <c r="S469" s="39"/>
      <c r="T469" s="42"/>
      <c r="U469" s="39"/>
      <c r="V469" s="39"/>
      <c r="W469" s="42"/>
      <c r="X469" s="39"/>
      <c r="Y469" s="39"/>
      <c r="Z469" s="42"/>
      <c r="AA469" s="39"/>
      <c r="AB469" s="39"/>
      <c r="AC469" s="42"/>
      <c r="AD469" s="40"/>
      <c r="AE469" s="40"/>
      <c r="AF469" s="35"/>
      <c r="AG469" s="39"/>
      <c r="AH469" s="39"/>
      <c r="AI469" s="42"/>
      <c r="AJ469" s="39"/>
      <c r="AK469" s="39"/>
      <c r="AL469" s="42"/>
      <c r="AM469" s="39"/>
      <c r="AN469" s="39"/>
      <c r="AO469" s="42"/>
      <c r="AP469" s="39"/>
      <c r="AQ469" s="39"/>
      <c r="AR469" s="42"/>
      <c r="AS469" s="39"/>
      <c r="AT469" s="39"/>
      <c r="AU469" s="38"/>
      <c r="AV469" s="39"/>
      <c r="AW469" s="39"/>
      <c r="AX469" s="42"/>
      <c r="AY469" s="39"/>
      <c r="AZ469" s="39"/>
      <c r="BA469" s="42"/>
      <c r="BB469" s="39"/>
      <c r="BC469" s="42"/>
      <c r="BD469" s="38"/>
      <c r="BE469" s="42"/>
      <c r="BF469" s="42"/>
      <c r="BG469" s="40"/>
      <c r="BH469" s="39"/>
      <c r="BI469" s="42"/>
      <c r="BJ469" s="39"/>
      <c r="BK469" s="31"/>
      <c r="BL469" s="39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</row>
    <row r="470" spans="2:251">
      <c r="B470" s="62"/>
      <c r="C470" s="39"/>
      <c r="D470" s="39"/>
      <c r="F470" s="39"/>
      <c r="G470" s="38"/>
      <c r="H470" s="38"/>
      <c r="I470" s="38"/>
      <c r="J470" s="39"/>
      <c r="K470" s="38"/>
      <c r="L470" s="39"/>
      <c r="M470" s="39"/>
      <c r="N470" s="42"/>
      <c r="O470" s="39"/>
      <c r="P470" s="39"/>
      <c r="Q470" s="38"/>
      <c r="R470" s="39"/>
      <c r="S470" s="39"/>
      <c r="T470" s="42"/>
      <c r="U470" s="39"/>
      <c r="V470" s="39"/>
      <c r="W470" s="42"/>
      <c r="X470" s="39"/>
      <c r="Y470" s="39"/>
      <c r="Z470" s="42"/>
      <c r="AA470" s="39"/>
      <c r="AB470" s="39"/>
      <c r="AC470" s="42"/>
      <c r="AD470" s="40"/>
      <c r="AE470" s="40"/>
      <c r="AF470" s="35"/>
      <c r="AG470" s="39"/>
      <c r="AH470" s="39"/>
      <c r="AI470" s="42"/>
      <c r="AJ470" s="39"/>
      <c r="AK470" s="39"/>
      <c r="AL470" s="42"/>
      <c r="AM470" s="39"/>
      <c r="AN470" s="39"/>
      <c r="AO470" s="42"/>
      <c r="AP470" s="39"/>
      <c r="AQ470" s="39"/>
      <c r="AR470" s="42"/>
      <c r="AS470" s="39"/>
      <c r="AT470" s="39"/>
      <c r="AU470" s="38"/>
      <c r="AV470" s="39"/>
      <c r="AW470" s="39"/>
      <c r="AX470" s="42"/>
      <c r="AY470" s="39"/>
      <c r="AZ470" s="39"/>
      <c r="BA470" s="42"/>
      <c r="BB470" s="39"/>
      <c r="BC470" s="42"/>
      <c r="BD470" s="38"/>
      <c r="BE470" s="42"/>
      <c r="BF470" s="42"/>
      <c r="BG470" s="40"/>
      <c r="BH470" s="39"/>
      <c r="BI470" s="42"/>
      <c r="BJ470" s="39"/>
      <c r="BK470" s="31"/>
      <c r="BL470" s="39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</row>
    <row r="471" spans="2:251">
      <c r="B471" s="62"/>
      <c r="C471" s="39"/>
      <c r="D471" s="39"/>
      <c r="F471" s="39"/>
      <c r="G471" s="38"/>
      <c r="H471" s="38"/>
      <c r="I471" s="38"/>
      <c r="J471" s="39"/>
      <c r="K471" s="38"/>
      <c r="L471" s="39"/>
      <c r="M471" s="39"/>
      <c r="N471" s="42"/>
      <c r="O471" s="39"/>
      <c r="P471" s="39"/>
      <c r="Q471" s="38"/>
      <c r="R471" s="39"/>
      <c r="S471" s="39"/>
      <c r="T471" s="42"/>
      <c r="U471" s="39"/>
      <c r="V471" s="39"/>
      <c r="W471" s="42"/>
      <c r="X471" s="39"/>
      <c r="Y471" s="39"/>
      <c r="Z471" s="42"/>
      <c r="AA471" s="39"/>
      <c r="AB471" s="39"/>
      <c r="AC471" s="42"/>
      <c r="AD471" s="40"/>
      <c r="AE471" s="40"/>
      <c r="AF471" s="35"/>
      <c r="AG471" s="39"/>
      <c r="AH471" s="39"/>
      <c r="AI471" s="42"/>
      <c r="AJ471" s="39"/>
      <c r="AK471" s="39"/>
      <c r="AL471" s="42"/>
      <c r="AM471" s="39"/>
      <c r="AN471" s="39"/>
      <c r="AO471" s="42"/>
      <c r="AP471" s="39"/>
      <c r="AQ471" s="39"/>
      <c r="AR471" s="42"/>
      <c r="AS471" s="39"/>
      <c r="AT471" s="39"/>
      <c r="AU471" s="38"/>
      <c r="AV471" s="39"/>
      <c r="AW471" s="39"/>
      <c r="AX471" s="42"/>
      <c r="AY471" s="39"/>
      <c r="AZ471" s="39"/>
      <c r="BA471" s="42"/>
      <c r="BB471" s="39"/>
      <c r="BC471" s="42"/>
      <c r="BD471" s="38"/>
      <c r="BE471" s="42"/>
      <c r="BF471" s="42"/>
      <c r="BG471" s="40"/>
      <c r="BH471" s="39"/>
      <c r="BI471" s="42"/>
      <c r="BJ471" s="39"/>
      <c r="BK471" s="31"/>
      <c r="BL471" s="39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</row>
    <row r="472" spans="2:251">
      <c r="B472" s="62"/>
      <c r="C472" s="39"/>
      <c r="D472" s="39"/>
      <c r="F472" s="39"/>
      <c r="G472" s="38"/>
      <c r="H472" s="38"/>
      <c r="I472" s="38"/>
      <c r="J472" s="39"/>
      <c r="K472" s="38"/>
      <c r="L472" s="39"/>
      <c r="M472" s="39"/>
      <c r="N472" s="42"/>
      <c r="O472" s="39"/>
      <c r="P472" s="39"/>
      <c r="Q472" s="38"/>
      <c r="R472" s="39"/>
      <c r="S472" s="39"/>
      <c r="T472" s="42"/>
      <c r="U472" s="39"/>
      <c r="V472" s="39"/>
      <c r="W472" s="42"/>
      <c r="X472" s="39"/>
      <c r="Y472" s="39"/>
      <c r="Z472" s="42"/>
      <c r="AA472" s="39"/>
      <c r="AB472" s="39"/>
      <c r="AC472" s="42"/>
      <c r="AD472" s="40"/>
      <c r="AE472" s="40"/>
      <c r="AF472" s="35"/>
      <c r="AG472" s="39"/>
      <c r="AH472" s="39"/>
      <c r="AI472" s="42"/>
      <c r="AJ472" s="39"/>
      <c r="AK472" s="39"/>
      <c r="AL472" s="42"/>
      <c r="AM472" s="39"/>
      <c r="AN472" s="39"/>
      <c r="AO472" s="42"/>
      <c r="AP472" s="39"/>
      <c r="AQ472" s="39"/>
      <c r="AR472" s="42"/>
      <c r="AS472" s="39"/>
      <c r="AT472" s="39"/>
      <c r="AU472" s="38"/>
      <c r="AV472" s="39"/>
      <c r="AW472" s="39"/>
      <c r="AX472" s="42"/>
      <c r="AY472" s="39"/>
      <c r="AZ472" s="39"/>
      <c r="BA472" s="42"/>
      <c r="BB472" s="39"/>
      <c r="BC472" s="42"/>
      <c r="BD472" s="38"/>
      <c r="BE472" s="42"/>
      <c r="BF472" s="42"/>
      <c r="BG472" s="40"/>
      <c r="BH472" s="39"/>
      <c r="BI472" s="42"/>
      <c r="BJ472" s="39"/>
      <c r="BK472" s="31"/>
      <c r="BL472" s="39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</row>
    <row r="473" spans="2:251">
      <c r="B473" s="62"/>
      <c r="C473" s="39"/>
      <c r="D473" s="39"/>
      <c r="F473" s="39"/>
      <c r="G473" s="38"/>
      <c r="H473" s="38"/>
      <c r="I473" s="38"/>
      <c r="J473" s="41"/>
      <c r="K473" s="38"/>
      <c r="L473" s="39"/>
      <c r="M473" s="39"/>
      <c r="N473" s="42"/>
      <c r="O473" s="39"/>
      <c r="P473" s="39"/>
      <c r="Q473" s="38"/>
      <c r="R473" s="39"/>
      <c r="S473" s="39"/>
      <c r="T473" s="42"/>
      <c r="U473" s="39"/>
      <c r="V473" s="39"/>
      <c r="W473" s="42"/>
      <c r="X473" s="39"/>
      <c r="Y473" s="39"/>
      <c r="Z473" s="42"/>
      <c r="AA473" s="39"/>
      <c r="AB473" s="39"/>
      <c r="AC473" s="42"/>
      <c r="AD473" s="40"/>
      <c r="AE473" s="40"/>
      <c r="AF473" s="35"/>
      <c r="AG473" s="39"/>
      <c r="AH473" s="39"/>
      <c r="AI473" s="42"/>
      <c r="AJ473" s="39"/>
      <c r="AK473" s="39"/>
      <c r="AL473" s="42"/>
      <c r="AM473" s="39"/>
      <c r="AN473" s="39"/>
      <c r="AO473" s="42"/>
      <c r="AP473" s="39"/>
      <c r="AQ473" s="39"/>
      <c r="AR473" s="42"/>
      <c r="AS473" s="39"/>
      <c r="AT473" s="39"/>
      <c r="AU473" s="38"/>
      <c r="AV473" s="39"/>
      <c r="AW473" s="39"/>
      <c r="AX473" s="42"/>
      <c r="AY473" s="39"/>
      <c r="AZ473" s="39"/>
      <c r="BA473" s="42"/>
      <c r="BB473" s="39"/>
      <c r="BC473" s="42"/>
      <c r="BD473" s="38"/>
      <c r="BE473" s="42"/>
      <c r="BF473" s="42"/>
      <c r="BG473" s="40"/>
      <c r="BH473" s="39"/>
      <c r="BI473" s="42"/>
      <c r="BJ473" s="39"/>
      <c r="BK473" s="31"/>
      <c r="BL473" s="39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</row>
    <row r="474" spans="2:251">
      <c r="B474" s="62"/>
      <c r="C474" s="39"/>
      <c r="D474" s="39"/>
      <c r="F474" s="39"/>
      <c r="G474" s="38"/>
      <c r="H474" s="38"/>
      <c r="I474" s="38"/>
      <c r="J474" s="39"/>
      <c r="K474" s="38"/>
      <c r="L474" s="39"/>
      <c r="M474" s="39"/>
      <c r="N474" s="42"/>
      <c r="O474" s="39"/>
      <c r="P474" s="39"/>
      <c r="Q474" s="38"/>
      <c r="R474" s="39"/>
      <c r="S474" s="39"/>
      <c r="T474" s="42"/>
      <c r="U474" s="39"/>
      <c r="V474" s="39"/>
      <c r="W474" s="42"/>
      <c r="X474" s="39"/>
      <c r="Y474" s="39"/>
      <c r="Z474" s="42"/>
      <c r="AA474" s="39"/>
      <c r="AB474" s="39"/>
      <c r="AC474" s="42"/>
      <c r="AD474" s="40"/>
      <c r="AE474" s="40"/>
      <c r="AF474" s="35"/>
      <c r="AG474" s="39"/>
      <c r="AH474" s="39"/>
      <c r="AI474" s="42"/>
      <c r="AJ474" s="39"/>
      <c r="AK474" s="39"/>
      <c r="AL474" s="42"/>
      <c r="AM474" s="39"/>
      <c r="AN474" s="39"/>
      <c r="AO474" s="42"/>
      <c r="AP474" s="39"/>
      <c r="AQ474" s="39"/>
      <c r="AR474" s="42"/>
      <c r="AS474" s="39"/>
      <c r="AT474" s="39"/>
      <c r="AU474" s="38"/>
      <c r="AV474" s="39"/>
      <c r="AW474" s="39"/>
      <c r="AX474" s="42"/>
      <c r="AY474" s="39"/>
      <c r="AZ474" s="39"/>
      <c r="BA474" s="42"/>
      <c r="BB474" s="39"/>
      <c r="BC474" s="42"/>
      <c r="BD474" s="38"/>
      <c r="BE474" s="42"/>
      <c r="BF474" s="42"/>
      <c r="BG474" s="39"/>
      <c r="BH474" s="39"/>
      <c r="BI474" s="42"/>
      <c r="BJ474" s="39"/>
      <c r="BK474" s="31"/>
      <c r="BL474" s="39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</row>
    <row r="475" spans="2:251">
      <c r="B475" s="62"/>
      <c r="C475" s="39"/>
      <c r="D475" s="39"/>
      <c r="F475" s="39"/>
      <c r="G475" s="38"/>
      <c r="H475" s="38"/>
      <c r="I475" s="38"/>
      <c r="J475" s="39"/>
      <c r="K475" s="38"/>
      <c r="L475" s="39"/>
      <c r="M475" s="39"/>
      <c r="N475" s="39"/>
      <c r="O475" s="39"/>
      <c r="P475" s="39"/>
      <c r="Q475" s="38"/>
      <c r="R475" s="39"/>
      <c r="S475" s="39"/>
      <c r="T475" s="39"/>
      <c r="U475" s="39"/>
      <c r="V475" s="39"/>
      <c r="W475" s="42"/>
      <c r="X475" s="39"/>
      <c r="Y475" s="39"/>
      <c r="Z475" s="42"/>
      <c r="AA475" s="39"/>
      <c r="AB475" s="39"/>
      <c r="AC475" s="42"/>
      <c r="AD475" s="40"/>
      <c r="AE475" s="40"/>
      <c r="AF475" s="35"/>
      <c r="AG475" s="39"/>
      <c r="AH475" s="39"/>
      <c r="AI475" s="42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8"/>
      <c r="AV475" s="39"/>
      <c r="AW475" s="39"/>
      <c r="AX475" s="39"/>
      <c r="AY475" s="39"/>
      <c r="AZ475" s="39"/>
      <c r="BA475" s="39"/>
      <c r="BB475" s="39"/>
      <c r="BC475" s="39"/>
      <c r="BD475" s="38"/>
      <c r="BE475" s="39"/>
      <c r="BF475" s="39"/>
      <c r="BG475" s="40"/>
      <c r="BH475" s="39"/>
      <c r="BI475" s="39"/>
      <c r="BJ475" s="39"/>
      <c r="BK475" s="31"/>
      <c r="BL475" s="39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</row>
    <row r="476" spans="2:251">
      <c r="B476" s="62"/>
      <c r="C476" s="39"/>
      <c r="D476" s="39"/>
      <c r="F476" s="39"/>
      <c r="G476" s="38"/>
      <c r="H476" s="38"/>
      <c r="I476" s="38"/>
      <c r="J476" s="39"/>
      <c r="K476" s="38"/>
      <c r="L476" s="39"/>
      <c r="M476" s="39"/>
      <c r="N476" s="42"/>
      <c r="O476" s="39"/>
      <c r="P476" s="39"/>
      <c r="Q476" s="38"/>
      <c r="R476" s="39"/>
      <c r="S476" s="39"/>
      <c r="T476" s="42"/>
      <c r="U476" s="39"/>
      <c r="V476" s="39"/>
      <c r="W476" s="42"/>
      <c r="X476" s="39"/>
      <c r="Y476" s="39"/>
      <c r="Z476" s="42"/>
      <c r="AA476" s="39"/>
      <c r="AB476" s="39"/>
      <c r="AC476" s="42"/>
      <c r="AD476" s="40"/>
      <c r="AE476" s="40"/>
      <c r="AF476" s="35"/>
      <c r="AG476" s="39"/>
      <c r="AH476" s="39"/>
      <c r="AI476" s="42"/>
      <c r="AJ476" s="39"/>
      <c r="AK476" s="39"/>
      <c r="AL476" s="42"/>
      <c r="AM476" s="39"/>
      <c r="AN476" s="39"/>
      <c r="AO476" s="42"/>
      <c r="AP476" s="39"/>
      <c r="AQ476" s="39"/>
      <c r="AR476" s="42"/>
      <c r="AS476" s="39"/>
      <c r="AT476" s="39"/>
      <c r="AU476" s="38"/>
      <c r="AV476" s="39"/>
      <c r="AW476" s="39"/>
      <c r="AX476" s="42"/>
      <c r="AY476" s="39"/>
      <c r="AZ476" s="39"/>
      <c r="BA476" s="42"/>
      <c r="BB476" s="39"/>
      <c r="BC476" s="42"/>
      <c r="BD476" s="38"/>
      <c r="BE476" s="42"/>
      <c r="BF476" s="42"/>
      <c r="BG476" s="40"/>
      <c r="BH476" s="39"/>
      <c r="BI476" s="42"/>
      <c r="BJ476" s="39"/>
      <c r="BK476" s="31"/>
      <c r="BL476" s="39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</row>
    <row r="477" spans="2:251">
      <c r="B477" s="62"/>
      <c r="C477" s="39"/>
      <c r="D477" s="39"/>
      <c r="F477" s="39"/>
      <c r="G477" s="38"/>
      <c r="H477" s="38"/>
      <c r="I477" s="38"/>
      <c r="J477" s="39"/>
      <c r="K477" s="38"/>
      <c r="L477" s="39"/>
      <c r="M477" s="39"/>
      <c r="N477" s="42"/>
      <c r="O477" s="39"/>
      <c r="P477" s="39"/>
      <c r="Q477" s="38"/>
      <c r="R477" s="39"/>
      <c r="S477" s="39"/>
      <c r="T477" s="42"/>
      <c r="U477" s="39"/>
      <c r="V477" s="39"/>
      <c r="W477" s="42"/>
      <c r="X477" s="39"/>
      <c r="Y477" s="39"/>
      <c r="Z477" s="42"/>
      <c r="AA477" s="39"/>
      <c r="AB477" s="39"/>
      <c r="AC477" s="42"/>
      <c r="AD477" s="40"/>
      <c r="AE477" s="40"/>
      <c r="AF477" s="35"/>
      <c r="AG477" s="39"/>
      <c r="AH477" s="39"/>
      <c r="AI477" s="42"/>
      <c r="AJ477" s="39"/>
      <c r="AK477" s="39"/>
      <c r="AL477" s="42"/>
      <c r="AM477" s="39"/>
      <c r="AN477" s="39"/>
      <c r="AO477" s="42"/>
      <c r="AP477" s="39"/>
      <c r="AQ477" s="39"/>
      <c r="AR477" s="42"/>
      <c r="AS477" s="39"/>
      <c r="AT477" s="39"/>
      <c r="AU477" s="38"/>
      <c r="AV477" s="39"/>
      <c r="AW477" s="39"/>
      <c r="AX477" s="42"/>
      <c r="AY477" s="39"/>
      <c r="AZ477" s="39"/>
      <c r="BA477" s="42"/>
      <c r="BB477" s="39"/>
      <c r="BC477" s="42"/>
      <c r="BD477" s="38"/>
      <c r="BE477" s="42"/>
      <c r="BF477" s="42"/>
      <c r="BG477" s="40"/>
      <c r="BH477" s="39"/>
      <c r="BI477" s="42"/>
      <c r="BJ477" s="39"/>
      <c r="BK477" s="31"/>
      <c r="BL477" s="39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</row>
    <row r="478" spans="2:251">
      <c r="B478" s="62"/>
      <c r="C478" s="39"/>
      <c r="D478" s="39"/>
      <c r="F478" s="39"/>
      <c r="G478" s="38"/>
      <c r="H478" s="38"/>
      <c r="I478" s="38"/>
      <c r="J478" s="39"/>
      <c r="K478" s="38"/>
      <c r="L478" s="39"/>
      <c r="M478" s="39"/>
      <c r="N478" s="42"/>
      <c r="O478" s="39"/>
      <c r="P478" s="39"/>
      <c r="Q478" s="38"/>
      <c r="R478" s="39"/>
      <c r="S478" s="39"/>
      <c r="T478" s="42"/>
      <c r="U478" s="39"/>
      <c r="V478" s="39"/>
      <c r="W478" s="42"/>
      <c r="X478" s="39"/>
      <c r="Y478" s="39"/>
      <c r="Z478" s="42"/>
      <c r="AA478" s="39"/>
      <c r="AB478" s="39"/>
      <c r="AC478" s="42"/>
      <c r="AD478" s="40"/>
      <c r="AE478" s="40"/>
      <c r="AF478" s="35"/>
      <c r="AG478" s="39"/>
      <c r="AH478" s="39"/>
      <c r="AI478" s="42"/>
      <c r="AJ478" s="39"/>
      <c r="AK478" s="39"/>
      <c r="AL478" s="42"/>
      <c r="AM478" s="39"/>
      <c r="AN478" s="39"/>
      <c r="AO478" s="42"/>
      <c r="AP478" s="39"/>
      <c r="AQ478" s="39"/>
      <c r="AR478" s="42"/>
      <c r="AS478" s="39"/>
      <c r="AT478" s="39"/>
      <c r="AU478" s="38"/>
      <c r="AV478" s="39"/>
      <c r="AW478" s="39"/>
      <c r="AX478" s="42"/>
      <c r="AY478" s="39"/>
      <c r="AZ478" s="39"/>
      <c r="BA478" s="42"/>
      <c r="BB478" s="39"/>
      <c r="BC478" s="42"/>
      <c r="BD478" s="38"/>
      <c r="BE478" s="42"/>
      <c r="BF478" s="42"/>
      <c r="BG478" s="40"/>
      <c r="BH478" s="39"/>
      <c r="BI478" s="42"/>
      <c r="BJ478" s="39"/>
      <c r="BK478" s="31"/>
      <c r="BL478" s="39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</row>
    <row r="479" spans="2:251">
      <c r="B479" s="62"/>
      <c r="C479" s="39"/>
      <c r="D479" s="39"/>
      <c r="E479" s="55"/>
      <c r="F479" s="39"/>
      <c r="G479" s="38"/>
      <c r="H479" s="38"/>
      <c r="I479" s="38"/>
      <c r="J479" s="39"/>
      <c r="K479" s="38"/>
      <c r="L479" s="39"/>
      <c r="M479" s="39"/>
      <c r="N479" s="42"/>
      <c r="O479" s="39"/>
      <c r="P479" s="39"/>
      <c r="Q479" s="38"/>
      <c r="R479" s="39"/>
      <c r="S479" s="39"/>
      <c r="T479" s="42"/>
      <c r="U479" s="39"/>
      <c r="V479" s="39"/>
      <c r="W479" s="42"/>
      <c r="X479" s="39"/>
      <c r="Y479" s="39"/>
      <c r="Z479" s="42"/>
      <c r="AA479" s="39"/>
      <c r="AB479" s="39"/>
      <c r="AC479" s="42"/>
      <c r="AD479" s="40"/>
      <c r="AE479" s="40"/>
      <c r="AF479" s="35"/>
      <c r="AG479" s="39"/>
      <c r="AH479" s="39"/>
      <c r="AI479" s="42"/>
      <c r="AJ479" s="39"/>
      <c r="AK479" s="39"/>
      <c r="AL479" s="42"/>
      <c r="AM479" s="39"/>
      <c r="AN479" s="39"/>
      <c r="AO479" s="42"/>
      <c r="AP479" s="39"/>
      <c r="AQ479" s="39"/>
      <c r="AR479" s="42"/>
      <c r="AS479" s="39"/>
      <c r="AT479" s="39"/>
      <c r="AU479" s="38"/>
      <c r="AV479" s="39"/>
      <c r="AW479" s="39"/>
      <c r="AX479" s="42"/>
      <c r="AY479" s="39"/>
      <c r="AZ479" s="39"/>
      <c r="BA479" s="42"/>
      <c r="BB479" s="39"/>
      <c r="BC479" s="42"/>
      <c r="BD479" s="38"/>
      <c r="BE479" s="42"/>
      <c r="BF479" s="42"/>
      <c r="BG479" s="40"/>
      <c r="BH479" s="39"/>
      <c r="BI479" s="42"/>
      <c r="BJ479" s="39"/>
      <c r="BK479" s="31"/>
      <c r="BL479" s="39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</row>
    <row r="480" spans="2:251">
      <c r="B480" s="62"/>
      <c r="C480" s="39"/>
      <c r="D480" s="39"/>
      <c r="F480" s="39"/>
      <c r="G480" s="38"/>
      <c r="H480" s="38"/>
      <c r="I480" s="38"/>
      <c r="J480" s="39"/>
      <c r="K480" s="38"/>
      <c r="L480" s="39"/>
      <c r="M480" s="39"/>
      <c r="N480" s="42"/>
      <c r="O480" s="39"/>
      <c r="P480" s="39"/>
      <c r="Q480" s="38"/>
      <c r="R480" s="39"/>
      <c r="S480" s="39"/>
      <c r="T480" s="42"/>
      <c r="U480" s="39"/>
      <c r="V480" s="39"/>
      <c r="W480" s="42"/>
      <c r="X480" s="39"/>
      <c r="Y480" s="39"/>
      <c r="Z480" s="42"/>
      <c r="AA480" s="39"/>
      <c r="AB480" s="39"/>
      <c r="AC480" s="42"/>
      <c r="AD480" s="40"/>
      <c r="AE480" s="40"/>
      <c r="AF480" s="35"/>
      <c r="AG480" s="39"/>
      <c r="AH480" s="39"/>
      <c r="AI480" s="42"/>
      <c r="AJ480" s="39"/>
      <c r="AK480" s="39"/>
      <c r="AL480" s="42"/>
      <c r="AM480" s="39"/>
      <c r="AN480" s="39"/>
      <c r="AO480" s="42"/>
      <c r="AP480" s="39"/>
      <c r="AQ480" s="39"/>
      <c r="AR480" s="42"/>
      <c r="AS480" s="39"/>
      <c r="AT480" s="39"/>
      <c r="AU480" s="38"/>
      <c r="AV480" s="39"/>
      <c r="AW480" s="39"/>
      <c r="AX480" s="42"/>
      <c r="AY480" s="39"/>
      <c r="AZ480" s="39"/>
      <c r="BA480" s="42"/>
      <c r="BB480" s="39"/>
      <c r="BC480" s="42"/>
      <c r="BD480" s="38"/>
      <c r="BE480" s="42"/>
      <c r="BF480" s="42"/>
      <c r="BG480" s="40"/>
      <c r="BH480" s="39"/>
      <c r="BI480" s="42"/>
      <c r="BJ480" s="39"/>
      <c r="BK480" s="31"/>
      <c r="BL480" s="39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</row>
    <row r="481" spans="2:251">
      <c r="B481" s="62"/>
      <c r="C481" s="39"/>
      <c r="D481" s="39"/>
      <c r="F481" s="39"/>
      <c r="G481" s="38"/>
      <c r="H481" s="38"/>
      <c r="I481" s="38"/>
      <c r="J481" s="39"/>
      <c r="K481" s="38"/>
      <c r="L481" s="39"/>
      <c r="M481" s="39"/>
      <c r="N481" s="42"/>
      <c r="O481" s="39"/>
      <c r="P481" s="39"/>
      <c r="Q481" s="38"/>
      <c r="R481" s="39"/>
      <c r="S481" s="39"/>
      <c r="T481" s="42"/>
      <c r="U481" s="39"/>
      <c r="V481" s="39"/>
      <c r="W481" s="42"/>
      <c r="X481" s="39"/>
      <c r="Y481" s="39"/>
      <c r="Z481" s="42"/>
      <c r="AA481" s="39"/>
      <c r="AB481" s="39"/>
      <c r="AC481" s="42"/>
      <c r="AD481" s="40"/>
      <c r="AE481" s="40"/>
      <c r="AF481" s="35"/>
      <c r="AG481" s="39"/>
      <c r="AH481" s="39"/>
      <c r="AI481" s="42"/>
      <c r="AJ481" s="39"/>
      <c r="AK481" s="39"/>
      <c r="AL481" s="42"/>
      <c r="AM481" s="39"/>
      <c r="AN481" s="39"/>
      <c r="AO481" s="42"/>
      <c r="AP481" s="39"/>
      <c r="AQ481" s="39"/>
      <c r="AR481" s="42"/>
      <c r="AS481" s="39"/>
      <c r="AT481" s="39"/>
      <c r="AU481" s="38"/>
      <c r="AV481" s="39"/>
      <c r="AW481" s="39"/>
      <c r="AX481" s="42"/>
      <c r="AY481" s="39"/>
      <c r="AZ481" s="39"/>
      <c r="BA481" s="42"/>
      <c r="BB481" s="39"/>
      <c r="BC481" s="42"/>
      <c r="BD481" s="38"/>
      <c r="BE481" s="42"/>
      <c r="BF481" s="42"/>
      <c r="BG481" s="40"/>
      <c r="BH481" s="39"/>
      <c r="BI481" s="42"/>
      <c r="BJ481" s="39"/>
      <c r="BK481" s="31"/>
      <c r="BL481" s="39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</row>
    <row r="482" spans="2:251">
      <c r="B482" s="62"/>
      <c r="C482" s="39"/>
      <c r="D482" s="39"/>
      <c r="F482" s="39"/>
      <c r="G482" s="38"/>
      <c r="H482" s="38"/>
      <c r="I482" s="38"/>
      <c r="J482" s="39"/>
      <c r="K482" s="38"/>
      <c r="L482" s="39"/>
      <c r="M482" s="39"/>
      <c r="N482" s="42"/>
      <c r="O482" s="39"/>
      <c r="P482" s="39"/>
      <c r="Q482" s="38"/>
      <c r="R482" s="39"/>
      <c r="S482" s="39"/>
      <c r="T482" s="42"/>
      <c r="U482" s="39"/>
      <c r="V482" s="39"/>
      <c r="W482" s="42"/>
      <c r="X482" s="39"/>
      <c r="Y482" s="39"/>
      <c r="Z482" s="42"/>
      <c r="AA482" s="39"/>
      <c r="AB482" s="39"/>
      <c r="AC482" s="42"/>
      <c r="AD482" s="40"/>
      <c r="AE482" s="40"/>
      <c r="AF482" s="35"/>
      <c r="AG482" s="39"/>
      <c r="AH482" s="39"/>
      <c r="AI482" s="42"/>
      <c r="AJ482" s="39"/>
      <c r="AK482" s="39"/>
      <c r="AL482" s="42"/>
      <c r="AM482" s="39"/>
      <c r="AN482" s="39"/>
      <c r="AO482" s="42"/>
      <c r="AP482" s="39"/>
      <c r="AQ482" s="39"/>
      <c r="AR482" s="42"/>
      <c r="AS482" s="39"/>
      <c r="AT482" s="39"/>
      <c r="AU482" s="38"/>
      <c r="AV482" s="39"/>
      <c r="AW482" s="39"/>
      <c r="AX482" s="42"/>
      <c r="AY482" s="39"/>
      <c r="AZ482" s="39"/>
      <c r="BA482" s="42"/>
      <c r="BB482" s="39"/>
      <c r="BC482" s="42"/>
      <c r="BD482" s="38"/>
      <c r="BE482" s="42"/>
      <c r="BF482" s="42"/>
      <c r="BG482" s="40"/>
      <c r="BH482" s="39"/>
      <c r="BI482" s="42"/>
      <c r="BJ482" s="39"/>
      <c r="BK482" s="31"/>
      <c r="BL482" s="39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</row>
    <row r="483" spans="2:251">
      <c r="B483" s="62"/>
      <c r="C483" s="39"/>
      <c r="D483" s="39"/>
      <c r="F483" s="39"/>
      <c r="G483" s="38"/>
      <c r="H483" s="38"/>
      <c r="I483" s="38"/>
      <c r="J483" s="39"/>
      <c r="K483" s="38"/>
      <c r="L483" s="39"/>
      <c r="M483" s="39"/>
      <c r="N483" s="42"/>
      <c r="O483" s="39"/>
      <c r="P483" s="39"/>
      <c r="Q483" s="38"/>
      <c r="R483" s="39"/>
      <c r="S483" s="39"/>
      <c r="T483" s="42"/>
      <c r="U483" s="39"/>
      <c r="V483" s="39"/>
      <c r="W483" s="42"/>
      <c r="X483" s="39"/>
      <c r="Y483" s="39"/>
      <c r="Z483" s="42"/>
      <c r="AA483" s="39"/>
      <c r="AB483" s="39"/>
      <c r="AC483" s="42"/>
      <c r="AD483" s="40"/>
      <c r="AE483" s="40"/>
      <c r="AF483" s="35"/>
      <c r="AG483" s="39"/>
      <c r="AH483" s="39"/>
      <c r="AI483" s="42"/>
      <c r="AJ483" s="39"/>
      <c r="AK483" s="39"/>
      <c r="AL483" s="42"/>
      <c r="AM483" s="39"/>
      <c r="AN483" s="39"/>
      <c r="AO483" s="42"/>
      <c r="AP483" s="39"/>
      <c r="AQ483" s="39"/>
      <c r="AR483" s="42"/>
      <c r="AS483" s="39"/>
      <c r="AT483" s="39"/>
      <c r="AU483" s="38"/>
      <c r="AV483" s="39"/>
      <c r="AW483" s="39"/>
      <c r="AX483" s="42"/>
      <c r="AY483" s="39"/>
      <c r="AZ483" s="39"/>
      <c r="BA483" s="42"/>
      <c r="BB483" s="39"/>
      <c r="BC483" s="42"/>
      <c r="BD483" s="38"/>
      <c r="BE483" s="42"/>
      <c r="BF483" s="42"/>
      <c r="BG483" s="40"/>
      <c r="BH483" s="39"/>
      <c r="BI483" s="42"/>
      <c r="BJ483" s="39"/>
      <c r="BK483" s="31"/>
      <c r="BL483" s="39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</row>
    <row r="484" spans="2:251">
      <c r="B484" s="62"/>
      <c r="C484" s="39"/>
      <c r="D484" s="39"/>
      <c r="F484" s="39"/>
      <c r="G484" s="38"/>
      <c r="H484" s="38"/>
      <c r="I484" s="38"/>
      <c r="J484" s="39"/>
      <c r="K484" s="38"/>
      <c r="L484" s="39"/>
      <c r="M484" s="39"/>
      <c r="N484" s="42"/>
      <c r="O484" s="39"/>
      <c r="P484" s="39"/>
      <c r="Q484" s="38"/>
      <c r="R484" s="39"/>
      <c r="S484" s="39"/>
      <c r="T484" s="42"/>
      <c r="U484" s="39"/>
      <c r="V484" s="39"/>
      <c r="W484" s="42"/>
      <c r="X484" s="39"/>
      <c r="Y484" s="39"/>
      <c r="Z484" s="42"/>
      <c r="AA484" s="39"/>
      <c r="AB484" s="39"/>
      <c r="AC484" s="42"/>
      <c r="AD484" s="40"/>
      <c r="AE484" s="40"/>
      <c r="AF484" s="35"/>
      <c r="AG484" s="39"/>
      <c r="AH484" s="39"/>
      <c r="AI484" s="42"/>
      <c r="AJ484" s="39"/>
      <c r="AK484" s="39"/>
      <c r="AL484" s="42"/>
      <c r="AM484" s="39"/>
      <c r="AN484" s="39"/>
      <c r="AO484" s="42"/>
      <c r="AP484" s="39"/>
      <c r="AQ484" s="39"/>
      <c r="AR484" s="42"/>
      <c r="AS484" s="39"/>
      <c r="AT484" s="39"/>
      <c r="AU484" s="38"/>
      <c r="AV484" s="39"/>
      <c r="AW484" s="39"/>
      <c r="AX484" s="42"/>
      <c r="AY484" s="39"/>
      <c r="AZ484" s="39"/>
      <c r="BA484" s="42"/>
      <c r="BB484" s="39"/>
      <c r="BC484" s="42"/>
      <c r="BD484" s="38"/>
      <c r="BE484" s="42"/>
      <c r="BF484" s="42"/>
      <c r="BG484" s="40"/>
      <c r="BH484" s="39"/>
      <c r="BI484" s="42"/>
      <c r="BJ484" s="39"/>
      <c r="BK484" s="31"/>
      <c r="BL484" s="39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</row>
    <row r="485" spans="2:251">
      <c r="B485" s="62"/>
      <c r="C485" s="39"/>
      <c r="D485" s="39"/>
      <c r="F485" s="39"/>
      <c r="G485" s="38"/>
      <c r="H485" s="38"/>
      <c r="I485" s="38"/>
      <c r="J485" s="39"/>
      <c r="K485" s="38"/>
      <c r="L485" s="39"/>
      <c r="M485" s="39"/>
      <c r="N485" s="42"/>
      <c r="O485" s="39"/>
      <c r="P485" s="39"/>
      <c r="Q485" s="38"/>
      <c r="R485" s="39"/>
      <c r="S485" s="39"/>
      <c r="T485" s="42"/>
      <c r="U485" s="39"/>
      <c r="V485" s="39"/>
      <c r="W485" s="42"/>
      <c r="X485" s="39"/>
      <c r="Y485" s="39"/>
      <c r="Z485" s="42"/>
      <c r="AA485" s="39"/>
      <c r="AB485" s="39"/>
      <c r="AC485" s="42"/>
      <c r="AD485" s="40"/>
      <c r="AE485" s="40"/>
      <c r="AF485" s="35"/>
      <c r="AG485" s="39"/>
      <c r="AH485" s="39"/>
      <c r="AI485" s="42"/>
      <c r="AJ485" s="39"/>
      <c r="AK485" s="39"/>
      <c r="AL485" s="42"/>
      <c r="AM485" s="39"/>
      <c r="AN485" s="39"/>
      <c r="AO485" s="42"/>
      <c r="AP485" s="39"/>
      <c r="AQ485" s="39"/>
      <c r="AR485" s="42"/>
      <c r="AS485" s="39"/>
      <c r="AT485" s="39"/>
      <c r="AU485" s="38"/>
      <c r="AV485" s="39"/>
      <c r="AW485" s="39"/>
      <c r="AX485" s="42"/>
      <c r="AY485" s="39"/>
      <c r="AZ485" s="39"/>
      <c r="BA485" s="42"/>
      <c r="BB485" s="39"/>
      <c r="BC485" s="42"/>
      <c r="BD485" s="38"/>
      <c r="BE485" s="42"/>
      <c r="BF485" s="42"/>
      <c r="BG485" s="39"/>
      <c r="BH485" s="39"/>
      <c r="BI485" s="42"/>
      <c r="BJ485" s="39"/>
      <c r="BK485" s="31"/>
      <c r="BL485" s="39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</row>
    <row r="486" spans="2:251">
      <c r="B486" s="62"/>
      <c r="C486" s="39"/>
      <c r="D486" s="39"/>
      <c r="F486" s="39"/>
      <c r="G486" s="38"/>
      <c r="H486" s="38"/>
      <c r="I486" s="38"/>
      <c r="J486" s="39"/>
      <c r="K486" s="38"/>
      <c r="L486" s="39"/>
      <c r="M486" s="39"/>
      <c r="N486" s="39"/>
      <c r="O486" s="39"/>
      <c r="P486" s="39"/>
      <c r="Q486" s="38"/>
      <c r="R486" s="39"/>
      <c r="S486" s="39"/>
      <c r="T486" s="39"/>
      <c r="U486" s="39"/>
      <c r="V486" s="39"/>
      <c r="W486" s="42"/>
      <c r="X486" s="39"/>
      <c r="Y486" s="39"/>
      <c r="Z486" s="42"/>
      <c r="AA486" s="39"/>
      <c r="AB486" s="39"/>
      <c r="AC486" s="42"/>
      <c r="AD486" s="40"/>
      <c r="AE486" s="40"/>
      <c r="AF486" s="35"/>
      <c r="AG486" s="39"/>
      <c r="AH486" s="39"/>
      <c r="AI486" s="42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8"/>
      <c r="AV486" s="39"/>
      <c r="AW486" s="39"/>
      <c r="AX486" s="39"/>
      <c r="AY486" s="39"/>
      <c r="AZ486" s="39"/>
      <c r="BA486" s="39"/>
      <c r="BB486" s="39"/>
      <c r="BC486" s="39"/>
      <c r="BD486" s="38"/>
      <c r="BE486" s="39"/>
      <c r="BF486" s="39"/>
      <c r="BG486" s="39"/>
      <c r="BH486" s="39"/>
      <c r="BI486" s="39"/>
      <c r="BJ486" s="39"/>
      <c r="BK486" s="31"/>
      <c r="BL486" s="39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</row>
    <row r="487" spans="2:251">
      <c r="B487" s="62"/>
      <c r="C487" s="39"/>
      <c r="D487" s="39"/>
      <c r="F487" s="39"/>
      <c r="G487" s="38"/>
      <c r="H487" s="38"/>
      <c r="I487" s="38"/>
      <c r="J487" s="39"/>
      <c r="K487" s="38"/>
      <c r="L487" s="39"/>
      <c r="M487" s="39"/>
      <c r="N487" s="39"/>
      <c r="O487" s="39"/>
      <c r="P487" s="39"/>
      <c r="Q487" s="38"/>
      <c r="R487" s="39"/>
      <c r="S487" s="39"/>
      <c r="T487" s="39"/>
      <c r="U487" s="39"/>
      <c r="V487" s="39"/>
      <c r="W487" s="42"/>
      <c r="X487" s="39"/>
      <c r="Y487" s="39"/>
      <c r="Z487" s="42"/>
      <c r="AA487" s="39"/>
      <c r="AB487" s="39"/>
      <c r="AC487" s="42"/>
      <c r="AD487" s="40"/>
      <c r="AE487" s="40"/>
      <c r="AF487" s="35"/>
      <c r="AG487" s="39"/>
      <c r="AH487" s="39"/>
      <c r="AI487" s="42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8"/>
      <c r="AV487" s="39"/>
      <c r="AW487" s="39"/>
      <c r="AX487" s="39"/>
      <c r="AY487" s="39"/>
      <c r="AZ487" s="39"/>
      <c r="BA487" s="39"/>
      <c r="BB487" s="39"/>
      <c r="BC487" s="39"/>
      <c r="BD487" s="38"/>
      <c r="BE487" s="39"/>
      <c r="BF487" s="39"/>
      <c r="BG487" s="40"/>
      <c r="BH487" s="39"/>
      <c r="BI487" s="39"/>
      <c r="BJ487" s="39"/>
      <c r="BK487" s="31"/>
      <c r="BL487" s="39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</row>
    <row r="488" spans="2:251">
      <c r="B488" s="62"/>
      <c r="C488" s="39"/>
      <c r="D488" s="39"/>
      <c r="F488" s="39"/>
      <c r="G488" s="38"/>
      <c r="H488" s="38"/>
      <c r="I488" s="38"/>
      <c r="J488" s="39"/>
      <c r="K488" s="38"/>
      <c r="L488" s="39"/>
      <c r="M488" s="39"/>
      <c r="N488" s="42"/>
      <c r="O488" s="39"/>
      <c r="P488" s="39"/>
      <c r="Q488" s="38"/>
      <c r="R488" s="39"/>
      <c r="S488" s="39"/>
      <c r="T488" s="42"/>
      <c r="U488" s="39"/>
      <c r="V488" s="39"/>
      <c r="W488" s="42"/>
      <c r="X488" s="39"/>
      <c r="Y488" s="39"/>
      <c r="Z488" s="42"/>
      <c r="AA488" s="39"/>
      <c r="AB488" s="39"/>
      <c r="AC488" s="42"/>
      <c r="AD488" s="40"/>
      <c r="AE488" s="40"/>
      <c r="AF488" s="35"/>
      <c r="AG488" s="39"/>
      <c r="AH488" s="39"/>
      <c r="AI488" s="42"/>
      <c r="AJ488" s="39"/>
      <c r="AK488" s="39"/>
      <c r="AL488" s="42"/>
      <c r="AM488" s="39"/>
      <c r="AN488" s="39"/>
      <c r="AO488" s="42"/>
      <c r="AP488" s="39"/>
      <c r="AQ488" s="39"/>
      <c r="AR488" s="42"/>
      <c r="AS488" s="39"/>
      <c r="AT488" s="39"/>
      <c r="AU488" s="38"/>
      <c r="AV488" s="39"/>
      <c r="AW488" s="39"/>
      <c r="AX488" s="42"/>
      <c r="AY488" s="39"/>
      <c r="AZ488" s="39"/>
      <c r="BA488" s="42"/>
      <c r="BB488" s="39"/>
      <c r="BC488" s="42"/>
      <c r="BD488" s="38"/>
      <c r="BE488" s="42"/>
      <c r="BF488" s="42"/>
      <c r="BG488" s="40"/>
      <c r="BH488" s="39"/>
      <c r="BI488" s="42"/>
      <c r="BJ488" s="39"/>
      <c r="BK488" s="31"/>
      <c r="BL488" s="39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</row>
    <row r="489" spans="2:251">
      <c r="B489" s="62"/>
      <c r="C489" s="39"/>
      <c r="D489" s="39"/>
      <c r="F489" s="39"/>
      <c r="G489" s="38"/>
      <c r="H489" s="38"/>
      <c r="I489" s="38"/>
      <c r="J489" s="39"/>
      <c r="K489" s="38"/>
      <c r="L489" s="39"/>
      <c r="M489" s="39"/>
      <c r="N489" s="42"/>
      <c r="O489" s="39"/>
      <c r="P489" s="39"/>
      <c r="Q489" s="38"/>
      <c r="R489" s="39"/>
      <c r="S489" s="39"/>
      <c r="T489" s="42"/>
      <c r="U489" s="39"/>
      <c r="V489" s="39"/>
      <c r="W489" s="42"/>
      <c r="X489" s="39"/>
      <c r="Y489" s="39"/>
      <c r="Z489" s="42"/>
      <c r="AA489" s="39"/>
      <c r="AB489" s="39"/>
      <c r="AC489" s="42"/>
      <c r="AD489" s="40"/>
      <c r="AE489" s="40"/>
      <c r="AF489" s="35"/>
      <c r="AG489" s="39"/>
      <c r="AH489" s="39"/>
      <c r="AI489" s="42"/>
      <c r="AJ489" s="39"/>
      <c r="AK489" s="39"/>
      <c r="AL489" s="42"/>
      <c r="AM489" s="39"/>
      <c r="AN489" s="39"/>
      <c r="AO489" s="42"/>
      <c r="AP489" s="39"/>
      <c r="AQ489" s="39"/>
      <c r="AR489" s="42"/>
      <c r="AS489" s="39"/>
      <c r="AT489" s="39"/>
      <c r="AU489" s="38"/>
      <c r="AV489" s="39"/>
      <c r="AW489" s="39"/>
      <c r="AX489" s="42"/>
      <c r="AY489" s="39"/>
      <c r="AZ489" s="39"/>
      <c r="BA489" s="42"/>
      <c r="BB489" s="39"/>
      <c r="BC489" s="42"/>
      <c r="BD489" s="38"/>
      <c r="BE489" s="42"/>
      <c r="BF489" s="42"/>
      <c r="BG489" s="39"/>
      <c r="BH489" s="39"/>
      <c r="BI489" s="42"/>
      <c r="BJ489" s="39"/>
      <c r="BK489" s="31"/>
      <c r="BL489" s="39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</row>
    <row r="490" spans="2:251">
      <c r="B490" s="62"/>
      <c r="C490" s="39"/>
      <c r="D490" s="39"/>
      <c r="F490" s="39"/>
      <c r="G490" s="38"/>
      <c r="H490" s="38"/>
      <c r="I490" s="38"/>
      <c r="J490" s="39"/>
      <c r="K490" s="38"/>
      <c r="L490" s="39"/>
      <c r="M490" s="39"/>
      <c r="N490" s="39"/>
      <c r="O490" s="39"/>
      <c r="P490" s="39"/>
      <c r="Q490" s="38"/>
      <c r="R490" s="39"/>
      <c r="S490" s="39"/>
      <c r="T490" s="42"/>
      <c r="U490" s="39"/>
      <c r="V490" s="39"/>
      <c r="W490" s="42"/>
      <c r="X490" s="39"/>
      <c r="Y490" s="39"/>
      <c r="Z490" s="42"/>
      <c r="AA490" s="39"/>
      <c r="AB490" s="39"/>
      <c r="AC490" s="42"/>
      <c r="AD490" s="40"/>
      <c r="AE490" s="40"/>
      <c r="AF490" s="35"/>
      <c r="AG490" s="39"/>
      <c r="AH490" s="39"/>
      <c r="AI490" s="42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8"/>
      <c r="AV490" s="39"/>
      <c r="AW490" s="39"/>
      <c r="AX490" s="39"/>
      <c r="AY490" s="39"/>
      <c r="AZ490" s="39"/>
      <c r="BA490" s="39"/>
      <c r="BB490" s="39"/>
      <c r="BC490" s="39"/>
      <c r="BD490" s="38"/>
      <c r="BE490" s="39"/>
      <c r="BF490" s="39"/>
      <c r="BG490" s="40"/>
      <c r="BH490" s="39"/>
      <c r="BI490" s="39"/>
      <c r="BJ490" s="39"/>
      <c r="BK490" s="31"/>
      <c r="BL490" s="39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</row>
    <row r="491" spans="2:251">
      <c r="B491" s="62"/>
      <c r="C491" s="39"/>
      <c r="D491" s="39"/>
      <c r="F491" s="39"/>
      <c r="G491" s="38"/>
      <c r="H491" s="38"/>
      <c r="I491" s="38"/>
      <c r="J491" s="39"/>
      <c r="K491" s="38"/>
      <c r="L491" s="39"/>
      <c r="M491" s="39"/>
      <c r="N491" s="42"/>
      <c r="O491" s="39"/>
      <c r="P491" s="39"/>
      <c r="Q491" s="38"/>
      <c r="R491" s="39"/>
      <c r="S491" s="39"/>
      <c r="T491" s="42"/>
      <c r="U491" s="39"/>
      <c r="V491" s="39"/>
      <c r="W491" s="42"/>
      <c r="X491" s="39"/>
      <c r="Y491" s="39"/>
      <c r="Z491" s="42"/>
      <c r="AA491" s="39"/>
      <c r="AB491" s="39"/>
      <c r="AC491" s="42"/>
      <c r="AD491" s="40"/>
      <c r="AE491" s="40"/>
      <c r="AF491" s="35"/>
      <c r="AG491" s="39"/>
      <c r="AH491" s="39"/>
      <c r="AI491" s="42"/>
      <c r="AJ491" s="39"/>
      <c r="AK491" s="39"/>
      <c r="AL491" s="42"/>
      <c r="AM491" s="39"/>
      <c r="AN491" s="39"/>
      <c r="AO491" s="42"/>
      <c r="AP491" s="39"/>
      <c r="AQ491" s="39"/>
      <c r="AR491" s="42"/>
      <c r="AS491" s="39"/>
      <c r="AT491" s="39"/>
      <c r="AU491" s="38"/>
      <c r="AV491" s="39"/>
      <c r="AW491" s="39"/>
      <c r="AX491" s="42"/>
      <c r="AY491" s="39"/>
      <c r="AZ491" s="39"/>
      <c r="BA491" s="42"/>
      <c r="BB491" s="39"/>
      <c r="BC491" s="42"/>
      <c r="BD491" s="38"/>
      <c r="BE491" s="42"/>
      <c r="BF491" s="42"/>
      <c r="BG491" s="40"/>
      <c r="BH491" s="39"/>
      <c r="BI491" s="42"/>
      <c r="BJ491" s="39"/>
      <c r="BK491" s="31"/>
      <c r="BL491" s="39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</row>
    <row r="492" spans="2:251">
      <c r="B492" s="62"/>
      <c r="C492" s="39"/>
      <c r="D492" s="39"/>
      <c r="F492" s="39"/>
      <c r="G492" s="38"/>
      <c r="H492" s="38"/>
      <c r="I492" s="38"/>
      <c r="J492" s="39"/>
      <c r="K492" s="38"/>
      <c r="L492" s="39"/>
      <c r="M492" s="39"/>
      <c r="N492" s="42"/>
      <c r="O492" s="39"/>
      <c r="P492" s="39"/>
      <c r="Q492" s="38"/>
      <c r="R492" s="39"/>
      <c r="S492" s="39"/>
      <c r="T492" s="42"/>
      <c r="U492" s="39"/>
      <c r="V492" s="39"/>
      <c r="W492" s="42"/>
      <c r="X492" s="39"/>
      <c r="Y492" s="39"/>
      <c r="Z492" s="42"/>
      <c r="AA492" s="39"/>
      <c r="AB492" s="39"/>
      <c r="AC492" s="42"/>
      <c r="AD492" s="40"/>
      <c r="AE492" s="40"/>
      <c r="AF492" s="35"/>
      <c r="AG492" s="39"/>
      <c r="AH492" s="39"/>
      <c r="AI492" s="42"/>
      <c r="AJ492" s="39"/>
      <c r="AK492" s="39"/>
      <c r="AL492" s="42"/>
      <c r="AM492" s="39"/>
      <c r="AN492" s="39"/>
      <c r="AO492" s="42"/>
      <c r="AP492" s="39"/>
      <c r="AQ492" s="39"/>
      <c r="AR492" s="42"/>
      <c r="AS492" s="39"/>
      <c r="AT492" s="39"/>
      <c r="AU492" s="38"/>
      <c r="AV492" s="39"/>
      <c r="AW492" s="39"/>
      <c r="AX492" s="42"/>
      <c r="AY492" s="39"/>
      <c r="AZ492" s="39"/>
      <c r="BA492" s="42"/>
      <c r="BB492" s="39"/>
      <c r="BC492" s="42"/>
      <c r="BD492" s="38"/>
      <c r="BE492" s="42"/>
      <c r="BF492" s="42"/>
      <c r="BG492" s="40"/>
      <c r="BH492" s="39"/>
      <c r="BI492" s="42"/>
      <c r="BJ492" s="39"/>
      <c r="BK492" s="31"/>
      <c r="BL492" s="39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</row>
    <row r="493" spans="2:251">
      <c r="B493" s="62"/>
      <c r="C493" s="39"/>
      <c r="D493" s="39"/>
      <c r="E493" s="40"/>
      <c r="F493" s="39"/>
      <c r="G493" s="38"/>
      <c r="H493" s="38"/>
      <c r="I493" s="38"/>
      <c r="J493" s="39"/>
      <c r="K493" s="38"/>
      <c r="L493" s="39"/>
      <c r="M493" s="39"/>
      <c r="N493" s="42"/>
      <c r="O493" s="39"/>
      <c r="P493" s="39"/>
      <c r="Q493" s="38"/>
      <c r="R493" s="39"/>
      <c r="S493" s="39"/>
      <c r="T493" s="42"/>
      <c r="U493" s="39"/>
      <c r="V493" s="39"/>
      <c r="W493" s="42"/>
      <c r="X493" s="39"/>
      <c r="Y493" s="39"/>
      <c r="Z493" s="42"/>
      <c r="AA493" s="39"/>
      <c r="AB493" s="39"/>
      <c r="AC493" s="42"/>
      <c r="AD493" s="40"/>
      <c r="AE493" s="40"/>
      <c r="AF493" s="35"/>
      <c r="AG493" s="39"/>
      <c r="AH493" s="39"/>
      <c r="AI493" s="42"/>
      <c r="AJ493" s="39"/>
      <c r="AK493" s="39"/>
      <c r="AL493" s="42"/>
      <c r="AM493" s="39"/>
      <c r="AN493" s="39"/>
      <c r="AO493" s="42"/>
      <c r="AP493" s="39"/>
      <c r="AQ493" s="39"/>
      <c r="AR493" s="42"/>
      <c r="AS493" s="39"/>
      <c r="AT493" s="39"/>
      <c r="AU493" s="38"/>
      <c r="AV493" s="39"/>
      <c r="AW493" s="39"/>
      <c r="AX493" s="42"/>
      <c r="AY493" s="39"/>
      <c r="AZ493" s="39"/>
      <c r="BA493" s="42"/>
      <c r="BB493" s="39"/>
      <c r="BC493" s="42"/>
      <c r="BD493" s="38"/>
      <c r="BE493" s="42"/>
      <c r="BF493" s="42"/>
      <c r="BG493" s="40"/>
      <c r="BH493" s="39"/>
      <c r="BI493" s="42"/>
      <c r="BJ493" s="39"/>
      <c r="BK493" s="31"/>
      <c r="BL493" s="39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</row>
    <row r="494" spans="2:251">
      <c r="B494" s="62"/>
      <c r="C494" s="39"/>
      <c r="D494" s="39"/>
      <c r="F494" s="39"/>
      <c r="G494" s="38"/>
      <c r="H494" s="38"/>
      <c r="I494" s="38"/>
      <c r="J494" s="39"/>
      <c r="K494" s="38"/>
      <c r="L494" s="39"/>
      <c r="M494" s="39"/>
      <c r="N494" s="42"/>
      <c r="O494" s="39"/>
      <c r="P494" s="39"/>
      <c r="Q494" s="38"/>
      <c r="R494" s="39"/>
      <c r="S494" s="39"/>
      <c r="T494" s="42"/>
      <c r="U494" s="39"/>
      <c r="V494" s="39"/>
      <c r="W494" s="42"/>
      <c r="X494" s="39"/>
      <c r="Y494" s="39"/>
      <c r="Z494" s="42"/>
      <c r="AA494" s="39"/>
      <c r="AB494" s="39"/>
      <c r="AC494" s="42"/>
      <c r="AD494" s="40"/>
      <c r="AE494" s="40"/>
      <c r="AF494" s="35"/>
      <c r="AG494" s="39"/>
      <c r="AH494" s="39"/>
      <c r="AI494" s="42"/>
      <c r="AJ494" s="39"/>
      <c r="AK494" s="39"/>
      <c r="AL494" s="42"/>
      <c r="AM494" s="39"/>
      <c r="AN494" s="39"/>
      <c r="AO494" s="42"/>
      <c r="AP494" s="39"/>
      <c r="AQ494" s="39"/>
      <c r="AR494" s="42"/>
      <c r="AS494" s="39"/>
      <c r="AT494" s="39"/>
      <c r="AU494" s="38"/>
      <c r="AV494" s="39"/>
      <c r="AW494" s="39"/>
      <c r="AX494" s="42"/>
      <c r="AY494" s="39"/>
      <c r="AZ494" s="39"/>
      <c r="BA494" s="42"/>
      <c r="BB494" s="39"/>
      <c r="BC494" s="42"/>
      <c r="BD494" s="38"/>
      <c r="BE494" s="42"/>
      <c r="BF494" s="42"/>
      <c r="BG494" s="40"/>
      <c r="BH494" s="39"/>
      <c r="BI494" s="42"/>
      <c r="BJ494" s="39"/>
      <c r="BK494" s="31"/>
      <c r="BL494" s="39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</row>
    <row r="495" spans="2:251">
      <c r="B495" s="62"/>
      <c r="C495" s="39"/>
      <c r="D495" s="39"/>
      <c r="F495" s="39"/>
      <c r="G495" s="38"/>
      <c r="H495" s="38"/>
      <c r="I495" s="38"/>
      <c r="J495" s="39"/>
      <c r="K495" s="38"/>
      <c r="L495" s="39"/>
      <c r="M495" s="39"/>
      <c r="N495" s="42"/>
      <c r="O495" s="39"/>
      <c r="P495" s="39"/>
      <c r="Q495" s="38"/>
      <c r="R495" s="39"/>
      <c r="S495" s="39"/>
      <c r="T495" s="42"/>
      <c r="U495" s="39"/>
      <c r="V495" s="39"/>
      <c r="W495" s="42"/>
      <c r="X495" s="39"/>
      <c r="Y495" s="39"/>
      <c r="Z495" s="42"/>
      <c r="AA495" s="39"/>
      <c r="AB495" s="39"/>
      <c r="AC495" s="42"/>
      <c r="AD495" s="40"/>
      <c r="AE495" s="40"/>
      <c r="AF495" s="35"/>
      <c r="AG495" s="39"/>
      <c r="AH495" s="39"/>
      <c r="AI495" s="42"/>
      <c r="AJ495" s="39"/>
      <c r="AK495" s="39"/>
      <c r="AL495" s="42"/>
      <c r="AM495" s="39"/>
      <c r="AN495" s="39"/>
      <c r="AO495" s="42"/>
      <c r="AP495" s="39"/>
      <c r="AQ495" s="39"/>
      <c r="AR495" s="42"/>
      <c r="AS495" s="39"/>
      <c r="AT495" s="39"/>
      <c r="AU495" s="38"/>
      <c r="AV495" s="39"/>
      <c r="AW495" s="39"/>
      <c r="AX495" s="42"/>
      <c r="AY495" s="39"/>
      <c r="AZ495" s="39"/>
      <c r="BA495" s="42"/>
      <c r="BB495" s="39"/>
      <c r="BC495" s="42"/>
      <c r="BD495" s="38"/>
      <c r="BE495" s="42"/>
      <c r="BF495" s="42"/>
      <c r="BG495" s="40"/>
      <c r="BH495" s="39"/>
      <c r="BI495" s="42"/>
      <c r="BJ495" s="39"/>
      <c r="BK495" s="31"/>
      <c r="BL495" s="39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</row>
    <row r="496" spans="2:251">
      <c r="B496" s="62"/>
      <c r="C496" s="39"/>
      <c r="D496" s="39"/>
      <c r="F496" s="39"/>
      <c r="G496" s="38"/>
      <c r="H496" s="38"/>
      <c r="I496" s="38"/>
      <c r="J496" s="39"/>
      <c r="K496" s="38"/>
      <c r="L496" s="39"/>
      <c r="M496" s="39"/>
      <c r="N496" s="42"/>
      <c r="O496" s="39"/>
      <c r="P496" s="39"/>
      <c r="Q496" s="38"/>
      <c r="R496" s="39"/>
      <c r="S496" s="39"/>
      <c r="T496" s="49"/>
      <c r="U496" s="39"/>
      <c r="V496" s="39"/>
      <c r="W496" s="42"/>
      <c r="X496" s="39"/>
      <c r="Y496" s="39"/>
      <c r="Z496" s="42"/>
      <c r="AA496" s="39"/>
      <c r="AB496" s="39"/>
      <c r="AC496" s="42"/>
      <c r="AD496" s="40"/>
      <c r="AE496" s="40"/>
      <c r="AF496" s="35"/>
      <c r="AG496" s="39"/>
      <c r="AH496" s="39"/>
      <c r="AI496" s="42"/>
      <c r="AJ496" s="39"/>
      <c r="AK496" s="39"/>
      <c r="AL496" s="49"/>
      <c r="AM496" s="39"/>
      <c r="AN496" s="39"/>
      <c r="AO496" s="49"/>
      <c r="AP496" s="39"/>
      <c r="AQ496" s="39"/>
      <c r="AR496" s="49"/>
      <c r="AS496" s="39"/>
      <c r="AT496" s="39"/>
      <c r="AU496" s="38"/>
      <c r="AV496" s="39"/>
      <c r="AW496" s="39"/>
      <c r="AX496" s="49"/>
      <c r="AY496" s="39"/>
      <c r="AZ496" s="39"/>
      <c r="BA496" s="49"/>
      <c r="BB496" s="39"/>
      <c r="BC496" s="49"/>
      <c r="BD496" s="38"/>
      <c r="BE496" s="42"/>
      <c r="BF496" s="42"/>
      <c r="BG496" s="40"/>
      <c r="BH496" s="39"/>
      <c r="BI496" s="42"/>
      <c r="BJ496" s="39"/>
      <c r="BK496" s="31"/>
      <c r="BL496" s="39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</row>
    <row r="497" spans="1:251">
      <c r="B497" s="62"/>
      <c r="C497" s="39"/>
      <c r="D497" s="39"/>
      <c r="F497" s="39"/>
      <c r="G497" s="38"/>
      <c r="H497" s="38"/>
      <c r="I497" s="38"/>
      <c r="J497" s="39"/>
      <c r="K497" s="38"/>
      <c r="L497" s="39"/>
      <c r="M497" s="39"/>
      <c r="N497" s="42"/>
      <c r="O497" s="39"/>
      <c r="P497" s="39"/>
      <c r="Q497" s="38"/>
      <c r="R497" s="39"/>
      <c r="S497" s="39"/>
      <c r="T497" s="49"/>
      <c r="U497" s="39"/>
      <c r="V497" s="39"/>
      <c r="W497" s="42"/>
      <c r="X497" s="39"/>
      <c r="Y497" s="39"/>
      <c r="Z497" s="42"/>
      <c r="AA497" s="39"/>
      <c r="AB497" s="39"/>
      <c r="AC497" s="42"/>
      <c r="AD497" s="40"/>
      <c r="AE497" s="40"/>
      <c r="AF497" s="35"/>
      <c r="AG497" s="39"/>
      <c r="AH497" s="39"/>
      <c r="AI497" s="42"/>
      <c r="AJ497" s="39"/>
      <c r="AK497" s="39"/>
      <c r="AL497" s="49"/>
      <c r="AM497" s="39"/>
      <c r="AN497" s="39"/>
      <c r="AO497" s="49"/>
      <c r="AP497" s="39"/>
      <c r="AQ497" s="39"/>
      <c r="AR497" s="49"/>
      <c r="AS497" s="39"/>
      <c r="AT497" s="39"/>
      <c r="AU497" s="38"/>
      <c r="AV497" s="39"/>
      <c r="AW497" s="39"/>
      <c r="AX497" s="49"/>
      <c r="AY497" s="39"/>
      <c r="AZ497" s="39"/>
      <c r="BA497" s="49"/>
      <c r="BB497" s="39"/>
      <c r="BC497" s="49"/>
      <c r="BD497" s="38"/>
      <c r="BE497" s="42"/>
      <c r="BF497" s="42"/>
      <c r="BG497" s="40"/>
      <c r="BH497" s="39"/>
      <c r="BI497" s="42"/>
      <c r="BJ497" s="39"/>
      <c r="BK497" s="31"/>
      <c r="BL497" s="39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</row>
    <row r="498" spans="1:251">
      <c r="B498" s="62"/>
      <c r="C498" s="39"/>
      <c r="D498" s="39"/>
      <c r="F498" s="39"/>
      <c r="G498" s="38"/>
      <c r="H498" s="38"/>
      <c r="I498" s="38"/>
      <c r="J498" s="39"/>
      <c r="K498" s="38"/>
      <c r="L498" s="39"/>
      <c r="M498" s="39"/>
      <c r="N498" s="42"/>
      <c r="O498" s="39"/>
      <c r="P498" s="39"/>
      <c r="Q498" s="38"/>
      <c r="R498" s="39"/>
      <c r="S498" s="39"/>
      <c r="T498" s="49"/>
      <c r="U498" s="39"/>
      <c r="V498" s="39"/>
      <c r="W498" s="42"/>
      <c r="X498" s="39"/>
      <c r="Y498" s="39"/>
      <c r="Z498" s="42"/>
      <c r="AA498" s="39"/>
      <c r="AB498" s="39"/>
      <c r="AC498" s="42"/>
      <c r="AD498" s="40"/>
      <c r="AE498" s="40"/>
      <c r="AF498" s="35"/>
      <c r="AG498" s="39"/>
      <c r="AH498" s="39"/>
      <c r="AI498" s="42"/>
      <c r="AJ498" s="39"/>
      <c r="AK498" s="39"/>
      <c r="AL498" s="49"/>
      <c r="AM498" s="39"/>
      <c r="AN498" s="39"/>
      <c r="AO498" s="49"/>
      <c r="AP498" s="39"/>
      <c r="AQ498" s="39"/>
      <c r="AR498" s="49"/>
      <c r="AS498" s="39"/>
      <c r="AT498" s="39"/>
      <c r="AU498" s="38"/>
      <c r="AV498" s="39"/>
      <c r="AW498" s="39"/>
      <c r="AX498" s="49"/>
      <c r="AY498" s="39"/>
      <c r="AZ498" s="39"/>
      <c r="BA498" s="49"/>
      <c r="BB498" s="39"/>
      <c r="BC498" s="49"/>
      <c r="BD498" s="38"/>
      <c r="BE498" s="42"/>
      <c r="BF498" s="42"/>
      <c r="BG498" s="40"/>
      <c r="BH498" s="39"/>
      <c r="BI498" s="42"/>
      <c r="BJ498" s="39"/>
      <c r="BK498" s="31"/>
      <c r="BL498" s="39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</row>
    <row r="499" spans="1:251">
      <c r="B499" s="62"/>
      <c r="C499" s="39"/>
      <c r="D499" s="39"/>
      <c r="F499" s="39"/>
      <c r="G499" s="38"/>
      <c r="H499" s="38"/>
      <c r="I499" s="38"/>
      <c r="J499" s="39"/>
      <c r="K499" s="38"/>
      <c r="L499" s="39"/>
      <c r="M499" s="39"/>
      <c r="N499" s="42"/>
      <c r="O499" s="39"/>
      <c r="P499" s="39"/>
      <c r="Q499" s="42"/>
      <c r="R499" s="39"/>
      <c r="S499" s="39"/>
      <c r="T499" s="42"/>
      <c r="U499" s="39"/>
      <c r="V499" s="39"/>
      <c r="W499" s="42"/>
      <c r="X499" s="39"/>
      <c r="Y499" s="39"/>
      <c r="Z499" s="42"/>
      <c r="AA499" s="39"/>
      <c r="AB499" s="39"/>
      <c r="AC499" s="42"/>
      <c r="AD499" s="40"/>
      <c r="AE499" s="40"/>
      <c r="AF499" s="35"/>
      <c r="AG499" s="39"/>
      <c r="AH499" s="39"/>
      <c r="AI499" s="42"/>
      <c r="AJ499" s="39"/>
      <c r="AK499" s="39"/>
      <c r="AL499" s="42"/>
      <c r="AM499" s="39"/>
      <c r="AN499" s="39"/>
      <c r="AO499" s="42"/>
      <c r="AP499" s="39"/>
      <c r="AQ499" s="39"/>
      <c r="AR499" s="42"/>
      <c r="AS499" s="39"/>
      <c r="AT499" s="39"/>
      <c r="AU499" s="38"/>
      <c r="AV499" s="39"/>
      <c r="AW499" s="39"/>
      <c r="AX499" s="42"/>
      <c r="AY499" s="39"/>
      <c r="AZ499" s="39"/>
      <c r="BA499" s="42"/>
      <c r="BB499" s="39"/>
      <c r="BC499" s="42"/>
      <c r="BD499" s="38"/>
      <c r="BE499" s="42"/>
      <c r="BF499" s="42"/>
      <c r="BG499" s="40"/>
      <c r="BH499" s="39"/>
      <c r="BI499" s="42"/>
      <c r="BJ499" s="39"/>
      <c r="BK499" s="31"/>
      <c r="BL499" s="39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</row>
    <row r="500" spans="1:251" s="51" customFormat="1" ht="16.5" thickBot="1">
      <c r="A500" s="31"/>
      <c r="B500" s="62"/>
      <c r="C500" s="39"/>
      <c r="D500" s="39"/>
      <c r="E500" s="31"/>
      <c r="F500" s="39"/>
      <c r="G500" s="38"/>
      <c r="H500" s="38"/>
      <c r="I500" s="38"/>
      <c r="J500" s="39"/>
      <c r="K500" s="38"/>
      <c r="L500" s="39"/>
      <c r="M500" s="39"/>
      <c r="N500" s="42"/>
      <c r="O500" s="39"/>
      <c r="P500" s="39"/>
      <c r="Q500" s="38"/>
      <c r="R500" s="39"/>
      <c r="S500" s="39"/>
      <c r="T500" s="42"/>
      <c r="U500" s="50"/>
      <c r="V500" s="50"/>
      <c r="W500" s="42"/>
      <c r="X500" s="39"/>
      <c r="Y500" s="39"/>
      <c r="Z500" s="42"/>
      <c r="AA500" s="39"/>
      <c r="AB500" s="39"/>
      <c r="AC500" s="42"/>
      <c r="AD500" s="40"/>
      <c r="AE500" s="40"/>
      <c r="AF500" s="35"/>
      <c r="AG500" s="39"/>
      <c r="AH500" s="39"/>
      <c r="AI500" s="42"/>
      <c r="AJ500" s="39"/>
      <c r="AK500" s="50"/>
      <c r="AL500" s="42"/>
      <c r="AM500" s="50"/>
      <c r="AN500" s="50"/>
      <c r="AO500" s="42"/>
      <c r="AP500" s="50"/>
      <c r="AQ500" s="50"/>
      <c r="AR500" s="42"/>
      <c r="AS500" s="39"/>
      <c r="AT500" s="39"/>
      <c r="AU500" s="38"/>
      <c r="AV500" s="39"/>
      <c r="AW500" s="39"/>
      <c r="AX500" s="42"/>
      <c r="AY500" s="50"/>
      <c r="AZ500" s="50"/>
      <c r="BA500" s="42"/>
      <c r="BB500" s="39"/>
      <c r="BC500" s="42"/>
      <c r="BD500" s="38"/>
      <c r="BE500" s="42"/>
      <c r="BF500" s="42"/>
      <c r="BG500" s="39"/>
      <c r="BH500" s="39"/>
      <c r="BI500" s="42"/>
      <c r="BJ500" s="39"/>
      <c r="BK500" s="31"/>
      <c r="BL500" s="39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</row>
    <row r="501" spans="1:251" s="52" customFormat="1" ht="16.5" thickTop="1">
      <c r="A501" s="31"/>
      <c r="B501" s="62"/>
      <c r="C501" s="39"/>
      <c r="D501" s="39"/>
      <c r="E501" s="31"/>
      <c r="F501" s="39"/>
      <c r="G501" s="38"/>
      <c r="H501" s="38"/>
      <c r="I501" s="38"/>
      <c r="J501" s="39"/>
      <c r="K501" s="38"/>
      <c r="L501" s="39"/>
      <c r="M501" s="39"/>
      <c r="N501" s="39"/>
      <c r="O501" s="50"/>
      <c r="P501" s="50"/>
      <c r="Q501" s="38"/>
      <c r="R501" s="50"/>
      <c r="S501" s="50"/>
      <c r="T501" s="39"/>
      <c r="U501" s="50"/>
      <c r="V501" s="50"/>
      <c r="W501" s="42"/>
      <c r="X501" s="39"/>
      <c r="Y501" s="39"/>
      <c r="Z501" s="42"/>
      <c r="AA501" s="39"/>
      <c r="AB501" s="39"/>
      <c r="AC501" s="42"/>
      <c r="AD501" s="40"/>
      <c r="AE501" s="40"/>
      <c r="AF501" s="35"/>
      <c r="AG501" s="39"/>
      <c r="AH501" s="39"/>
      <c r="AI501" s="42"/>
      <c r="AJ501" s="39"/>
      <c r="AK501" s="50"/>
      <c r="AL501" s="39"/>
      <c r="AM501" s="50"/>
      <c r="AN501" s="50"/>
      <c r="AO501" s="39"/>
      <c r="AP501" s="50"/>
      <c r="AQ501" s="50"/>
      <c r="AR501" s="39"/>
      <c r="AS501" s="50"/>
      <c r="AT501" s="50"/>
      <c r="AU501" s="38"/>
      <c r="AV501" s="50"/>
      <c r="AW501" s="50"/>
      <c r="AX501" s="39"/>
      <c r="AY501" s="50"/>
      <c r="AZ501" s="50"/>
      <c r="BA501" s="39"/>
      <c r="BB501" s="50"/>
      <c r="BC501" s="39"/>
      <c r="BD501" s="38"/>
      <c r="BE501" s="39"/>
      <c r="BF501" s="39"/>
      <c r="BG501" s="39"/>
      <c r="BH501" s="39"/>
      <c r="BI501" s="39"/>
      <c r="BJ501" s="39"/>
      <c r="BK501" s="31"/>
      <c r="BL501" s="39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</row>
    <row r="502" spans="1:251">
      <c r="B502" s="62"/>
      <c r="C502" s="39"/>
      <c r="D502" s="39"/>
      <c r="F502" s="39"/>
      <c r="G502" s="38"/>
      <c r="H502" s="38"/>
      <c r="I502" s="38"/>
      <c r="J502" s="39"/>
      <c r="K502" s="38"/>
      <c r="L502" s="39"/>
      <c r="M502" s="39"/>
      <c r="N502" s="39"/>
      <c r="O502" s="50"/>
      <c r="P502" s="50"/>
      <c r="Q502" s="38"/>
      <c r="R502" s="50"/>
      <c r="S502" s="50"/>
      <c r="T502" s="39"/>
      <c r="U502" s="50"/>
      <c r="V502" s="50"/>
      <c r="W502" s="42"/>
      <c r="X502" s="39"/>
      <c r="Y502" s="39"/>
      <c r="Z502" s="42"/>
      <c r="AA502" s="39"/>
      <c r="AB502" s="39"/>
      <c r="AC502" s="42"/>
      <c r="AD502" s="40"/>
      <c r="AE502" s="40"/>
      <c r="AF502" s="35"/>
      <c r="AG502" s="39"/>
      <c r="AH502" s="39"/>
      <c r="AI502" s="42"/>
      <c r="AJ502" s="39"/>
      <c r="AK502" s="50"/>
      <c r="AL502" s="39"/>
      <c r="AM502" s="50"/>
      <c r="AN502" s="50"/>
      <c r="AO502" s="39"/>
      <c r="AP502" s="50"/>
      <c r="AQ502" s="50"/>
      <c r="AR502" s="39"/>
      <c r="AS502" s="50"/>
      <c r="AT502" s="50"/>
      <c r="AU502" s="38"/>
      <c r="AV502" s="50"/>
      <c r="AW502" s="50"/>
      <c r="AX502" s="39"/>
      <c r="AY502" s="50"/>
      <c r="AZ502" s="50"/>
      <c r="BA502" s="39"/>
      <c r="BB502" s="50"/>
      <c r="BC502" s="39"/>
      <c r="BD502" s="38"/>
      <c r="BE502" s="39"/>
      <c r="BF502" s="39"/>
      <c r="BG502" s="39"/>
      <c r="BH502" s="39"/>
      <c r="BI502" s="39"/>
      <c r="BJ502" s="39"/>
      <c r="BK502" s="31"/>
      <c r="BL502" s="39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</row>
    <row r="503" spans="1:251" s="53" customFormat="1" ht="16.5" thickBot="1">
      <c r="A503" s="31"/>
      <c r="B503" s="62"/>
      <c r="C503" s="39"/>
      <c r="D503" s="39"/>
      <c r="E503" s="31"/>
      <c r="F503" s="39"/>
      <c r="G503" s="38"/>
      <c r="H503" s="38"/>
      <c r="I503" s="38"/>
      <c r="J503" s="39"/>
      <c r="K503" s="38"/>
      <c r="L503" s="39"/>
      <c r="M503" s="39"/>
      <c r="N503" s="39"/>
      <c r="O503" s="50"/>
      <c r="P503" s="50"/>
      <c r="Q503" s="38"/>
      <c r="R503" s="50"/>
      <c r="S503" s="50"/>
      <c r="T503" s="39"/>
      <c r="U503" s="39"/>
      <c r="V503" s="39"/>
      <c r="W503" s="42"/>
      <c r="X503" s="39"/>
      <c r="Y503" s="39"/>
      <c r="Z503" s="42"/>
      <c r="AA503" s="39"/>
      <c r="AB503" s="39"/>
      <c r="AC503" s="42"/>
      <c r="AD503" s="40"/>
      <c r="AE503" s="40"/>
      <c r="AF503" s="35"/>
      <c r="AG503" s="39"/>
      <c r="AH503" s="39"/>
      <c r="AI503" s="42"/>
      <c r="AJ503" s="39"/>
      <c r="AK503" s="39"/>
      <c r="AL503" s="39"/>
      <c r="AM503" s="39"/>
      <c r="AN503" s="39"/>
      <c r="AO503" s="39"/>
      <c r="AP503" s="39"/>
      <c r="AQ503" s="39"/>
      <c r="AR503" s="39"/>
      <c r="AS503" s="50"/>
      <c r="AT503" s="50"/>
      <c r="AU503" s="38"/>
      <c r="AV503" s="50"/>
      <c r="AW503" s="50"/>
      <c r="AX503" s="39"/>
      <c r="AY503" s="39"/>
      <c r="AZ503" s="39"/>
      <c r="BA503" s="39"/>
      <c r="BB503" s="50"/>
      <c r="BC503" s="39"/>
      <c r="BD503" s="38"/>
      <c r="BE503" s="39"/>
      <c r="BF503" s="39"/>
      <c r="BG503" s="40"/>
      <c r="BH503" s="39"/>
      <c r="BI503" s="39"/>
      <c r="BJ503" s="39"/>
      <c r="BK503" s="31"/>
      <c r="BL503" s="39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</row>
    <row r="504" spans="1:251" ht="16.5" thickTop="1">
      <c r="B504" s="62"/>
      <c r="C504" s="39"/>
      <c r="D504" s="39"/>
      <c r="F504" s="39"/>
      <c r="G504" s="38"/>
      <c r="H504" s="38"/>
      <c r="I504" s="38"/>
      <c r="J504" s="39"/>
      <c r="K504" s="38"/>
      <c r="L504" s="39"/>
      <c r="M504" s="39"/>
      <c r="N504" s="42"/>
      <c r="O504" s="39"/>
      <c r="P504" s="39"/>
      <c r="Q504" s="38"/>
      <c r="R504" s="39"/>
      <c r="S504" s="39"/>
      <c r="T504" s="42"/>
      <c r="U504" s="39"/>
      <c r="V504" s="39"/>
      <c r="W504" s="42"/>
      <c r="X504" s="39"/>
      <c r="Y504" s="39"/>
      <c r="Z504" s="42"/>
      <c r="AA504" s="39"/>
      <c r="AB504" s="39"/>
      <c r="AC504" s="42"/>
      <c r="AD504" s="40"/>
      <c r="AE504" s="40"/>
      <c r="AF504" s="35"/>
      <c r="AG504" s="39"/>
      <c r="AH504" s="39"/>
      <c r="AI504" s="42"/>
      <c r="AJ504" s="39"/>
      <c r="AK504" s="39"/>
      <c r="AL504" s="42"/>
      <c r="AM504" s="39"/>
      <c r="AN504" s="39"/>
      <c r="AO504" s="42"/>
      <c r="AP504" s="39"/>
      <c r="AQ504" s="39"/>
      <c r="AR504" s="42"/>
      <c r="AS504" s="39"/>
      <c r="AT504" s="39"/>
      <c r="AU504" s="38"/>
      <c r="AV504" s="39"/>
      <c r="AW504" s="39"/>
      <c r="AX504" s="42"/>
      <c r="AY504" s="39"/>
      <c r="AZ504" s="39"/>
      <c r="BA504" s="42"/>
      <c r="BB504" s="39"/>
      <c r="BC504" s="42"/>
      <c r="BD504" s="38"/>
      <c r="BE504" s="42"/>
      <c r="BF504" s="42"/>
      <c r="BG504" s="39"/>
      <c r="BH504" s="39"/>
      <c r="BI504" s="42"/>
      <c r="BJ504" s="39"/>
      <c r="BK504" s="31"/>
      <c r="BL504" s="39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</row>
    <row r="505" spans="1:251">
      <c r="B505" s="62"/>
      <c r="C505" s="39"/>
      <c r="D505" s="39"/>
      <c r="F505" s="39"/>
      <c r="G505" s="38"/>
      <c r="H505" s="38"/>
      <c r="I505" s="38"/>
      <c r="J505" s="39"/>
      <c r="K505" s="38"/>
      <c r="L505" s="39"/>
      <c r="M505" s="39"/>
      <c r="N505" s="39"/>
      <c r="O505" s="39"/>
      <c r="P505" s="39"/>
      <c r="Q505" s="38"/>
      <c r="R505" s="39"/>
      <c r="S505" s="39"/>
      <c r="T505" s="39"/>
      <c r="U505" s="39"/>
      <c r="V505" s="39"/>
      <c r="W505" s="42"/>
      <c r="X505" s="39"/>
      <c r="Y505" s="39"/>
      <c r="Z505" s="42"/>
      <c r="AA505" s="39"/>
      <c r="AB505" s="39"/>
      <c r="AC505" s="42"/>
      <c r="AD505" s="40"/>
      <c r="AE505" s="40"/>
      <c r="AF505" s="35"/>
      <c r="AG505" s="39"/>
      <c r="AH505" s="39"/>
      <c r="AI505" s="42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8"/>
      <c r="AV505" s="39"/>
      <c r="AW505" s="39"/>
      <c r="AX505" s="39"/>
      <c r="AY505" s="39"/>
      <c r="AZ505" s="39"/>
      <c r="BA505" s="39"/>
      <c r="BB505" s="39"/>
      <c r="BC505" s="39"/>
      <c r="BD505" s="38"/>
      <c r="BE505" s="39"/>
      <c r="BF505" s="39"/>
      <c r="BG505" s="40"/>
      <c r="BH505" s="39"/>
      <c r="BI505" s="39"/>
      <c r="BJ505" s="39"/>
      <c r="BK505" s="31"/>
      <c r="BL505" s="39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</row>
    <row r="506" spans="1:251">
      <c r="B506" s="62"/>
      <c r="C506" s="39"/>
      <c r="D506" s="39"/>
      <c r="F506" s="39"/>
      <c r="G506" s="38"/>
      <c r="H506" s="38"/>
      <c r="I506" s="38"/>
      <c r="J506" s="39"/>
      <c r="K506" s="38"/>
      <c r="L506" s="39"/>
      <c r="M506" s="43"/>
      <c r="N506" s="42"/>
      <c r="O506" s="39"/>
      <c r="P506" s="39"/>
      <c r="Q506" s="38"/>
      <c r="R506" s="39"/>
      <c r="S506" s="39"/>
      <c r="T506" s="42"/>
      <c r="U506" s="39"/>
      <c r="V506" s="39"/>
      <c r="W506" s="42"/>
      <c r="X506" s="39"/>
      <c r="Y506" s="39"/>
      <c r="Z506" s="42"/>
      <c r="AA506" s="39"/>
      <c r="AB506" s="39"/>
      <c r="AC506" s="42"/>
      <c r="AD506" s="40"/>
      <c r="AE506" s="40"/>
      <c r="AF506" s="35"/>
      <c r="AG506" s="39"/>
      <c r="AH506" s="39"/>
      <c r="AI506" s="42"/>
      <c r="AJ506" s="39"/>
      <c r="AK506" s="39"/>
      <c r="AL506" s="42"/>
      <c r="AM506" s="39"/>
      <c r="AN506" s="39"/>
      <c r="AO506" s="42"/>
      <c r="AP506" s="39"/>
      <c r="AQ506" s="39"/>
      <c r="AR506" s="42"/>
      <c r="AS506" s="39"/>
      <c r="AT506" s="39"/>
      <c r="AU506" s="38"/>
      <c r="AV506" s="39"/>
      <c r="AW506" s="39"/>
      <c r="AX506" s="42"/>
      <c r="AY506" s="39"/>
      <c r="AZ506" s="39"/>
      <c r="BA506" s="42"/>
      <c r="BB506" s="39"/>
      <c r="BC506" s="42"/>
      <c r="BD506" s="38"/>
      <c r="BE506" s="42"/>
      <c r="BF506" s="42"/>
      <c r="BG506" s="40"/>
      <c r="BH506" s="39"/>
      <c r="BI506" s="42"/>
      <c r="BJ506" s="43"/>
      <c r="BK506" s="31"/>
      <c r="BL506" s="39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</row>
    <row r="507" spans="1:251">
      <c r="B507" s="62"/>
      <c r="C507" s="39"/>
      <c r="D507" s="39"/>
      <c r="F507" s="39"/>
      <c r="G507" s="38"/>
      <c r="H507" s="38"/>
      <c r="I507" s="38"/>
      <c r="J507" s="39"/>
      <c r="K507" s="38"/>
      <c r="L507" s="39"/>
      <c r="M507" s="39"/>
      <c r="N507" s="42"/>
      <c r="O507" s="39"/>
      <c r="P507" s="39"/>
      <c r="Q507" s="38"/>
      <c r="R507" s="39"/>
      <c r="S507" s="39"/>
      <c r="T507" s="42"/>
      <c r="U507" s="39"/>
      <c r="V507" s="39"/>
      <c r="W507" s="42"/>
      <c r="X507" s="39"/>
      <c r="Y507" s="39"/>
      <c r="Z507" s="42"/>
      <c r="AA507" s="39"/>
      <c r="AB507" s="39"/>
      <c r="AC507" s="42"/>
      <c r="AD507" s="40"/>
      <c r="AE507" s="40"/>
      <c r="AF507" s="35"/>
      <c r="AG507" s="39"/>
      <c r="AH507" s="39"/>
      <c r="AI507" s="42"/>
      <c r="AJ507" s="39"/>
      <c r="AK507" s="39"/>
      <c r="AL507" s="42"/>
      <c r="AM507" s="39"/>
      <c r="AN507" s="39"/>
      <c r="AO507" s="42"/>
      <c r="AP507" s="39"/>
      <c r="AQ507" s="39"/>
      <c r="AR507" s="42"/>
      <c r="AS507" s="39"/>
      <c r="AT507" s="39"/>
      <c r="AU507" s="38"/>
      <c r="AV507" s="39"/>
      <c r="AW507" s="39"/>
      <c r="AX507" s="42"/>
      <c r="AY507" s="39"/>
      <c r="AZ507" s="39"/>
      <c r="BA507" s="42"/>
      <c r="BB507" s="39"/>
      <c r="BC507" s="42"/>
      <c r="BD507" s="38"/>
      <c r="BE507" s="42"/>
      <c r="BF507" s="42"/>
      <c r="BG507" s="40"/>
      <c r="BH507" s="39"/>
      <c r="BI507" s="42"/>
      <c r="BJ507" s="39"/>
      <c r="BK507" s="31"/>
      <c r="BL507" s="39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</row>
    <row r="508" spans="1:251">
      <c r="B508" s="62"/>
      <c r="C508" s="39"/>
      <c r="D508" s="39"/>
      <c r="F508" s="39"/>
      <c r="G508" s="38"/>
      <c r="H508" s="38"/>
      <c r="I508" s="38"/>
      <c r="J508" s="39"/>
      <c r="K508" s="38"/>
      <c r="L508" s="39"/>
      <c r="M508" s="39"/>
      <c r="N508" s="42"/>
      <c r="O508" s="39"/>
      <c r="P508" s="39"/>
      <c r="Q508" s="38"/>
      <c r="R508" s="39"/>
      <c r="S508" s="39"/>
      <c r="T508" s="42"/>
      <c r="U508" s="39"/>
      <c r="V508" s="39"/>
      <c r="W508" s="42"/>
      <c r="X508" s="39"/>
      <c r="Y508" s="39"/>
      <c r="Z508" s="42"/>
      <c r="AA508" s="39"/>
      <c r="AB508" s="39"/>
      <c r="AC508" s="42"/>
      <c r="AD508" s="40"/>
      <c r="AE508" s="40"/>
      <c r="AF508" s="35"/>
      <c r="AG508" s="39"/>
      <c r="AH508" s="39"/>
      <c r="AI508" s="42"/>
      <c r="AJ508" s="39"/>
      <c r="AK508" s="39"/>
      <c r="AL508" s="42"/>
      <c r="AM508" s="39"/>
      <c r="AN508" s="39"/>
      <c r="AO508" s="42"/>
      <c r="AP508" s="39"/>
      <c r="AQ508" s="39"/>
      <c r="AR508" s="42"/>
      <c r="AS508" s="39"/>
      <c r="AT508" s="39"/>
      <c r="AU508" s="38"/>
      <c r="AV508" s="39"/>
      <c r="AW508" s="39"/>
      <c r="AX508" s="42"/>
      <c r="AY508" s="39"/>
      <c r="AZ508" s="39"/>
      <c r="BA508" s="42"/>
      <c r="BB508" s="39"/>
      <c r="BC508" s="42"/>
      <c r="BD508" s="38"/>
      <c r="BE508" s="42"/>
      <c r="BF508" s="42"/>
      <c r="BG508" s="40"/>
      <c r="BH508" s="39"/>
      <c r="BI508" s="42"/>
      <c r="BJ508" s="39"/>
      <c r="BK508" s="31"/>
      <c r="BL508" s="39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</row>
    <row r="509" spans="1:251">
      <c r="B509" s="62"/>
      <c r="C509" s="39"/>
      <c r="D509" s="39"/>
      <c r="F509" s="39"/>
      <c r="G509" s="38"/>
      <c r="H509" s="38"/>
      <c r="I509" s="38"/>
      <c r="J509" s="39"/>
      <c r="K509" s="38"/>
      <c r="L509" s="39"/>
      <c r="M509" s="39"/>
      <c r="N509" s="39"/>
      <c r="O509" s="39"/>
      <c r="P509" s="39"/>
      <c r="Q509" s="38"/>
      <c r="R509" s="39"/>
      <c r="S509" s="39"/>
      <c r="T509" s="39"/>
      <c r="U509" s="39"/>
      <c r="V509" s="39"/>
      <c r="W509" s="42"/>
      <c r="X509" s="39"/>
      <c r="Y509" s="39"/>
      <c r="Z509" s="42"/>
      <c r="AA509" s="39"/>
      <c r="AB509" s="39"/>
      <c r="AC509" s="42"/>
      <c r="AD509" s="40"/>
      <c r="AE509" s="40"/>
      <c r="AF509" s="35"/>
      <c r="AG509" s="39"/>
      <c r="AH509" s="39"/>
      <c r="AI509" s="42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8"/>
      <c r="AV509" s="39"/>
      <c r="AW509" s="39"/>
      <c r="AX509" s="39"/>
      <c r="AY509" s="39"/>
      <c r="AZ509" s="39"/>
      <c r="BA509" s="39"/>
      <c r="BB509" s="39"/>
      <c r="BC509" s="39"/>
      <c r="BD509" s="38"/>
      <c r="BE509" s="39"/>
      <c r="BF509" s="39"/>
      <c r="BG509" s="40"/>
      <c r="BH509" s="39"/>
      <c r="BI509" s="39"/>
      <c r="BJ509" s="39"/>
      <c r="BK509" s="31"/>
      <c r="BL509" s="39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</row>
    <row r="510" spans="1:251">
      <c r="B510" s="62"/>
      <c r="C510" s="39"/>
      <c r="D510" s="39"/>
      <c r="F510" s="39"/>
      <c r="G510" s="38"/>
      <c r="H510" s="38"/>
      <c r="I510" s="38"/>
      <c r="J510" s="39"/>
      <c r="K510" s="38"/>
      <c r="L510" s="39"/>
      <c r="M510" s="39"/>
      <c r="N510" s="42"/>
      <c r="O510" s="39"/>
      <c r="P510" s="39"/>
      <c r="Q510" s="38"/>
      <c r="R510" s="39"/>
      <c r="S510" s="39"/>
      <c r="T510" s="42"/>
      <c r="U510" s="39"/>
      <c r="V510" s="39"/>
      <c r="W510" s="42"/>
      <c r="X510" s="39"/>
      <c r="Y510" s="39"/>
      <c r="Z510" s="42"/>
      <c r="AA510" s="39"/>
      <c r="AB510" s="39"/>
      <c r="AC510" s="42"/>
      <c r="AD510" s="40"/>
      <c r="AE510" s="40"/>
      <c r="AF510" s="35"/>
      <c r="AG510" s="39"/>
      <c r="AH510" s="39"/>
      <c r="AI510" s="42"/>
      <c r="AJ510" s="39"/>
      <c r="AK510" s="39"/>
      <c r="AL510" s="42"/>
      <c r="AM510" s="39"/>
      <c r="AN510" s="39"/>
      <c r="AO510" s="42"/>
      <c r="AP510" s="39"/>
      <c r="AQ510" s="39"/>
      <c r="AR510" s="42"/>
      <c r="AS510" s="39"/>
      <c r="AT510" s="39"/>
      <c r="AU510" s="38"/>
      <c r="AV510" s="39"/>
      <c r="AW510" s="39"/>
      <c r="AX510" s="42"/>
      <c r="AY510" s="39"/>
      <c r="AZ510" s="39"/>
      <c r="BA510" s="42"/>
      <c r="BB510" s="39"/>
      <c r="BC510" s="42"/>
      <c r="BD510" s="38"/>
      <c r="BE510" s="42"/>
      <c r="BF510" s="42"/>
      <c r="BG510" s="40"/>
      <c r="BH510" s="39"/>
      <c r="BI510" s="42"/>
      <c r="BJ510" s="39"/>
      <c r="BK510" s="31"/>
      <c r="BL510" s="39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</row>
    <row r="511" spans="1:251">
      <c r="B511" s="62"/>
      <c r="C511" s="39"/>
      <c r="D511" s="39"/>
      <c r="F511" s="39"/>
      <c r="G511" s="38"/>
      <c r="H511" s="38"/>
      <c r="I511" s="38"/>
      <c r="J511" s="39"/>
      <c r="K511" s="38"/>
      <c r="L511" s="39"/>
      <c r="M511" s="39"/>
      <c r="N511" s="42"/>
      <c r="O511" s="39"/>
      <c r="P511" s="39"/>
      <c r="Q511" s="38"/>
      <c r="R511" s="39"/>
      <c r="S511" s="39"/>
      <c r="T511" s="42"/>
      <c r="U511" s="39"/>
      <c r="V511" s="39"/>
      <c r="W511" s="42"/>
      <c r="X511" s="39"/>
      <c r="Y511" s="39"/>
      <c r="Z511" s="42"/>
      <c r="AA511" s="39"/>
      <c r="AB511" s="39"/>
      <c r="AC511" s="42"/>
      <c r="AD511" s="40"/>
      <c r="AE511" s="40"/>
      <c r="AF511" s="35"/>
      <c r="AG511" s="39"/>
      <c r="AH511" s="39"/>
      <c r="AI511" s="42"/>
      <c r="AJ511" s="39"/>
      <c r="AK511" s="39"/>
      <c r="AL511" s="42"/>
      <c r="AM511" s="39"/>
      <c r="AN511" s="39"/>
      <c r="AO511" s="42"/>
      <c r="AP511" s="39"/>
      <c r="AQ511" s="39"/>
      <c r="AR511" s="42"/>
      <c r="AS511" s="39"/>
      <c r="AT511" s="39"/>
      <c r="AU511" s="38"/>
      <c r="AV511" s="39"/>
      <c r="AW511" s="39"/>
      <c r="AX511" s="42"/>
      <c r="AY511" s="39"/>
      <c r="AZ511" s="39"/>
      <c r="BA511" s="42"/>
      <c r="BB511" s="39"/>
      <c r="BC511" s="42"/>
      <c r="BD511" s="38"/>
      <c r="BE511" s="42"/>
      <c r="BF511" s="42"/>
      <c r="BG511" s="40"/>
      <c r="BH511" s="39"/>
      <c r="BI511" s="42"/>
      <c r="BJ511" s="39"/>
      <c r="BK511" s="31"/>
      <c r="BL511" s="39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</row>
    <row r="512" spans="1:251">
      <c r="B512" s="62"/>
      <c r="C512" s="39"/>
      <c r="D512" s="39"/>
      <c r="F512" s="39"/>
      <c r="G512" s="38"/>
      <c r="H512" s="38"/>
      <c r="I512" s="38"/>
      <c r="J512" s="39"/>
      <c r="K512" s="38"/>
      <c r="L512" s="39"/>
      <c r="M512" s="39"/>
      <c r="N512" s="42"/>
      <c r="O512" s="39"/>
      <c r="P512" s="39"/>
      <c r="Q512" s="38"/>
      <c r="R512" s="39"/>
      <c r="S512" s="39"/>
      <c r="T512" s="42"/>
      <c r="U512" s="39"/>
      <c r="V512" s="39"/>
      <c r="W512" s="42"/>
      <c r="X512" s="39"/>
      <c r="Y512" s="39"/>
      <c r="Z512" s="42"/>
      <c r="AA512" s="39"/>
      <c r="AB512" s="39"/>
      <c r="AC512" s="42"/>
      <c r="AD512" s="40"/>
      <c r="AE512" s="40"/>
      <c r="AF512" s="35"/>
      <c r="AG512" s="39"/>
      <c r="AH512" s="39"/>
      <c r="AI512" s="42"/>
      <c r="AJ512" s="39"/>
      <c r="AK512" s="39"/>
      <c r="AL512" s="42"/>
      <c r="AM512" s="39"/>
      <c r="AN512" s="39"/>
      <c r="AO512" s="42"/>
      <c r="AP512" s="39"/>
      <c r="AQ512" s="39"/>
      <c r="AR512" s="42"/>
      <c r="AS512" s="39"/>
      <c r="AT512" s="39"/>
      <c r="AU512" s="38"/>
      <c r="AV512" s="39"/>
      <c r="AW512" s="39"/>
      <c r="AX512" s="42"/>
      <c r="AY512" s="39"/>
      <c r="AZ512" s="39"/>
      <c r="BA512" s="42"/>
      <c r="BB512" s="39"/>
      <c r="BC512" s="42"/>
      <c r="BD512" s="38"/>
      <c r="BE512" s="42"/>
      <c r="BF512" s="42"/>
      <c r="BG512" s="40"/>
      <c r="BH512" s="39"/>
      <c r="BI512" s="42"/>
      <c r="BJ512" s="39"/>
      <c r="BK512" s="31"/>
      <c r="BL512" s="39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</row>
    <row r="513" spans="2:251">
      <c r="B513" s="62"/>
      <c r="C513" s="39"/>
      <c r="D513" s="39"/>
      <c r="F513" s="39"/>
      <c r="G513" s="38"/>
      <c r="H513" s="38"/>
      <c r="I513" s="38"/>
      <c r="J513" s="39"/>
      <c r="K513" s="38"/>
      <c r="L513" s="39"/>
      <c r="M513" s="39"/>
      <c r="N513" s="42"/>
      <c r="O513" s="39"/>
      <c r="P513" s="39"/>
      <c r="Q513" s="38"/>
      <c r="R513" s="39"/>
      <c r="S513" s="39"/>
      <c r="T513" s="42"/>
      <c r="U513" s="39"/>
      <c r="V513" s="39"/>
      <c r="W513" s="42"/>
      <c r="X513" s="39"/>
      <c r="Y513" s="39"/>
      <c r="Z513" s="42"/>
      <c r="AA513" s="39"/>
      <c r="AB513" s="39"/>
      <c r="AC513" s="42"/>
      <c r="AD513" s="40"/>
      <c r="AE513" s="40"/>
      <c r="AF513" s="35"/>
      <c r="AG513" s="39"/>
      <c r="AH513" s="39"/>
      <c r="AI513" s="42"/>
      <c r="AJ513" s="39"/>
      <c r="AK513" s="39"/>
      <c r="AL513" s="42"/>
      <c r="AM513" s="39"/>
      <c r="AN513" s="39"/>
      <c r="AO513" s="42"/>
      <c r="AP513" s="39"/>
      <c r="AQ513" s="39"/>
      <c r="AR513" s="42"/>
      <c r="AS513" s="39"/>
      <c r="AT513" s="39"/>
      <c r="AU513" s="38"/>
      <c r="AV513" s="39"/>
      <c r="AW513" s="39"/>
      <c r="AX513" s="42"/>
      <c r="AY513" s="39"/>
      <c r="AZ513" s="39"/>
      <c r="BA513" s="42"/>
      <c r="BB513" s="39"/>
      <c r="BC513" s="42"/>
      <c r="BD513" s="38"/>
      <c r="BE513" s="42"/>
      <c r="BF513" s="42"/>
      <c r="BG513" s="40"/>
      <c r="BH513" s="39"/>
      <c r="BI513" s="42"/>
      <c r="BJ513" s="39"/>
      <c r="BK513" s="31"/>
      <c r="BL513" s="39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</row>
    <row r="514" spans="2:251">
      <c r="B514" s="62"/>
      <c r="C514" s="39"/>
      <c r="D514" s="39"/>
      <c r="F514" s="39"/>
      <c r="G514" s="38"/>
      <c r="H514" s="38"/>
      <c r="I514" s="38"/>
      <c r="J514" s="39"/>
      <c r="K514" s="38"/>
      <c r="L514" s="39"/>
      <c r="M514" s="39"/>
      <c r="N514" s="42"/>
      <c r="O514" s="39"/>
      <c r="P514" s="39"/>
      <c r="Q514" s="38"/>
      <c r="R514" s="39"/>
      <c r="S514" s="39"/>
      <c r="T514" s="42"/>
      <c r="U514" s="39"/>
      <c r="V514" s="39"/>
      <c r="W514" s="42"/>
      <c r="X514" s="39"/>
      <c r="Y514" s="39"/>
      <c r="Z514" s="42"/>
      <c r="AA514" s="39"/>
      <c r="AB514" s="39"/>
      <c r="AC514" s="42"/>
      <c r="AD514" s="40"/>
      <c r="AE514" s="40"/>
      <c r="AF514" s="35"/>
      <c r="AG514" s="39"/>
      <c r="AH514" s="39"/>
      <c r="AI514" s="42"/>
      <c r="AJ514" s="39"/>
      <c r="AK514" s="39"/>
      <c r="AL514" s="42"/>
      <c r="AM514" s="39"/>
      <c r="AN514" s="39"/>
      <c r="AO514" s="42"/>
      <c r="AP514" s="39"/>
      <c r="AQ514" s="39"/>
      <c r="AR514" s="42"/>
      <c r="AS514" s="39"/>
      <c r="AT514" s="39"/>
      <c r="AU514" s="38"/>
      <c r="AV514" s="39"/>
      <c r="AW514" s="39"/>
      <c r="AX514" s="42"/>
      <c r="AY514" s="39"/>
      <c r="AZ514" s="39"/>
      <c r="BA514" s="42"/>
      <c r="BB514" s="39"/>
      <c r="BC514" s="42"/>
      <c r="BD514" s="38"/>
      <c r="BE514" s="42"/>
      <c r="BF514" s="42"/>
      <c r="BG514" s="40"/>
      <c r="BH514" s="39"/>
      <c r="BI514" s="42"/>
      <c r="BJ514" s="39"/>
      <c r="BK514" s="31"/>
      <c r="BL514" s="39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</row>
    <row r="515" spans="2:251">
      <c r="B515" s="62"/>
      <c r="C515" s="39"/>
      <c r="D515" s="39"/>
      <c r="F515" s="39"/>
      <c r="G515" s="38"/>
      <c r="H515" s="38"/>
      <c r="I515" s="38"/>
      <c r="J515" s="39"/>
      <c r="K515" s="38"/>
      <c r="L515" s="39"/>
      <c r="M515" s="39"/>
      <c r="N515" s="42"/>
      <c r="O515" s="39"/>
      <c r="P515" s="39"/>
      <c r="Q515" s="38"/>
      <c r="R515" s="39"/>
      <c r="S515" s="39"/>
      <c r="T515" s="42"/>
      <c r="U515" s="39"/>
      <c r="V515" s="39"/>
      <c r="W515" s="42"/>
      <c r="X515" s="39"/>
      <c r="Y515" s="39"/>
      <c r="Z515" s="42"/>
      <c r="AA515" s="39"/>
      <c r="AB515" s="39"/>
      <c r="AC515" s="42"/>
      <c r="AD515" s="40"/>
      <c r="AE515" s="40"/>
      <c r="AF515" s="35"/>
      <c r="AG515" s="39"/>
      <c r="AH515" s="39"/>
      <c r="AI515" s="42"/>
      <c r="AJ515" s="39"/>
      <c r="AK515" s="39"/>
      <c r="AL515" s="42"/>
      <c r="AM515" s="39"/>
      <c r="AN515" s="39"/>
      <c r="AO515" s="42"/>
      <c r="AP515" s="39"/>
      <c r="AQ515" s="39"/>
      <c r="AR515" s="42"/>
      <c r="AS515" s="39"/>
      <c r="AT515" s="39"/>
      <c r="AU515" s="38"/>
      <c r="AV515" s="39"/>
      <c r="AW515" s="39"/>
      <c r="AX515" s="42"/>
      <c r="AY515" s="39"/>
      <c r="AZ515" s="39"/>
      <c r="BA515" s="42"/>
      <c r="BB515" s="39"/>
      <c r="BC515" s="42"/>
      <c r="BD515" s="38"/>
      <c r="BE515" s="42"/>
      <c r="BF515" s="42"/>
      <c r="BG515" s="40"/>
      <c r="BH515" s="39"/>
      <c r="BI515" s="42"/>
      <c r="BJ515" s="39"/>
      <c r="BK515" s="31"/>
      <c r="BL515" s="39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</row>
    <row r="516" spans="2:251">
      <c r="B516" s="62"/>
      <c r="C516" s="39"/>
      <c r="D516" s="39"/>
      <c r="F516" s="39"/>
      <c r="G516" s="38"/>
      <c r="H516" s="38"/>
      <c r="I516" s="38"/>
      <c r="J516" s="39"/>
      <c r="K516" s="38"/>
      <c r="L516" s="39"/>
      <c r="M516" s="39"/>
      <c r="N516" s="42"/>
      <c r="O516" s="39"/>
      <c r="P516" s="39"/>
      <c r="Q516" s="38"/>
      <c r="R516" s="39"/>
      <c r="S516" s="39"/>
      <c r="T516" s="42"/>
      <c r="U516" s="39"/>
      <c r="V516" s="39"/>
      <c r="W516" s="42"/>
      <c r="X516" s="39"/>
      <c r="Y516" s="39"/>
      <c r="Z516" s="42"/>
      <c r="AA516" s="39"/>
      <c r="AB516" s="39"/>
      <c r="AC516" s="42"/>
      <c r="AD516" s="40"/>
      <c r="AE516" s="40"/>
      <c r="AF516" s="35"/>
      <c r="AG516" s="39"/>
      <c r="AH516" s="39"/>
      <c r="AI516" s="42"/>
      <c r="AJ516" s="39"/>
      <c r="AK516" s="39"/>
      <c r="AL516" s="42"/>
      <c r="AM516" s="39"/>
      <c r="AN516" s="39"/>
      <c r="AO516" s="42"/>
      <c r="AP516" s="39"/>
      <c r="AQ516" s="39"/>
      <c r="AR516" s="42"/>
      <c r="AS516" s="39"/>
      <c r="AT516" s="39"/>
      <c r="AU516" s="38"/>
      <c r="AV516" s="39"/>
      <c r="AW516" s="39"/>
      <c r="AX516" s="42"/>
      <c r="AY516" s="39"/>
      <c r="AZ516" s="39"/>
      <c r="BA516" s="42"/>
      <c r="BB516" s="39"/>
      <c r="BC516" s="42"/>
      <c r="BD516" s="38"/>
      <c r="BE516" s="42"/>
      <c r="BF516" s="42"/>
      <c r="BG516" s="40"/>
      <c r="BH516" s="39"/>
      <c r="BI516" s="42"/>
      <c r="BJ516" s="39"/>
      <c r="BK516" s="31"/>
      <c r="BL516" s="39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</row>
    <row r="517" spans="2:251">
      <c r="B517" s="62"/>
      <c r="C517" s="39"/>
      <c r="D517" s="39"/>
      <c r="F517" s="39"/>
      <c r="G517" s="38"/>
      <c r="H517" s="38"/>
      <c r="I517" s="38"/>
      <c r="J517" s="39"/>
      <c r="K517" s="38"/>
      <c r="L517" s="39"/>
      <c r="M517" s="39"/>
      <c r="N517" s="42"/>
      <c r="O517" s="39"/>
      <c r="P517" s="39"/>
      <c r="Q517" s="38"/>
      <c r="R517" s="39"/>
      <c r="S517" s="39"/>
      <c r="T517" s="42"/>
      <c r="U517" s="39"/>
      <c r="V517" s="39"/>
      <c r="W517" s="42"/>
      <c r="X517" s="39"/>
      <c r="Y517" s="39"/>
      <c r="Z517" s="42"/>
      <c r="AA517" s="39"/>
      <c r="AB517" s="39"/>
      <c r="AC517" s="42"/>
      <c r="AD517" s="40"/>
      <c r="AE517" s="40"/>
      <c r="AF517" s="35"/>
      <c r="AG517" s="39"/>
      <c r="AH517" s="39"/>
      <c r="AI517" s="42"/>
      <c r="AJ517" s="39"/>
      <c r="AK517" s="39"/>
      <c r="AL517" s="42"/>
      <c r="AM517" s="39"/>
      <c r="AN517" s="39"/>
      <c r="AO517" s="42"/>
      <c r="AP517" s="39"/>
      <c r="AQ517" s="39"/>
      <c r="AR517" s="42"/>
      <c r="AS517" s="39"/>
      <c r="AT517" s="39"/>
      <c r="AU517" s="38"/>
      <c r="AV517" s="39"/>
      <c r="AW517" s="39"/>
      <c r="AX517" s="42"/>
      <c r="AY517" s="39"/>
      <c r="AZ517" s="39"/>
      <c r="BA517" s="42"/>
      <c r="BB517" s="39"/>
      <c r="BC517" s="42"/>
      <c r="BD517" s="38"/>
      <c r="BE517" s="42"/>
      <c r="BF517" s="42"/>
      <c r="BG517" s="40"/>
      <c r="BH517" s="39"/>
      <c r="BI517" s="42"/>
      <c r="BJ517" s="39"/>
      <c r="BK517" s="31"/>
      <c r="BL517" s="39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</row>
    <row r="518" spans="2:251">
      <c r="B518" s="62"/>
      <c r="C518" s="39"/>
      <c r="D518" s="39"/>
      <c r="F518" s="39"/>
      <c r="G518" s="38"/>
      <c r="H518" s="38"/>
      <c r="I518" s="38"/>
      <c r="J518" s="39"/>
      <c r="K518" s="38"/>
      <c r="L518" s="39"/>
      <c r="M518" s="39"/>
      <c r="N518" s="42"/>
      <c r="O518" s="39"/>
      <c r="P518" s="39"/>
      <c r="Q518" s="38"/>
      <c r="R518" s="39"/>
      <c r="S518" s="39"/>
      <c r="T518" s="42"/>
      <c r="U518" s="39"/>
      <c r="V518" s="39"/>
      <c r="W518" s="42"/>
      <c r="X518" s="39"/>
      <c r="Y518" s="39"/>
      <c r="Z518" s="42"/>
      <c r="AA518" s="39"/>
      <c r="AB518" s="39"/>
      <c r="AC518" s="42"/>
      <c r="AD518" s="40"/>
      <c r="AE518" s="40"/>
      <c r="AF518" s="35"/>
      <c r="AG518" s="39"/>
      <c r="AH518" s="39"/>
      <c r="AI518" s="42"/>
      <c r="AJ518" s="39"/>
      <c r="AK518" s="39"/>
      <c r="AL518" s="42"/>
      <c r="AM518" s="39"/>
      <c r="AN518" s="39"/>
      <c r="AO518" s="42"/>
      <c r="AP518" s="39"/>
      <c r="AQ518" s="39"/>
      <c r="AR518" s="42"/>
      <c r="AS518" s="39"/>
      <c r="AT518" s="39"/>
      <c r="AU518" s="38"/>
      <c r="AV518" s="39"/>
      <c r="AW518" s="39"/>
      <c r="AX518" s="42"/>
      <c r="AY518" s="39"/>
      <c r="AZ518" s="39"/>
      <c r="BA518" s="42"/>
      <c r="BB518" s="39"/>
      <c r="BC518" s="42"/>
      <c r="BD518" s="38"/>
      <c r="BE518" s="42"/>
      <c r="BF518" s="42"/>
      <c r="BG518" s="40"/>
      <c r="BH518" s="39"/>
      <c r="BI518" s="42"/>
      <c r="BJ518" s="39"/>
      <c r="BK518" s="31"/>
      <c r="BL518" s="39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</row>
    <row r="519" spans="2:251">
      <c r="B519" s="62"/>
      <c r="C519" s="39"/>
      <c r="D519" s="39"/>
      <c r="F519" s="39"/>
      <c r="G519" s="38"/>
      <c r="H519" s="38"/>
      <c r="I519" s="38"/>
      <c r="J519" s="39"/>
      <c r="K519" s="38"/>
      <c r="L519" s="39"/>
      <c r="M519" s="39"/>
      <c r="N519" s="42"/>
      <c r="O519" s="39"/>
      <c r="P519" s="39"/>
      <c r="Q519" s="38"/>
      <c r="R519" s="39"/>
      <c r="S519" s="39"/>
      <c r="T519" s="42"/>
      <c r="U519" s="39"/>
      <c r="V519" s="39"/>
      <c r="W519" s="42"/>
      <c r="X519" s="39"/>
      <c r="Y519" s="39"/>
      <c r="Z519" s="42"/>
      <c r="AA519" s="39"/>
      <c r="AB519" s="39"/>
      <c r="AC519" s="42"/>
      <c r="AD519" s="40"/>
      <c r="AE519" s="40"/>
      <c r="AF519" s="35"/>
      <c r="AG519" s="39"/>
      <c r="AH519" s="39"/>
      <c r="AI519" s="42"/>
      <c r="AJ519" s="39"/>
      <c r="AK519" s="39"/>
      <c r="AL519" s="42"/>
      <c r="AM519" s="39"/>
      <c r="AN519" s="39"/>
      <c r="AO519" s="42"/>
      <c r="AP519" s="39"/>
      <c r="AQ519" s="39"/>
      <c r="AR519" s="42"/>
      <c r="AS519" s="39"/>
      <c r="AT519" s="39"/>
      <c r="AU519" s="38"/>
      <c r="AV519" s="39"/>
      <c r="AW519" s="39"/>
      <c r="AX519" s="42"/>
      <c r="AY519" s="39"/>
      <c r="AZ519" s="39"/>
      <c r="BA519" s="42"/>
      <c r="BB519" s="39"/>
      <c r="BC519" s="42"/>
      <c r="BD519" s="38"/>
      <c r="BE519" s="42"/>
      <c r="BF519" s="42"/>
      <c r="BG519" s="40"/>
      <c r="BH519" s="39"/>
      <c r="BI519" s="42"/>
      <c r="BJ519" s="39"/>
      <c r="BK519" s="31"/>
      <c r="BL519" s="39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</row>
    <row r="520" spans="2:251">
      <c r="B520" s="62"/>
      <c r="C520" s="39"/>
      <c r="D520" s="39"/>
      <c r="F520" s="39"/>
      <c r="G520" s="38"/>
      <c r="H520" s="38"/>
      <c r="I520" s="38"/>
      <c r="J520" s="39"/>
      <c r="K520" s="38"/>
      <c r="L520" s="39"/>
      <c r="M520" s="39"/>
      <c r="N520" s="42"/>
      <c r="O520" s="39"/>
      <c r="P520" s="39"/>
      <c r="Q520" s="38"/>
      <c r="R520" s="39"/>
      <c r="S520" s="39"/>
      <c r="T520" s="42"/>
      <c r="U520" s="39"/>
      <c r="V520" s="39"/>
      <c r="W520" s="42"/>
      <c r="X520" s="39"/>
      <c r="Y520" s="39"/>
      <c r="Z520" s="42"/>
      <c r="AA520" s="39"/>
      <c r="AB520" s="39"/>
      <c r="AC520" s="42"/>
      <c r="AD520" s="40"/>
      <c r="AE520" s="40"/>
      <c r="AF520" s="35"/>
      <c r="AG520" s="39"/>
      <c r="AH520" s="39"/>
      <c r="AI520" s="42"/>
      <c r="AJ520" s="39"/>
      <c r="AK520" s="39"/>
      <c r="AL520" s="42"/>
      <c r="AM520" s="39"/>
      <c r="AN520" s="39"/>
      <c r="AO520" s="42"/>
      <c r="AP520" s="39"/>
      <c r="AQ520" s="39"/>
      <c r="AR520" s="42"/>
      <c r="AS520" s="39"/>
      <c r="AT520" s="39"/>
      <c r="AU520" s="38"/>
      <c r="AV520" s="39"/>
      <c r="AW520" s="39"/>
      <c r="AX520" s="42"/>
      <c r="AY520" s="39"/>
      <c r="AZ520" s="39"/>
      <c r="BA520" s="42"/>
      <c r="BB520" s="39"/>
      <c r="BC520" s="42"/>
      <c r="BD520" s="38"/>
      <c r="BE520" s="42"/>
      <c r="BF520" s="42"/>
      <c r="BG520" s="40"/>
      <c r="BH520" s="39"/>
      <c r="BI520" s="42"/>
      <c r="BJ520" s="39"/>
      <c r="BK520" s="31"/>
      <c r="BL520" s="39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</row>
    <row r="521" spans="2:251">
      <c r="B521" s="62"/>
      <c r="C521" s="39"/>
      <c r="D521" s="39"/>
      <c r="F521" s="39"/>
      <c r="G521" s="38"/>
      <c r="H521" s="38"/>
      <c r="I521" s="38"/>
      <c r="J521" s="39"/>
      <c r="K521" s="38"/>
      <c r="L521" s="39"/>
      <c r="M521" s="39"/>
      <c r="N521" s="42"/>
      <c r="O521" s="39"/>
      <c r="P521" s="39"/>
      <c r="Q521" s="38"/>
      <c r="R521" s="39"/>
      <c r="S521" s="39"/>
      <c r="T521" s="42"/>
      <c r="U521" s="39"/>
      <c r="V521" s="39"/>
      <c r="W521" s="42"/>
      <c r="X521" s="39"/>
      <c r="Y521" s="39"/>
      <c r="Z521" s="42"/>
      <c r="AA521" s="39"/>
      <c r="AB521" s="39"/>
      <c r="AC521" s="42"/>
      <c r="AD521" s="40"/>
      <c r="AE521" s="40"/>
      <c r="AF521" s="35"/>
      <c r="AG521" s="39"/>
      <c r="AH521" s="39"/>
      <c r="AI521" s="42"/>
      <c r="AJ521" s="39"/>
      <c r="AK521" s="39"/>
      <c r="AL521" s="42"/>
      <c r="AM521" s="39"/>
      <c r="AN521" s="39"/>
      <c r="AO521" s="42"/>
      <c r="AP521" s="39"/>
      <c r="AQ521" s="39"/>
      <c r="AR521" s="42"/>
      <c r="AS521" s="39"/>
      <c r="AT521" s="39"/>
      <c r="AU521" s="38"/>
      <c r="AV521" s="39"/>
      <c r="AW521" s="39"/>
      <c r="AX521" s="42"/>
      <c r="AY521" s="39"/>
      <c r="AZ521" s="39"/>
      <c r="BA521" s="42"/>
      <c r="BB521" s="39"/>
      <c r="BC521" s="42"/>
      <c r="BD521" s="38"/>
      <c r="BE521" s="42"/>
      <c r="BF521" s="42"/>
      <c r="BG521" s="40"/>
      <c r="BH521" s="39"/>
      <c r="BI521" s="42"/>
      <c r="BJ521" s="39"/>
      <c r="BK521" s="31"/>
      <c r="BL521" s="39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</row>
    <row r="522" spans="2:251">
      <c r="B522" s="62"/>
      <c r="C522" s="39"/>
      <c r="D522" s="39"/>
      <c r="F522" s="39"/>
      <c r="G522" s="38"/>
      <c r="H522" s="38"/>
      <c r="I522" s="38"/>
      <c r="J522" s="39"/>
      <c r="K522" s="38"/>
      <c r="L522" s="39"/>
      <c r="M522" s="39"/>
      <c r="N522" s="42"/>
      <c r="O522" s="39"/>
      <c r="P522" s="39"/>
      <c r="Q522" s="38"/>
      <c r="R522" s="39"/>
      <c r="S522" s="39"/>
      <c r="T522" s="42"/>
      <c r="U522" s="39"/>
      <c r="V522" s="39"/>
      <c r="W522" s="42"/>
      <c r="X522" s="39"/>
      <c r="Y522" s="39"/>
      <c r="Z522" s="42"/>
      <c r="AA522" s="39"/>
      <c r="AB522" s="39"/>
      <c r="AC522" s="42"/>
      <c r="AD522" s="40"/>
      <c r="AE522" s="40"/>
      <c r="AF522" s="35"/>
      <c r="AG522" s="39"/>
      <c r="AH522" s="39"/>
      <c r="AI522" s="42"/>
      <c r="AJ522" s="39"/>
      <c r="AK522" s="39"/>
      <c r="AL522" s="42"/>
      <c r="AM522" s="39"/>
      <c r="AN522" s="39"/>
      <c r="AO522" s="42"/>
      <c r="AP522" s="39"/>
      <c r="AQ522" s="39"/>
      <c r="AR522" s="42"/>
      <c r="AS522" s="39"/>
      <c r="AT522" s="39"/>
      <c r="AU522" s="38"/>
      <c r="AV522" s="39"/>
      <c r="AW522" s="39"/>
      <c r="AX522" s="42"/>
      <c r="AY522" s="39"/>
      <c r="AZ522" s="39"/>
      <c r="BA522" s="42"/>
      <c r="BB522" s="39"/>
      <c r="BC522" s="42"/>
      <c r="BD522" s="38"/>
      <c r="BE522" s="42"/>
      <c r="BF522" s="42"/>
      <c r="BG522" s="40"/>
      <c r="BH522" s="39"/>
      <c r="BI522" s="42"/>
      <c r="BJ522" s="39"/>
      <c r="BK522" s="31"/>
      <c r="BL522" s="39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</row>
    <row r="523" spans="2:251">
      <c r="B523" s="62"/>
      <c r="C523" s="39"/>
      <c r="D523" s="39"/>
      <c r="F523" s="39"/>
      <c r="G523" s="38"/>
      <c r="H523" s="38"/>
      <c r="I523" s="38"/>
      <c r="J523" s="39"/>
      <c r="K523" s="38"/>
      <c r="L523" s="39"/>
      <c r="M523" s="39"/>
      <c r="N523" s="42"/>
      <c r="O523" s="39"/>
      <c r="P523" s="39"/>
      <c r="Q523" s="38"/>
      <c r="R523" s="39"/>
      <c r="S523" s="39"/>
      <c r="T523" s="42"/>
      <c r="U523" s="39"/>
      <c r="V523" s="39"/>
      <c r="W523" s="42"/>
      <c r="X523" s="39"/>
      <c r="Y523" s="39"/>
      <c r="Z523" s="42"/>
      <c r="AA523" s="39"/>
      <c r="AB523" s="39"/>
      <c r="AC523" s="42"/>
      <c r="AD523" s="40"/>
      <c r="AE523" s="40"/>
      <c r="AF523" s="35"/>
      <c r="AG523" s="39"/>
      <c r="AH523" s="39"/>
      <c r="AI523" s="42"/>
      <c r="AJ523" s="39"/>
      <c r="AK523" s="39"/>
      <c r="AL523" s="42"/>
      <c r="AM523" s="39"/>
      <c r="AN523" s="39"/>
      <c r="AO523" s="42"/>
      <c r="AP523" s="39"/>
      <c r="AQ523" s="39"/>
      <c r="AR523" s="42"/>
      <c r="AS523" s="39"/>
      <c r="AT523" s="39"/>
      <c r="AU523" s="38"/>
      <c r="AV523" s="39"/>
      <c r="AW523" s="39"/>
      <c r="AX523" s="42"/>
      <c r="AY523" s="39"/>
      <c r="AZ523" s="39"/>
      <c r="BA523" s="42"/>
      <c r="BB523" s="39"/>
      <c r="BC523" s="42"/>
      <c r="BD523" s="38"/>
      <c r="BE523" s="42"/>
      <c r="BF523" s="42"/>
      <c r="BG523" s="40"/>
      <c r="BH523" s="39"/>
      <c r="BI523" s="42"/>
      <c r="BJ523" s="39"/>
      <c r="BK523" s="31"/>
      <c r="BL523" s="39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</row>
    <row r="524" spans="2:251">
      <c r="B524" s="62"/>
      <c r="C524" s="39"/>
      <c r="D524" s="39"/>
      <c r="F524" s="39"/>
      <c r="G524" s="38"/>
      <c r="H524" s="38"/>
      <c r="I524" s="38"/>
      <c r="J524" s="39"/>
      <c r="K524" s="38"/>
      <c r="L524" s="39"/>
      <c r="M524" s="39"/>
      <c r="N524" s="42"/>
      <c r="O524" s="39"/>
      <c r="P524" s="39"/>
      <c r="Q524" s="38"/>
      <c r="R524" s="39"/>
      <c r="S524" s="39"/>
      <c r="T524" s="42"/>
      <c r="U524" s="39"/>
      <c r="V524" s="39"/>
      <c r="W524" s="42"/>
      <c r="X524" s="39"/>
      <c r="Y524" s="39"/>
      <c r="Z524" s="42"/>
      <c r="AA524" s="39"/>
      <c r="AB524" s="39"/>
      <c r="AC524" s="42"/>
      <c r="AD524" s="40"/>
      <c r="AE524" s="40"/>
      <c r="AF524" s="35"/>
      <c r="AG524" s="39"/>
      <c r="AH524" s="39"/>
      <c r="AI524" s="42"/>
      <c r="AJ524" s="39"/>
      <c r="AK524" s="39"/>
      <c r="AL524" s="42"/>
      <c r="AM524" s="39"/>
      <c r="AN524" s="39"/>
      <c r="AO524" s="42"/>
      <c r="AP524" s="39"/>
      <c r="AQ524" s="39"/>
      <c r="AR524" s="42"/>
      <c r="AS524" s="39"/>
      <c r="AT524" s="39"/>
      <c r="AU524" s="38"/>
      <c r="AV524" s="39"/>
      <c r="AW524" s="39"/>
      <c r="AX524" s="42"/>
      <c r="AY524" s="39"/>
      <c r="AZ524" s="39"/>
      <c r="BA524" s="42"/>
      <c r="BB524" s="39"/>
      <c r="BC524" s="42"/>
      <c r="BD524" s="38"/>
      <c r="BE524" s="42"/>
      <c r="BF524" s="42"/>
      <c r="BG524" s="40"/>
      <c r="BH524" s="39"/>
      <c r="BI524" s="42"/>
      <c r="BJ524" s="39"/>
      <c r="BK524" s="31"/>
      <c r="BL524" s="39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</row>
    <row r="525" spans="2:251">
      <c r="B525" s="62"/>
      <c r="C525" s="39"/>
      <c r="D525" s="39"/>
      <c r="F525" s="39"/>
      <c r="G525" s="38"/>
      <c r="H525" s="38"/>
      <c r="I525" s="38"/>
      <c r="J525" s="39"/>
      <c r="K525" s="38"/>
      <c r="L525" s="39"/>
      <c r="M525" s="39"/>
      <c r="N525" s="42"/>
      <c r="O525" s="39"/>
      <c r="P525" s="39"/>
      <c r="Q525" s="38"/>
      <c r="R525" s="39"/>
      <c r="S525" s="39"/>
      <c r="T525" s="42"/>
      <c r="U525" s="39"/>
      <c r="V525" s="39"/>
      <c r="W525" s="42"/>
      <c r="X525" s="39"/>
      <c r="Y525" s="39"/>
      <c r="Z525" s="42"/>
      <c r="AA525" s="39"/>
      <c r="AB525" s="39"/>
      <c r="AC525" s="42"/>
      <c r="AD525" s="40"/>
      <c r="AE525" s="40"/>
      <c r="AF525" s="35"/>
      <c r="AG525" s="39"/>
      <c r="AH525" s="39"/>
      <c r="AI525" s="42"/>
      <c r="AJ525" s="39"/>
      <c r="AK525" s="39"/>
      <c r="AL525" s="42"/>
      <c r="AM525" s="39"/>
      <c r="AN525" s="39"/>
      <c r="AO525" s="42"/>
      <c r="AP525" s="39"/>
      <c r="AQ525" s="39"/>
      <c r="AR525" s="42"/>
      <c r="AS525" s="39"/>
      <c r="AT525" s="39"/>
      <c r="AU525" s="38"/>
      <c r="AV525" s="39"/>
      <c r="AW525" s="39"/>
      <c r="AX525" s="42"/>
      <c r="AY525" s="39"/>
      <c r="AZ525" s="39"/>
      <c r="BA525" s="42"/>
      <c r="BB525" s="39"/>
      <c r="BC525" s="42"/>
      <c r="BD525" s="38"/>
      <c r="BE525" s="42"/>
      <c r="BF525" s="42"/>
      <c r="BG525" s="40"/>
      <c r="BH525" s="39"/>
      <c r="BI525" s="42"/>
      <c r="BJ525" s="39"/>
      <c r="BK525" s="31"/>
      <c r="BL525" s="39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</row>
    <row r="526" spans="2:251">
      <c r="B526" s="62"/>
      <c r="C526" s="39"/>
      <c r="D526" s="39"/>
      <c r="F526" s="39"/>
      <c r="G526" s="38"/>
      <c r="H526" s="38"/>
      <c r="I526" s="38"/>
      <c r="J526" s="39"/>
      <c r="K526" s="38"/>
      <c r="L526" s="39"/>
      <c r="M526" s="39"/>
      <c r="N526" s="42"/>
      <c r="O526" s="39"/>
      <c r="P526" s="39"/>
      <c r="Q526" s="38"/>
      <c r="R526" s="39"/>
      <c r="S526" s="39"/>
      <c r="T526" s="42"/>
      <c r="U526" s="39"/>
      <c r="V526" s="39"/>
      <c r="W526" s="42"/>
      <c r="X526" s="39"/>
      <c r="Y526" s="39"/>
      <c r="Z526" s="42"/>
      <c r="AA526" s="39"/>
      <c r="AB526" s="39"/>
      <c r="AC526" s="42"/>
      <c r="AD526" s="40"/>
      <c r="AE526" s="40"/>
      <c r="AF526" s="35"/>
      <c r="AG526" s="39"/>
      <c r="AH526" s="39"/>
      <c r="AI526" s="42"/>
      <c r="AJ526" s="39"/>
      <c r="AK526" s="39"/>
      <c r="AL526" s="42"/>
      <c r="AM526" s="39"/>
      <c r="AN526" s="39"/>
      <c r="AO526" s="42"/>
      <c r="AP526" s="39"/>
      <c r="AQ526" s="39"/>
      <c r="AR526" s="42"/>
      <c r="AS526" s="39"/>
      <c r="AT526" s="39"/>
      <c r="AU526" s="38"/>
      <c r="AV526" s="39"/>
      <c r="AW526" s="39"/>
      <c r="AX526" s="42"/>
      <c r="AY526" s="39"/>
      <c r="AZ526" s="39"/>
      <c r="BA526" s="42"/>
      <c r="BB526" s="39"/>
      <c r="BC526" s="42"/>
      <c r="BD526" s="38"/>
      <c r="BE526" s="42"/>
      <c r="BF526" s="42"/>
      <c r="BG526" s="40"/>
      <c r="BH526" s="39"/>
      <c r="BI526" s="42"/>
      <c r="BJ526" s="39"/>
      <c r="BK526" s="31"/>
      <c r="BL526" s="39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</row>
    <row r="527" spans="2:251">
      <c r="B527" s="62"/>
      <c r="C527" s="39"/>
      <c r="D527" s="39"/>
      <c r="F527" s="39"/>
      <c r="G527" s="38"/>
      <c r="H527" s="38"/>
      <c r="I527" s="38"/>
      <c r="J527" s="39"/>
      <c r="K527" s="38"/>
      <c r="L527" s="39"/>
      <c r="M527" s="39"/>
      <c r="N527" s="42"/>
      <c r="O527" s="39"/>
      <c r="P527" s="39"/>
      <c r="Q527" s="38"/>
      <c r="R527" s="39"/>
      <c r="S527" s="39"/>
      <c r="T527" s="42"/>
      <c r="U527" s="39"/>
      <c r="V527" s="39"/>
      <c r="W527" s="42"/>
      <c r="X527" s="39"/>
      <c r="Y527" s="39"/>
      <c r="Z527" s="42"/>
      <c r="AA527" s="39"/>
      <c r="AB527" s="39"/>
      <c r="AC527" s="42"/>
      <c r="AD527" s="40"/>
      <c r="AE527" s="40"/>
      <c r="AF527" s="35"/>
      <c r="AG527" s="39"/>
      <c r="AH527" s="39"/>
      <c r="AI527" s="42"/>
      <c r="AJ527" s="39"/>
      <c r="AK527" s="39"/>
      <c r="AL527" s="42"/>
      <c r="AM527" s="39"/>
      <c r="AN527" s="39"/>
      <c r="AO527" s="42"/>
      <c r="AP527" s="39"/>
      <c r="AQ527" s="39"/>
      <c r="AR527" s="42"/>
      <c r="AS527" s="39"/>
      <c r="AT527" s="39"/>
      <c r="AU527" s="38"/>
      <c r="AV527" s="39"/>
      <c r="AW527" s="39"/>
      <c r="AX527" s="42"/>
      <c r="AY527" s="39"/>
      <c r="AZ527" s="39"/>
      <c r="BA527" s="42"/>
      <c r="BB527" s="39"/>
      <c r="BC527" s="42"/>
      <c r="BD527" s="38"/>
      <c r="BE527" s="42"/>
      <c r="BF527" s="42"/>
      <c r="BG527" s="39"/>
      <c r="BH527" s="39"/>
      <c r="BI527" s="42"/>
      <c r="BJ527" s="39"/>
      <c r="BK527" s="31"/>
      <c r="BL527" s="39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</row>
    <row r="528" spans="2:251">
      <c r="B528" s="62"/>
      <c r="C528" s="39"/>
      <c r="D528" s="39"/>
      <c r="F528" s="39"/>
      <c r="G528" s="38"/>
      <c r="H528" s="38"/>
      <c r="I528" s="38"/>
      <c r="J528" s="39"/>
      <c r="K528" s="38"/>
      <c r="L528" s="39"/>
      <c r="M528" s="39"/>
      <c r="N528" s="39"/>
      <c r="O528" s="39"/>
      <c r="P528" s="39"/>
      <c r="Q528" s="38"/>
      <c r="R528" s="39"/>
      <c r="S528" s="39"/>
      <c r="T528" s="39"/>
      <c r="U528" s="39"/>
      <c r="V528" s="39"/>
      <c r="W528" s="42"/>
      <c r="X528" s="39"/>
      <c r="Y528" s="39"/>
      <c r="Z528" s="42"/>
      <c r="AA528" s="39"/>
      <c r="AB528" s="39"/>
      <c r="AC528" s="42"/>
      <c r="AD528" s="40"/>
      <c r="AE528" s="40"/>
      <c r="AF528" s="35"/>
      <c r="AG528" s="39"/>
      <c r="AH528" s="39"/>
      <c r="AI528" s="42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8"/>
      <c r="AV528" s="39"/>
      <c r="AW528" s="39"/>
      <c r="AX528" s="39"/>
      <c r="AY528" s="39"/>
      <c r="AZ528" s="39"/>
      <c r="BA528" s="39"/>
      <c r="BB528" s="39"/>
      <c r="BC528" s="39"/>
      <c r="BD528" s="38"/>
      <c r="BE528" s="39"/>
      <c r="BF528" s="39"/>
      <c r="BG528" s="40"/>
      <c r="BH528" s="39"/>
      <c r="BI528" s="39"/>
      <c r="BJ528" s="39"/>
      <c r="BK528" s="31"/>
      <c r="BL528" s="39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</row>
    <row r="529" spans="2:251">
      <c r="B529" s="62"/>
      <c r="C529" s="39"/>
      <c r="D529" s="39"/>
      <c r="F529" s="39"/>
      <c r="G529" s="38"/>
      <c r="H529" s="38"/>
      <c r="I529" s="38"/>
      <c r="J529" s="39"/>
      <c r="K529" s="38"/>
      <c r="L529" s="39"/>
      <c r="M529" s="39"/>
      <c r="N529" s="42"/>
      <c r="O529" s="39"/>
      <c r="P529" s="39"/>
      <c r="Q529" s="38"/>
      <c r="R529" s="39"/>
      <c r="S529" s="39"/>
      <c r="T529" s="42"/>
      <c r="U529" s="39"/>
      <c r="V529" s="39"/>
      <c r="W529" s="42"/>
      <c r="X529" s="39"/>
      <c r="Y529" s="39"/>
      <c r="Z529" s="42"/>
      <c r="AA529" s="39"/>
      <c r="AB529" s="39"/>
      <c r="AC529" s="42"/>
      <c r="AD529" s="40"/>
      <c r="AE529" s="40"/>
      <c r="AF529" s="35"/>
      <c r="AG529" s="39"/>
      <c r="AH529" s="39"/>
      <c r="AI529" s="42"/>
      <c r="AJ529" s="39"/>
      <c r="AK529" s="39"/>
      <c r="AL529" s="42"/>
      <c r="AM529" s="39"/>
      <c r="AN529" s="39"/>
      <c r="AO529" s="42"/>
      <c r="AP529" s="39"/>
      <c r="AQ529" s="39"/>
      <c r="AR529" s="42"/>
      <c r="AS529" s="39"/>
      <c r="AT529" s="39"/>
      <c r="AU529" s="38"/>
      <c r="AV529" s="39"/>
      <c r="AW529" s="39"/>
      <c r="AX529" s="42"/>
      <c r="AY529" s="39"/>
      <c r="AZ529" s="39"/>
      <c r="BA529" s="42"/>
      <c r="BB529" s="39"/>
      <c r="BC529" s="42"/>
      <c r="BD529" s="38"/>
      <c r="BE529" s="42"/>
      <c r="BF529" s="42"/>
      <c r="BG529" s="39"/>
      <c r="BH529" s="39"/>
      <c r="BI529" s="42"/>
      <c r="BJ529" s="39"/>
      <c r="BK529" s="31"/>
      <c r="BL529" s="39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</row>
    <row r="530" spans="2:251">
      <c r="B530" s="62"/>
      <c r="C530" s="39"/>
      <c r="D530" s="39"/>
      <c r="F530" s="39"/>
      <c r="G530" s="38"/>
      <c r="H530" s="38"/>
      <c r="I530" s="38"/>
      <c r="J530" s="39"/>
      <c r="K530" s="38"/>
      <c r="L530" s="39"/>
      <c r="M530" s="39"/>
      <c r="N530" s="39"/>
      <c r="O530" s="39"/>
      <c r="P530" s="39"/>
      <c r="Q530" s="38"/>
      <c r="R530" s="39"/>
      <c r="S530" s="39"/>
      <c r="T530" s="39"/>
      <c r="U530" s="39"/>
      <c r="V530" s="39"/>
      <c r="W530" s="42"/>
      <c r="X530" s="39"/>
      <c r="Y530" s="39"/>
      <c r="Z530" s="42"/>
      <c r="AA530" s="39"/>
      <c r="AB530" s="39"/>
      <c r="AC530" s="42"/>
      <c r="AD530" s="40"/>
      <c r="AE530" s="40"/>
      <c r="AF530" s="35"/>
      <c r="AG530" s="39"/>
      <c r="AH530" s="39"/>
      <c r="AI530" s="42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8"/>
      <c r="AV530" s="39"/>
      <c r="AW530" s="39"/>
      <c r="AX530" s="39"/>
      <c r="AY530" s="39"/>
      <c r="AZ530" s="39"/>
      <c r="BA530" s="39"/>
      <c r="BB530" s="39"/>
      <c r="BC530" s="39"/>
      <c r="BD530" s="38"/>
      <c r="BE530" s="39"/>
      <c r="BF530" s="39"/>
      <c r="BG530" s="39"/>
      <c r="BH530" s="39"/>
      <c r="BI530" s="39"/>
      <c r="BJ530" s="39"/>
      <c r="BK530" s="31"/>
      <c r="BL530" s="39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</row>
    <row r="531" spans="2:251">
      <c r="B531" s="62"/>
      <c r="C531" s="39"/>
      <c r="D531" s="39"/>
      <c r="F531" s="39"/>
      <c r="G531" s="38"/>
      <c r="H531" s="38"/>
      <c r="I531" s="38"/>
      <c r="J531" s="39"/>
      <c r="K531" s="38"/>
      <c r="L531" s="39"/>
      <c r="M531" s="39"/>
      <c r="N531" s="39"/>
      <c r="O531" s="39"/>
      <c r="P531" s="39"/>
      <c r="Q531" s="38"/>
      <c r="R531" s="39"/>
      <c r="S531" s="39"/>
      <c r="T531" s="39"/>
      <c r="U531" s="39"/>
      <c r="V531" s="39"/>
      <c r="W531" s="42"/>
      <c r="X531" s="39"/>
      <c r="Y531" s="39"/>
      <c r="Z531" s="42"/>
      <c r="AA531" s="39"/>
      <c r="AB531" s="39"/>
      <c r="AC531" s="42"/>
      <c r="AD531" s="40"/>
      <c r="AE531" s="40"/>
      <c r="AF531" s="35"/>
      <c r="AG531" s="39"/>
      <c r="AH531" s="39"/>
      <c r="AI531" s="42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8"/>
      <c r="AV531" s="39"/>
      <c r="AW531" s="39"/>
      <c r="AX531" s="39"/>
      <c r="AY531" s="39"/>
      <c r="AZ531" s="39"/>
      <c r="BA531" s="39"/>
      <c r="BB531" s="39"/>
      <c r="BC531" s="39"/>
      <c r="BD531" s="38"/>
      <c r="BE531" s="39"/>
      <c r="BF531" s="39"/>
      <c r="BG531" s="40"/>
      <c r="BH531" s="39"/>
      <c r="BI531" s="39"/>
      <c r="BJ531" s="39"/>
      <c r="BK531" s="31"/>
      <c r="BL531" s="39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</row>
    <row r="532" spans="2:251">
      <c r="B532" s="62"/>
      <c r="C532" s="39"/>
      <c r="D532" s="39"/>
      <c r="F532" s="39"/>
      <c r="G532" s="38"/>
      <c r="H532" s="38"/>
      <c r="I532" s="38"/>
      <c r="J532" s="39"/>
      <c r="K532" s="38"/>
      <c r="L532" s="39"/>
      <c r="M532" s="39"/>
      <c r="N532" s="42"/>
      <c r="O532" s="39"/>
      <c r="P532" s="39"/>
      <c r="Q532" s="38"/>
      <c r="R532" s="39"/>
      <c r="S532" s="39"/>
      <c r="T532" s="42"/>
      <c r="U532" s="39"/>
      <c r="V532" s="39"/>
      <c r="W532" s="42"/>
      <c r="X532" s="39"/>
      <c r="Y532" s="39"/>
      <c r="Z532" s="42"/>
      <c r="AA532" s="39"/>
      <c r="AB532" s="39"/>
      <c r="AC532" s="42"/>
      <c r="AD532" s="40"/>
      <c r="AE532" s="40"/>
      <c r="AF532" s="35"/>
      <c r="AG532" s="39"/>
      <c r="AH532" s="39"/>
      <c r="AI532" s="42"/>
      <c r="AJ532" s="39"/>
      <c r="AK532" s="39"/>
      <c r="AL532" s="42"/>
      <c r="AM532" s="39"/>
      <c r="AN532" s="39"/>
      <c r="AO532" s="42"/>
      <c r="AP532" s="39"/>
      <c r="AQ532" s="39"/>
      <c r="AR532" s="42"/>
      <c r="AS532" s="39"/>
      <c r="AT532" s="39"/>
      <c r="AU532" s="38"/>
      <c r="AV532" s="39"/>
      <c r="AW532" s="39"/>
      <c r="AX532" s="42"/>
      <c r="AY532" s="39"/>
      <c r="AZ532" s="39"/>
      <c r="BA532" s="42"/>
      <c r="BB532" s="39"/>
      <c r="BC532" s="42"/>
      <c r="BD532" s="38"/>
      <c r="BE532" s="42"/>
      <c r="BF532" s="42"/>
      <c r="BG532" s="40"/>
      <c r="BH532" s="39"/>
      <c r="BI532" s="42"/>
      <c r="BJ532" s="39"/>
      <c r="BK532" s="31"/>
      <c r="BL532" s="39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</row>
    <row r="533" spans="2:251">
      <c r="B533" s="62"/>
      <c r="C533" s="39"/>
      <c r="D533" s="39"/>
      <c r="F533" s="39"/>
      <c r="G533" s="38"/>
      <c r="H533" s="38"/>
      <c r="I533" s="38"/>
      <c r="J533" s="39"/>
      <c r="K533" s="38"/>
      <c r="L533" s="39"/>
      <c r="M533" s="39"/>
      <c r="N533" s="42"/>
      <c r="O533" s="39"/>
      <c r="P533" s="39"/>
      <c r="Q533" s="38"/>
      <c r="R533" s="39"/>
      <c r="S533" s="39"/>
      <c r="T533" s="42"/>
      <c r="U533" s="39"/>
      <c r="V533" s="39"/>
      <c r="W533" s="42"/>
      <c r="X533" s="39"/>
      <c r="Y533" s="39"/>
      <c r="Z533" s="42"/>
      <c r="AA533" s="39"/>
      <c r="AB533" s="39"/>
      <c r="AC533" s="42"/>
      <c r="AD533" s="40"/>
      <c r="AE533" s="40"/>
      <c r="AF533" s="35"/>
      <c r="AG533" s="39"/>
      <c r="AH533" s="39"/>
      <c r="AI533" s="42"/>
      <c r="AJ533" s="39"/>
      <c r="AK533" s="39"/>
      <c r="AL533" s="42"/>
      <c r="AM533" s="39"/>
      <c r="AN533" s="39"/>
      <c r="AO533" s="42"/>
      <c r="AP533" s="39"/>
      <c r="AQ533" s="39"/>
      <c r="AR533" s="42"/>
      <c r="AS533" s="39"/>
      <c r="AT533" s="39"/>
      <c r="AU533" s="38"/>
      <c r="AV533" s="39"/>
      <c r="AW533" s="39"/>
      <c r="AX533" s="42"/>
      <c r="AY533" s="39"/>
      <c r="AZ533" s="39"/>
      <c r="BA533" s="42"/>
      <c r="BB533" s="39"/>
      <c r="BC533" s="42"/>
      <c r="BD533" s="38"/>
      <c r="BE533" s="42"/>
      <c r="BF533" s="42"/>
      <c r="BG533" s="40"/>
      <c r="BH533" s="39"/>
      <c r="BI533" s="42"/>
      <c r="BJ533" s="39"/>
      <c r="BK533" s="31"/>
      <c r="BL533" s="39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</row>
    <row r="534" spans="2:251">
      <c r="B534" s="62"/>
      <c r="C534" s="39"/>
      <c r="D534" s="39"/>
      <c r="F534" s="39"/>
      <c r="G534" s="38"/>
      <c r="H534" s="38"/>
      <c r="I534" s="38"/>
      <c r="J534" s="39"/>
      <c r="K534" s="38"/>
      <c r="L534" s="39"/>
      <c r="M534" s="39"/>
      <c r="N534" s="42"/>
      <c r="O534" s="39"/>
      <c r="P534" s="39"/>
      <c r="Q534" s="38"/>
      <c r="R534" s="39"/>
      <c r="S534" s="39"/>
      <c r="T534" s="42"/>
      <c r="U534" s="39"/>
      <c r="V534" s="39"/>
      <c r="W534" s="42"/>
      <c r="X534" s="39"/>
      <c r="Y534" s="39"/>
      <c r="Z534" s="42"/>
      <c r="AA534" s="39"/>
      <c r="AB534" s="39"/>
      <c r="AC534" s="42"/>
      <c r="AD534" s="40"/>
      <c r="AE534" s="40"/>
      <c r="AF534" s="35"/>
      <c r="AG534" s="39"/>
      <c r="AH534" s="39"/>
      <c r="AI534" s="42"/>
      <c r="AJ534" s="39"/>
      <c r="AK534" s="39"/>
      <c r="AL534" s="42"/>
      <c r="AM534" s="39"/>
      <c r="AN534" s="39"/>
      <c r="AO534" s="42"/>
      <c r="AP534" s="39"/>
      <c r="AQ534" s="39"/>
      <c r="AR534" s="42"/>
      <c r="AS534" s="39"/>
      <c r="AT534" s="39"/>
      <c r="AU534" s="38"/>
      <c r="AV534" s="39"/>
      <c r="AW534" s="39"/>
      <c r="AX534" s="42"/>
      <c r="AY534" s="39"/>
      <c r="AZ534" s="39"/>
      <c r="BA534" s="42"/>
      <c r="BB534" s="39"/>
      <c r="BC534" s="42"/>
      <c r="BD534" s="38"/>
      <c r="BE534" s="42"/>
      <c r="BF534" s="42"/>
      <c r="BG534" s="40"/>
      <c r="BH534" s="39"/>
      <c r="BI534" s="42"/>
      <c r="BJ534" s="39"/>
      <c r="BK534" s="31"/>
      <c r="BL534" s="39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</row>
    <row r="535" spans="2:251">
      <c r="B535" s="62"/>
      <c r="C535" s="39"/>
      <c r="D535" s="39"/>
      <c r="F535" s="39"/>
      <c r="G535" s="38"/>
      <c r="H535" s="38"/>
      <c r="I535" s="38"/>
      <c r="J535" s="39"/>
      <c r="K535" s="38"/>
      <c r="L535" s="39"/>
      <c r="M535" s="39"/>
      <c r="N535" s="42"/>
      <c r="O535" s="39"/>
      <c r="P535" s="39"/>
      <c r="Q535" s="38"/>
      <c r="R535" s="39"/>
      <c r="S535" s="39"/>
      <c r="T535" s="42"/>
      <c r="U535" s="39"/>
      <c r="V535" s="39"/>
      <c r="W535" s="42"/>
      <c r="X535" s="39"/>
      <c r="Y535" s="39"/>
      <c r="Z535" s="42"/>
      <c r="AA535" s="39"/>
      <c r="AB535" s="39"/>
      <c r="AC535" s="42"/>
      <c r="AD535" s="40"/>
      <c r="AE535" s="40"/>
      <c r="AF535" s="35"/>
      <c r="AG535" s="39"/>
      <c r="AH535" s="39"/>
      <c r="AI535" s="42"/>
      <c r="AJ535" s="39"/>
      <c r="AK535" s="39"/>
      <c r="AL535" s="42"/>
      <c r="AM535" s="39"/>
      <c r="AN535" s="39"/>
      <c r="AO535" s="42"/>
      <c r="AP535" s="39"/>
      <c r="AQ535" s="39"/>
      <c r="AR535" s="42"/>
      <c r="AS535" s="39"/>
      <c r="AT535" s="39"/>
      <c r="AU535" s="38"/>
      <c r="AV535" s="39"/>
      <c r="AW535" s="39"/>
      <c r="AX535" s="42"/>
      <c r="AY535" s="39"/>
      <c r="AZ535" s="39"/>
      <c r="BA535" s="42"/>
      <c r="BB535" s="39"/>
      <c r="BC535" s="42"/>
      <c r="BD535" s="38"/>
      <c r="BE535" s="42"/>
      <c r="BF535" s="42"/>
      <c r="BG535" s="39"/>
      <c r="BH535" s="39"/>
      <c r="BI535" s="42"/>
      <c r="BJ535" s="39"/>
      <c r="BK535" s="31"/>
      <c r="BL535" s="39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</row>
    <row r="536" spans="2:251">
      <c r="B536" s="62"/>
      <c r="C536" s="39"/>
      <c r="D536" s="39"/>
      <c r="F536" s="39"/>
      <c r="G536" s="38"/>
      <c r="H536" s="38"/>
      <c r="I536" s="38"/>
      <c r="J536" s="39"/>
      <c r="K536" s="38"/>
      <c r="L536" s="39"/>
      <c r="M536" s="39"/>
      <c r="N536" s="39"/>
      <c r="O536" s="39"/>
      <c r="P536" s="39"/>
      <c r="Q536" s="38"/>
      <c r="R536" s="39"/>
      <c r="S536" s="39"/>
      <c r="T536" s="39"/>
      <c r="U536" s="39"/>
      <c r="V536" s="39"/>
      <c r="W536" s="42"/>
      <c r="X536" s="39"/>
      <c r="Y536" s="39"/>
      <c r="Z536" s="42"/>
      <c r="AA536" s="39"/>
      <c r="AB536" s="39"/>
      <c r="AC536" s="42"/>
      <c r="AD536" s="40"/>
      <c r="AE536" s="40"/>
      <c r="AF536" s="35"/>
      <c r="AG536" s="39"/>
      <c r="AH536" s="39"/>
      <c r="AI536" s="42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8"/>
      <c r="AV536" s="39"/>
      <c r="AW536" s="39"/>
      <c r="AX536" s="39"/>
      <c r="AY536" s="39"/>
      <c r="AZ536" s="39"/>
      <c r="BA536" s="39"/>
      <c r="BB536" s="39"/>
      <c r="BC536" s="39"/>
      <c r="BD536" s="38"/>
      <c r="BE536" s="39"/>
      <c r="BF536" s="39"/>
      <c r="BG536" s="40"/>
      <c r="BH536" s="39"/>
      <c r="BI536" s="39"/>
      <c r="BJ536" s="39"/>
      <c r="BK536" s="31"/>
      <c r="BL536" s="39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</row>
    <row r="537" spans="2:251">
      <c r="B537" s="62"/>
      <c r="C537" s="39"/>
      <c r="D537" s="39"/>
      <c r="F537" s="39"/>
      <c r="G537" s="38"/>
      <c r="H537" s="38"/>
      <c r="I537" s="38"/>
      <c r="J537" s="39"/>
      <c r="K537" s="38"/>
      <c r="L537" s="39"/>
      <c r="M537" s="39"/>
      <c r="N537" s="42"/>
      <c r="O537" s="39"/>
      <c r="P537" s="39"/>
      <c r="Q537" s="38"/>
      <c r="R537" s="39"/>
      <c r="S537" s="39"/>
      <c r="T537" s="42"/>
      <c r="U537" s="39"/>
      <c r="V537" s="39"/>
      <c r="W537" s="42"/>
      <c r="X537" s="39"/>
      <c r="Y537" s="39"/>
      <c r="Z537" s="42"/>
      <c r="AA537" s="39"/>
      <c r="AB537" s="39"/>
      <c r="AC537" s="42"/>
      <c r="AD537" s="40"/>
      <c r="AE537" s="40"/>
      <c r="AF537" s="35"/>
      <c r="AG537" s="39"/>
      <c r="AH537" s="39"/>
      <c r="AI537" s="42"/>
      <c r="AJ537" s="39"/>
      <c r="AK537" s="39"/>
      <c r="AL537" s="42"/>
      <c r="AM537" s="39"/>
      <c r="AN537" s="39"/>
      <c r="AO537" s="42"/>
      <c r="AP537" s="39"/>
      <c r="AQ537" s="39"/>
      <c r="AR537" s="42"/>
      <c r="AS537" s="39"/>
      <c r="AT537" s="39"/>
      <c r="AU537" s="38"/>
      <c r="AV537" s="39"/>
      <c r="AW537" s="39"/>
      <c r="AX537" s="42"/>
      <c r="AY537" s="39"/>
      <c r="AZ537" s="39"/>
      <c r="BA537" s="42"/>
      <c r="BB537" s="39"/>
      <c r="BC537" s="42"/>
      <c r="BD537" s="38"/>
      <c r="BE537" s="42"/>
      <c r="BF537" s="42"/>
      <c r="BG537" s="40"/>
      <c r="BH537" s="39"/>
      <c r="BI537" s="42"/>
      <c r="BJ537" s="39"/>
      <c r="BK537" s="31"/>
      <c r="BL537" s="39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</row>
    <row r="538" spans="2:251">
      <c r="B538" s="62"/>
      <c r="C538" s="39"/>
      <c r="D538" s="39"/>
      <c r="F538" s="39"/>
      <c r="G538" s="38"/>
      <c r="H538" s="38"/>
      <c r="I538" s="38"/>
      <c r="J538" s="39"/>
      <c r="K538" s="38"/>
      <c r="L538" s="39"/>
      <c r="M538" s="39"/>
      <c r="N538" s="42"/>
      <c r="O538" s="39"/>
      <c r="P538" s="39"/>
      <c r="Q538" s="38"/>
      <c r="R538" s="39"/>
      <c r="S538" s="39"/>
      <c r="T538" s="42"/>
      <c r="U538" s="39"/>
      <c r="V538" s="39"/>
      <c r="W538" s="42"/>
      <c r="X538" s="39"/>
      <c r="Y538" s="39"/>
      <c r="Z538" s="42"/>
      <c r="AA538" s="39"/>
      <c r="AB538" s="39"/>
      <c r="AC538" s="42"/>
      <c r="AD538" s="40"/>
      <c r="AE538" s="40"/>
      <c r="AF538" s="35"/>
      <c r="AG538" s="39"/>
      <c r="AH538" s="39"/>
      <c r="AI538" s="42"/>
      <c r="AJ538" s="39"/>
      <c r="AK538" s="39"/>
      <c r="AL538" s="42"/>
      <c r="AM538" s="39"/>
      <c r="AN538" s="39"/>
      <c r="AO538" s="42"/>
      <c r="AP538" s="39"/>
      <c r="AQ538" s="39"/>
      <c r="AR538" s="42"/>
      <c r="AS538" s="39"/>
      <c r="AT538" s="39"/>
      <c r="AU538" s="38"/>
      <c r="AV538" s="39"/>
      <c r="AW538" s="39"/>
      <c r="AX538" s="42"/>
      <c r="AY538" s="39"/>
      <c r="AZ538" s="39"/>
      <c r="BA538" s="42"/>
      <c r="BB538" s="39"/>
      <c r="BC538" s="42"/>
      <c r="BD538" s="38"/>
      <c r="BE538" s="42"/>
      <c r="BF538" s="42"/>
      <c r="BG538" s="39"/>
      <c r="BH538" s="39"/>
      <c r="BI538" s="42"/>
      <c r="BJ538" s="39"/>
      <c r="BK538" s="31"/>
      <c r="BL538" s="39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</row>
    <row r="539" spans="2:251">
      <c r="B539" s="62"/>
      <c r="C539" s="39"/>
      <c r="D539" s="39"/>
      <c r="F539" s="39"/>
      <c r="G539" s="38"/>
      <c r="H539" s="38"/>
      <c r="I539" s="38"/>
      <c r="J539" s="39"/>
      <c r="K539" s="38"/>
      <c r="L539" s="39"/>
      <c r="M539" s="39"/>
      <c r="N539" s="39"/>
      <c r="O539" s="39"/>
      <c r="P539" s="39"/>
      <c r="Q539" s="38"/>
      <c r="R539" s="39"/>
      <c r="S539" s="39"/>
      <c r="T539" s="39"/>
      <c r="U539" s="39"/>
      <c r="V539" s="39"/>
      <c r="W539" s="42"/>
      <c r="X539" s="39"/>
      <c r="Y539" s="39"/>
      <c r="Z539" s="42"/>
      <c r="AA539" s="39"/>
      <c r="AB539" s="39"/>
      <c r="AC539" s="42"/>
      <c r="AD539" s="40"/>
      <c r="AE539" s="40"/>
      <c r="AF539" s="35"/>
      <c r="AG539" s="39"/>
      <c r="AH539" s="39"/>
      <c r="AI539" s="42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8"/>
      <c r="AV539" s="39"/>
      <c r="AW539" s="39"/>
      <c r="AX539" s="39"/>
      <c r="AY539" s="39"/>
      <c r="AZ539" s="39"/>
      <c r="BA539" s="39"/>
      <c r="BB539" s="39"/>
      <c r="BC539" s="39"/>
      <c r="BD539" s="38"/>
      <c r="BE539" s="39"/>
      <c r="BF539" s="39"/>
      <c r="BG539" s="40"/>
      <c r="BH539" s="39"/>
      <c r="BI539" s="39"/>
      <c r="BJ539" s="39"/>
      <c r="BK539" s="31"/>
      <c r="BL539" s="39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</row>
    <row r="540" spans="2:251">
      <c r="B540" s="62"/>
      <c r="C540" s="39"/>
      <c r="D540" s="39"/>
      <c r="F540" s="39"/>
      <c r="G540" s="38"/>
      <c r="H540" s="38"/>
      <c r="I540" s="38"/>
      <c r="J540" s="39"/>
      <c r="K540" s="38"/>
      <c r="L540" s="39"/>
      <c r="M540" s="39"/>
      <c r="N540" s="42"/>
      <c r="O540" s="39"/>
      <c r="P540" s="39"/>
      <c r="Q540" s="38"/>
      <c r="R540" s="39"/>
      <c r="S540" s="39"/>
      <c r="T540" s="42"/>
      <c r="U540" s="39"/>
      <c r="V540" s="39"/>
      <c r="W540" s="42"/>
      <c r="X540" s="39"/>
      <c r="Y540" s="39"/>
      <c r="Z540" s="42"/>
      <c r="AA540" s="39"/>
      <c r="AB540" s="39"/>
      <c r="AC540" s="42"/>
      <c r="AD540" s="40"/>
      <c r="AE540" s="40"/>
      <c r="AF540" s="35"/>
      <c r="AG540" s="39"/>
      <c r="AH540" s="39"/>
      <c r="AI540" s="42"/>
      <c r="AJ540" s="39"/>
      <c r="AK540" s="39"/>
      <c r="AL540" s="42"/>
      <c r="AM540" s="39"/>
      <c r="AN540" s="39"/>
      <c r="AO540" s="42"/>
      <c r="AP540" s="39"/>
      <c r="AQ540" s="39"/>
      <c r="AR540" s="42"/>
      <c r="AS540" s="39"/>
      <c r="AT540" s="39"/>
      <c r="AU540" s="38"/>
      <c r="AV540" s="39"/>
      <c r="AW540" s="39"/>
      <c r="AX540" s="42"/>
      <c r="AY540" s="39"/>
      <c r="AZ540" s="39"/>
      <c r="BA540" s="42"/>
      <c r="BB540" s="39"/>
      <c r="BC540" s="42"/>
      <c r="BD540" s="38"/>
      <c r="BE540" s="42"/>
      <c r="BF540" s="42"/>
      <c r="BG540" s="40"/>
      <c r="BH540" s="39"/>
      <c r="BI540" s="42"/>
      <c r="BJ540" s="39"/>
      <c r="BK540" s="31"/>
      <c r="BL540" s="39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</row>
    <row r="541" spans="2:251">
      <c r="B541" s="62"/>
      <c r="C541" s="39"/>
      <c r="D541" s="39"/>
      <c r="F541" s="39"/>
      <c r="G541" s="38"/>
      <c r="H541" s="38"/>
      <c r="I541" s="38"/>
      <c r="J541" s="39"/>
      <c r="K541" s="38"/>
      <c r="L541" s="39"/>
      <c r="M541" s="39"/>
      <c r="N541" s="42"/>
      <c r="O541" s="39"/>
      <c r="P541" s="39"/>
      <c r="Q541" s="38"/>
      <c r="R541" s="39"/>
      <c r="S541" s="39"/>
      <c r="T541" s="42"/>
      <c r="U541" s="39"/>
      <c r="V541" s="39"/>
      <c r="W541" s="42"/>
      <c r="X541" s="39"/>
      <c r="Y541" s="39"/>
      <c r="Z541" s="42"/>
      <c r="AA541" s="39"/>
      <c r="AB541" s="39"/>
      <c r="AC541" s="42"/>
      <c r="AD541" s="40"/>
      <c r="AE541" s="40"/>
      <c r="AF541" s="35"/>
      <c r="AG541" s="39"/>
      <c r="AH541" s="39"/>
      <c r="AI541" s="42"/>
      <c r="AJ541" s="39"/>
      <c r="AK541" s="39"/>
      <c r="AL541" s="42"/>
      <c r="AM541" s="39"/>
      <c r="AN541" s="39"/>
      <c r="AO541" s="42"/>
      <c r="AP541" s="39"/>
      <c r="AQ541" s="39"/>
      <c r="AR541" s="42"/>
      <c r="AS541" s="39"/>
      <c r="AT541" s="39"/>
      <c r="AU541" s="38"/>
      <c r="AV541" s="39"/>
      <c r="AW541" s="39"/>
      <c r="AX541" s="42"/>
      <c r="AY541" s="39"/>
      <c r="AZ541" s="39"/>
      <c r="BA541" s="42"/>
      <c r="BB541" s="39"/>
      <c r="BC541" s="42"/>
      <c r="BD541" s="38"/>
      <c r="BE541" s="42"/>
      <c r="BF541" s="42"/>
      <c r="BG541" s="40"/>
      <c r="BH541" s="39"/>
      <c r="BI541" s="42"/>
      <c r="BJ541" s="39"/>
      <c r="BK541" s="31"/>
      <c r="BL541" s="39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</row>
    <row r="542" spans="2:251">
      <c r="B542" s="62"/>
      <c r="C542" s="39"/>
      <c r="D542" s="39"/>
      <c r="F542" s="39"/>
      <c r="G542" s="38"/>
      <c r="H542" s="38"/>
      <c r="I542" s="38"/>
      <c r="J542" s="39"/>
      <c r="K542" s="38"/>
      <c r="L542" s="39"/>
      <c r="M542" s="39"/>
      <c r="N542" s="42"/>
      <c r="O542" s="39"/>
      <c r="P542" s="39"/>
      <c r="Q542" s="38"/>
      <c r="R542" s="39"/>
      <c r="S542" s="39"/>
      <c r="T542" s="42"/>
      <c r="U542" s="39"/>
      <c r="V542" s="39"/>
      <c r="W542" s="42"/>
      <c r="X542" s="39"/>
      <c r="Y542" s="39"/>
      <c r="Z542" s="42"/>
      <c r="AA542" s="39"/>
      <c r="AB542" s="39"/>
      <c r="AC542" s="42"/>
      <c r="AD542" s="40"/>
      <c r="AE542" s="40"/>
      <c r="AF542" s="35"/>
      <c r="AG542" s="39"/>
      <c r="AH542" s="39"/>
      <c r="AI542" s="42"/>
      <c r="AJ542" s="39"/>
      <c r="AK542" s="39"/>
      <c r="AL542" s="42"/>
      <c r="AM542" s="39"/>
      <c r="AN542" s="39"/>
      <c r="AO542" s="42"/>
      <c r="AP542" s="39"/>
      <c r="AQ542" s="39"/>
      <c r="AR542" s="42"/>
      <c r="AS542" s="39"/>
      <c r="AT542" s="39"/>
      <c r="AU542" s="38"/>
      <c r="AV542" s="39"/>
      <c r="AW542" s="39"/>
      <c r="AX542" s="42"/>
      <c r="AY542" s="39"/>
      <c r="AZ542" s="39"/>
      <c r="BA542" s="42"/>
      <c r="BB542" s="39"/>
      <c r="BC542" s="42"/>
      <c r="BD542" s="38"/>
      <c r="BE542" s="42"/>
      <c r="BF542" s="42"/>
      <c r="BG542" s="40"/>
      <c r="BH542" s="39"/>
      <c r="BI542" s="42"/>
      <c r="BJ542" s="39"/>
      <c r="BK542" s="31"/>
      <c r="BL542" s="39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</row>
    <row r="543" spans="2:251">
      <c r="B543" s="62"/>
      <c r="C543" s="39"/>
      <c r="D543" s="39"/>
      <c r="F543" s="39"/>
      <c r="G543" s="38"/>
      <c r="H543" s="38"/>
      <c r="I543" s="38"/>
      <c r="J543" s="39"/>
      <c r="K543" s="38"/>
      <c r="L543" s="39"/>
      <c r="M543" s="39"/>
      <c r="N543" s="42"/>
      <c r="O543" s="39"/>
      <c r="P543" s="39"/>
      <c r="Q543" s="38"/>
      <c r="R543" s="39"/>
      <c r="S543" s="39"/>
      <c r="T543" s="42"/>
      <c r="U543" s="39"/>
      <c r="V543" s="39"/>
      <c r="W543" s="42"/>
      <c r="X543" s="39"/>
      <c r="Y543" s="39"/>
      <c r="Z543" s="42"/>
      <c r="AA543" s="39"/>
      <c r="AB543" s="39"/>
      <c r="AC543" s="42"/>
      <c r="AD543" s="40"/>
      <c r="AE543" s="40"/>
      <c r="AF543" s="35"/>
      <c r="AG543" s="39"/>
      <c r="AH543" s="39"/>
      <c r="AI543" s="42"/>
      <c r="AJ543" s="39"/>
      <c r="AK543" s="39"/>
      <c r="AL543" s="42"/>
      <c r="AM543" s="39"/>
      <c r="AN543" s="39"/>
      <c r="AO543" s="42"/>
      <c r="AP543" s="39"/>
      <c r="AQ543" s="39"/>
      <c r="AR543" s="42"/>
      <c r="AS543" s="39"/>
      <c r="AT543" s="39"/>
      <c r="AU543" s="38"/>
      <c r="AV543" s="39"/>
      <c r="AW543" s="39"/>
      <c r="AX543" s="42"/>
      <c r="AY543" s="39"/>
      <c r="AZ543" s="39"/>
      <c r="BA543" s="42"/>
      <c r="BB543" s="39"/>
      <c r="BC543" s="42"/>
      <c r="BD543" s="38"/>
      <c r="BE543" s="42"/>
      <c r="BF543" s="42"/>
      <c r="BG543" s="40"/>
      <c r="BH543" s="39"/>
      <c r="BI543" s="42"/>
      <c r="BJ543" s="39"/>
      <c r="BK543" s="31"/>
      <c r="BL543" s="39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</row>
    <row r="544" spans="2:251">
      <c r="B544" s="62"/>
      <c r="C544" s="39"/>
      <c r="D544" s="39"/>
      <c r="F544" s="39"/>
      <c r="G544" s="38"/>
      <c r="H544" s="38"/>
      <c r="I544" s="38"/>
      <c r="J544" s="39"/>
      <c r="K544" s="38"/>
      <c r="L544" s="39"/>
      <c r="M544" s="39"/>
      <c r="N544" s="42"/>
      <c r="O544" s="39"/>
      <c r="P544" s="39"/>
      <c r="Q544" s="38"/>
      <c r="R544" s="39"/>
      <c r="S544" s="39"/>
      <c r="T544" s="42"/>
      <c r="U544" s="39"/>
      <c r="V544" s="39"/>
      <c r="W544" s="42"/>
      <c r="X544" s="39"/>
      <c r="Y544" s="39"/>
      <c r="Z544" s="42"/>
      <c r="AA544" s="39"/>
      <c r="AB544" s="39"/>
      <c r="AC544" s="42"/>
      <c r="AD544" s="40"/>
      <c r="AE544" s="40"/>
      <c r="AF544" s="35"/>
      <c r="AG544" s="39"/>
      <c r="AH544" s="39"/>
      <c r="AI544" s="42"/>
      <c r="AJ544" s="39"/>
      <c r="AK544" s="39"/>
      <c r="AL544" s="42"/>
      <c r="AM544" s="39"/>
      <c r="AN544" s="39"/>
      <c r="AO544" s="42"/>
      <c r="AP544" s="39"/>
      <c r="AQ544" s="39"/>
      <c r="AR544" s="42"/>
      <c r="AS544" s="39"/>
      <c r="AT544" s="39"/>
      <c r="AU544" s="38"/>
      <c r="AV544" s="39"/>
      <c r="AW544" s="39"/>
      <c r="AX544" s="42"/>
      <c r="AY544" s="39"/>
      <c r="AZ544" s="39"/>
      <c r="BA544" s="42"/>
      <c r="BB544" s="39"/>
      <c r="BC544" s="42"/>
      <c r="BD544" s="38"/>
      <c r="BE544" s="42"/>
      <c r="BF544" s="42"/>
      <c r="BG544" s="39"/>
      <c r="BH544" s="39"/>
      <c r="BI544" s="42"/>
      <c r="BJ544" s="39"/>
      <c r="BK544" s="31"/>
      <c r="BL544" s="39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</row>
    <row r="545" spans="2:251">
      <c r="B545" s="62"/>
      <c r="C545" s="39"/>
      <c r="D545" s="39"/>
      <c r="F545" s="39"/>
      <c r="G545" s="38"/>
      <c r="H545" s="38"/>
      <c r="I545" s="38"/>
      <c r="J545" s="39"/>
      <c r="K545" s="38"/>
      <c r="L545" s="39"/>
      <c r="M545" s="39"/>
      <c r="N545" s="42"/>
      <c r="O545" s="39"/>
      <c r="P545" s="39"/>
      <c r="Q545" s="38"/>
      <c r="R545" s="39"/>
      <c r="S545" s="39"/>
      <c r="T545" s="42"/>
      <c r="U545" s="39"/>
      <c r="V545" s="39"/>
      <c r="W545" s="42"/>
      <c r="X545" s="39"/>
      <c r="Y545" s="39"/>
      <c r="Z545" s="42"/>
      <c r="AA545" s="39"/>
      <c r="AB545" s="39"/>
      <c r="AC545" s="42"/>
      <c r="AD545" s="40"/>
      <c r="AE545" s="40"/>
      <c r="AF545" s="35"/>
      <c r="AG545" s="39"/>
      <c r="AH545" s="39"/>
      <c r="AI545" s="42"/>
      <c r="AJ545" s="39"/>
      <c r="AK545" s="39"/>
      <c r="AL545" s="42"/>
      <c r="AM545" s="39"/>
      <c r="AN545" s="39"/>
      <c r="AO545" s="42"/>
      <c r="AP545" s="39"/>
      <c r="AQ545" s="39"/>
      <c r="AR545" s="42"/>
      <c r="AS545" s="39"/>
      <c r="AT545" s="39"/>
      <c r="AU545" s="38"/>
      <c r="AV545" s="39"/>
      <c r="AW545" s="39"/>
      <c r="AX545" s="42"/>
      <c r="AY545" s="39"/>
      <c r="AZ545" s="39"/>
      <c r="BA545" s="42"/>
      <c r="BB545" s="39"/>
      <c r="BC545" s="42"/>
      <c r="BD545" s="38"/>
      <c r="BE545" s="42"/>
      <c r="BF545" s="42"/>
      <c r="BG545" s="40"/>
      <c r="BH545" s="39"/>
      <c r="BI545" s="42"/>
      <c r="BJ545" s="39"/>
      <c r="BK545" s="31"/>
      <c r="BL545" s="42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</row>
    <row r="546" spans="2:251">
      <c r="B546" s="62"/>
      <c r="C546" s="39"/>
      <c r="D546" s="39"/>
      <c r="F546" s="39"/>
      <c r="G546" s="38"/>
      <c r="H546" s="38"/>
      <c r="I546" s="38"/>
      <c r="J546" s="39"/>
      <c r="K546" s="38"/>
      <c r="L546" s="39"/>
      <c r="M546" s="39"/>
      <c r="N546" s="42"/>
      <c r="O546" s="39"/>
      <c r="P546" s="39"/>
      <c r="Q546" s="38"/>
      <c r="R546" s="39"/>
      <c r="S546" s="39"/>
      <c r="T546" s="42"/>
      <c r="U546" s="39"/>
      <c r="V546" s="39"/>
      <c r="W546" s="42"/>
      <c r="X546" s="39"/>
      <c r="Y546" s="39"/>
      <c r="Z546" s="42"/>
      <c r="AA546" s="39"/>
      <c r="AB546" s="39"/>
      <c r="AC546" s="42"/>
      <c r="AD546" s="40"/>
      <c r="AE546" s="40"/>
      <c r="AF546" s="35"/>
      <c r="AG546" s="39"/>
      <c r="AH546" s="39"/>
      <c r="AI546" s="42"/>
      <c r="AJ546" s="39"/>
      <c r="AK546" s="39"/>
      <c r="AL546" s="42"/>
      <c r="AM546" s="39"/>
      <c r="AN546" s="39"/>
      <c r="AO546" s="42"/>
      <c r="AP546" s="39"/>
      <c r="AQ546" s="39"/>
      <c r="AR546" s="42"/>
      <c r="AS546" s="39"/>
      <c r="AT546" s="39"/>
      <c r="AU546" s="38"/>
      <c r="AV546" s="39"/>
      <c r="AW546" s="39"/>
      <c r="AX546" s="42"/>
      <c r="AY546" s="39"/>
      <c r="AZ546" s="39"/>
      <c r="BA546" s="42"/>
      <c r="BB546" s="39"/>
      <c r="BC546" s="42"/>
      <c r="BD546" s="38"/>
      <c r="BE546" s="42"/>
      <c r="BF546" s="42"/>
      <c r="BG546" s="40"/>
      <c r="BH546" s="39"/>
      <c r="BI546" s="42"/>
      <c r="BJ546" s="39"/>
      <c r="BK546" s="31"/>
      <c r="BL546" s="39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</row>
    <row r="547" spans="2:251">
      <c r="B547" s="62"/>
      <c r="C547" s="39"/>
      <c r="D547" s="39"/>
      <c r="F547" s="39"/>
      <c r="G547" s="38"/>
      <c r="H547" s="38"/>
      <c r="I547" s="38"/>
      <c r="J547" s="39"/>
      <c r="K547" s="38"/>
      <c r="L547" s="39"/>
      <c r="M547" s="39"/>
      <c r="N547" s="42"/>
      <c r="O547" s="39"/>
      <c r="P547" s="39"/>
      <c r="Q547" s="38"/>
      <c r="R547" s="39"/>
      <c r="S547" s="39"/>
      <c r="T547" s="42"/>
      <c r="U547" s="39"/>
      <c r="V547" s="39"/>
      <c r="W547" s="42"/>
      <c r="X547" s="39"/>
      <c r="Y547" s="39"/>
      <c r="Z547" s="42"/>
      <c r="AA547" s="39"/>
      <c r="AB547" s="39"/>
      <c r="AC547" s="42"/>
      <c r="AD547" s="40"/>
      <c r="AE547" s="40"/>
      <c r="AF547" s="35"/>
      <c r="AG547" s="39"/>
      <c r="AH547" s="39"/>
      <c r="AI547" s="42"/>
      <c r="AJ547" s="39"/>
      <c r="AK547" s="39"/>
      <c r="AL547" s="42"/>
      <c r="AM547" s="39"/>
      <c r="AN547" s="39"/>
      <c r="AO547" s="42"/>
      <c r="AP547" s="39"/>
      <c r="AQ547" s="39"/>
      <c r="AR547" s="42"/>
      <c r="AS547" s="39"/>
      <c r="AT547" s="39"/>
      <c r="AU547" s="38"/>
      <c r="AV547" s="39"/>
      <c r="AW547" s="39"/>
      <c r="AX547" s="42"/>
      <c r="AY547" s="39"/>
      <c r="AZ547" s="39"/>
      <c r="BA547" s="42"/>
      <c r="BB547" s="39"/>
      <c r="BC547" s="42"/>
      <c r="BD547" s="38"/>
      <c r="BE547" s="42"/>
      <c r="BF547" s="42"/>
      <c r="BG547" s="40"/>
      <c r="BH547" s="39"/>
      <c r="BI547" s="42"/>
      <c r="BJ547" s="39"/>
      <c r="BK547" s="31"/>
      <c r="BL547" s="39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</row>
    <row r="548" spans="2:251">
      <c r="B548" s="62"/>
      <c r="C548" s="39"/>
      <c r="D548" s="39"/>
      <c r="F548" s="39"/>
      <c r="G548" s="38"/>
      <c r="H548" s="38"/>
      <c r="I548" s="38"/>
      <c r="J548" s="39"/>
      <c r="K548" s="38"/>
      <c r="L548" s="39"/>
      <c r="M548" s="39"/>
      <c r="N548" s="42"/>
      <c r="O548" s="39"/>
      <c r="P548" s="39"/>
      <c r="Q548" s="38"/>
      <c r="R548" s="39"/>
      <c r="S548" s="39"/>
      <c r="T548" s="42"/>
      <c r="U548" s="39"/>
      <c r="V548" s="39"/>
      <c r="W548" s="42"/>
      <c r="X548" s="39"/>
      <c r="Y548" s="39"/>
      <c r="Z548" s="42"/>
      <c r="AA548" s="39"/>
      <c r="AB548" s="39"/>
      <c r="AC548" s="42"/>
      <c r="AD548" s="40"/>
      <c r="AE548" s="40"/>
      <c r="AF548" s="35"/>
      <c r="AG548" s="39"/>
      <c r="AH548" s="39"/>
      <c r="AI548" s="42"/>
      <c r="AJ548" s="39"/>
      <c r="AK548" s="39"/>
      <c r="AL548" s="42"/>
      <c r="AM548" s="39"/>
      <c r="AN548" s="39"/>
      <c r="AO548" s="42"/>
      <c r="AP548" s="39"/>
      <c r="AQ548" s="39"/>
      <c r="AR548" s="42"/>
      <c r="AS548" s="39"/>
      <c r="AT548" s="39"/>
      <c r="AU548" s="38"/>
      <c r="AV548" s="39"/>
      <c r="AW548" s="39"/>
      <c r="AX548" s="42"/>
      <c r="AY548" s="39"/>
      <c r="AZ548" s="39"/>
      <c r="BA548" s="42"/>
      <c r="BB548" s="39"/>
      <c r="BC548" s="42"/>
      <c r="BD548" s="38"/>
      <c r="BE548" s="42"/>
      <c r="BF548" s="42"/>
      <c r="BG548" s="40"/>
      <c r="BH548" s="39"/>
      <c r="BI548" s="42"/>
      <c r="BJ548" s="39"/>
      <c r="BK548" s="31"/>
      <c r="BL548" s="39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</row>
    <row r="549" spans="2:251">
      <c r="B549" s="62"/>
      <c r="C549" s="39"/>
      <c r="D549" s="39"/>
      <c r="F549" s="39"/>
      <c r="G549" s="38"/>
      <c r="H549" s="38"/>
      <c r="I549" s="38"/>
      <c r="J549" s="39"/>
      <c r="K549" s="38"/>
      <c r="L549" s="39"/>
      <c r="M549" s="39"/>
      <c r="N549" s="42"/>
      <c r="O549" s="39"/>
      <c r="P549" s="39"/>
      <c r="Q549" s="38"/>
      <c r="R549" s="39"/>
      <c r="S549" s="39"/>
      <c r="T549" s="42"/>
      <c r="U549" s="39"/>
      <c r="V549" s="39"/>
      <c r="W549" s="42"/>
      <c r="X549" s="39"/>
      <c r="Y549" s="39"/>
      <c r="Z549" s="42"/>
      <c r="AA549" s="39"/>
      <c r="AB549" s="39"/>
      <c r="AC549" s="42"/>
      <c r="AD549" s="40"/>
      <c r="AE549" s="40"/>
      <c r="AF549" s="35"/>
      <c r="AG549" s="39"/>
      <c r="AH549" s="39"/>
      <c r="AI549" s="42"/>
      <c r="AJ549" s="39"/>
      <c r="AK549" s="39"/>
      <c r="AL549" s="42"/>
      <c r="AM549" s="39"/>
      <c r="AN549" s="39"/>
      <c r="AO549" s="42"/>
      <c r="AP549" s="39"/>
      <c r="AQ549" s="39"/>
      <c r="AR549" s="42"/>
      <c r="AS549" s="39"/>
      <c r="AT549" s="39"/>
      <c r="AU549" s="38"/>
      <c r="AV549" s="39"/>
      <c r="AW549" s="39"/>
      <c r="AX549" s="42"/>
      <c r="AY549" s="39"/>
      <c r="AZ549" s="39"/>
      <c r="BA549" s="42"/>
      <c r="BB549" s="39"/>
      <c r="BC549" s="42"/>
      <c r="BD549" s="38"/>
      <c r="BE549" s="42"/>
      <c r="BF549" s="42"/>
      <c r="BG549" s="40"/>
      <c r="BH549" s="39"/>
      <c r="BI549" s="42"/>
      <c r="BJ549" s="39"/>
      <c r="BK549" s="31"/>
      <c r="BL549" s="39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</row>
    <row r="550" spans="2:251">
      <c r="B550" s="62"/>
      <c r="C550" s="39"/>
      <c r="D550" s="39"/>
      <c r="F550" s="39"/>
      <c r="G550" s="38"/>
      <c r="H550" s="38"/>
      <c r="I550" s="38"/>
      <c r="J550" s="39"/>
      <c r="K550" s="38"/>
      <c r="L550" s="39"/>
      <c r="M550" s="39"/>
      <c r="N550" s="42"/>
      <c r="O550" s="39"/>
      <c r="P550" s="39"/>
      <c r="Q550" s="38"/>
      <c r="R550" s="39"/>
      <c r="S550" s="39"/>
      <c r="T550" s="42"/>
      <c r="U550" s="39"/>
      <c r="V550" s="39"/>
      <c r="W550" s="42"/>
      <c r="X550" s="39"/>
      <c r="Y550" s="39"/>
      <c r="Z550" s="42"/>
      <c r="AA550" s="39"/>
      <c r="AB550" s="39"/>
      <c r="AC550" s="42"/>
      <c r="AD550" s="40"/>
      <c r="AE550" s="40"/>
      <c r="AF550" s="35"/>
      <c r="AG550" s="39"/>
      <c r="AH550" s="39"/>
      <c r="AI550" s="42"/>
      <c r="AJ550" s="39"/>
      <c r="AK550" s="39"/>
      <c r="AL550" s="42"/>
      <c r="AM550" s="39"/>
      <c r="AN550" s="39"/>
      <c r="AO550" s="42"/>
      <c r="AP550" s="39"/>
      <c r="AQ550" s="39"/>
      <c r="AR550" s="42"/>
      <c r="AS550" s="39"/>
      <c r="AT550" s="39"/>
      <c r="AU550" s="38"/>
      <c r="AV550" s="39"/>
      <c r="AW550" s="39"/>
      <c r="AX550" s="42"/>
      <c r="AY550" s="39"/>
      <c r="AZ550" s="39"/>
      <c r="BA550" s="42"/>
      <c r="BB550" s="39"/>
      <c r="BC550" s="42"/>
      <c r="BD550" s="38"/>
      <c r="BE550" s="42"/>
      <c r="BF550" s="42"/>
      <c r="BG550" s="40"/>
      <c r="BH550" s="39"/>
      <c r="BI550" s="42"/>
      <c r="BJ550" s="39"/>
      <c r="BK550" s="31"/>
      <c r="BL550" s="39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</row>
    <row r="551" spans="2:251">
      <c r="B551" s="62"/>
      <c r="C551" s="39"/>
      <c r="D551" s="39"/>
      <c r="F551" s="39"/>
      <c r="G551" s="38"/>
      <c r="H551" s="38"/>
      <c r="I551" s="38"/>
      <c r="J551" s="39"/>
      <c r="K551" s="38"/>
      <c r="L551" s="39"/>
      <c r="M551" s="39"/>
      <c r="N551" s="42"/>
      <c r="O551" s="39"/>
      <c r="P551" s="39"/>
      <c r="Q551" s="38"/>
      <c r="R551" s="39"/>
      <c r="S551" s="39"/>
      <c r="T551" s="42"/>
      <c r="U551" s="39"/>
      <c r="V551" s="39"/>
      <c r="W551" s="42"/>
      <c r="X551" s="39"/>
      <c r="Y551" s="39"/>
      <c r="Z551" s="42"/>
      <c r="AA551" s="39"/>
      <c r="AB551" s="39"/>
      <c r="AC551" s="42"/>
      <c r="AD551" s="40"/>
      <c r="AE551" s="40"/>
      <c r="AF551" s="35"/>
      <c r="AG551" s="39"/>
      <c r="AH551" s="39"/>
      <c r="AI551" s="42"/>
      <c r="AJ551" s="39"/>
      <c r="AK551" s="39"/>
      <c r="AL551" s="42"/>
      <c r="AM551" s="39"/>
      <c r="AN551" s="39"/>
      <c r="AO551" s="42"/>
      <c r="AP551" s="39"/>
      <c r="AQ551" s="39"/>
      <c r="AR551" s="42"/>
      <c r="AS551" s="39"/>
      <c r="AT551" s="39"/>
      <c r="AU551" s="38"/>
      <c r="AV551" s="39"/>
      <c r="AW551" s="39"/>
      <c r="AX551" s="42"/>
      <c r="AY551" s="39"/>
      <c r="AZ551" s="39"/>
      <c r="BA551" s="42"/>
      <c r="BB551" s="39"/>
      <c r="BC551" s="42"/>
      <c r="BD551" s="38"/>
      <c r="BE551" s="42"/>
      <c r="BF551" s="42"/>
      <c r="BG551" s="40"/>
      <c r="BH551" s="39"/>
      <c r="BI551" s="42"/>
      <c r="BJ551" s="39"/>
      <c r="BK551" s="31"/>
      <c r="BL551" s="39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</row>
    <row r="552" spans="2:251">
      <c r="B552" s="62"/>
      <c r="C552" s="39"/>
      <c r="D552" s="39"/>
      <c r="F552" s="39"/>
      <c r="G552" s="38"/>
      <c r="H552" s="38"/>
      <c r="I552" s="38"/>
      <c r="J552" s="39"/>
      <c r="K552" s="38"/>
      <c r="L552" s="39"/>
      <c r="M552" s="39"/>
      <c r="N552" s="42"/>
      <c r="O552" s="39"/>
      <c r="P552" s="39"/>
      <c r="Q552" s="38"/>
      <c r="R552" s="39"/>
      <c r="S552" s="39"/>
      <c r="T552" s="42"/>
      <c r="U552" s="39"/>
      <c r="V552" s="39"/>
      <c r="W552" s="42"/>
      <c r="X552" s="39"/>
      <c r="Y552" s="39"/>
      <c r="Z552" s="42"/>
      <c r="AA552" s="39"/>
      <c r="AB552" s="39"/>
      <c r="AC552" s="42"/>
      <c r="AD552" s="40"/>
      <c r="AE552" s="40"/>
      <c r="AF552" s="35"/>
      <c r="AG552" s="39"/>
      <c r="AH552" s="39"/>
      <c r="AI552" s="42"/>
      <c r="AJ552" s="39"/>
      <c r="AK552" s="39"/>
      <c r="AL552" s="42"/>
      <c r="AM552" s="39"/>
      <c r="AN552" s="39"/>
      <c r="AO552" s="42"/>
      <c r="AP552" s="39"/>
      <c r="AQ552" s="39"/>
      <c r="AR552" s="42"/>
      <c r="AS552" s="39"/>
      <c r="AT552" s="39"/>
      <c r="AU552" s="38"/>
      <c r="AV552" s="39"/>
      <c r="AW552" s="39"/>
      <c r="AX552" s="42"/>
      <c r="AY552" s="39"/>
      <c r="AZ552" s="39"/>
      <c r="BA552" s="42"/>
      <c r="BB552" s="39"/>
      <c r="BC552" s="42"/>
      <c r="BD552" s="38"/>
      <c r="BE552" s="42"/>
      <c r="BF552" s="42"/>
      <c r="BG552" s="39"/>
      <c r="BH552" s="39"/>
      <c r="BI552" s="42"/>
      <c r="BJ552" s="39"/>
      <c r="BK552" s="31"/>
      <c r="BL552" s="39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</row>
    <row r="553" spans="2:251">
      <c r="B553" s="62"/>
      <c r="C553" s="39"/>
      <c r="D553" s="39"/>
      <c r="F553" s="39"/>
      <c r="G553" s="38"/>
      <c r="H553" s="38"/>
      <c r="I553" s="38"/>
      <c r="J553" s="39"/>
      <c r="K553" s="38"/>
      <c r="L553" s="39"/>
      <c r="M553" s="39"/>
      <c r="N553" s="39"/>
      <c r="O553" s="39"/>
      <c r="P553" s="39"/>
      <c r="Q553" s="38"/>
      <c r="R553" s="39"/>
      <c r="S553" s="39"/>
      <c r="T553" s="39"/>
      <c r="U553" s="39"/>
      <c r="V553" s="39"/>
      <c r="W553" s="42"/>
      <c r="X553" s="39"/>
      <c r="Y553" s="39"/>
      <c r="Z553" s="42"/>
      <c r="AA553" s="39"/>
      <c r="AB553" s="39"/>
      <c r="AC553" s="42"/>
      <c r="AD553" s="40"/>
      <c r="AE553" s="40"/>
      <c r="AF553" s="35"/>
      <c r="AG553" s="39"/>
      <c r="AH553" s="39"/>
      <c r="AI553" s="42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8"/>
      <c r="AV553" s="39"/>
      <c r="AW553" s="39"/>
      <c r="AX553" s="39"/>
      <c r="AY553" s="39"/>
      <c r="AZ553" s="39"/>
      <c r="BA553" s="39"/>
      <c r="BB553" s="39"/>
      <c r="BC553" s="39"/>
      <c r="BD553" s="38"/>
      <c r="BE553" s="39"/>
      <c r="BF553" s="39"/>
      <c r="BG553" s="39"/>
      <c r="BH553" s="39"/>
      <c r="BI553" s="39"/>
      <c r="BJ553" s="39"/>
      <c r="BK553" s="31"/>
      <c r="BL553" s="39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</row>
    <row r="554" spans="2:251">
      <c r="B554" s="62"/>
      <c r="C554" s="39"/>
      <c r="D554" s="39"/>
      <c r="F554" s="39"/>
      <c r="G554" s="38"/>
      <c r="H554" s="38"/>
      <c r="I554" s="38"/>
      <c r="J554" s="39"/>
      <c r="K554" s="38"/>
      <c r="L554" s="39"/>
      <c r="M554" s="39"/>
      <c r="N554" s="39"/>
      <c r="O554" s="39"/>
      <c r="P554" s="39"/>
      <c r="Q554" s="38"/>
      <c r="R554" s="39"/>
      <c r="S554" s="39"/>
      <c r="T554" s="39"/>
      <c r="U554" s="39"/>
      <c r="V554" s="39"/>
      <c r="W554" s="42"/>
      <c r="X554" s="39"/>
      <c r="Y554" s="39"/>
      <c r="Z554" s="42"/>
      <c r="AA554" s="39"/>
      <c r="AB554" s="39"/>
      <c r="AC554" s="42"/>
      <c r="AD554" s="40"/>
      <c r="AE554" s="40"/>
      <c r="AF554" s="35"/>
      <c r="AG554" s="39"/>
      <c r="AH554" s="39"/>
      <c r="AI554" s="42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8"/>
      <c r="AV554" s="39"/>
      <c r="AW554" s="39"/>
      <c r="AX554" s="39"/>
      <c r="AY554" s="39"/>
      <c r="AZ554" s="39"/>
      <c r="BA554" s="39"/>
      <c r="BB554" s="39"/>
      <c r="BC554" s="39"/>
      <c r="BD554" s="38"/>
      <c r="BE554" s="39"/>
      <c r="BF554" s="39"/>
      <c r="BG554" s="40"/>
      <c r="BH554" s="39"/>
      <c r="BI554" s="39"/>
      <c r="BJ554" s="39"/>
      <c r="BK554" s="31"/>
      <c r="BL554" s="39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</row>
    <row r="555" spans="2:251">
      <c r="B555" s="62"/>
      <c r="C555" s="39"/>
      <c r="D555" s="39"/>
      <c r="F555" s="39"/>
      <c r="G555" s="38"/>
      <c r="H555" s="38"/>
      <c r="I555" s="38"/>
      <c r="J555" s="39"/>
      <c r="K555" s="38"/>
      <c r="L555" s="39"/>
      <c r="M555" s="39"/>
      <c r="N555" s="42"/>
      <c r="O555" s="39"/>
      <c r="P555" s="39"/>
      <c r="Q555" s="38"/>
      <c r="R555" s="39"/>
      <c r="S555" s="39"/>
      <c r="T555" s="42"/>
      <c r="U555" s="39"/>
      <c r="V555" s="39"/>
      <c r="W555" s="42"/>
      <c r="X555" s="39"/>
      <c r="Y555" s="39"/>
      <c r="Z555" s="42"/>
      <c r="AA555" s="39"/>
      <c r="AB555" s="39"/>
      <c r="AC555" s="42"/>
      <c r="AD555" s="40"/>
      <c r="AE555" s="40"/>
      <c r="AF555" s="35"/>
      <c r="AG555" s="39"/>
      <c r="AH555" s="39"/>
      <c r="AI555" s="42"/>
      <c r="AJ555" s="39"/>
      <c r="AK555" s="39"/>
      <c r="AL555" s="42"/>
      <c r="AM555" s="39"/>
      <c r="AN555" s="39"/>
      <c r="AO555" s="42"/>
      <c r="AP555" s="39"/>
      <c r="AQ555" s="39"/>
      <c r="AR555" s="42"/>
      <c r="AS555" s="39"/>
      <c r="AT555" s="39"/>
      <c r="AU555" s="38"/>
      <c r="AV555" s="39"/>
      <c r="AW555" s="39"/>
      <c r="AX555" s="42"/>
      <c r="AY555" s="39"/>
      <c r="AZ555" s="39"/>
      <c r="BA555" s="42"/>
      <c r="BB555" s="39"/>
      <c r="BC555" s="42"/>
      <c r="BD555" s="38"/>
      <c r="BE555" s="42"/>
      <c r="BF555" s="42"/>
      <c r="BG555" s="40"/>
      <c r="BH555" s="39"/>
      <c r="BI555" s="42"/>
      <c r="BJ555" s="39"/>
      <c r="BK555" s="31"/>
      <c r="BL555" s="39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</row>
    <row r="556" spans="2:251">
      <c r="B556" s="62"/>
      <c r="C556" s="39"/>
      <c r="D556" s="39"/>
      <c r="F556" s="39"/>
      <c r="G556" s="38"/>
      <c r="H556" s="38"/>
      <c r="I556" s="38"/>
      <c r="J556" s="39"/>
      <c r="K556" s="38"/>
      <c r="L556" s="39"/>
      <c r="M556" s="39"/>
      <c r="N556" s="42"/>
      <c r="O556" s="39"/>
      <c r="P556" s="39"/>
      <c r="Q556" s="38"/>
      <c r="R556" s="39"/>
      <c r="S556" s="39"/>
      <c r="T556" s="42"/>
      <c r="U556" s="39"/>
      <c r="V556" s="39"/>
      <c r="W556" s="42"/>
      <c r="X556" s="39"/>
      <c r="Y556" s="39"/>
      <c r="Z556" s="42"/>
      <c r="AA556" s="39"/>
      <c r="AB556" s="39"/>
      <c r="AC556" s="42"/>
      <c r="AD556" s="40"/>
      <c r="AE556" s="40"/>
      <c r="AF556" s="35"/>
      <c r="AG556" s="39"/>
      <c r="AH556" s="39"/>
      <c r="AI556" s="42"/>
      <c r="AJ556" s="39"/>
      <c r="AK556" s="39"/>
      <c r="AL556" s="42"/>
      <c r="AM556" s="39"/>
      <c r="AN556" s="39"/>
      <c r="AO556" s="42"/>
      <c r="AP556" s="39"/>
      <c r="AQ556" s="39"/>
      <c r="AR556" s="42"/>
      <c r="AS556" s="39"/>
      <c r="AT556" s="39"/>
      <c r="AU556" s="38"/>
      <c r="AV556" s="39"/>
      <c r="AW556" s="39"/>
      <c r="AX556" s="42"/>
      <c r="AY556" s="39"/>
      <c r="AZ556" s="39"/>
      <c r="BA556" s="42"/>
      <c r="BB556" s="39"/>
      <c r="BC556" s="42"/>
      <c r="BD556" s="38"/>
      <c r="BE556" s="42"/>
      <c r="BF556" s="42"/>
      <c r="BG556" s="40"/>
      <c r="BH556" s="39"/>
      <c r="BI556" s="42"/>
      <c r="BJ556" s="39"/>
      <c r="BK556" s="31"/>
      <c r="BL556" s="39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</row>
    <row r="557" spans="2:251">
      <c r="B557" s="62"/>
      <c r="C557" s="39"/>
      <c r="D557" s="39"/>
      <c r="F557" s="39"/>
      <c r="G557" s="38"/>
      <c r="H557" s="38"/>
      <c r="I557" s="38"/>
      <c r="J557" s="39"/>
      <c r="K557" s="38"/>
      <c r="L557" s="39"/>
      <c r="M557" s="39"/>
      <c r="N557" s="42"/>
      <c r="O557" s="39"/>
      <c r="P557" s="39"/>
      <c r="Q557" s="38"/>
      <c r="R557" s="39"/>
      <c r="S557" s="39"/>
      <c r="T557" s="42"/>
      <c r="U557" s="39"/>
      <c r="V557" s="39"/>
      <c r="W557" s="42"/>
      <c r="X557" s="39"/>
      <c r="Y557" s="39"/>
      <c r="Z557" s="42"/>
      <c r="AA557" s="39"/>
      <c r="AB557" s="39"/>
      <c r="AC557" s="42"/>
      <c r="AD557" s="40"/>
      <c r="AE557" s="40"/>
      <c r="AF557" s="35"/>
      <c r="AG557" s="39"/>
      <c r="AH557" s="39"/>
      <c r="AI557" s="42"/>
      <c r="AJ557" s="39"/>
      <c r="AK557" s="39"/>
      <c r="AL557" s="42"/>
      <c r="AM557" s="39"/>
      <c r="AN557" s="39"/>
      <c r="AO557" s="42"/>
      <c r="AP557" s="39"/>
      <c r="AQ557" s="39"/>
      <c r="AR557" s="42"/>
      <c r="AS557" s="39"/>
      <c r="AT557" s="39"/>
      <c r="AU557" s="38"/>
      <c r="AV557" s="39"/>
      <c r="AW557" s="39"/>
      <c r="AX557" s="42"/>
      <c r="AY557" s="39"/>
      <c r="AZ557" s="39"/>
      <c r="BA557" s="42"/>
      <c r="BB557" s="39"/>
      <c r="BC557" s="42"/>
      <c r="BD557" s="38"/>
      <c r="BE557" s="42"/>
      <c r="BF557" s="42"/>
      <c r="BG557" s="40"/>
      <c r="BH557" s="39"/>
      <c r="BI557" s="42"/>
      <c r="BJ557" s="39"/>
      <c r="BK557" s="31"/>
      <c r="BL557" s="39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</row>
    <row r="558" spans="2:251">
      <c r="B558" s="62"/>
      <c r="C558" s="39"/>
      <c r="D558" s="39"/>
      <c r="F558" s="39"/>
      <c r="G558" s="38"/>
      <c r="H558" s="38"/>
      <c r="I558" s="38"/>
      <c r="J558" s="39"/>
      <c r="K558" s="38"/>
      <c r="L558" s="39"/>
      <c r="M558" s="39"/>
      <c r="N558" s="42"/>
      <c r="O558" s="39"/>
      <c r="P558" s="39"/>
      <c r="Q558" s="38"/>
      <c r="R558" s="39"/>
      <c r="S558" s="39"/>
      <c r="T558" s="42"/>
      <c r="U558" s="39"/>
      <c r="V558" s="39"/>
      <c r="W558" s="42"/>
      <c r="X558" s="39"/>
      <c r="Y558" s="39"/>
      <c r="Z558" s="42"/>
      <c r="AA558" s="39"/>
      <c r="AB558" s="39"/>
      <c r="AC558" s="42"/>
      <c r="AD558" s="40"/>
      <c r="AE558" s="40"/>
      <c r="AF558" s="35"/>
      <c r="AG558" s="39"/>
      <c r="AH558" s="39"/>
      <c r="AI558" s="42"/>
      <c r="AJ558" s="39"/>
      <c r="AK558" s="39"/>
      <c r="AL558" s="42"/>
      <c r="AM558" s="39"/>
      <c r="AN558" s="39"/>
      <c r="AO558" s="42"/>
      <c r="AP558" s="39"/>
      <c r="AQ558" s="39"/>
      <c r="AR558" s="42"/>
      <c r="AS558" s="39"/>
      <c r="AT558" s="39"/>
      <c r="AU558" s="38"/>
      <c r="AV558" s="39"/>
      <c r="AW558" s="39"/>
      <c r="AX558" s="42"/>
      <c r="AY558" s="39"/>
      <c r="AZ558" s="39"/>
      <c r="BA558" s="42"/>
      <c r="BB558" s="39"/>
      <c r="BC558" s="42"/>
      <c r="BD558" s="38"/>
      <c r="BE558" s="42"/>
      <c r="BF558" s="42"/>
      <c r="BG558" s="40"/>
      <c r="BH558" s="39"/>
      <c r="BI558" s="42"/>
      <c r="BJ558" s="39"/>
      <c r="BK558" s="31"/>
      <c r="BL558" s="39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</row>
    <row r="559" spans="2:251">
      <c r="B559" s="62"/>
      <c r="C559" s="39"/>
      <c r="D559" s="39"/>
      <c r="F559" s="39"/>
      <c r="G559" s="38"/>
      <c r="H559" s="38"/>
      <c r="I559" s="38"/>
      <c r="J559" s="39"/>
      <c r="K559" s="38"/>
      <c r="L559" s="39"/>
      <c r="M559" s="39"/>
      <c r="N559" s="42"/>
      <c r="O559" s="39"/>
      <c r="P559" s="39"/>
      <c r="Q559" s="38"/>
      <c r="R559" s="39"/>
      <c r="S559" s="39"/>
      <c r="T559" s="42"/>
      <c r="U559" s="39"/>
      <c r="V559" s="39"/>
      <c r="W559" s="42"/>
      <c r="X559" s="39"/>
      <c r="Y559" s="39"/>
      <c r="Z559" s="42"/>
      <c r="AA559" s="39"/>
      <c r="AB559" s="39"/>
      <c r="AC559" s="42"/>
      <c r="AD559" s="40"/>
      <c r="AE559" s="40"/>
      <c r="AF559" s="35"/>
      <c r="AG559" s="39"/>
      <c r="AH559" s="39"/>
      <c r="AI559" s="42"/>
      <c r="AJ559" s="39"/>
      <c r="AK559" s="39"/>
      <c r="AL559" s="42"/>
      <c r="AM559" s="39"/>
      <c r="AN559" s="39"/>
      <c r="AO559" s="42"/>
      <c r="AP559" s="39"/>
      <c r="AQ559" s="39"/>
      <c r="AR559" s="42"/>
      <c r="AS559" s="39"/>
      <c r="AT559" s="39"/>
      <c r="AU559" s="38"/>
      <c r="AV559" s="39"/>
      <c r="AW559" s="39"/>
      <c r="AX559" s="42"/>
      <c r="AY559" s="39"/>
      <c r="AZ559" s="39"/>
      <c r="BA559" s="42"/>
      <c r="BB559" s="39"/>
      <c r="BC559" s="42"/>
      <c r="BD559" s="38"/>
      <c r="BE559" s="42"/>
      <c r="BF559" s="42"/>
      <c r="BG559" s="40"/>
      <c r="BH559" s="39"/>
      <c r="BI559" s="42"/>
      <c r="BJ559" s="39"/>
      <c r="BK559" s="31"/>
      <c r="BL559" s="39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</row>
    <row r="560" spans="2:251">
      <c r="B560" s="62"/>
      <c r="C560" s="39"/>
      <c r="D560" s="39"/>
      <c r="F560" s="39"/>
      <c r="G560" s="38"/>
      <c r="H560" s="38"/>
      <c r="I560" s="38"/>
      <c r="J560" s="39"/>
      <c r="K560" s="38"/>
      <c r="L560" s="39"/>
      <c r="M560" s="39"/>
      <c r="N560" s="42"/>
      <c r="O560" s="39"/>
      <c r="P560" s="39"/>
      <c r="Q560" s="38"/>
      <c r="R560" s="39"/>
      <c r="S560" s="39"/>
      <c r="T560" s="42"/>
      <c r="U560" s="39"/>
      <c r="V560" s="39"/>
      <c r="W560" s="42"/>
      <c r="X560" s="39"/>
      <c r="Y560" s="39"/>
      <c r="Z560" s="42"/>
      <c r="AA560" s="39"/>
      <c r="AB560" s="39"/>
      <c r="AC560" s="42"/>
      <c r="AD560" s="40"/>
      <c r="AE560" s="40"/>
      <c r="AF560" s="35"/>
      <c r="AG560" s="39"/>
      <c r="AH560" s="39"/>
      <c r="AI560" s="42"/>
      <c r="AJ560" s="39"/>
      <c r="AK560" s="39"/>
      <c r="AL560" s="42"/>
      <c r="AM560" s="39"/>
      <c r="AN560" s="39"/>
      <c r="AO560" s="42"/>
      <c r="AP560" s="39"/>
      <c r="AQ560" s="39"/>
      <c r="AR560" s="42"/>
      <c r="AS560" s="39"/>
      <c r="AT560" s="39"/>
      <c r="AU560" s="38"/>
      <c r="AV560" s="39"/>
      <c r="AW560" s="39"/>
      <c r="AX560" s="42"/>
      <c r="AY560" s="39"/>
      <c r="AZ560" s="39"/>
      <c r="BA560" s="42"/>
      <c r="BB560" s="39"/>
      <c r="BC560" s="42"/>
      <c r="BD560" s="38"/>
      <c r="BE560" s="42"/>
      <c r="BF560" s="42"/>
      <c r="BG560" s="40"/>
      <c r="BH560" s="39"/>
      <c r="BI560" s="42"/>
      <c r="BJ560" s="39"/>
      <c r="BK560" s="31"/>
      <c r="BL560" s="39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</row>
    <row r="561" spans="2:251">
      <c r="B561" s="62"/>
      <c r="C561" s="39"/>
      <c r="D561" s="39"/>
      <c r="F561" s="39"/>
      <c r="G561" s="38"/>
      <c r="H561" s="38"/>
      <c r="I561" s="38"/>
      <c r="J561" s="39"/>
      <c r="K561" s="38"/>
      <c r="L561" s="39"/>
      <c r="M561" s="39"/>
      <c r="N561" s="42"/>
      <c r="O561" s="39"/>
      <c r="P561" s="39"/>
      <c r="Q561" s="38"/>
      <c r="R561" s="39"/>
      <c r="S561" s="39"/>
      <c r="T561" s="42"/>
      <c r="U561" s="39"/>
      <c r="V561" s="39"/>
      <c r="W561" s="42"/>
      <c r="X561" s="39"/>
      <c r="Y561" s="39"/>
      <c r="Z561" s="42"/>
      <c r="AA561" s="39"/>
      <c r="AB561" s="39"/>
      <c r="AC561" s="42"/>
      <c r="AD561" s="40"/>
      <c r="AE561" s="40"/>
      <c r="AF561" s="35"/>
      <c r="AG561" s="39"/>
      <c r="AH561" s="39"/>
      <c r="AI561" s="42"/>
      <c r="AJ561" s="39"/>
      <c r="AK561" s="39"/>
      <c r="AL561" s="42"/>
      <c r="AM561" s="39"/>
      <c r="AN561" s="39"/>
      <c r="AO561" s="42"/>
      <c r="AP561" s="39"/>
      <c r="AQ561" s="39"/>
      <c r="AR561" s="42"/>
      <c r="AS561" s="39"/>
      <c r="AT561" s="39"/>
      <c r="AU561" s="38"/>
      <c r="AV561" s="39"/>
      <c r="AW561" s="39"/>
      <c r="AX561" s="42"/>
      <c r="AY561" s="39"/>
      <c r="AZ561" s="39"/>
      <c r="BA561" s="42"/>
      <c r="BB561" s="39"/>
      <c r="BC561" s="42"/>
      <c r="BD561" s="38"/>
      <c r="BE561" s="42"/>
      <c r="BF561" s="42"/>
      <c r="BG561" s="40"/>
      <c r="BH561" s="39"/>
      <c r="BI561" s="42"/>
      <c r="BJ561" s="31"/>
      <c r="BK561" s="31"/>
      <c r="BL561" s="39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</row>
    <row r="562" spans="2:251">
      <c r="B562" s="62"/>
      <c r="C562" s="39"/>
      <c r="D562" s="39"/>
      <c r="F562" s="39"/>
      <c r="G562" s="38"/>
      <c r="H562" s="38"/>
      <c r="I562" s="38"/>
      <c r="J562" s="39"/>
      <c r="K562" s="38"/>
      <c r="L562" s="40"/>
      <c r="M562" s="40"/>
      <c r="N562" s="40"/>
      <c r="O562" s="39"/>
      <c r="P562" s="39"/>
      <c r="Q562" s="38"/>
      <c r="R562" s="39"/>
      <c r="S562" s="39"/>
      <c r="T562" s="39"/>
      <c r="U562" s="39"/>
      <c r="V562" s="39"/>
      <c r="W562" s="42"/>
      <c r="X562" s="39"/>
      <c r="Y562" s="39"/>
      <c r="Z562" s="42"/>
      <c r="AA562" s="39"/>
      <c r="AB562" s="39"/>
      <c r="AC562" s="42"/>
      <c r="AD562" s="40"/>
      <c r="AE562" s="40"/>
      <c r="AF562" s="35"/>
      <c r="AG562" s="39"/>
      <c r="AH562" s="39"/>
      <c r="AI562" s="42"/>
      <c r="AJ562" s="39"/>
      <c r="AK562" s="40"/>
      <c r="AL562" s="40"/>
      <c r="AM562" s="40"/>
      <c r="AN562" s="40"/>
      <c r="AO562" s="40"/>
      <c r="AP562" s="40"/>
      <c r="AQ562" s="40"/>
      <c r="AR562" s="40"/>
      <c r="AS562" s="39"/>
      <c r="AT562" s="39"/>
      <c r="AU562" s="38"/>
      <c r="AV562" s="40"/>
      <c r="AW562" s="40"/>
      <c r="AX562" s="40"/>
      <c r="AY562" s="40"/>
      <c r="AZ562" s="40"/>
      <c r="BA562" s="40"/>
      <c r="BB562" s="40"/>
      <c r="BC562" s="40"/>
      <c r="BD562" s="35"/>
      <c r="BE562" s="40"/>
      <c r="BF562" s="40"/>
      <c r="BG562" s="39"/>
      <c r="BH562" s="40"/>
      <c r="BI562" s="40"/>
      <c r="BJ562" s="31"/>
      <c r="BK562" s="31"/>
      <c r="BL562" s="39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</row>
    <row r="563" spans="2:251">
      <c r="B563" s="62"/>
      <c r="C563" s="39"/>
      <c r="D563" s="39"/>
      <c r="F563" s="39"/>
      <c r="G563" s="38"/>
      <c r="H563" s="38"/>
      <c r="I563" s="38"/>
      <c r="J563" s="39"/>
      <c r="K563" s="38"/>
      <c r="L563" s="39"/>
      <c r="M563" s="39"/>
      <c r="N563" s="39"/>
      <c r="O563" s="39"/>
      <c r="P563" s="39"/>
      <c r="Q563" s="38"/>
      <c r="R563" s="39"/>
      <c r="S563" s="39"/>
      <c r="T563" s="39"/>
      <c r="U563" s="39"/>
      <c r="V563" s="39"/>
      <c r="W563" s="42"/>
      <c r="X563" s="39"/>
      <c r="Y563" s="39"/>
      <c r="Z563" s="42"/>
      <c r="AA563" s="39"/>
      <c r="AB563" s="39"/>
      <c r="AC563" s="42"/>
      <c r="AD563" s="40"/>
      <c r="AE563" s="40"/>
      <c r="AF563" s="35"/>
      <c r="AG563" s="39"/>
      <c r="AH563" s="39"/>
      <c r="AI563" s="42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8"/>
      <c r="AV563" s="39"/>
      <c r="AW563" s="39"/>
      <c r="AX563" s="39"/>
      <c r="AY563" s="39"/>
      <c r="AZ563" s="39"/>
      <c r="BA563" s="39"/>
      <c r="BB563" s="39"/>
      <c r="BC563" s="39"/>
      <c r="BD563" s="38"/>
      <c r="BE563" s="39"/>
      <c r="BF563" s="39"/>
      <c r="BG563" s="40"/>
      <c r="BH563" s="39"/>
      <c r="BI563" s="39"/>
      <c r="BJ563" s="31"/>
      <c r="BK563" s="31"/>
      <c r="BL563" s="39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</row>
    <row r="564" spans="2:251">
      <c r="B564" s="62"/>
      <c r="C564" s="39"/>
      <c r="D564" s="39"/>
      <c r="F564" s="39"/>
      <c r="G564" s="38"/>
      <c r="H564" s="38"/>
      <c r="I564" s="38"/>
      <c r="J564" s="39"/>
      <c r="K564" s="38"/>
      <c r="L564" s="39"/>
      <c r="M564" s="39"/>
      <c r="N564" s="39"/>
      <c r="O564" s="39"/>
      <c r="P564" s="39"/>
      <c r="Q564" s="38"/>
      <c r="R564" s="39"/>
      <c r="S564" s="39"/>
      <c r="T564" s="39"/>
      <c r="U564" s="39"/>
      <c r="V564" s="39"/>
      <c r="W564" s="42"/>
      <c r="X564" s="39"/>
      <c r="Y564" s="39"/>
      <c r="Z564" s="42"/>
      <c r="AA564" s="39"/>
      <c r="AB564" s="39"/>
      <c r="AC564" s="42"/>
      <c r="AD564" s="40"/>
      <c r="AE564" s="40"/>
      <c r="AF564" s="35"/>
      <c r="AG564" s="39"/>
      <c r="AH564" s="39"/>
      <c r="AI564" s="42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8"/>
      <c r="AV564" s="39"/>
      <c r="AW564" s="39"/>
      <c r="AX564" s="39"/>
      <c r="AY564" s="39"/>
      <c r="AZ564" s="39"/>
      <c r="BA564" s="39"/>
      <c r="BB564" s="39"/>
      <c r="BC564" s="39"/>
      <c r="BD564" s="38"/>
      <c r="BE564" s="39"/>
      <c r="BF564" s="39"/>
      <c r="BG564" s="40"/>
      <c r="BH564" s="39"/>
      <c r="BI564" s="39"/>
      <c r="BJ564" s="31"/>
      <c r="BK564" s="31"/>
      <c r="BL564" s="39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</row>
    <row r="565" spans="2:251">
      <c r="B565" s="62"/>
      <c r="C565" s="39"/>
      <c r="D565" s="39"/>
      <c r="F565" s="39"/>
      <c r="G565" s="38"/>
      <c r="H565" s="38"/>
      <c r="I565" s="38"/>
      <c r="J565" s="39"/>
      <c r="K565" s="38"/>
      <c r="L565" s="39"/>
      <c r="M565" s="39"/>
      <c r="N565" s="39"/>
      <c r="O565" s="39"/>
      <c r="P565" s="39"/>
      <c r="Q565" s="38"/>
      <c r="R565" s="39"/>
      <c r="S565" s="39"/>
      <c r="T565" s="39"/>
      <c r="U565" s="39"/>
      <c r="V565" s="39"/>
      <c r="W565" s="42"/>
      <c r="X565" s="39"/>
      <c r="Y565" s="39"/>
      <c r="Z565" s="42"/>
      <c r="AA565" s="39"/>
      <c r="AB565" s="39"/>
      <c r="AC565" s="42"/>
      <c r="AD565" s="40"/>
      <c r="AE565" s="40"/>
      <c r="AF565" s="35"/>
      <c r="AG565" s="39"/>
      <c r="AH565" s="39"/>
      <c r="AI565" s="42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8"/>
      <c r="AV565" s="39"/>
      <c r="AW565" s="39"/>
      <c r="AX565" s="39"/>
      <c r="AY565" s="39"/>
      <c r="AZ565" s="39"/>
      <c r="BA565" s="39"/>
      <c r="BB565" s="39"/>
      <c r="BC565" s="39"/>
      <c r="BD565" s="38"/>
      <c r="BE565" s="39"/>
      <c r="BF565" s="39"/>
      <c r="BG565" s="39"/>
      <c r="BH565" s="39"/>
      <c r="BI565" s="39"/>
      <c r="BJ565" s="31"/>
      <c r="BK565" s="31"/>
      <c r="BL565" s="39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</row>
    <row r="566" spans="2:251">
      <c r="B566" s="62"/>
      <c r="C566" s="39"/>
      <c r="D566" s="39"/>
      <c r="F566" s="39"/>
      <c r="G566" s="38"/>
      <c r="H566" s="38"/>
      <c r="I566" s="38"/>
      <c r="J566" s="39"/>
      <c r="K566" s="38"/>
      <c r="L566" s="39"/>
      <c r="M566" s="39"/>
      <c r="N566" s="39"/>
      <c r="O566" s="39"/>
      <c r="P566" s="39"/>
      <c r="Q566" s="38"/>
      <c r="R566" s="39"/>
      <c r="S566" s="39"/>
      <c r="T566" s="39"/>
      <c r="U566" s="39"/>
      <c r="V566" s="39"/>
      <c r="W566" s="42"/>
      <c r="X566" s="39"/>
      <c r="Y566" s="39"/>
      <c r="Z566" s="42"/>
      <c r="AA566" s="39"/>
      <c r="AB566" s="39"/>
      <c r="AC566" s="42"/>
      <c r="AD566" s="40"/>
      <c r="AE566" s="40"/>
      <c r="AF566" s="35"/>
      <c r="AG566" s="39"/>
      <c r="AH566" s="39"/>
      <c r="AI566" s="42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8"/>
      <c r="AV566" s="39"/>
      <c r="AW566" s="39"/>
      <c r="AX566" s="39"/>
      <c r="AY566" s="39"/>
      <c r="AZ566" s="39"/>
      <c r="BA566" s="39"/>
      <c r="BB566" s="39"/>
      <c r="BC566" s="39"/>
      <c r="BD566" s="38"/>
      <c r="BE566" s="39"/>
      <c r="BF566" s="39"/>
      <c r="BG566" s="39"/>
      <c r="BH566" s="39"/>
      <c r="BI566" s="39"/>
      <c r="BJ566" s="31"/>
      <c r="BK566" s="31"/>
      <c r="BL566" s="39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</row>
    <row r="567" spans="2:251">
      <c r="B567" s="62"/>
      <c r="C567" s="39"/>
      <c r="D567" s="39"/>
      <c r="F567" s="39"/>
      <c r="G567" s="38"/>
      <c r="H567" s="38"/>
      <c r="I567" s="38"/>
      <c r="J567" s="39"/>
      <c r="K567" s="38"/>
      <c r="L567" s="39"/>
      <c r="M567" s="39"/>
      <c r="N567" s="39"/>
      <c r="O567" s="39"/>
      <c r="P567" s="39"/>
      <c r="Q567" s="38"/>
      <c r="R567" s="39"/>
      <c r="S567" s="39"/>
      <c r="T567" s="39"/>
      <c r="U567" s="39"/>
      <c r="V567" s="39"/>
      <c r="W567" s="42"/>
      <c r="X567" s="39"/>
      <c r="Y567" s="39"/>
      <c r="Z567" s="42"/>
      <c r="AA567" s="39"/>
      <c r="AB567" s="39"/>
      <c r="AC567" s="42"/>
      <c r="AD567" s="40"/>
      <c r="AE567" s="40"/>
      <c r="AF567" s="35"/>
      <c r="AG567" s="39"/>
      <c r="AH567" s="39"/>
      <c r="AI567" s="42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8"/>
      <c r="AV567" s="39"/>
      <c r="AW567" s="39"/>
      <c r="AX567" s="39"/>
      <c r="AY567" s="39"/>
      <c r="AZ567" s="39"/>
      <c r="BA567" s="39"/>
      <c r="BB567" s="39"/>
      <c r="BC567" s="39"/>
      <c r="BD567" s="38"/>
      <c r="BE567" s="39"/>
      <c r="BF567" s="39"/>
      <c r="BG567" s="39"/>
      <c r="BH567" s="39"/>
      <c r="BI567" s="39"/>
      <c r="BJ567" s="31"/>
      <c r="BK567" s="31"/>
      <c r="BL567" s="39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</row>
    <row r="568" spans="2:251">
      <c r="B568" s="62"/>
      <c r="C568" s="39"/>
      <c r="D568" s="39"/>
      <c r="F568" s="39"/>
      <c r="G568" s="38"/>
      <c r="H568" s="38"/>
      <c r="I568" s="38"/>
      <c r="J568" s="39"/>
      <c r="K568" s="38"/>
      <c r="L568" s="39"/>
      <c r="M568" s="39"/>
      <c r="N568" s="39"/>
      <c r="O568" s="39"/>
      <c r="P568" s="39"/>
      <c r="Q568" s="38"/>
      <c r="R568" s="39"/>
      <c r="S568" s="39"/>
      <c r="T568" s="39"/>
      <c r="U568" s="39"/>
      <c r="V568" s="39"/>
      <c r="W568" s="42"/>
      <c r="X568" s="39"/>
      <c r="Y568" s="39"/>
      <c r="Z568" s="42"/>
      <c r="AA568" s="39"/>
      <c r="AB568" s="39"/>
      <c r="AC568" s="42"/>
      <c r="AD568" s="40"/>
      <c r="AE568" s="40"/>
      <c r="AF568" s="35"/>
      <c r="AG568" s="39"/>
      <c r="AH568" s="39"/>
      <c r="AI568" s="42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8"/>
      <c r="AV568" s="39"/>
      <c r="AW568" s="39"/>
      <c r="AX568" s="39"/>
      <c r="AY568" s="39"/>
      <c r="AZ568" s="39"/>
      <c r="BA568" s="39"/>
      <c r="BB568" s="39"/>
      <c r="BC568" s="39"/>
      <c r="BD568" s="38"/>
      <c r="BE568" s="39"/>
      <c r="BF568" s="39"/>
      <c r="BG568" s="39"/>
      <c r="BH568" s="39"/>
      <c r="BI568" s="39"/>
      <c r="BJ568" s="31"/>
      <c r="BK568" s="31"/>
      <c r="BL568" s="39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</row>
    <row r="569" spans="2:251">
      <c r="B569" s="62"/>
      <c r="C569" s="39"/>
      <c r="D569" s="39"/>
      <c r="F569" s="39"/>
      <c r="G569" s="38"/>
      <c r="H569" s="38"/>
      <c r="I569" s="38"/>
      <c r="J569" s="39"/>
      <c r="K569" s="38"/>
      <c r="L569" s="39"/>
      <c r="M569" s="39"/>
      <c r="N569" s="39"/>
      <c r="O569" s="39"/>
      <c r="P569" s="39"/>
      <c r="Q569" s="38"/>
      <c r="R569" s="39"/>
      <c r="S569" s="39"/>
      <c r="T569" s="39"/>
      <c r="U569" s="39"/>
      <c r="V569" s="39"/>
      <c r="W569" s="42"/>
      <c r="X569" s="39"/>
      <c r="Y569" s="39"/>
      <c r="Z569" s="42"/>
      <c r="AA569" s="39"/>
      <c r="AB569" s="39"/>
      <c r="AC569" s="42"/>
      <c r="AD569" s="40"/>
      <c r="AE569" s="40"/>
      <c r="AF569" s="35"/>
      <c r="AG569" s="39"/>
      <c r="AH569" s="39"/>
      <c r="AI569" s="42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8"/>
      <c r="AV569" s="39"/>
      <c r="AW569" s="39"/>
      <c r="AX569" s="39"/>
      <c r="AY569" s="39"/>
      <c r="AZ569" s="39"/>
      <c r="BA569" s="39"/>
      <c r="BB569" s="39"/>
      <c r="BC569" s="39"/>
      <c r="BD569" s="38"/>
      <c r="BE569" s="39"/>
      <c r="BF569" s="39"/>
      <c r="BG569" s="39"/>
      <c r="BH569" s="39"/>
      <c r="BI569" s="39"/>
      <c r="BJ569" s="31"/>
      <c r="BK569" s="31"/>
      <c r="BL569" s="39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</row>
    <row r="570" spans="2:251">
      <c r="B570" s="62"/>
      <c r="C570" s="39"/>
      <c r="D570" s="39"/>
      <c r="E570" s="40"/>
      <c r="F570" s="39"/>
      <c r="G570" s="38"/>
      <c r="H570" s="38"/>
      <c r="I570" s="38"/>
      <c r="J570" s="39"/>
      <c r="K570" s="38"/>
      <c r="L570" s="39"/>
      <c r="M570" s="39"/>
      <c r="N570" s="39"/>
      <c r="O570" s="39"/>
      <c r="P570" s="39"/>
      <c r="Q570" s="38"/>
      <c r="R570" s="39"/>
      <c r="S570" s="39"/>
      <c r="T570" s="39"/>
      <c r="U570" s="39"/>
      <c r="V570" s="39"/>
      <c r="W570" s="42"/>
      <c r="X570" s="39"/>
      <c r="Y570" s="39"/>
      <c r="Z570" s="42"/>
      <c r="AA570" s="39"/>
      <c r="AB570" s="39"/>
      <c r="AC570" s="42"/>
      <c r="AD570" s="40"/>
      <c r="AE570" s="40"/>
      <c r="AF570" s="35"/>
      <c r="AG570" s="39"/>
      <c r="AH570" s="39"/>
      <c r="AI570" s="42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8"/>
      <c r="AV570" s="39"/>
      <c r="AW570" s="39"/>
      <c r="AX570" s="39"/>
      <c r="AY570" s="39"/>
      <c r="AZ570" s="39"/>
      <c r="BA570" s="39"/>
      <c r="BB570" s="39"/>
      <c r="BC570" s="39"/>
      <c r="BD570" s="38"/>
      <c r="BE570" s="39"/>
      <c r="BF570" s="39"/>
      <c r="BG570" s="39"/>
      <c r="BH570" s="39"/>
      <c r="BI570" s="39"/>
      <c r="BJ570" s="31"/>
      <c r="BK570" s="31"/>
      <c r="BL570" s="39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</row>
    <row r="571" spans="2:251">
      <c r="B571" s="62"/>
      <c r="C571" s="39"/>
      <c r="D571" s="39"/>
      <c r="F571" s="39"/>
      <c r="G571" s="38"/>
      <c r="H571" s="38"/>
      <c r="I571" s="38"/>
      <c r="J571" s="39"/>
      <c r="K571" s="38"/>
      <c r="L571" s="39"/>
      <c r="M571" s="39"/>
      <c r="N571" s="39"/>
      <c r="O571" s="39"/>
      <c r="P571" s="39"/>
      <c r="Q571" s="38"/>
      <c r="R571" s="39"/>
      <c r="S571" s="39"/>
      <c r="T571" s="39"/>
      <c r="U571" s="39"/>
      <c r="V571" s="39"/>
      <c r="W571" s="42"/>
      <c r="X571" s="39"/>
      <c r="Y571" s="39"/>
      <c r="Z571" s="42"/>
      <c r="AA571" s="39"/>
      <c r="AB571" s="39"/>
      <c r="AC571" s="42"/>
      <c r="AD571" s="40"/>
      <c r="AE571" s="40"/>
      <c r="AF571" s="35"/>
      <c r="AG571" s="39"/>
      <c r="AH571" s="39"/>
      <c r="AI571" s="42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8"/>
      <c r="AV571" s="39"/>
      <c r="AW571" s="39"/>
      <c r="AX571" s="39"/>
      <c r="AY571" s="39"/>
      <c r="AZ571" s="39"/>
      <c r="BA571" s="39"/>
      <c r="BB571" s="39"/>
      <c r="BC571" s="39"/>
      <c r="BD571" s="38"/>
      <c r="BE571" s="39"/>
      <c r="BF571" s="39"/>
      <c r="BG571" s="39"/>
      <c r="BH571" s="39"/>
      <c r="BI571" s="39"/>
      <c r="BJ571" s="31"/>
      <c r="BK571" s="31"/>
      <c r="BL571" s="39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</row>
    <row r="572" spans="2:251">
      <c r="B572" s="62"/>
      <c r="C572" s="39"/>
      <c r="D572" s="39"/>
      <c r="F572" s="39"/>
      <c r="G572" s="38"/>
      <c r="H572" s="38"/>
      <c r="I572" s="38"/>
      <c r="J572" s="39"/>
      <c r="K572" s="38"/>
      <c r="L572" s="39"/>
      <c r="M572" s="39"/>
      <c r="N572" s="39"/>
      <c r="O572" s="39"/>
      <c r="P572" s="39"/>
      <c r="Q572" s="38"/>
      <c r="R572" s="39"/>
      <c r="S572" s="39"/>
      <c r="T572" s="39"/>
      <c r="U572" s="39"/>
      <c r="V572" s="39"/>
      <c r="W572" s="42"/>
      <c r="X572" s="39"/>
      <c r="Y572" s="39"/>
      <c r="Z572" s="42"/>
      <c r="AA572" s="39"/>
      <c r="AB572" s="39"/>
      <c r="AC572" s="42"/>
      <c r="AD572" s="40"/>
      <c r="AE572" s="40"/>
      <c r="AF572" s="35"/>
      <c r="AG572" s="39"/>
      <c r="AH572" s="39"/>
      <c r="AI572" s="42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8"/>
      <c r="AV572" s="39"/>
      <c r="AW572" s="39"/>
      <c r="AX572" s="39"/>
      <c r="AY572" s="39"/>
      <c r="AZ572" s="39"/>
      <c r="BA572" s="39"/>
      <c r="BB572" s="39"/>
      <c r="BC572" s="39"/>
      <c r="BD572" s="38"/>
      <c r="BE572" s="39"/>
      <c r="BF572" s="39"/>
      <c r="BG572" s="39"/>
      <c r="BH572" s="39"/>
      <c r="BI572" s="39"/>
      <c r="BJ572" s="31"/>
      <c r="BK572" s="31"/>
      <c r="BL572" s="39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</row>
    <row r="573" spans="2:251">
      <c r="B573" s="62"/>
      <c r="C573" s="39"/>
      <c r="D573" s="39"/>
      <c r="F573" s="39"/>
      <c r="G573" s="38"/>
      <c r="H573" s="38"/>
      <c r="I573" s="38"/>
      <c r="J573" s="39"/>
      <c r="K573" s="38"/>
      <c r="L573" s="39"/>
      <c r="M573" s="39"/>
      <c r="N573" s="39"/>
      <c r="O573" s="39"/>
      <c r="P573" s="39"/>
      <c r="Q573" s="38"/>
      <c r="R573" s="39"/>
      <c r="S573" s="39"/>
      <c r="T573" s="39"/>
      <c r="U573" s="39"/>
      <c r="V573" s="39"/>
      <c r="W573" s="42"/>
      <c r="X573" s="39"/>
      <c r="Y573" s="39"/>
      <c r="Z573" s="42"/>
      <c r="AA573" s="39"/>
      <c r="AB573" s="39"/>
      <c r="AC573" s="42"/>
      <c r="AD573" s="40"/>
      <c r="AE573" s="40"/>
      <c r="AF573" s="35"/>
      <c r="AG573" s="39"/>
      <c r="AH573" s="39"/>
      <c r="AI573" s="42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8"/>
      <c r="AV573" s="39"/>
      <c r="AW573" s="39"/>
      <c r="AX573" s="39"/>
      <c r="AY573" s="39"/>
      <c r="AZ573" s="39"/>
      <c r="BA573" s="39"/>
      <c r="BB573" s="39"/>
      <c r="BC573" s="39"/>
      <c r="BD573" s="38"/>
      <c r="BE573" s="39"/>
      <c r="BF573" s="39"/>
      <c r="BG573" s="40"/>
      <c r="BH573" s="39"/>
      <c r="BI573" s="39"/>
      <c r="BJ573" s="31"/>
      <c r="BK573" s="31"/>
      <c r="BL573" s="39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</row>
    <row r="574" spans="2:251">
      <c r="B574" s="62"/>
      <c r="C574" s="39"/>
      <c r="D574" s="39"/>
      <c r="F574" s="39"/>
      <c r="G574" s="38"/>
      <c r="H574" s="38"/>
      <c r="I574" s="38"/>
      <c r="J574" s="39"/>
      <c r="K574" s="38"/>
      <c r="L574" s="39"/>
      <c r="M574" s="39"/>
      <c r="N574" s="39"/>
      <c r="O574" s="39"/>
      <c r="P574" s="39"/>
      <c r="Q574" s="38"/>
      <c r="R574" s="39"/>
      <c r="S574" s="39"/>
      <c r="T574" s="39"/>
      <c r="U574" s="39"/>
      <c r="V574" s="39"/>
      <c r="W574" s="42"/>
      <c r="X574" s="39"/>
      <c r="Y574" s="39"/>
      <c r="Z574" s="42"/>
      <c r="AA574" s="39"/>
      <c r="AB574" s="39"/>
      <c r="AC574" s="42"/>
      <c r="AD574" s="40"/>
      <c r="AE574" s="40"/>
      <c r="AF574" s="35"/>
      <c r="AG574" s="39"/>
      <c r="AH574" s="39"/>
      <c r="AI574" s="42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8"/>
      <c r="AV574" s="39"/>
      <c r="AW574" s="39"/>
      <c r="AX574" s="39"/>
      <c r="AY574" s="39"/>
      <c r="AZ574" s="39"/>
      <c r="BA574" s="39"/>
      <c r="BB574" s="39"/>
      <c r="BC574" s="39"/>
      <c r="BD574" s="38"/>
      <c r="BE574" s="39"/>
      <c r="BF574" s="39"/>
      <c r="BG574" s="40"/>
      <c r="BH574" s="39"/>
      <c r="BI574" s="39"/>
      <c r="BJ574" s="31"/>
      <c r="BK574" s="31"/>
      <c r="BL574" s="39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</row>
    <row r="575" spans="2:251">
      <c r="B575" s="62"/>
      <c r="C575" s="39"/>
      <c r="D575" s="39"/>
      <c r="F575" s="39"/>
      <c r="G575" s="38"/>
      <c r="H575" s="38"/>
      <c r="I575" s="38"/>
      <c r="J575" s="39"/>
      <c r="K575" s="38"/>
      <c r="L575" s="39"/>
      <c r="M575" s="39"/>
      <c r="N575" s="39"/>
      <c r="O575" s="39"/>
      <c r="P575" s="39"/>
      <c r="Q575" s="38"/>
      <c r="R575" s="39"/>
      <c r="S575" s="39"/>
      <c r="T575" s="39"/>
      <c r="U575" s="39"/>
      <c r="V575" s="39"/>
      <c r="W575" s="42"/>
      <c r="X575" s="39"/>
      <c r="Y575" s="39"/>
      <c r="Z575" s="42"/>
      <c r="AA575" s="39"/>
      <c r="AB575" s="39"/>
      <c r="AC575" s="42"/>
      <c r="AD575" s="40"/>
      <c r="AE575" s="40"/>
      <c r="AF575" s="35"/>
      <c r="AG575" s="39"/>
      <c r="AH575" s="39"/>
      <c r="AI575" s="42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8"/>
      <c r="AV575" s="39"/>
      <c r="AW575" s="39"/>
      <c r="AX575" s="39"/>
      <c r="AY575" s="39"/>
      <c r="AZ575" s="39"/>
      <c r="BA575" s="39"/>
      <c r="BB575" s="39"/>
      <c r="BC575" s="39"/>
      <c r="BD575" s="38"/>
      <c r="BE575" s="39"/>
      <c r="BF575" s="39"/>
      <c r="BG575" s="40"/>
      <c r="BH575" s="39"/>
      <c r="BI575" s="39"/>
      <c r="BJ575" s="31"/>
      <c r="BK575" s="31"/>
      <c r="BL575" s="39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</row>
    <row r="576" spans="2:251">
      <c r="B576" s="62"/>
      <c r="C576" s="39"/>
      <c r="D576" s="39"/>
      <c r="F576" s="39"/>
      <c r="G576" s="38"/>
      <c r="H576" s="38"/>
      <c r="I576" s="38"/>
      <c r="J576" s="39"/>
      <c r="K576" s="38"/>
      <c r="L576" s="39"/>
      <c r="M576" s="39"/>
      <c r="N576" s="39"/>
      <c r="O576" s="39"/>
      <c r="P576" s="39"/>
      <c r="Q576" s="38"/>
      <c r="R576" s="39"/>
      <c r="S576" s="39"/>
      <c r="T576" s="39"/>
      <c r="U576" s="39"/>
      <c r="V576" s="39"/>
      <c r="W576" s="42"/>
      <c r="X576" s="39"/>
      <c r="Y576" s="39"/>
      <c r="Z576" s="42"/>
      <c r="AA576" s="39"/>
      <c r="AB576" s="39"/>
      <c r="AC576" s="42"/>
      <c r="AD576" s="40"/>
      <c r="AE576" s="40"/>
      <c r="AF576" s="35"/>
      <c r="AG576" s="39"/>
      <c r="AH576" s="39"/>
      <c r="AI576" s="42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8"/>
      <c r="AV576" s="39"/>
      <c r="AW576" s="39"/>
      <c r="AX576" s="39"/>
      <c r="AY576" s="39"/>
      <c r="AZ576" s="39"/>
      <c r="BA576" s="39"/>
      <c r="BB576" s="39"/>
      <c r="BC576" s="39"/>
      <c r="BD576" s="38"/>
      <c r="BE576" s="39"/>
      <c r="BF576" s="39"/>
      <c r="BG576" s="40"/>
      <c r="BH576" s="39"/>
      <c r="BI576" s="39"/>
      <c r="BJ576" s="31"/>
      <c r="BK576" s="31"/>
      <c r="BL576" s="39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</row>
    <row r="577" spans="2:251">
      <c r="B577" s="62"/>
      <c r="C577" s="39"/>
      <c r="D577" s="39"/>
      <c r="F577" s="39"/>
      <c r="G577" s="38"/>
      <c r="H577" s="38"/>
      <c r="I577" s="38"/>
      <c r="J577" s="39"/>
      <c r="K577" s="38"/>
      <c r="L577" s="39"/>
      <c r="M577" s="39"/>
      <c r="N577" s="39"/>
      <c r="O577" s="39"/>
      <c r="P577" s="39"/>
      <c r="Q577" s="38"/>
      <c r="R577" s="39"/>
      <c r="S577" s="39"/>
      <c r="T577" s="39"/>
      <c r="U577" s="39"/>
      <c r="V577" s="39"/>
      <c r="W577" s="42"/>
      <c r="X577" s="39"/>
      <c r="Y577" s="39"/>
      <c r="Z577" s="42"/>
      <c r="AA577" s="39"/>
      <c r="AB577" s="39"/>
      <c r="AC577" s="42"/>
      <c r="AD577" s="40"/>
      <c r="AE577" s="40"/>
      <c r="AF577" s="35"/>
      <c r="AG577" s="39"/>
      <c r="AH577" s="39"/>
      <c r="AI577" s="42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8"/>
      <c r="AV577" s="39"/>
      <c r="AW577" s="39"/>
      <c r="AX577" s="39"/>
      <c r="AY577" s="39"/>
      <c r="AZ577" s="39"/>
      <c r="BA577" s="39"/>
      <c r="BB577" s="39"/>
      <c r="BC577" s="39"/>
      <c r="BD577" s="38"/>
      <c r="BE577" s="39"/>
      <c r="BF577" s="39"/>
      <c r="BG577" s="40"/>
      <c r="BH577" s="39"/>
      <c r="BI577" s="39"/>
      <c r="BJ577" s="31"/>
      <c r="BK577" s="31"/>
      <c r="BL577" s="39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</row>
    <row r="578" spans="2:251">
      <c r="B578" s="62"/>
      <c r="C578" s="39"/>
      <c r="D578" s="39"/>
      <c r="F578" s="39"/>
      <c r="G578" s="38"/>
      <c r="H578" s="38"/>
      <c r="I578" s="38"/>
      <c r="J578" s="39"/>
      <c r="K578" s="38"/>
      <c r="L578" s="39"/>
      <c r="M578" s="39"/>
      <c r="N578" s="39"/>
      <c r="O578" s="39"/>
      <c r="P578" s="39"/>
      <c r="Q578" s="38"/>
      <c r="R578" s="39"/>
      <c r="S578" s="39"/>
      <c r="T578" s="39"/>
      <c r="U578" s="39"/>
      <c r="V578" s="39"/>
      <c r="W578" s="42"/>
      <c r="X578" s="39"/>
      <c r="Y578" s="39"/>
      <c r="Z578" s="42"/>
      <c r="AA578" s="39"/>
      <c r="AB578" s="39"/>
      <c r="AC578" s="42"/>
      <c r="AD578" s="40"/>
      <c r="AE578" s="40"/>
      <c r="AF578" s="35"/>
      <c r="AG578" s="39"/>
      <c r="AH578" s="39"/>
      <c r="AI578" s="42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8"/>
      <c r="AV578" s="39"/>
      <c r="AW578" s="39"/>
      <c r="AX578" s="39"/>
      <c r="AY578" s="39"/>
      <c r="AZ578" s="39"/>
      <c r="BA578" s="39"/>
      <c r="BB578" s="39"/>
      <c r="BC578" s="39"/>
      <c r="BD578" s="38"/>
      <c r="BE578" s="39"/>
      <c r="BF578" s="39"/>
      <c r="BG578" s="39"/>
      <c r="BH578" s="39"/>
      <c r="BI578" s="39"/>
      <c r="BJ578" s="31"/>
      <c r="BK578" s="31"/>
      <c r="BL578" s="39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</row>
    <row r="579" spans="2:251">
      <c r="B579" s="62"/>
      <c r="C579" s="39"/>
      <c r="D579" s="39"/>
      <c r="F579" s="39"/>
      <c r="G579" s="38"/>
      <c r="H579" s="38"/>
      <c r="I579" s="38"/>
      <c r="J579" s="39"/>
      <c r="K579" s="38"/>
      <c r="L579" s="39"/>
      <c r="M579" s="39"/>
      <c r="N579" s="39"/>
      <c r="O579" s="39"/>
      <c r="P579" s="39"/>
      <c r="Q579" s="38"/>
      <c r="R579" s="39"/>
      <c r="S579" s="39"/>
      <c r="T579" s="39"/>
      <c r="U579" s="39"/>
      <c r="V579" s="39"/>
      <c r="W579" s="42"/>
      <c r="X579" s="39"/>
      <c r="Y579" s="39"/>
      <c r="Z579" s="42"/>
      <c r="AA579" s="39"/>
      <c r="AB579" s="39"/>
      <c r="AC579" s="42"/>
      <c r="AD579" s="40"/>
      <c r="AE579" s="40"/>
      <c r="AF579" s="35"/>
      <c r="AG579" s="39"/>
      <c r="AH579" s="39"/>
      <c r="AI579" s="42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8"/>
      <c r="AV579" s="39"/>
      <c r="AW579" s="39"/>
      <c r="AX579" s="39"/>
      <c r="AY579" s="39"/>
      <c r="AZ579" s="39"/>
      <c r="BA579" s="39"/>
      <c r="BB579" s="39"/>
      <c r="BC579" s="39"/>
      <c r="BD579" s="38"/>
      <c r="BE579" s="39"/>
      <c r="BF579" s="39"/>
      <c r="BG579" s="40"/>
      <c r="BH579" s="39"/>
      <c r="BI579" s="39"/>
      <c r="BJ579" s="31"/>
      <c r="BK579" s="31"/>
      <c r="BL579" s="39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</row>
    <row r="580" spans="2:251">
      <c r="B580" s="62"/>
      <c r="C580" s="39"/>
      <c r="D580" s="39"/>
      <c r="F580" s="39"/>
      <c r="G580" s="38"/>
      <c r="H580" s="38"/>
      <c r="I580" s="38"/>
      <c r="J580" s="39"/>
      <c r="K580" s="38"/>
      <c r="L580" s="39"/>
      <c r="M580" s="39"/>
      <c r="N580" s="39"/>
      <c r="O580" s="39"/>
      <c r="P580" s="39"/>
      <c r="Q580" s="38"/>
      <c r="R580" s="39"/>
      <c r="S580" s="39"/>
      <c r="T580" s="39"/>
      <c r="U580" s="39"/>
      <c r="V580" s="39"/>
      <c r="W580" s="42"/>
      <c r="X580" s="39"/>
      <c r="Y580" s="39"/>
      <c r="Z580" s="42"/>
      <c r="AA580" s="39"/>
      <c r="AB580" s="39"/>
      <c r="AC580" s="42"/>
      <c r="AD580" s="40"/>
      <c r="AE580" s="40"/>
      <c r="AF580" s="35"/>
      <c r="AG580" s="39"/>
      <c r="AH580" s="39"/>
      <c r="AI580" s="42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8"/>
      <c r="AV580" s="39"/>
      <c r="AW580" s="39"/>
      <c r="AX580" s="39"/>
      <c r="AY580" s="39"/>
      <c r="AZ580" s="39"/>
      <c r="BA580" s="39"/>
      <c r="BB580" s="39"/>
      <c r="BC580" s="39"/>
      <c r="BD580" s="38"/>
      <c r="BE580" s="39"/>
      <c r="BF580" s="39"/>
      <c r="BG580" s="40"/>
      <c r="BH580" s="39"/>
      <c r="BI580" s="39"/>
      <c r="BJ580" s="31"/>
      <c r="BK580" s="31"/>
      <c r="BL580" s="39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</row>
    <row r="581" spans="2:251">
      <c r="B581" s="62"/>
      <c r="C581" s="39"/>
      <c r="D581" s="39"/>
      <c r="F581" s="39"/>
      <c r="G581" s="38"/>
      <c r="H581" s="38"/>
      <c r="I581" s="38"/>
      <c r="J581" s="39"/>
      <c r="K581" s="38"/>
      <c r="L581" s="39"/>
      <c r="M581" s="39"/>
      <c r="N581" s="39"/>
      <c r="O581" s="39"/>
      <c r="P581" s="39"/>
      <c r="Q581" s="38"/>
      <c r="R581" s="39"/>
      <c r="S581" s="39"/>
      <c r="T581" s="39"/>
      <c r="U581" s="39"/>
      <c r="V581" s="39"/>
      <c r="W581" s="42"/>
      <c r="X581" s="39"/>
      <c r="Y581" s="39"/>
      <c r="Z581" s="42"/>
      <c r="AA581" s="39"/>
      <c r="AB581" s="39"/>
      <c r="AC581" s="42"/>
      <c r="AD581" s="40"/>
      <c r="AE581" s="40"/>
      <c r="AF581" s="35"/>
      <c r="AG581" s="39"/>
      <c r="AH581" s="39"/>
      <c r="AI581" s="42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8"/>
      <c r="AV581" s="39"/>
      <c r="AW581" s="39"/>
      <c r="AX581" s="39"/>
      <c r="AY581" s="39"/>
      <c r="AZ581" s="39"/>
      <c r="BA581" s="39"/>
      <c r="BB581" s="39"/>
      <c r="BC581" s="39"/>
      <c r="BD581" s="38"/>
      <c r="BE581" s="39"/>
      <c r="BF581" s="39"/>
      <c r="BG581" s="40"/>
      <c r="BH581" s="39"/>
      <c r="BI581" s="39"/>
      <c r="BJ581" s="31"/>
      <c r="BK581" s="31"/>
      <c r="BL581" s="39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</row>
    <row r="582" spans="2:251">
      <c r="B582" s="62"/>
      <c r="C582" s="39"/>
      <c r="D582" s="39"/>
      <c r="F582" s="39"/>
      <c r="G582" s="38"/>
      <c r="H582" s="38"/>
      <c r="I582" s="38"/>
      <c r="J582" s="39"/>
      <c r="K582" s="38"/>
      <c r="L582" s="39"/>
      <c r="M582" s="39"/>
      <c r="N582" s="39"/>
      <c r="O582" s="39"/>
      <c r="P582" s="39"/>
      <c r="Q582" s="38"/>
      <c r="R582" s="39"/>
      <c r="S582" s="39"/>
      <c r="T582" s="39"/>
      <c r="U582" s="39"/>
      <c r="V582" s="39"/>
      <c r="W582" s="42"/>
      <c r="X582" s="39"/>
      <c r="Y582" s="39"/>
      <c r="Z582" s="42"/>
      <c r="AA582" s="39"/>
      <c r="AB582" s="39"/>
      <c r="AC582" s="42"/>
      <c r="AD582" s="40"/>
      <c r="AE582" s="40"/>
      <c r="AF582" s="35"/>
      <c r="AG582" s="39"/>
      <c r="AH582" s="39"/>
      <c r="AI582" s="42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8"/>
      <c r="AV582" s="39"/>
      <c r="AW582" s="39"/>
      <c r="AX582" s="39"/>
      <c r="AY582" s="39"/>
      <c r="AZ582" s="39"/>
      <c r="BA582" s="39"/>
      <c r="BB582" s="39"/>
      <c r="BC582" s="39"/>
      <c r="BD582" s="38"/>
      <c r="BE582" s="39"/>
      <c r="BF582" s="39"/>
      <c r="BG582" s="40"/>
      <c r="BH582" s="39"/>
      <c r="BI582" s="39"/>
      <c r="BJ582" s="31"/>
      <c r="BK582" s="31"/>
      <c r="BL582" s="39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</row>
    <row r="583" spans="2:251">
      <c r="B583" s="62"/>
      <c r="C583" s="39"/>
      <c r="D583" s="39"/>
      <c r="F583" s="39"/>
      <c r="G583" s="38"/>
      <c r="H583" s="38"/>
      <c r="I583" s="38"/>
      <c r="J583" s="39"/>
      <c r="K583" s="38"/>
      <c r="L583" s="39"/>
      <c r="M583" s="39"/>
      <c r="N583" s="39"/>
      <c r="O583" s="39"/>
      <c r="P583" s="39"/>
      <c r="Q583" s="38"/>
      <c r="R583" s="39"/>
      <c r="S583" s="39"/>
      <c r="T583" s="39"/>
      <c r="U583" s="39"/>
      <c r="V583" s="39"/>
      <c r="W583" s="42"/>
      <c r="X583" s="39"/>
      <c r="Y583" s="39"/>
      <c r="Z583" s="42"/>
      <c r="AA583" s="39"/>
      <c r="AB583" s="39"/>
      <c r="AC583" s="42"/>
      <c r="AD583" s="40"/>
      <c r="AE583" s="40"/>
      <c r="AF583" s="35"/>
      <c r="AG583" s="39"/>
      <c r="AH583" s="39"/>
      <c r="AI583" s="42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8"/>
      <c r="AV583" s="39"/>
      <c r="AW583" s="39"/>
      <c r="AX583" s="39"/>
      <c r="AY583" s="39"/>
      <c r="AZ583" s="39"/>
      <c r="BA583" s="39"/>
      <c r="BB583" s="39"/>
      <c r="BC583" s="39"/>
      <c r="BD583" s="38"/>
      <c r="BE583" s="39"/>
      <c r="BF583" s="39"/>
      <c r="BG583" s="40"/>
      <c r="BH583" s="39"/>
      <c r="BI583" s="39"/>
      <c r="BJ583" s="31"/>
      <c r="BK583" s="31"/>
      <c r="BL583" s="39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</row>
    <row r="584" spans="2:251">
      <c r="B584" s="62"/>
      <c r="C584" s="39"/>
      <c r="D584" s="39"/>
      <c r="F584" s="39"/>
      <c r="G584" s="38"/>
      <c r="H584" s="38"/>
      <c r="I584" s="38"/>
      <c r="J584" s="39"/>
      <c r="K584" s="38"/>
      <c r="L584" s="39"/>
      <c r="M584" s="39"/>
      <c r="N584" s="39"/>
      <c r="O584" s="39"/>
      <c r="P584" s="39"/>
      <c r="Q584" s="38"/>
      <c r="R584" s="39"/>
      <c r="S584" s="39"/>
      <c r="T584" s="39"/>
      <c r="U584" s="39"/>
      <c r="V584" s="39"/>
      <c r="W584" s="42"/>
      <c r="X584" s="39"/>
      <c r="Y584" s="39"/>
      <c r="Z584" s="42"/>
      <c r="AA584" s="39"/>
      <c r="AB584" s="39"/>
      <c r="AC584" s="42"/>
      <c r="AD584" s="40"/>
      <c r="AE584" s="40"/>
      <c r="AF584" s="35"/>
      <c r="AG584" s="39"/>
      <c r="AH584" s="39"/>
      <c r="AI584" s="42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8"/>
      <c r="AV584" s="39"/>
      <c r="AW584" s="39"/>
      <c r="AX584" s="39"/>
      <c r="AY584" s="39"/>
      <c r="AZ584" s="39"/>
      <c r="BA584" s="39"/>
      <c r="BB584" s="39"/>
      <c r="BC584" s="39"/>
      <c r="BD584" s="38"/>
      <c r="BE584" s="39"/>
      <c r="BF584" s="39"/>
      <c r="BG584" s="40"/>
      <c r="BH584" s="39"/>
      <c r="BI584" s="39"/>
      <c r="BJ584" s="31"/>
      <c r="BK584" s="31"/>
      <c r="BL584" s="39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</row>
    <row r="585" spans="2:251">
      <c r="B585" s="62"/>
      <c r="C585" s="39"/>
      <c r="D585" s="39"/>
      <c r="F585" s="39"/>
      <c r="G585" s="38"/>
      <c r="H585" s="38"/>
      <c r="I585" s="38"/>
      <c r="J585" s="39"/>
      <c r="K585" s="38"/>
      <c r="L585" s="39"/>
      <c r="M585" s="39"/>
      <c r="N585" s="39"/>
      <c r="O585" s="39"/>
      <c r="P585" s="39"/>
      <c r="Q585" s="38"/>
      <c r="R585" s="39"/>
      <c r="S585" s="39"/>
      <c r="T585" s="39"/>
      <c r="U585" s="39"/>
      <c r="V585" s="39"/>
      <c r="W585" s="42"/>
      <c r="X585" s="39"/>
      <c r="Y585" s="39"/>
      <c r="Z585" s="42"/>
      <c r="AA585" s="39"/>
      <c r="AB585" s="39"/>
      <c r="AC585" s="42"/>
      <c r="AD585" s="40"/>
      <c r="AE585" s="40"/>
      <c r="AF585" s="35"/>
      <c r="AG585" s="39"/>
      <c r="AH585" s="39"/>
      <c r="AI585" s="42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8"/>
      <c r="AV585" s="39"/>
      <c r="AW585" s="39"/>
      <c r="AX585" s="39"/>
      <c r="AY585" s="39"/>
      <c r="AZ585" s="39"/>
      <c r="BA585" s="39"/>
      <c r="BB585" s="39"/>
      <c r="BC585" s="39"/>
      <c r="BD585" s="38"/>
      <c r="BE585" s="39"/>
      <c r="BF585" s="39"/>
      <c r="BG585" s="40"/>
      <c r="BH585" s="39"/>
      <c r="BI585" s="39"/>
      <c r="BJ585" s="31"/>
      <c r="BK585" s="31"/>
      <c r="BL585" s="39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</row>
    <row r="586" spans="2:251">
      <c r="B586" s="62"/>
      <c r="C586" s="39"/>
      <c r="D586" s="39"/>
      <c r="F586" s="39"/>
      <c r="G586" s="38"/>
      <c r="H586" s="38"/>
      <c r="I586" s="38"/>
      <c r="J586" s="39"/>
      <c r="K586" s="38"/>
      <c r="L586" s="39"/>
      <c r="M586" s="39"/>
      <c r="N586" s="39"/>
      <c r="O586" s="39"/>
      <c r="P586" s="39"/>
      <c r="Q586" s="38"/>
      <c r="R586" s="39"/>
      <c r="S586" s="39"/>
      <c r="T586" s="39"/>
      <c r="U586" s="39"/>
      <c r="V586" s="39"/>
      <c r="W586" s="42"/>
      <c r="X586" s="39"/>
      <c r="Y586" s="39"/>
      <c r="Z586" s="42"/>
      <c r="AA586" s="39"/>
      <c r="AB586" s="39"/>
      <c r="AC586" s="42"/>
      <c r="AD586" s="40"/>
      <c r="AE586" s="40"/>
      <c r="AF586" s="35"/>
      <c r="AG586" s="39"/>
      <c r="AH586" s="39"/>
      <c r="AI586" s="42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8"/>
      <c r="AV586" s="39"/>
      <c r="AW586" s="39"/>
      <c r="AX586" s="39"/>
      <c r="AY586" s="39"/>
      <c r="AZ586" s="39"/>
      <c r="BA586" s="39"/>
      <c r="BB586" s="39"/>
      <c r="BC586" s="39"/>
      <c r="BD586" s="38"/>
      <c r="BE586" s="39"/>
      <c r="BF586" s="39"/>
      <c r="BG586" s="40"/>
      <c r="BH586" s="39"/>
      <c r="BI586" s="39"/>
      <c r="BJ586" s="31"/>
      <c r="BK586" s="31"/>
      <c r="BL586" s="39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</row>
    <row r="587" spans="2:251">
      <c r="B587" s="62"/>
      <c r="C587" s="39"/>
      <c r="D587" s="39"/>
      <c r="F587" s="39"/>
      <c r="G587" s="38"/>
      <c r="H587" s="38"/>
      <c r="I587" s="38"/>
      <c r="J587" s="39"/>
      <c r="K587" s="38"/>
      <c r="L587" s="39"/>
      <c r="M587" s="39"/>
      <c r="N587" s="39"/>
      <c r="O587" s="39"/>
      <c r="P587" s="39"/>
      <c r="Q587" s="38"/>
      <c r="R587" s="39"/>
      <c r="S587" s="39"/>
      <c r="T587" s="39"/>
      <c r="U587" s="39"/>
      <c r="V587" s="39"/>
      <c r="W587" s="42"/>
      <c r="X587" s="39"/>
      <c r="Y587" s="39"/>
      <c r="Z587" s="42"/>
      <c r="AA587" s="39"/>
      <c r="AB587" s="39"/>
      <c r="AC587" s="42"/>
      <c r="AD587" s="40"/>
      <c r="AE587" s="40"/>
      <c r="AF587" s="35"/>
      <c r="AG587" s="39"/>
      <c r="AH587" s="39"/>
      <c r="AI587" s="42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8"/>
      <c r="AV587" s="39"/>
      <c r="AW587" s="39"/>
      <c r="AX587" s="39"/>
      <c r="AY587" s="39"/>
      <c r="AZ587" s="39"/>
      <c r="BA587" s="39"/>
      <c r="BB587" s="39"/>
      <c r="BC587" s="39"/>
      <c r="BD587" s="38"/>
      <c r="BE587" s="39"/>
      <c r="BF587" s="39"/>
      <c r="BG587" s="40"/>
      <c r="BH587" s="39"/>
      <c r="BI587" s="39"/>
      <c r="BJ587" s="31"/>
      <c r="BK587" s="31"/>
      <c r="BL587" s="39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</row>
    <row r="588" spans="2:251">
      <c r="B588" s="62"/>
      <c r="C588" s="39"/>
      <c r="D588" s="39"/>
      <c r="F588" s="39"/>
      <c r="G588" s="38"/>
      <c r="H588" s="38"/>
      <c r="I588" s="38"/>
      <c r="J588" s="39"/>
      <c r="K588" s="38"/>
      <c r="L588" s="39"/>
      <c r="M588" s="39"/>
      <c r="N588" s="39"/>
      <c r="O588" s="39"/>
      <c r="P588" s="39"/>
      <c r="Q588" s="38"/>
      <c r="R588" s="39"/>
      <c r="S588" s="39"/>
      <c r="T588" s="39"/>
      <c r="U588" s="39"/>
      <c r="V588" s="39"/>
      <c r="W588" s="42"/>
      <c r="X588" s="39"/>
      <c r="Y588" s="39"/>
      <c r="Z588" s="42"/>
      <c r="AA588" s="39"/>
      <c r="AB588" s="39"/>
      <c r="AC588" s="42"/>
      <c r="AD588" s="40"/>
      <c r="AE588" s="40"/>
      <c r="AF588" s="35"/>
      <c r="AG588" s="39"/>
      <c r="AH588" s="39"/>
      <c r="AI588" s="42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8"/>
      <c r="AV588" s="39"/>
      <c r="AW588" s="39"/>
      <c r="AX588" s="39"/>
      <c r="AY588" s="39"/>
      <c r="AZ588" s="39"/>
      <c r="BA588" s="39"/>
      <c r="BB588" s="39"/>
      <c r="BC588" s="39"/>
      <c r="BD588" s="38"/>
      <c r="BE588" s="39"/>
      <c r="BF588" s="39"/>
      <c r="BG588" s="40"/>
      <c r="BH588" s="39"/>
      <c r="BI588" s="39"/>
      <c r="BJ588" s="31"/>
      <c r="BK588" s="31"/>
      <c r="BL588" s="39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</row>
    <row r="589" spans="2:251">
      <c r="B589" s="62"/>
      <c r="C589" s="39"/>
      <c r="D589" s="39"/>
      <c r="F589" s="39"/>
      <c r="G589" s="38"/>
      <c r="H589" s="38"/>
      <c r="I589" s="38"/>
      <c r="J589" s="39"/>
      <c r="K589" s="38"/>
      <c r="L589" s="39"/>
      <c r="M589" s="39"/>
      <c r="N589" s="39"/>
      <c r="O589" s="39"/>
      <c r="P589" s="39"/>
      <c r="Q589" s="38"/>
      <c r="R589" s="39"/>
      <c r="S589" s="39"/>
      <c r="T589" s="39"/>
      <c r="U589" s="39"/>
      <c r="V589" s="39"/>
      <c r="W589" s="42"/>
      <c r="X589" s="39"/>
      <c r="Y589" s="39"/>
      <c r="Z589" s="42"/>
      <c r="AA589" s="39"/>
      <c r="AB589" s="39"/>
      <c r="AC589" s="42"/>
      <c r="AD589" s="40"/>
      <c r="AE589" s="40"/>
      <c r="AF589" s="35"/>
      <c r="AG589" s="39"/>
      <c r="AH589" s="39"/>
      <c r="AI589" s="42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8"/>
      <c r="AV589" s="39"/>
      <c r="AW589" s="39"/>
      <c r="AX589" s="39"/>
      <c r="AY589" s="39"/>
      <c r="AZ589" s="39"/>
      <c r="BA589" s="39"/>
      <c r="BB589" s="39"/>
      <c r="BC589" s="39"/>
      <c r="BD589" s="38"/>
      <c r="BE589" s="39"/>
      <c r="BF589" s="39"/>
      <c r="BG589" s="40"/>
      <c r="BH589" s="39"/>
      <c r="BI589" s="39"/>
      <c r="BJ589" s="31"/>
      <c r="BK589" s="31"/>
      <c r="BL589" s="39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</row>
    <row r="590" spans="2:251">
      <c r="B590" s="62"/>
      <c r="C590" s="39"/>
      <c r="D590" s="39"/>
      <c r="F590" s="39"/>
      <c r="G590" s="38"/>
      <c r="H590" s="38"/>
      <c r="I590" s="38"/>
      <c r="J590" s="39"/>
      <c r="K590" s="38"/>
      <c r="L590" s="39"/>
      <c r="M590" s="39"/>
      <c r="N590" s="39"/>
      <c r="O590" s="39"/>
      <c r="P590" s="39"/>
      <c r="Q590" s="38"/>
      <c r="R590" s="39"/>
      <c r="S590" s="39"/>
      <c r="T590" s="39"/>
      <c r="U590" s="39"/>
      <c r="V590" s="39"/>
      <c r="W590" s="42"/>
      <c r="X590" s="39"/>
      <c r="Y590" s="39"/>
      <c r="Z590" s="42"/>
      <c r="AA590" s="39"/>
      <c r="AB590" s="39"/>
      <c r="AC590" s="42"/>
      <c r="AD590" s="40"/>
      <c r="AE590" s="40"/>
      <c r="AF590" s="35"/>
      <c r="AG590" s="39"/>
      <c r="AH590" s="39"/>
      <c r="AI590" s="42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8"/>
      <c r="AV590" s="39"/>
      <c r="AW590" s="39"/>
      <c r="AX590" s="39"/>
      <c r="AY590" s="39"/>
      <c r="AZ590" s="39"/>
      <c r="BA590" s="39"/>
      <c r="BB590" s="39"/>
      <c r="BC590" s="39"/>
      <c r="BD590" s="38"/>
      <c r="BE590" s="39"/>
      <c r="BF590" s="39"/>
      <c r="BG590" s="39"/>
      <c r="BH590" s="39"/>
      <c r="BI590" s="39"/>
      <c r="BJ590" s="31"/>
      <c r="BK590" s="31"/>
      <c r="BL590" s="39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</row>
    <row r="591" spans="2:251">
      <c r="B591" s="62"/>
      <c r="C591" s="39"/>
      <c r="D591" s="39"/>
      <c r="F591" s="39"/>
      <c r="G591" s="38"/>
      <c r="H591" s="38"/>
      <c r="I591" s="38"/>
      <c r="J591" s="39"/>
      <c r="K591" s="38"/>
      <c r="L591" s="39"/>
      <c r="M591" s="39"/>
      <c r="N591" s="39"/>
      <c r="O591" s="39"/>
      <c r="P591" s="39"/>
      <c r="Q591" s="38"/>
      <c r="R591" s="39"/>
      <c r="S591" s="39"/>
      <c r="T591" s="39"/>
      <c r="U591" s="39"/>
      <c r="V591" s="39"/>
      <c r="W591" s="42"/>
      <c r="X591" s="39"/>
      <c r="Y591" s="39"/>
      <c r="Z591" s="42"/>
      <c r="AA591" s="39"/>
      <c r="AB591" s="39"/>
      <c r="AC591" s="42"/>
      <c r="AD591" s="40"/>
      <c r="AE591" s="40"/>
      <c r="AF591" s="35"/>
      <c r="AG591" s="39"/>
      <c r="AH591" s="39"/>
      <c r="AI591" s="42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8"/>
      <c r="AV591" s="39"/>
      <c r="AW591" s="39"/>
      <c r="AX591" s="39"/>
      <c r="AY591" s="39"/>
      <c r="AZ591" s="39"/>
      <c r="BA591" s="39"/>
      <c r="BB591" s="39"/>
      <c r="BC591" s="39"/>
      <c r="BD591" s="38"/>
      <c r="BE591" s="39"/>
      <c r="BF591" s="39"/>
      <c r="BG591" s="40"/>
      <c r="BH591" s="39"/>
      <c r="BI591" s="39"/>
      <c r="BJ591" s="31"/>
      <c r="BK591" s="31"/>
      <c r="BL591" s="39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</row>
    <row r="592" spans="2:251">
      <c r="B592" s="62"/>
      <c r="C592" s="39"/>
      <c r="D592" s="39"/>
      <c r="F592" s="39"/>
      <c r="G592" s="38"/>
      <c r="H592" s="38"/>
      <c r="I592" s="38"/>
      <c r="J592" s="39"/>
      <c r="K592" s="38"/>
      <c r="L592" s="39"/>
      <c r="M592" s="39"/>
      <c r="N592" s="39"/>
      <c r="O592" s="39"/>
      <c r="P592" s="39"/>
      <c r="Q592" s="38"/>
      <c r="R592" s="39"/>
      <c r="S592" s="39"/>
      <c r="T592" s="39"/>
      <c r="U592" s="39"/>
      <c r="V592" s="39"/>
      <c r="W592" s="42"/>
      <c r="X592" s="39"/>
      <c r="Y592" s="39"/>
      <c r="Z592" s="42"/>
      <c r="AA592" s="39"/>
      <c r="AB592" s="39"/>
      <c r="AC592" s="42"/>
      <c r="AD592" s="40"/>
      <c r="AE592" s="40"/>
      <c r="AF592" s="35"/>
      <c r="AG592" s="39"/>
      <c r="AH592" s="39"/>
      <c r="AI592" s="42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8"/>
      <c r="AV592" s="39"/>
      <c r="AW592" s="39"/>
      <c r="AX592" s="39"/>
      <c r="AY592" s="39"/>
      <c r="AZ592" s="39"/>
      <c r="BA592" s="39"/>
      <c r="BB592" s="39"/>
      <c r="BC592" s="39"/>
      <c r="BD592" s="38"/>
      <c r="BE592" s="39"/>
      <c r="BF592" s="39"/>
      <c r="BG592" s="40"/>
      <c r="BH592" s="39"/>
      <c r="BI592" s="39"/>
      <c r="BJ592" s="31"/>
      <c r="BK592" s="31"/>
      <c r="BL592" s="39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</row>
    <row r="593" spans="2:251">
      <c r="B593" s="62"/>
      <c r="C593" s="39"/>
      <c r="D593" s="39"/>
      <c r="F593" s="39"/>
      <c r="G593" s="38"/>
      <c r="H593" s="38"/>
      <c r="I593" s="38"/>
      <c r="J593" s="39"/>
      <c r="K593" s="38"/>
      <c r="L593" s="39"/>
      <c r="M593" s="39"/>
      <c r="N593" s="39"/>
      <c r="O593" s="39"/>
      <c r="P593" s="39"/>
      <c r="Q593" s="38"/>
      <c r="R593" s="39"/>
      <c r="S593" s="39"/>
      <c r="T593" s="39"/>
      <c r="U593" s="39"/>
      <c r="V593" s="39"/>
      <c r="W593" s="42"/>
      <c r="X593" s="39"/>
      <c r="Y593" s="39"/>
      <c r="Z593" s="42"/>
      <c r="AA593" s="39"/>
      <c r="AB593" s="39"/>
      <c r="AC593" s="42"/>
      <c r="AD593" s="40"/>
      <c r="AE593" s="40"/>
      <c r="AF593" s="35"/>
      <c r="AG593" s="39"/>
      <c r="AH593" s="39"/>
      <c r="AI593" s="42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8"/>
      <c r="AV593" s="39"/>
      <c r="AW593" s="39"/>
      <c r="AX593" s="39"/>
      <c r="AY593" s="39"/>
      <c r="AZ593" s="39"/>
      <c r="BA593" s="39"/>
      <c r="BB593" s="39"/>
      <c r="BC593" s="39"/>
      <c r="BD593" s="38"/>
      <c r="BE593" s="39"/>
      <c r="BF593" s="39"/>
      <c r="BG593" s="40"/>
      <c r="BH593" s="39"/>
      <c r="BI593" s="39"/>
      <c r="BJ593" s="31"/>
      <c r="BK593" s="31"/>
      <c r="BL593" s="39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</row>
    <row r="594" spans="2:251">
      <c r="B594" s="62"/>
      <c r="C594" s="39"/>
      <c r="D594" s="39"/>
      <c r="F594" s="39"/>
      <c r="G594" s="38"/>
      <c r="H594" s="38"/>
      <c r="I594" s="38"/>
      <c r="J594" s="39"/>
      <c r="K594" s="38"/>
      <c r="L594" s="39"/>
      <c r="M594" s="39"/>
      <c r="N594" s="39"/>
      <c r="O594" s="39"/>
      <c r="P594" s="39"/>
      <c r="Q594" s="38"/>
      <c r="R594" s="39"/>
      <c r="S594" s="39"/>
      <c r="T594" s="39"/>
      <c r="U594" s="39"/>
      <c r="V594" s="39"/>
      <c r="W594" s="42"/>
      <c r="X594" s="39"/>
      <c r="Y594" s="39"/>
      <c r="Z594" s="42"/>
      <c r="AA594" s="39"/>
      <c r="AB594" s="39"/>
      <c r="AC594" s="42"/>
      <c r="AD594" s="40"/>
      <c r="AE594" s="40"/>
      <c r="AF594" s="35"/>
      <c r="AG594" s="39"/>
      <c r="AH594" s="39"/>
      <c r="AI594" s="42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8"/>
      <c r="AV594" s="39"/>
      <c r="AW594" s="39"/>
      <c r="AX594" s="39"/>
      <c r="AY594" s="39"/>
      <c r="AZ594" s="39"/>
      <c r="BA594" s="39"/>
      <c r="BB594" s="39"/>
      <c r="BC594" s="39"/>
      <c r="BD594" s="38"/>
      <c r="BE594" s="39"/>
      <c r="BF594" s="39"/>
      <c r="BG594" s="40"/>
      <c r="BH594" s="39"/>
      <c r="BI594" s="39"/>
      <c r="BJ594" s="31"/>
      <c r="BK594" s="31"/>
      <c r="BL594" s="39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</row>
    <row r="595" spans="2:251">
      <c r="B595" s="62"/>
      <c r="C595" s="39"/>
      <c r="D595" s="39"/>
      <c r="F595" s="39"/>
      <c r="G595" s="38"/>
      <c r="H595" s="38"/>
      <c r="I595" s="38"/>
      <c r="J595" s="39"/>
      <c r="K595" s="38"/>
      <c r="L595" s="39"/>
      <c r="M595" s="39"/>
      <c r="N595" s="39"/>
      <c r="O595" s="39"/>
      <c r="P595" s="39"/>
      <c r="Q595" s="38"/>
      <c r="R595" s="39"/>
      <c r="S595" s="39"/>
      <c r="T595" s="39"/>
      <c r="U595" s="39"/>
      <c r="V595" s="39"/>
      <c r="W595" s="42"/>
      <c r="X595" s="39"/>
      <c r="Y595" s="39"/>
      <c r="Z595" s="42"/>
      <c r="AA595" s="39"/>
      <c r="AB595" s="39"/>
      <c r="AC595" s="42"/>
      <c r="AD595" s="40"/>
      <c r="AE595" s="40"/>
      <c r="AF595" s="35"/>
      <c r="AG595" s="39"/>
      <c r="AH595" s="39"/>
      <c r="AI595" s="42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8"/>
      <c r="AV595" s="39"/>
      <c r="AW595" s="39"/>
      <c r="AX595" s="39"/>
      <c r="AY595" s="39"/>
      <c r="AZ595" s="39"/>
      <c r="BA595" s="39"/>
      <c r="BB595" s="39"/>
      <c r="BC595" s="39"/>
      <c r="BD595" s="38"/>
      <c r="BE595" s="39"/>
      <c r="BF595" s="39"/>
      <c r="BG595" s="40"/>
      <c r="BH595" s="39"/>
      <c r="BI595" s="39"/>
      <c r="BJ595" s="31"/>
      <c r="BK595" s="31"/>
      <c r="BL595" s="39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</row>
    <row r="596" spans="2:251">
      <c r="B596" s="62"/>
      <c r="C596" s="39"/>
      <c r="D596" s="39"/>
      <c r="F596" s="39"/>
      <c r="G596" s="38"/>
      <c r="H596" s="38"/>
      <c r="I596" s="38"/>
      <c r="J596" s="39"/>
      <c r="K596" s="38"/>
      <c r="L596" s="39"/>
      <c r="M596" s="39"/>
      <c r="N596" s="39"/>
      <c r="O596" s="39"/>
      <c r="P596" s="39"/>
      <c r="Q596" s="38"/>
      <c r="R596" s="39"/>
      <c r="S596" s="39"/>
      <c r="T596" s="39"/>
      <c r="U596" s="39"/>
      <c r="V596" s="39"/>
      <c r="W596" s="42"/>
      <c r="X596" s="39"/>
      <c r="Y596" s="39"/>
      <c r="Z596" s="42"/>
      <c r="AA596" s="39"/>
      <c r="AB596" s="39"/>
      <c r="AC596" s="42"/>
      <c r="AD596" s="40"/>
      <c r="AE596" s="40"/>
      <c r="AF596" s="35"/>
      <c r="AG596" s="39"/>
      <c r="AH596" s="39"/>
      <c r="AI596" s="42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8"/>
      <c r="AV596" s="39"/>
      <c r="AW596" s="39"/>
      <c r="AX596" s="39"/>
      <c r="AY596" s="39"/>
      <c r="AZ596" s="39"/>
      <c r="BA596" s="39"/>
      <c r="BB596" s="39"/>
      <c r="BC596" s="39"/>
      <c r="BD596" s="38"/>
      <c r="BE596" s="39"/>
      <c r="BF596" s="39"/>
      <c r="BG596" s="40"/>
      <c r="BH596" s="39"/>
      <c r="BI596" s="39"/>
      <c r="BJ596" s="31"/>
      <c r="BK596" s="31"/>
      <c r="BL596" s="39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</row>
    <row r="597" spans="2:251">
      <c r="B597" s="62"/>
      <c r="C597" s="39"/>
      <c r="D597" s="39"/>
      <c r="F597" s="39"/>
      <c r="G597" s="38"/>
      <c r="H597" s="38"/>
      <c r="I597" s="38"/>
      <c r="J597" s="39"/>
      <c r="K597" s="38"/>
      <c r="L597" s="39"/>
      <c r="M597" s="39"/>
      <c r="N597" s="39"/>
      <c r="O597" s="39"/>
      <c r="P597" s="39"/>
      <c r="Q597" s="38"/>
      <c r="R597" s="39"/>
      <c r="S597" s="39"/>
      <c r="T597" s="39"/>
      <c r="U597" s="39"/>
      <c r="V597" s="39"/>
      <c r="W597" s="42"/>
      <c r="X597" s="39"/>
      <c r="Y597" s="39"/>
      <c r="Z597" s="42"/>
      <c r="AA597" s="39"/>
      <c r="AB597" s="39"/>
      <c r="AC597" s="42"/>
      <c r="AD597" s="40"/>
      <c r="AE597" s="40"/>
      <c r="AF597" s="35"/>
      <c r="AG597" s="39"/>
      <c r="AH597" s="39"/>
      <c r="AI597" s="42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8"/>
      <c r="AV597" s="39"/>
      <c r="AW597" s="39"/>
      <c r="AX597" s="39"/>
      <c r="AY597" s="39"/>
      <c r="AZ597" s="39"/>
      <c r="BA597" s="39"/>
      <c r="BB597" s="39"/>
      <c r="BC597" s="39"/>
      <c r="BD597" s="38"/>
      <c r="BE597" s="39"/>
      <c r="BF597" s="39"/>
      <c r="BG597" s="40"/>
      <c r="BH597" s="39"/>
      <c r="BI597" s="39"/>
      <c r="BJ597" s="31"/>
      <c r="BK597" s="31"/>
      <c r="BL597" s="39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</row>
    <row r="598" spans="2:251">
      <c r="B598" s="62"/>
      <c r="C598" s="39"/>
      <c r="D598" s="39"/>
      <c r="F598" s="39"/>
      <c r="G598" s="38"/>
      <c r="H598" s="38"/>
      <c r="I598" s="38"/>
      <c r="J598" s="39"/>
      <c r="K598" s="38"/>
      <c r="L598" s="39"/>
      <c r="M598" s="39"/>
      <c r="N598" s="39"/>
      <c r="O598" s="39"/>
      <c r="P598" s="39"/>
      <c r="Q598" s="38"/>
      <c r="R598" s="39"/>
      <c r="S598" s="39"/>
      <c r="T598" s="39"/>
      <c r="U598" s="39"/>
      <c r="V598" s="39"/>
      <c r="W598" s="42"/>
      <c r="X598" s="39"/>
      <c r="Y598" s="39"/>
      <c r="Z598" s="42"/>
      <c r="AA598" s="39"/>
      <c r="AB598" s="39"/>
      <c r="AC598" s="42"/>
      <c r="AD598" s="40"/>
      <c r="AE598" s="40"/>
      <c r="AF598" s="35"/>
      <c r="AG598" s="39"/>
      <c r="AH598" s="39"/>
      <c r="AI598" s="42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8"/>
      <c r="AV598" s="39"/>
      <c r="AW598" s="39"/>
      <c r="AX598" s="39"/>
      <c r="AY598" s="39"/>
      <c r="AZ598" s="39"/>
      <c r="BA598" s="39"/>
      <c r="BB598" s="39"/>
      <c r="BC598" s="39"/>
      <c r="BD598" s="38"/>
      <c r="BE598" s="39"/>
      <c r="BF598" s="39"/>
      <c r="BG598" s="39"/>
      <c r="BH598" s="39"/>
      <c r="BI598" s="39"/>
      <c r="BJ598" s="31"/>
      <c r="BK598" s="31"/>
      <c r="BL598" s="39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</row>
    <row r="599" spans="2:251">
      <c r="B599" s="62"/>
      <c r="C599" s="39"/>
      <c r="D599" s="39"/>
      <c r="F599" s="39"/>
      <c r="G599" s="38"/>
      <c r="H599" s="38"/>
      <c r="I599" s="38"/>
      <c r="J599" s="39"/>
      <c r="K599" s="38"/>
      <c r="L599" s="39"/>
      <c r="M599" s="39"/>
      <c r="N599" s="39"/>
      <c r="O599" s="39"/>
      <c r="P599" s="39"/>
      <c r="Q599" s="38"/>
      <c r="R599" s="39"/>
      <c r="S599" s="39"/>
      <c r="T599" s="39"/>
      <c r="U599" s="39"/>
      <c r="V599" s="39"/>
      <c r="W599" s="42"/>
      <c r="X599" s="39"/>
      <c r="Y599" s="39"/>
      <c r="Z599" s="42"/>
      <c r="AA599" s="39"/>
      <c r="AB599" s="39"/>
      <c r="AC599" s="42"/>
      <c r="AD599" s="40"/>
      <c r="AE599" s="40"/>
      <c r="AF599" s="35"/>
      <c r="AG599" s="39"/>
      <c r="AH599" s="39"/>
      <c r="AI599" s="42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8"/>
      <c r="AV599" s="39"/>
      <c r="AW599" s="39"/>
      <c r="AX599" s="39"/>
      <c r="AY599" s="39"/>
      <c r="AZ599" s="39"/>
      <c r="BA599" s="39"/>
      <c r="BB599" s="39"/>
      <c r="BC599" s="39"/>
      <c r="BD599" s="38"/>
      <c r="BE599" s="39"/>
      <c r="BF599" s="39"/>
      <c r="BG599" s="39"/>
      <c r="BH599" s="39"/>
      <c r="BI599" s="39"/>
      <c r="BJ599" s="31"/>
      <c r="BK599" s="31"/>
      <c r="BL599" s="39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</row>
    <row r="600" spans="2:251">
      <c r="B600" s="62"/>
      <c r="C600" s="39"/>
      <c r="D600" s="39"/>
      <c r="F600" s="39"/>
      <c r="G600" s="38"/>
      <c r="H600" s="38"/>
      <c r="I600" s="38"/>
      <c r="J600" s="39"/>
      <c r="K600" s="38"/>
      <c r="L600" s="39"/>
      <c r="M600" s="39"/>
      <c r="N600" s="39"/>
      <c r="O600" s="39"/>
      <c r="P600" s="39"/>
      <c r="Q600" s="38"/>
      <c r="R600" s="39"/>
      <c r="S600" s="39"/>
      <c r="T600" s="39"/>
      <c r="U600" s="39"/>
      <c r="V600" s="39"/>
      <c r="W600" s="42"/>
      <c r="X600" s="39"/>
      <c r="Y600" s="39"/>
      <c r="Z600" s="42"/>
      <c r="AA600" s="39"/>
      <c r="AB600" s="39"/>
      <c r="AC600" s="42"/>
      <c r="AD600" s="40"/>
      <c r="AE600" s="40"/>
      <c r="AF600" s="35"/>
      <c r="AG600" s="39"/>
      <c r="AH600" s="39"/>
      <c r="AI600" s="42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8"/>
      <c r="AV600" s="39"/>
      <c r="AW600" s="39"/>
      <c r="AX600" s="39"/>
      <c r="AY600" s="39"/>
      <c r="AZ600" s="39"/>
      <c r="BA600" s="39"/>
      <c r="BB600" s="39"/>
      <c r="BC600" s="39"/>
      <c r="BD600" s="38"/>
      <c r="BE600" s="39"/>
      <c r="BF600" s="39"/>
      <c r="BG600" s="40"/>
      <c r="BH600" s="39"/>
      <c r="BI600" s="39"/>
      <c r="BJ600" s="31"/>
      <c r="BK600" s="31"/>
      <c r="BL600" s="39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</row>
    <row r="601" spans="2:251">
      <c r="B601" s="62"/>
      <c r="C601" s="39"/>
      <c r="D601" s="39"/>
      <c r="F601" s="39"/>
      <c r="G601" s="38"/>
      <c r="H601" s="38"/>
      <c r="I601" s="38"/>
      <c r="J601" s="39"/>
      <c r="K601" s="38"/>
      <c r="L601" s="39"/>
      <c r="M601" s="39"/>
      <c r="N601" s="39"/>
      <c r="O601" s="39"/>
      <c r="P601" s="39"/>
      <c r="Q601" s="38"/>
      <c r="R601" s="39"/>
      <c r="S601" s="39"/>
      <c r="T601" s="39"/>
      <c r="U601" s="39"/>
      <c r="V601" s="39"/>
      <c r="W601" s="42"/>
      <c r="X601" s="39"/>
      <c r="Y601" s="39"/>
      <c r="Z601" s="42"/>
      <c r="AA601" s="39"/>
      <c r="AB601" s="39"/>
      <c r="AC601" s="42"/>
      <c r="AD601" s="40"/>
      <c r="AE601" s="40"/>
      <c r="AF601" s="35"/>
      <c r="AG601" s="39"/>
      <c r="AH601" s="39"/>
      <c r="AI601" s="42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8"/>
      <c r="AV601" s="39"/>
      <c r="AW601" s="39"/>
      <c r="AX601" s="39"/>
      <c r="AY601" s="39"/>
      <c r="AZ601" s="39"/>
      <c r="BA601" s="39"/>
      <c r="BB601" s="39"/>
      <c r="BC601" s="39"/>
      <c r="BD601" s="38"/>
      <c r="BE601" s="39"/>
      <c r="BF601" s="39"/>
      <c r="BG601" s="40"/>
      <c r="BH601" s="39"/>
      <c r="BI601" s="39"/>
      <c r="BJ601" s="31"/>
      <c r="BK601" s="31"/>
      <c r="BL601" s="39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</row>
    <row r="602" spans="2:251">
      <c r="B602" s="62"/>
      <c r="C602" s="39"/>
      <c r="D602" s="39"/>
      <c r="F602" s="39"/>
      <c r="G602" s="38"/>
      <c r="H602" s="38"/>
      <c r="I602" s="38"/>
      <c r="J602" s="39"/>
      <c r="K602" s="38"/>
      <c r="L602" s="39"/>
      <c r="M602" s="39"/>
      <c r="N602" s="39"/>
      <c r="O602" s="39"/>
      <c r="P602" s="39"/>
      <c r="Q602" s="38"/>
      <c r="R602" s="39"/>
      <c r="S602" s="39"/>
      <c r="T602" s="39"/>
      <c r="U602" s="39"/>
      <c r="V602" s="39"/>
      <c r="W602" s="42"/>
      <c r="X602" s="39"/>
      <c r="Y602" s="39"/>
      <c r="Z602" s="42"/>
      <c r="AA602" s="39"/>
      <c r="AB602" s="39"/>
      <c r="AC602" s="42"/>
      <c r="AD602" s="40"/>
      <c r="AE602" s="40"/>
      <c r="AF602" s="35"/>
      <c r="AG602" s="39"/>
      <c r="AH602" s="39"/>
      <c r="AI602" s="42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8"/>
      <c r="AV602" s="39"/>
      <c r="AW602" s="39"/>
      <c r="AX602" s="39"/>
      <c r="AY602" s="39"/>
      <c r="AZ602" s="39"/>
      <c r="BA602" s="39"/>
      <c r="BB602" s="39"/>
      <c r="BC602" s="39"/>
      <c r="BD602" s="38"/>
      <c r="BE602" s="39"/>
      <c r="BF602" s="39"/>
      <c r="BG602" s="40"/>
      <c r="BH602" s="39"/>
      <c r="BI602" s="39"/>
      <c r="BJ602" s="31"/>
      <c r="BK602" s="31"/>
      <c r="BL602" s="39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</row>
    <row r="603" spans="2:251">
      <c r="B603" s="62"/>
      <c r="C603" s="39"/>
      <c r="D603" s="39"/>
      <c r="F603" s="39"/>
      <c r="G603" s="38"/>
      <c r="H603" s="38"/>
      <c r="I603" s="38"/>
      <c r="J603" s="39"/>
      <c r="K603" s="38"/>
      <c r="L603" s="39"/>
      <c r="M603" s="39"/>
      <c r="N603" s="39"/>
      <c r="O603" s="39"/>
      <c r="P603" s="39"/>
      <c r="Q603" s="38"/>
      <c r="R603" s="39"/>
      <c r="S603" s="39"/>
      <c r="T603" s="39"/>
      <c r="U603" s="39"/>
      <c r="V603" s="39"/>
      <c r="W603" s="42"/>
      <c r="X603" s="39"/>
      <c r="Y603" s="39"/>
      <c r="Z603" s="42"/>
      <c r="AA603" s="39"/>
      <c r="AB603" s="39"/>
      <c r="AC603" s="42"/>
      <c r="AD603" s="40"/>
      <c r="AE603" s="40"/>
      <c r="AF603" s="35"/>
      <c r="AG603" s="39"/>
      <c r="AH603" s="39"/>
      <c r="AI603" s="42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8"/>
      <c r="AV603" s="39"/>
      <c r="AW603" s="39"/>
      <c r="AX603" s="39"/>
      <c r="AY603" s="39"/>
      <c r="AZ603" s="39"/>
      <c r="BA603" s="39"/>
      <c r="BB603" s="39"/>
      <c r="BC603" s="39"/>
      <c r="BD603" s="38"/>
      <c r="BE603" s="39"/>
      <c r="BF603" s="39"/>
      <c r="BG603" s="40"/>
      <c r="BH603" s="39"/>
      <c r="BI603" s="39"/>
      <c r="BJ603" s="31"/>
      <c r="BK603" s="31"/>
      <c r="BL603" s="39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</row>
    <row r="604" spans="2:251">
      <c r="B604" s="62"/>
      <c r="C604" s="39"/>
      <c r="D604" s="39"/>
      <c r="F604" s="39"/>
      <c r="G604" s="38"/>
      <c r="H604" s="38"/>
      <c r="I604" s="38"/>
      <c r="J604" s="39"/>
      <c r="K604" s="38"/>
      <c r="L604" s="39"/>
      <c r="M604" s="39"/>
      <c r="N604" s="39"/>
      <c r="O604" s="39"/>
      <c r="P604" s="39"/>
      <c r="Q604" s="38"/>
      <c r="R604" s="39"/>
      <c r="S604" s="39"/>
      <c r="T604" s="39"/>
      <c r="U604" s="39"/>
      <c r="V604" s="39"/>
      <c r="W604" s="42"/>
      <c r="X604" s="39"/>
      <c r="Y604" s="39"/>
      <c r="Z604" s="42"/>
      <c r="AA604" s="39"/>
      <c r="AB604" s="39"/>
      <c r="AC604" s="42"/>
      <c r="AD604" s="40"/>
      <c r="AE604" s="40"/>
      <c r="AF604" s="35"/>
      <c r="AG604" s="39"/>
      <c r="AH604" s="39"/>
      <c r="AI604" s="42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8"/>
      <c r="AV604" s="39"/>
      <c r="AW604" s="39"/>
      <c r="AX604" s="39"/>
      <c r="AY604" s="39"/>
      <c r="AZ604" s="39"/>
      <c r="BA604" s="39"/>
      <c r="BB604" s="39"/>
      <c r="BC604" s="39"/>
      <c r="BD604" s="38"/>
      <c r="BE604" s="39"/>
      <c r="BF604" s="39"/>
      <c r="BG604" s="40"/>
      <c r="BH604" s="39"/>
      <c r="BI604" s="39"/>
      <c r="BJ604" s="31"/>
      <c r="BK604" s="31"/>
      <c r="BL604" s="39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</row>
    <row r="605" spans="2:251">
      <c r="B605" s="62"/>
      <c r="C605" s="39"/>
      <c r="D605" s="39"/>
      <c r="F605" s="39"/>
      <c r="G605" s="38"/>
      <c r="H605" s="38"/>
      <c r="I605" s="38"/>
      <c r="J605" s="39"/>
      <c r="K605" s="38"/>
      <c r="L605" s="39"/>
      <c r="M605" s="39"/>
      <c r="N605" s="39"/>
      <c r="O605" s="39"/>
      <c r="P605" s="39"/>
      <c r="Q605" s="38"/>
      <c r="R605" s="39"/>
      <c r="S605" s="39"/>
      <c r="T605" s="39"/>
      <c r="U605" s="39"/>
      <c r="V605" s="39"/>
      <c r="W605" s="42"/>
      <c r="X605" s="39"/>
      <c r="Y605" s="39"/>
      <c r="Z605" s="42"/>
      <c r="AA605" s="39"/>
      <c r="AB605" s="39"/>
      <c r="AC605" s="42"/>
      <c r="AD605" s="40"/>
      <c r="AE605" s="40"/>
      <c r="AF605" s="35"/>
      <c r="AG605" s="39"/>
      <c r="AH605" s="39"/>
      <c r="AI605" s="42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8"/>
      <c r="AV605" s="39"/>
      <c r="AW605" s="39"/>
      <c r="AX605" s="39"/>
      <c r="AY605" s="39"/>
      <c r="AZ605" s="39"/>
      <c r="BA605" s="39"/>
      <c r="BB605" s="39"/>
      <c r="BC605" s="39"/>
      <c r="BD605" s="38"/>
      <c r="BE605" s="39"/>
      <c r="BF605" s="39"/>
      <c r="BG605" s="39"/>
      <c r="BH605" s="39"/>
      <c r="BI605" s="39"/>
      <c r="BJ605" s="31"/>
      <c r="BK605" s="31"/>
      <c r="BL605" s="39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</row>
    <row r="606" spans="2:251">
      <c r="B606" s="62"/>
      <c r="C606" s="39"/>
      <c r="D606" s="39"/>
      <c r="F606" s="39"/>
      <c r="G606" s="38"/>
      <c r="H606" s="38"/>
      <c r="I606" s="38"/>
      <c r="J606" s="39"/>
      <c r="K606" s="38"/>
      <c r="L606" s="39"/>
      <c r="M606" s="39"/>
      <c r="N606" s="39"/>
      <c r="O606" s="39"/>
      <c r="P606" s="39"/>
      <c r="Q606" s="38"/>
      <c r="R606" s="39"/>
      <c r="S606" s="39"/>
      <c r="T606" s="39"/>
      <c r="U606" s="39"/>
      <c r="V606" s="39"/>
      <c r="W606" s="42"/>
      <c r="X606" s="39"/>
      <c r="Y606" s="39"/>
      <c r="Z606" s="42"/>
      <c r="AA606" s="39"/>
      <c r="AB606" s="39"/>
      <c r="AC606" s="42"/>
      <c r="AD606" s="40"/>
      <c r="AE606" s="40"/>
      <c r="AF606" s="35"/>
      <c r="AG606" s="39"/>
      <c r="AH606" s="39"/>
      <c r="AI606" s="42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8"/>
      <c r="AV606" s="39"/>
      <c r="AW606" s="39"/>
      <c r="AX606" s="39"/>
      <c r="AY606" s="39"/>
      <c r="AZ606" s="39"/>
      <c r="BA606" s="39"/>
      <c r="BB606" s="39"/>
      <c r="BC606" s="39"/>
      <c r="BD606" s="38"/>
      <c r="BE606" s="39"/>
      <c r="BF606" s="39"/>
      <c r="BG606" s="40"/>
      <c r="BH606" s="39"/>
      <c r="BI606" s="39"/>
      <c r="BJ606" s="31"/>
      <c r="BK606" s="31"/>
      <c r="BL606" s="39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</row>
    <row r="607" spans="2:251">
      <c r="B607" s="62"/>
      <c r="C607" s="39"/>
      <c r="D607" s="39"/>
      <c r="F607" s="39"/>
      <c r="G607" s="38"/>
      <c r="H607" s="38"/>
      <c r="I607" s="38"/>
      <c r="J607" s="39"/>
      <c r="K607" s="38"/>
      <c r="L607" s="39"/>
      <c r="M607" s="39"/>
      <c r="N607" s="39"/>
      <c r="O607" s="39"/>
      <c r="P607" s="39"/>
      <c r="Q607" s="38"/>
      <c r="R607" s="39"/>
      <c r="S607" s="39"/>
      <c r="T607" s="39"/>
      <c r="U607" s="39"/>
      <c r="V607" s="39"/>
      <c r="W607" s="42"/>
      <c r="X607" s="39"/>
      <c r="Y607" s="39"/>
      <c r="Z607" s="42"/>
      <c r="AA607" s="39"/>
      <c r="AB607" s="39"/>
      <c r="AC607" s="42"/>
      <c r="AD607" s="40"/>
      <c r="AE607" s="40"/>
      <c r="AF607" s="35"/>
      <c r="AG607" s="39"/>
      <c r="AH607" s="39"/>
      <c r="AI607" s="42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8"/>
      <c r="AV607" s="39"/>
      <c r="AW607" s="39"/>
      <c r="AX607" s="39"/>
      <c r="AY607" s="39"/>
      <c r="AZ607" s="39"/>
      <c r="BA607" s="39"/>
      <c r="BB607" s="39"/>
      <c r="BC607" s="39"/>
      <c r="BD607" s="38"/>
      <c r="BE607" s="39"/>
      <c r="BF607" s="39"/>
      <c r="BG607" s="40"/>
      <c r="BH607" s="39"/>
      <c r="BI607" s="39"/>
      <c r="BJ607" s="31"/>
      <c r="BK607" s="31"/>
      <c r="BL607" s="39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</row>
    <row r="608" spans="2:251">
      <c r="B608" s="62"/>
      <c r="C608" s="39"/>
      <c r="D608" s="39"/>
      <c r="F608" s="39"/>
      <c r="G608" s="38"/>
      <c r="H608" s="38"/>
      <c r="I608" s="38"/>
      <c r="J608" s="39"/>
      <c r="K608" s="38"/>
      <c r="L608" s="39"/>
      <c r="M608" s="39"/>
      <c r="N608" s="39"/>
      <c r="O608" s="39"/>
      <c r="P608" s="39"/>
      <c r="Q608" s="38"/>
      <c r="R608" s="39"/>
      <c r="S608" s="39"/>
      <c r="T608" s="39"/>
      <c r="U608" s="39"/>
      <c r="V608" s="39"/>
      <c r="W608" s="42"/>
      <c r="X608" s="39"/>
      <c r="Y608" s="39"/>
      <c r="Z608" s="42"/>
      <c r="AA608" s="39"/>
      <c r="AB608" s="39"/>
      <c r="AC608" s="42"/>
      <c r="AD608" s="40"/>
      <c r="AE608" s="40"/>
      <c r="AF608" s="35"/>
      <c r="AG608" s="39"/>
      <c r="AH608" s="39"/>
      <c r="AI608" s="42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8"/>
      <c r="AV608" s="39"/>
      <c r="AW608" s="39"/>
      <c r="AX608" s="39"/>
      <c r="AY608" s="39"/>
      <c r="AZ608" s="39"/>
      <c r="BA608" s="39"/>
      <c r="BB608" s="39"/>
      <c r="BC608" s="39"/>
      <c r="BD608" s="38"/>
      <c r="BE608" s="39"/>
      <c r="BF608" s="39"/>
      <c r="BG608" s="40"/>
      <c r="BH608" s="39"/>
      <c r="BI608" s="39"/>
      <c r="BJ608" s="31"/>
      <c r="BK608" s="31"/>
      <c r="BL608" s="39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</row>
    <row r="609" spans="2:251">
      <c r="B609" s="62"/>
      <c r="C609" s="39"/>
      <c r="D609" s="39"/>
      <c r="F609" s="39"/>
      <c r="G609" s="38"/>
      <c r="H609" s="38"/>
      <c r="I609" s="38"/>
      <c r="J609" s="39"/>
      <c r="K609" s="38"/>
      <c r="L609" s="39"/>
      <c r="M609" s="39"/>
      <c r="N609" s="39"/>
      <c r="O609" s="39"/>
      <c r="P609" s="39"/>
      <c r="Q609" s="38"/>
      <c r="R609" s="39"/>
      <c r="S609" s="39"/>
      <c r="T609" s="39"/>
      <c r="U609" s="39"/>
      <c r="V609" s="39"/>
      <c r="W609" s="42"/>
      <c r="X609" s="39"/>
      <c r="Y609" s="39"/>
      <c r="Z609" s="42"/>
      <c r="AA609" s="39"/>
      <c r="AB609" s="39"/>
      <c r="AC609" s="42"/>
      <c r="AD609" s="40"/>
      <c r="AE609" s="40"/>
      <c r="AF609" s="35"/>
      <c r="AG609" s="39"/>
      <c r="AH609" s="39"/>
      <c r="AI609" s="42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8"/>
      <c r="AV609" s="39"/>
      <c r="AW609" s="39"/>
      <c r="AX609" s="39"/>
      <c r="AY609" s="39"/>
      <c r="AZ609" s="39"/>
      <c r="BA609" s="39"/>
      <c r="BB609" s="39"/>
      <c r="BC609" s="39"/>
      <c r="BD609" s="38"/>
      <c r="BE609" s="39"/>
      <c r="BF609" s="39"/>
      <c r="BG609" s="40"/>
      <c r="BH609" s="39"/>
      <c r="BI609" s="39"/>
      <c r="BJ609" s="31"/>
      <c r="BK609" s="31"/>
      <c r="BL609" s="39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</row>
    <row r="610" spans="2:251">
      <c r="B610" s="62"/>
      <c r="C610" s="39"/>
      <c r="D610" s="39"/>
      <c r="F610" s="39"/>
      <c r="G610" s="38"/>
      <c r="H610" s="38"/>
      <c r="I610" s="38"/>
      <c r="J610" s="39"/>
      <c r="K610" s="38"/>
      <c r="L610" s="39"/>
      <c r="M610" s="39"/>
      <c r="N610" s="39"/>
      <c r="O610" s="39"/>
      <c r="P610" s="39"/>
      <c r="Q610" s="38"/>
      <c r="R610" s="39"/>
      <c r="S610" s="39"/>
      <c r="T610" s="39"/>
      <c r="U610" s="39"/>
      <c r="V610" s="39"/>
      <c r="W610" s="42"/>
      <c r="X610" s="39"/>
      <c r="Y610" s="39"/>
      <c r="Z610" s="42"/>
      <c r="AA610" s="39"/>
      <c r="AB610" s="39"/>
      <c r="AC610" s="42"/>
      <c r="AD610" s="40"/>
      <c r="AE610" s="40"/>
      <c r="AF610" s="35"/>
      <c r="AG610" s="39"/>
      <c r="AH610" s="39"/>
      <c r="AI610" s="42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8"/>
      <c r="AV610" s="39"/>
      <c r="AW610" s="39"/>
      <c r="AX610" s="39"/>
      <c r="AY610" s="39"/>
      <c r="AZ610" s="39"/>
      <c r="BA610" s="39"/>
      <c r="BB610" s="39"/>
      <c r="BC610" s="39"/>
      <c r="BD610" s="38"/>
      <c r="BE610" s="39"/>
      <c r="BF610" s="39"/>
      <c r="BG610" s="40"/>
      <c r="BH610" s="39"/>
      <c r="BI610" s="39"/>
      <c r="BJ610" s="31"/>
      <c r="BK610" s="31"/>
      <c r="BL610" s="39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</row>
    <row r="611" spans="2:251">
      <c r="B611" s="62"/>
      <c r="C611" s="39"/>
      <c r="D611" s="39"/>
      <c r="F611" s="39"/>
      <c r="G611" s="38"/>
      <c r="H611" s="38"/>
      <c r="I611" s="38"/>
      <c r="J611" s="39"/>
      <c r="K611" s="38"/>
      <c r="L611" s="39"/>
      <c r="M611" s="39"/>
      <c r="N611" s="39"/>
      <c r="O611" s="39"/>
      <c r="P611" s="39"/>
      <c r="Q611" s="38"/>
      <c r="R611" s="39"/>
      <c r="S611" s="39"/>
      <c r="T611" s="39"/>
      <c r="U611" s="39"/>
      <c r="V611" s="39"/>
      <c r="W611" s="42"/>
      <c r="X611" s="39"/>
      <c r="Y611" s="39"/>
      <c r="Z611" s="42"/>
      <c r="AA611" s="39"/>
      <c r="AB611" s="39"/>
      <c r="AC611" s="42"/>
      <c r="AD611" s="40"/>
      <c r="AE611" s="40"/>
      <c r="AF611" s="35"/>
      <c r="AG611" s="39"/>
      <c r="AH611" s="39"/>
      <c r="AI611" s="42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8"/>
      <c r="AV611" s="39"/>
      <c r="AW611" s="39"/>
      <c r="AX611" s="39"/>
      <c r="AY611" s="39"/>
      <c r="AZ611" s="39"/>
      <c r="BA611" s="39"/>
      <c r="BB611" s="39"/>
      <c r="BC611" s="39"/>
      <c r="BD611" s="38"/>
      <c r="BE611" s="39"/>
      <c r="BF611" s="39"/>
      <c r="BG611" s="40"/>
      <c r="BH611" s="39"/>
      <c r="BI611" s="39"/>
      <c r="BJ611" s="31"/>
      <c r="BK611" s="31"/>
      <c r="BL611" s="39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</row>
    <row r="612" spans="2:251">
      <c r="B612" s="62"/>
      <c r="C612" s="39"/>
      <c r="D612" s="39"/>
      <c r="F612" s="39"/>
      <c r="G612" s="38"/>
      <c r="H612" s="38"/>
      <c r="I612" s="38"/>
      <c r="J612" s="39"/>
      <c r="K612" s="38"/>
      <c r="L612" s="39"/>
      <c r="M612" s="39"/>
      <c r="N612" s="39"/>
      <c r="O612" s="39"/>
      <c r="P612" s="39"/>
      <c r="Q612" s="38"/>
      <c r="R612" s="39"/>
      <c r="S612" s="39"/>
      <c r="T612" s="39"/>
      <c r="U612" s="39"/>
      <c r="V612" s="39"/>
      <c r="W612" s="42"/>
      <c r="X612" s="39"/>
      <c r="Y612" s="39"/>
      <c r="Z612" s="42"/>
      <c r="AA612" s="39"/>
      <c r="AB612" s="39"/>
      <c r="AC612" s="42"/>
      <c r="AD612" s="40"/>
      <c r="AE612" s="40"/>
      <c r="AF612" s="35"/>
      <c r="AG612" s="39"/>
      <c r="AH612" s="39"/>
      <c r="AI612" s="42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8"/>
      <c r="AV612" s="39"/>
      <c r="AW612" s="39"/>
      <c r="AX612" s="39"/>
      <c r="AY612" s="39"/>
      <c r="AZ612" s="39"/>
      <c r="BA612" s="39"/>
      <c r="BB612" s="39"/>
      <c r="BC612" s="39"/>
      <c r="BD612" s="38"/>
      <c r="BE612" s="39"/>
      <c r="BF612" s="39"/>
      <c r="BG612" s="40"/>
      <c r="BH612" s="39"/>
      <c r="BI612" s="39"/>
      <c r="BJ612" s="31"/>
      <c r="BK612" s="31"/>
      <c r="BL612" s="39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</row>
    <row r="613" spans="2:251">
      <c r="B613" s="62"/>
      <c r="C613" s="39"/>
      <c r="D613" s="39"/>
      <c r="F613" s="39"/>
      <c r="G613" s="38"/>
      <c r="H613" s="38"/>
      <c r="I613" s="38"/>
      <c r="J613" s="39"/>
      <c r="K613" s="38"/>
      <c r="L613" s="39"/>
      <c r="M613" s="39"/>
      <c r="N613" s="39"/>
      <c r="O613" s="39"/>
      <c r="P613" s="39"/>
      <c r="Q613" s="38"/>
      <c r="R613" s="39"/>
      <c r="S613" s="39"/>
      <c r="T613" s="39"/>
      <c r="U613" s="39"/>
      <c r="V613" s="39"/>
      <c r="W613" s="42"/>
      <c r="X613" s="39"/>
      <c r="Y613" s="39"/>
      <c r="Z613" s="42"/>
      <c r="AA613" s="39"/>
      <c r="AB613" s="39"/>
      <c r="AC613" s="42"/>
      <c r="AD613" s="40"/>
      <c r="AE613" s="40"/>
      <c r="AF613" s="35"/>
      <c r="AG613" s="39"/>
      <c r="AH613" s="39"/>
      <c r="AI613" s="42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8"/>
      <c r="AV613" s="39"/>
      <c r="AW613" s="39"/>
      <c r="AX613" s="39"/>
      <c r="AY613" s="39"/>
      <c r="AZ613" s="39"/>
      <c r="BA613" s="39"/>
      <c r="BB613" s="39"/>
      <c r="BC613" s="39"/>
      <c r="BD613" s="38"/>
      <c r="BE613" s="39"/>
      <c r="BF613" s="39"/>
      <c r="BG613" s="40"/>
      <c r="BH613" s="39"/>
      <c r="BI613" s="39"/>
      <c r="BJ613" s="31"/>
      <c r="BK613" s="31"/>
      <c r="BL613" s="39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</row>
    <row r="614" spans="2:251">
      <c r="B614" s="62"/>
      <c r="C614" s="39"/>
      <c r="D614" s="39"/>
      <c r="F614" s="39"/>
      <c r="G614" s="38"/>
      <c r="H614" s="38"/>
      <c r="I614" s="38"/>
      <c r="J614" s="39"/>
      <c r="K614" s="38"/>
      <c r="L614" s="39"/>
      <c r="M614" s="39"/>
      <c r="N614" s="39"/>
      <c r="O614" s="39"/>
      <c r="P614" s="39"/>
      <c r="Q614" s="38"/>
      <c r="R614" s="39"/>
      <c r="S614" s="39"/>
      <c r="T614" s="39"/>
      <c r="U614" s="39"/>
      <c r="V614" s="39"/>
      <c r="W614" s="42"/>
      <c r="X614" s="39"/>
      <c r="Y614" s="39"/>
      <c r="Z614" s="42"/>
      <c r="AA614" s="39"/>
      <c r="AB614" s="39"/>
      <c r="AC614" s="42"/>
      <c r="AD614" s="40"/>
      <c r="AE614" s="40"/>
      <c r="AF614" s="35"/>
      <c r="AG614" s="39"/>
      <c r="AH614" s="39"/>
      <c r="AI614" s="42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8"/>
      <c r="AV614" s="39"/>
      <c r="AW614" s="39"/>
      <c r="AX614" s="39"/>
      <c r="AY614" s="39"/>
      <c r="AZ614" s="39"/>
      <c r="BA614" s="39"/>
      <c r="BB614" s="39"/>
      <c r="BC614" s="39"/>
      <c r="BD614" s="38"/>
      <c r="BE614" s="39"/>
      <c r="BF614" s="39"/>
      <c r="BG614" s="40"/>
      <c r="BH614" s="39"/>
      <c r="BI614" s="39"/>
      <c r="BJ614" s="31"/>
      <c r="BK614" s="31"/>
      <c r="BL614" s="39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</row>
    <row r="615" spans="2:251">
      <c r="B615" s="62"/>
      <c r="C615" s="39"/>
      <c r="D615" s="39"/>
      <c r="F615" s="39"/>
      <c r="G615" s="38"/>
      <c r="H615" s="38"/>
      <c r="I615" s="38"/>
      <c r="J615" s="39"/>
      <c r="K615" s="38"/>
      <c r="L615" s="39"/>
      <c r="M615" s="39"/>
      <c r="N615" s="39"/>
      <c r="O615" s="39"/>
      <c r="P615" s="39"/>
      <c r="Q615" s="38"/>
      <c r="R615" s="39"/>
      <c r="S615" s="39"/>
      <c r="T615" s="39"/>
      <c r="U615" s="39"/>
      <c r="V615" s="39"/>
      <c r="W615" s="42"/>
      <c r="X615" s="39"/>
      <c r="Y615" s="39"/>
      <c r="Z615" s="42"/>
      <c r="AA615" s="39"/>
      <c r="AB615" s="39"/>
      <c r="AC615" s="42"/>
      <c r="AD615" s="40"/>
      <c r="AE615" s="40"/>
      <c r="AF615" s="35"/>
      <c r="AG615" s="39"/>
      <c r="AH615" s="39"/>
      <c r="AI615" s="42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8"/>
      <c r="AV615" s="39"/>
      <c r="AW615" s="39"/>
      <c r="AX615" s="39"/>
      <c r="AY615" s="39"/>
      <c r="AZ615" s="39"/>
      <c r="BA615" s="39"/>
      <c r="BB615" s="39"/>
      <c r="BC615" s="39"/>
      <c r="BD615" s="38"/>
      <c r="BE615" s="39"/>
      <c r="BF615" s="39"/>
      <c r="BG615" s="40"/>
      <c r="BH615" s="39"/>
      <c r="BI615" s="39"/>
      <c r="BJ615" s="31"/>
      <c r="BK615" s="31"/>
      <c r="BL615" s="39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</row>
    <row r="616" spans="2:251">
      <c r="B616" s="62"/>
      <c r="C616" s="39"/>
      <c r="D616" s="39"/>
      <c r="F616" s="39"/>
      <c r="G616" s="38"/>
      <c r="H616" s="38"/>
      <c r="I616" s="38"/>
      <c r="J616" s="39"/>
      <c r="K616" s="38"/>
      <c r="L616" s="39"/>
      <c r="M616" s="39"/>
      <c r="N616" s="39"/>
      <c r="O616" s="39"/>
      <c r="P616" s="39"/>
      <c r="Q616" s="38"/>
      <c r="R616" s="39"/>
      <c r="S616" s="39"/>
      <c r="T616" s="39"/>
      <c r="U616" s="39"/>
      <c r="V616" s="39"/>
      <c r="W616" s="42"/>
      <c r="X616" s="39"/>
      <c r="Y616" s="39"/>
      <c r="Z616" s="42"/>
      <c r="AA616" s="39"/>
      <c r="AB616" s="39"/>
      <c r="AC616" s="42"/>
      <c r="AD616" s="40"/>
      <c r="AE616" s="40"/>
      <c r="AF616" s="35"/>
      <c r="AG616" s="39"/>
      <c r="AH616" s="39"/>
      <c r="AI616" s="42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8"/>
      <c r="AV616" s="39"/>
      <c r="AW616" s="39"/>
      <c r="AX616" s="39"/>
      <c r="AY616" s="39"/>
      <c r="AZ616" s="39"/>
      <c r="BA616" s="39"/>
      <c r="BB616" s="39"/>
      <c r="BC616" s="39"/>
      <c r="BD616" s="38"/>
      <c r="BE616" s="39"/>
      <c r="BF616" s="39"/>
      <c r="BG616" s="40"/>
      <c r="BH616" s="39"/>
      <c r="BI616" s="39"/>
      <c r="BJ616" s="31"/>
      <c r="BK616" s="31"/>
      <c r="BL616" s="39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</row>
    <row r="617" spans="2:251">
      <c r="B617" s="62"/>
      <c r="C617" s="39"/>
      <c r="D617" s="39"/>
      <c r="F617" s="39"/>
      <c r="G617" s="38"/>
      <c r="H617" s="38"/>
      <c r="I617" s="38"/>
      <c r="J617" s="39"/>
      <c r="K617" s="38"/>
      <c r="L617" s="39"/>
      <c r="M617" s="39"/>
      <c r="N617" s="39"/>
      <c r="O617" s="39"/>
      <c r="P617" s="39"/>
      <c r="Q617" s="38"/>
      <c r="R617" s="39"/>
      <c r="S617" s="39"/>
      <c r="T617" s="39"/>
      <c r="U617" s="39"/>
      <c r="V617" s="39"/>
      <c r="W617" s="42"/>
      <c r="X617" s="39"/>
      <c r="Y617" s="39"/>
      <c r="Z617" s="42"/>
      <c r="AA617" s="39"/>
      <c r="AB617" s="39"/>
      <c r="AC617" s="42"/>
      <c r="AD617" s="40"/>
      <c r="AE617" s="40"/>
      <c r="AF617" s="35"/>
      <c r="AG617" s="39"/>
      <c r="AH617" s="39"/>
      <c r="AI617" s="42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8"/>
      <c r="AV617" s="39"/>
      <c r="AW617" s="39"/>
      <c r="AX617" s="39"/>
      <c r="AY617" s="39"/>
      <c r="AZ617" s="39"/>
      <c r="BA617" s="39"/>
      <c r="BB617" s="39"/>
      <c r="BC617" s="39"/>
      <c r="BD617" s="38"/>
      <c r="BE617" s="39"/>
      <c r="BF617" s="39"/>
      <c r="BG617" s="39"/>
      <c r="BH617" s="39"/>
      <c r="BI617" s="39"/>
      <c r="BJ617" s="31"/>
      <c r="BK617" s="31"/>
      <c r="BL617" s="39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</row>
    <row r="618" spans="2:251">
      <c r="B618" s="62"/>
      <c r="C618" s="39"/>
      <c r="D618" s="39"/>
      <c r="F618" s="39"/>
      <c r="G618" s="38"/>
      <c r="H618" s="38"/>
      <c r="I618" s="38"/>
      <c r="J618" s="39"/>
      <c r="K618" s="38"/>
      <c r="L618" s="39"/>
      <c r="M618" s="39"/>
      <c r="N618" s="39"/>
      <c r="O618" s="39"/>
      <c r="P618" s="39"/>
      <c r="Q618" s="38"/>
      <c r="R618" s="39"/>
      <c r="S618" s="39"/>
      <c r="T618" s="39"/>
      <c r="U618" s="39"/>
      <c r="V618" s="39"/>
      <c r="W618" s="42"/>
      <c r="X618" s="39"/>
      <c r="Y618" s="39"/>
      <c r="Z618" s="42"/>
      <c r="AA618" s="39"/>
      <c r="AB618" s="39"/>
      <c r="AC618" s="42"/>
      <c r="AD618" s="40"/>
      <c r="AE618" s="40"/>
      <c r="AF618" s="35"/>
      <c r="AG618" s="39"/>
      <c r="AH618" s="39"/>
      <c r="AI618" s="42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8"/>
      <c r="AV618" s="39"/>
      <c r="AW618" s="39"/>
      <c r="AX618" s="39"/>
      <c r="AY618" s="39"/>
      <c r="AZ618" s="39"/>
      <c r="BA618" s="39"/>
      <c r="BB618" s="39"/>
      <c r="BC618" s="39"/>
      <c r="BD618" s="38"/>
      <c r="BE618" s="39"/>
      <c r="BF618" s="39"/>
      <c r="BG618" s="40"/>
      <c r="BH618" s="39"/>
      <c r="BI618" s="39"/>
      <c r="BJ618" s="31"/>
      <c r="BK618" s="31"/>
      <c r="BL618" s="39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</row>
    <row r="619" spans="2:251">
      <c r="B619" s="62"/>
      <c r="C619" s="39"/>
      <c r="D619" s="39"/>
      <c r="F619" s="39"/>
      <c r="G619" s="38"/>
      <c r="H619" s="38"/>
      <c r="I619" s="38"/>
      <c r="J619" s="39"/>
      <c r="K619" s="38"/>
      <c r="L619" s="39"/>
      <c r="M619" s="39"/>
      <c r="N619" s="39"/>
      <c r="O619" s="39"/>
      <c r="P619" s="39"/>
      <c r="Q619" s="38"/>
      <c r="R619" s="39"/>
      <c r="S619" s="39"/>
      <c r="T619" s="39"/>
      <c r="U619" s="39"/>
      <c r="V619" s="39"/>
      <c r="W619" s="42"/>
      <c r="X619" s="39"/>
      <c r="Y619" s="39"/>
      <c r="Z619" s="42"/>
      <c r="AA619" s="39"/>
      <c r="AB619" s="39"/>
      <c r="AC619" s="42"/>
      <c r="AD619" s="40"/>
      <c r="AE619" s="40"/>
      <c r="AF619" s="35"/>
      <c r="AG619" s="39"/>
      <c r="AH619" s="39"/>
      <c r="AI619" s="42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8"/>
      <c r="AV619" s="39"/>
      <c r="AW619" s="39"/>
      <c r="AX619" s="39"/>
      <c r="AY619" s="39"/>
      <c r="AZ619" s="39"/>
      <c r="BA619" s="39"/>
      <c r="BB619" s="39"/>
      <c r="BC619" s="39"/>
      <c r="BD619" s="38"/>
      <c r="BE619" s="39"/>
      <c r="BF619" s="39"/>
      <c r="BG619" s="40"/>
      <c r="BH619" s="39"/>
      <c r="BI619" s="39"/>
      <c r="BJ619" s="31"/>
      <c r="BK619" s="31"/>
      <c r="BL619" s="39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</row>
    <row r="620" spans="2:251">
      <c r="B620" s="62"/>
      <c r="C620" s="39"/>
      <c r="D620" s="39"/>
      <c r="F620" s="39"/>
      <c r="G620" s="38"/>
      <c r="H620" s="38"/>
      <c r="I620" s="38"/>
      <c r="J620" s="39"/>
      <c r="K620" s="38"/>
      <c r="L620" s="39"/>
      <c r="M620" s="39"/>
      <c r="N620" s="39"/>
      <c r="O620" s="39"/>
      <c r="P620" s="39"/>
      <c r="Q620" s="38"/>
      <c r="R620" s="39"/>
      <c r="S620" s="39"/>
      <c r="T620" s="39"/>
      <c r="U620" s="39"/>
      <c r="V620" s="39"/>
      <c r="W620" s="42"/>
      <c r="X620" s="39"/>
      <c r="Y620" s="39"/>
      <c r="Z620" s="42"/>
      <c r="AA620" s="39"/>
      <c r="AB620" s="39"/>
      <c r="AC620" s="42"/>
      <c r="AD620" s="40"/>
      <c r="AE620" s="40"/>
      <c r="AF620" s="35"/>
      <c r="AG620" s="39"/>
      <c r="AH620" s="39"/>
      <c r="AI620" s="42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8"/>
      <c r="AV620" s="39"/>
      <c r="AW620" s="39"/>
      <c r="AX620" s="39"/>
      <c r="AY620" s="39"/>
      <c r="AZ620" s="39"/>
      <c r="BA620" s="39"/>
      <c r="BB620" s="39"/>
      <c r="BC620" s="39"/>
      <c r="BD620" s="38"/>
      <c r="BE620" s="39"/>
      <c r="BF620" s="39"/>
      <c r="BG620" s="40"/>
      <c r="BH620" s="39"/>
      <c r="BI620" s="39"/>
      <c r="BJ620" s="31"/>
      <c r="BK620" s="31"/>
      <c r="BL620" s="39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</row>
    <row r="621" spans="2:251">
      <c r="B621" s="62"/>
      <c r="C621" s="39"/>
      <c r="D621" s="39"/>
      <c r="F621" s="39"/>
      <c r="G621" s="38"/>
      <c r="H621" s="38"/>
      <c r="I621" s="38"/>
      <c r="J621" s="39"/>
      <c r="K621" s="38"/>
      <c r="L621" s="39"/>
      <c r="M621" s="39"/>
      <c r="N621" s="39"/>
      <c r="O621" s="39"/>
      <c r="P621" s="39"/>
      <c r="Q621" s="38"/>
      <c r="R621" s="39"/>
      <c r="S621" s="39"/>
      <c r="T621" s="39"/>
      <c r="U621" s="39"/>
      <c r="V621" s="39"/>
      <c r="W621" s="42"/>
      <c r="X621" s="39"/>
      <c r="Y621" s="39"/>
      <c r="Z621" s="42"/>
      <c r="AA621" s="39"/>
      <c r="AB621" s="39"/>
      <c r="AC621" s="42"/>
      <c r="AD621" s="40"/>
      <c r="AE621" s="40"/>
      <c r="AF621" s="35"/>
      <c r="AG621" s="39"/>
      <c r="AH621" s="39"/>
      <c r="AI621" s="42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8"/>
      <c r="AV621" s="39"/>
      <c r="AW621" s="39"/>
      <c r="AX621" s="39"/>
      <c r="AY621" s="39"/>
      <c r="AZ621" s="39"/>
      <c r="BA621" s="39"/>
      <c r="BB621" s="39"/>
      <c r="BC621" s="39"/>
      <c r="BD621" s="38"/>
      <c r="BE621" s="39"/>
      <c r="BF621" s="39"/>
      <c r="BG621" s="40"/>
      <c r="BH621" s="39"/>
      <c r="BI621" s="39"/>
      <c r="BJ621" s="31"/>
      <c r="BK621" s="31"/>
      <c r="BL621" s="39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</row>
    <row r="622" spans="2:251">
      <c r="B622" s="62"/>
      <c r="C622" s="39"/>
      <c r="D622" s="39"/>
      <c r="F622" s="39"/>
      <c r="G622" s="38"/>
      <c r="H622" s="38"/>
      <c r="I622" s="38"/>
      <c r="J622" s="39"/>
      <c r="K622" s="38"/>
      <c r="L622" s="39"/>
      <c r="M622" s="39"/>
      <c r="N622" s="39"/>
      <c r="O622" s="39"/>
      <c r="P622" s="39"/>
      <c r="Q622" s="38"/>
      <c r="R622" s="39"/>
      <c r="S622" s="39"/>
      <c r="T622" s="39"/>
      <c r="U622" s="39"/>
      <c r="V622" s="39"/>
      <c r="W622" s="42"/>
      <c r="X622" s="39"/>
      <c r="Y622" s="39"/>
      <c r="Z622" s="42"/>
      <c r="AA622" s="39"/>
      <c r="AB622" s="39"/>
      <c r="AC622" s="42"/>
      <c r="AD622" s="40"/>
      <c r="AE622" s="40"/>
      <c r="AF622" s="35"/>
      <c r="AG622" s="39"/>
      <c r="AH622" s="39"/>
      <c r="AI622" s="42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8"/>
      <c r="AV622" s="39"/>
      <c r="AW622" s="39"/>
      <c r="AX622" s="39"/>
      <c r="AY622" s="39"/>
      <c r="AZ622" s="39"/>
      <c r="BA622" s="39"/>
      <c r="BB622" s="39"/>
      <c r="BC622" s="39"/>
      <c r="BD622" s="38"/>
      <c r="BE622" s="39"/>
      <c r="BF622" s="39"/>
      <c r="BG622" s="40"/>
      <c r="BH622" s="39"/>
      <c r="BI622" s="39"/>
      <c r="BJ622" s="31"/>
      <c r="BK622" s="31"/>
      <c r="BL622" s="39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</row>
    <row r="623" spans="2:251">
      <c r="B623" s="62"/>
      <c r="C623" s="39"/>
      <c r="D623" s="39"/>
      <c r="F623" s="39"/>
      <c r="G623" s="38"/>
      <c r="H623" s="38"/>
      <c r="I623" s="38"/>
      <c r="J623" s="39"/>
      <c r="K623" s="38"/>
      <c r="L623" s="39"/>
      <c r="M623" s="39"/>
      <c r="N623" s="39"/>
      <c r="O623" s="39"/>
      <c r="P623" s="39"/>
      <c r="Q623" s="38"/>
      <c r="R623" s="39"/>
      <c r="S623" s="39"/>
      <c r="T623" s="39"/>
      <c r="U623" s="39"/>
      <c r="V623" s="39"/>
      <c r="W623" s="42"/>
      <c r="X623" s="39"/>
      <c r="Y623" s="39"/>
      <c r="Z623" s="42"/>
      <c r="AA623" s="39"/>
      <c r="AB623" s="39"/>
      <c r="AC623" s="42"/>
      <c r="AD623" s="40"/>
      <c r="AE623" s="40"/>
      <c r="AF623" s="35"/>
      <c r="AG623" s="39"/>
      <c r="AH623" s="39"/>
      <c r="AI623" s="42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8"/>
      <c r="AV623" s="39"/>
      <c r="AW623" s="39"/>
      <c r="AX623" s="39"/>
      <c r="AY623" s="39"/>
      <c r="AZ623" s="39"/>
      <c r="BA623" s="39"/>
      <c r="BB623" s="39"/>
      <c r="BC623" s="39"/>
      <c r="BD623" s="38"/>
      <c r="BE623" s="39"/>
      <c r="BF623" s="39"/>
      <c r="BG623" s="40"/>
      <c r="BH623" s="39"/>
      <c r="BI623" s="39"/>
      <c r="BJ623" s="31"/>
      <c r="BK623" s="31"/>
      <c r="BL623" s="39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</row>
    <row r="624" spans="2:251">
      <c r="B624" s="62"/>
      <c r="C624" s="39"/>
      <c r="D624" s="39"/>
      <c r="F624" s="39"/>
      <c r="G624" s="38"/>
      <c r="H624" s="38"/>
      <c r="I624" s="38"/>
      <c r="J624" s="39"/>
      <c r="K624" s="38"/>
      <c r="L624" s="39"/>
      <c r="M624" s="39"/>
      <c r="N624" s="39"/>
      <c r="O624" s="39"/>
      <c r="P624" s="39"/>
      <c r="Q624" s="38"/>
      <c r="R624" s="39"/>
      <c r="S624" s="39"/>
      <c r="T624" s="39"/>
      <c r="U624" s="39"/>
      <c r="V624" s="39"/>
      <c r="W624" s="42"/>
      <c r="X624" s="39"/>
      <c r="Y624" s="39"/>
      <c r="Z624" s="42"/>
      <c r="AA624" s="39"/>
      <c r="AB624" s="39"/>
      <c r="AC624" s="42"/>
      <c r="AD624" s="40"/>
      <c r="AE624" s="40"/>
      <c r="AF624" s="35"/>
      <c r="AG624" s="39"/>
      <c r="AH624" s="39"/>
      <c r="AI624" s="42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8"/>
      <c r="AV624" s="39"/>
      <c r="AW624" s="39"/>
      <c r="AX624" s="39"/>
      <c r="AY624" s="39"/>
      <c r="AZ624" s="39"/>
      <c r="BA624" s="39"/>
      <c r="BB624" s="39"/>
      <c r="BC624" s="39"/>
      <c r="BD624" s="38"/>
      <c r="BE624" s="39"/>
      <c r="BF624" s="39"/>
      <c r="BG624" s="40"/>
      <c r="BH624" s="39"/>
      <c r="BI624" s="39"/>
      <c r="BJ624" s="31"/>
      <c r="BK624" s="31"/>
      <c r="BL624" s="39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</row>
    <row r="625" spans="2:251">
      <c r="B625" s="62"/>
      <c r="C625" s="39"/>
      <c r="D625" s="39"/>
      <c r="F625" s="39"/>
      <c r="G625" s="38"/>
      <c r="H625" s="38"/>
      <c r="I625" s="38"/>
      <c r="J625" s="39"/>
      <c r="K625" s="38"/>
      <c r="L625" s="39"/>
      <c r="M625" s="39"/>
      <c r="N625" s="39"/>
      <c r="O625" s="39"/>
      <c r="P625" s="39"/>
      <c r="Q625" s="38"/>
      <c r="R625" s="39"/>
      <c r="S625" s="39"/>
      <c r="T625" s="39"/>
      <c r="U625" s="39"/>
      <c r="V625" s="39"/>
      <c r="W625" s="42"/>
      <c r="X625" s="39"/>
      <c r="Y625" s="39"/>
      <c r="Z625" s="42"/>
      <c r="AA625" s="39"/>
      <c r="AB625" s="39"/>
      <c r="AC625" s="42"/>
      <c r="AD625" s="40"/>
      <c r="AE625" s="40"/>
      <c r="AF625" s="35"/>
      <c r="AG625" s="39"/>
      <c r="AH625" s="39"/>
      <c r="AI625" s="42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8"/>
      <c r="AV625" s="39"/>
      <c r="AW625" s="39"/>
      <c r="AX625" s="39"/>
      <c r="AY625" s="39"/>
      <c r="AZ625" s="39"/>
      <c r="BA625" s="39"/>
      <c r="BB625" s="39"/>
      <c r="BC625" s="39"/>
      <c r="BD625" s="38"/>
      <c r="BE625" s="39"/>
      <c r="BF625" s="39"/>
      <c r="BG625" s="39"/>
      <c r="BH625" s="39"/>
      <c r="BI625" s="39"/>
      <c r="BJ625" s="31"/>
      <c r="BK625" s="31"/>
      <c r="BL625" s="39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</row>
    <row r="626" spans="2:251">
      <c r="B626" s="62"/>
      <c r="C626" s="39"/>
      <c r="D626" s="39"/>
      <c r="F626" s="39"/>
      <c r="G626" s="38"/>
      <c r="H626" s="38"/>
      <c r="I626" s="38"/>
      <c r="J626" s="39"/>
      <c r="K626" s="38"/>
      <c r="L626" s="39"/>
      <c r="M626" s="39"/>
      <c r="N626" s="39"/>
      <c r="O626" s="39"/>
      <c r="P626" s="39"/>
      <c r="Q626" s="38"/>
      <c r="R626" s="39"/>
      <c r="S626" s="39"/>
      <c r="T626" s="39"/>
      <c r="U626" s="39"/>
      <c r="V626" s="39"/>
      <c r="W626" s="42"/>
      <c r="X626" s="39"/>
      <c r="Y626" s="39"/>
      <c r="Z626" s="42"/>
      <c r="AA626" s="39"/>
      <c r="AB626" s="39"/>
      <c r="AC626" s="42"/>
      <c r="AD626" s="40"/>
      <c r="AE626" s="40"/>
      <c r="AF626" s="35"/>
      <c r="AG626" s="39"/>
      <c r="AH626" s="39"/>
      <c r="AI626" s="42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8"/>
      <c r="AV626" s="39"/>
      <c r="AW626" s="39"/>
      <c r="AX626" s="39"/>
      <c r="AY626" s="39"/>
      <c r="AZ626" s="39"/>
      <c r="BA626" s="39"/>
      <c r="BB626" s="39"/>
      <c r="BC626" s="39"/>
      <c r="BD626" s="38"/>
      <c r="BE626" s="39"/>
      <c r="BF626" s="39"/>
      <c r="BG626" s="39"/>
      <c r="BH626" s="39"/>
      <c r="BI626" s="39"/>
      <c r="BJ626" s="31"/>
      <c r="BK626" s="31"/>
      <c r="BL626" s="39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</row>
    <row r="627" spans="2:251">
      <c r="B627" s="62"/>
      <c r="C627" s="39"/>
      <c r="D627" s="39"/>
      <c r="F627" s="39"/>
      <c r="G627" s="38"/>
      <c r="H627" s="38"/>
      <c r="I627" s="38"/>
      <c r="J627" s="39"/>
      <c r="K627" s="38"/>
      <c r="L627" s="39"/>
      <c r="M627" s="39"/>
      <c r="N627" s="39"/>
      <c r="O627" s="39"/>
      <c r="P627" s="39"/>
      <c r="Q627" s="38"/>
      <c r="R627" s="39"/>
      <c r="S627" s="39"/>
      <c r="T627" s="39"/>
      <c r="U627" s="39"/>
      <c r="V627" s="39"/>
      <c r="W627" s="42"/>
      <c r="X627" s="39"/>
      <c r="Y627" s="39"/>
      <c r="Z627" s="42"/>
      <c r="AA627" s="39"/>
      <c r="AB627" s="39"/>
      <c r="AC627" s="42"/>
      <c r="AD627" s="40"/>
      <c r="AE627" s="40"/>
      <c r="AF627" s="35"/>
      <c r="AG627" s="39"/>
      <c r="AH627" s="39"/>
      <c r="AI627" s="42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8"/>
      <c r="AV627" s="39"/>
      <c r="AW627" s="39"/>
      <c r="AX627" s="39"/>
      <c r="AY627" s="39"/>
      <c r="AZ627" s="39"/>
      <c r="BA627" s="39"/>
      <c r="BB627" s="39"/>
      <c r="BC627" s="39"/>
      <c r="BD627" s="38"/>
      <c r="BE627" s="39"/>
      <c r="BF627" s="39"/>
      <c r="BG627" s="40"/>
      <c r="BH627" s="39"/>
      <c r="BI627" s="39"/>
      <c r="BJ627" s="31"/>
      <c r="BK627" s="31"/>
      <c r="BL627" s="39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</row>
    <row r="628" spans="2:251">
      <c r="B628" s="62"/>
      <c r="C628" s="39"/>
      <c r="D628" s="39"/>
      <c r="F628" s="39"/>
      <c r="G628" s="38"/>
      <c r="H628" s="38"/>
      <c r="I628" s="38"/>
      <c r="J628" s="39"/>
      <c r="K628" s="38"/>
      <c r="L628" s="39"/>
      <c r="M628" s="39"/>
      <c r="N628" s="39"/>
      <c r="O628" s="39"/>
      <c r="P628" s="39"/>
      <c r="Q628" s="38"/>
      <c r="R628" s="39"/>
      <c r="S628" s="39"/>
      <c r="T628" s="39"/>
      <c r="U628" s="39"/>
      <c r="V628" s="39"/>
      <c r="W628" s="42"/>
      <c r="X628" s="39"/>
      <c r="Y628" s="39"/>
      <c r="Z628" s="42"/>
      <c r="AA628" s="39"/>
      <c r="AB628" s="39"/>
      <c r="AC628" s="42"/>
      <c r="AD628" s="40"/>
      <c r="AE628" s="40"/>
      <c r="AF628" s="35"/>
      <c r="AG628" s="39"/>
      <c r="AH628" s="39"/>
      <c r="AI628" s="42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8"/>
      <c r="AV628" s="39"/>
      <c r="AW628" s="39"/>
      <c r="AX628" s="39"/>
      <c r="AY628" s="39"/>
      <c r="AZ628" s="39"/>
      <c r="BA628" s="39"/>
      <c r="BB628" s="39"/>
      <c r="BC628" s="39"/>
      <c r="BD628" s="38"/>
      <c r="BE628" s="39"/>
      <c r="BF628" s="39"/>
      <c r="BG628" s="40"/>
      <c r="BH628" s="39"/>
      <c r="BI628" s="39"/>
      <c r="BJ628" s="31"/>
      <c r="BK628" s="31"/>
      <c r="BL628" s="39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</row>
    <row r="629" spans="2:251">
      <c r="B629" s="62"/>
      <c r="C629" s="39"/>
      <c r="D629" s="39"/>
      <c r="F629" s="39"/>
      <c r="G629" s="38"/>
      <c r="H629" s="38"/>
      <c r="I629" s="38"/>
      <c r="J629" s="39"/>
      <c r="K629" s="38"/>
      <c r="L629" s="39"/>
      <c r="M629" s="39"/>
      <c r="N629" s="39"/>
      <c r="O629" s="39"/>
      <c r="P629" s="39"/>
      <c r="Q629" s="38"/>
      <c r="R629" s="39"/>
      <c r="S629" s="39"/>
      <c r="T629" s="39"/>
      <c r="U629" s="39"/>
      <c r="V629" s="39"/>
      <c r="W629" s="42"/>
      <c r="X629" s="39"/>
      <c r="Y629" s="39"/>
      <c r="Z629" s="42"/>
      <c r="AA629" s="39"/>
      <c r="AB629" s="39"/>
      <c r="AC629" s="42"/>
      <c r="AD629" s="40"/>
      <c r="AE629" s="40"/>
      <c r="AF629" s="35"/>
      <c r="AG629" s="39"/>
      <c r="AH629" s="39"/>
      <c r="AI629" s="42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8"/>
      <c r="AV629" s="39"/>
      <c r="AW629" s="39"/>
      <c r="AX629" s="39"/>
      <c r="AY629" s="39"/>
      <c r="AZ629" s="39"/>
      <c r="BA629" s="39"/>
      <c r="BB629" s="39"/>
      <c r="BC629" s="39"/>
      <c r="BD629" s="38"/>
      <c r="BE629" s="39"/>
      <c r="BF629" s="39"/>
      <c r="BG629" s="40"/>
      <c r="BH629" s="39"/>
      <c r="BI629" s="39"/>
      <c r="BJ629" s="31"/>
      <c r="BK629" s="31"/>
      <c r="BL629" s="39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</row>
    <row r="630" spans="2:251">
      <c r="B630" s="62"/>
      <c r="C630" s="39"/>
      <c r="D630" s="39"/>
      <c r="F630" s="39"/>
      <c r="G630" s="38"/>
      <c r="H630" s="38"/>
      <c r="I630" s="38"/>
      <c r="J630" s="39"/>
      <c r="K630" s="38"/>
      <c r="L630" s="39"/>
      <c r="M630" s="39"/>
      <c r="N630" s="39"/>
      <c r="O630" s="39"/>
      <c r="P630" s="39"/>
      <c r="Q630" s="38"/>
      <c r="R630" s="39"/>
      <c r="S630" s="39"/>
      <c r="T630" s="39"/>
      <c r="U630" s="39"/>
      <c r="V630" s="39"/>
      <c r="W630" s="42"/>
      <c r="X630" s="39"/>
      <c r="Y630" s="39"/>
      <c r="Z630" s="42"/>
      <c r="AA630" s="39"/>
      <c r="AB630" s="39"/>
      <c r="AC630" s="42"/>
      <c r="AD630" s="40"/>
      <c r="AE630" s="40"/>
      <c r="AF630" s="35"/>
      <c r="AG630" s="39"/>
      <c r="AH630" s="39"/>
      <c r="AI630" s="42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8"/>
      <c r="AV630" s="39"/>
      <c r="AW630" s="39"/>
      <c r="AX630" s="39"/>
      <c r="AY630" s="39"/>
      <c r="AZ630" s="39"/>
      <c r="BA630" s="39"/>
      <c r="BB630" s="39"/>
      <c r="BC630" s="39"/>
      <c r="BD630" s="38"/>
      <c r="BE630" s="39"/>
      <c r="BF630" s="39"/>
      <c r="BG630" s="40"/>
      <c r="BH630" s="39"/>
      <c r="BI630" s="39"/>
      <c r="BJ630" s="31"/>
      <c r="BK630" s="31"/>
      <c r="BL630" s="39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</row>
    <row r="631" spans="2:251">
      <c r="B631" s="62"/>
      <c r="C631" s="39"/>
      <c r="D631" s="39"/>
      <c r="F631" s="39"/>
      <c r="G631" s="38"/>
      <c r="H631" s="38"/>
      <c r="I631" s="38"/>
      <c r="J631" s="39"/>
      <c r="K631" s="38"/>
      <c r="L631" s="39"/>
      <c r="M631" s="39"/>
      <c r="N631" s="39"/>
      <c r="O631" s="39"/>
      <c r="P631" s="39"/>
      <c r="Q631" s="38"/>
      <c r="R631" s="39"/>
      <c r="S631" s="39"/>
      <c r="T631" s="39"/>
      <c r="U631" s="39"/>
      <c r="V631" s="39"/>
      <c r="W631" s="42"/>
      <c r="X631" s="39"/>
      <c r="Y631" s="39"/>
      <c r="Z631" s="42"/>
      <c r="AA631" s="39"/>
      <c r="AB631" s="39"/>
      <c r="AC631" s="42"/>
      <c r="AD631" s="40"/>
      <c r="AE631" s="40"/>
      <c r="AF631" s="35"/>
      <c r="AG631" s="39"/>
      <c r="AH631" s="39"/>
      <c r="AI631" s="42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8"/>
      <c r="AV631" s="39"/>
      <c r="AW631" s="39"/>
      <c r="AX631" s="39"/>
      <c r="AY631" s="39"/>
      <c r="AZ631" s="39"/>
      <c r="BA631" s="39"/>
      <c r="BB631" s="39"/>
      <c r="BC631" s="39"/>
      <c r="BD631" s="38"/>
      <c r="BE631" s="39"/>
      <c r="BF631" s="39"/>
      <c r="BG631" s="40"/>
      <c r="BH631" s="39"/>
      <c r="BI631" s="39"/>
      <c r="BJ631" s="31"/>
      <c r="BK631" s="31"/>
      <c r="BL631" s="39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</row>
    <row r="632" spans="2:251">
      <c r="B632" s="62"/>
      <c r="C632" s="39"/>
      <c r="D632" s="39"/>
      <c r="F632" s="39"/>
      <c r="G632" s="38"/>
      <c r="H632" s="38"/>
      <c r="I632" s="38"/>
      <c r="J632" s="39"/>
      <c r="K632" s="38"/>
      <c r="L632" s="39"/>
      <c r="M632" s="39"/>
      <c r="N632" s="39"/>
      <c r="O632" s="39"/>
      <c r="P632" s="39"/>
      <c r="Q632" s="38"/>
      <c r="R632" s="39"/>
      <c r="S632" s="39"/>
      <c r="T632" s="39"/>
      <c r="U632" s="39"/>
      <c r="V632" s="39"/>
      <c r="W632" s="42"/>
      <c r="X632" s="39"/>
      <c r="Y632" s="39"/>
      <c r="Z632" s="42"/>
      <c r="AA632" s="39"/>
      <c r="AB632" s="39"/>
      <c r="AC632" s="42"/>
      <c r="AD632" s="40"/>
      <c r="AE632" s="40"/>
      <c r="AF632" s="35"/>
      <c r="AG632" s="39"/>
      <c r="AH632" s="39"/>
      <c r="AI632" s="42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8"/>
      <c r="AV632" s="39"/>
      <c r="AW632" s="39"/>
      <c r="AX632" s="39"/>
      <c r="AY632" s="39"/>
      <c r="AZ632" s="39"/>
      <c r="BA632" s="39"/>
      <c r="BB632" s="39"/>
      <c r="BC632" s="39"/>
      <c r="BD632" s="38"/>
      <c r="BE632" s="39"/>
      <c r="BF632" s="39"/>
      <c r="BG632" s="39"/>
      <c r="BH632" s="39"/>
      <c r="BI632" s="39"/>
      <c r="BJ632" s="31"/>
      <c r="BK632" s="31"/>
      <c r="BL632" s="39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</row>
    <row r="633" spans="2:251">
      <c r="B633" s="62"/>
      <c r="C633" s="39"/>
      <c r="D633" s="39"/>
      <c r="F633" s="39"/>
      <c r="G633" s="38"/>
      <c r="H633" s="38"/>
      <c r="I633" s="38"/>
      <c r="J633" s="39"/>
      <c r="K633" s="38"/>
      <c r="L633" s="39"/>
      <c r="M633" s="39"/>
      <c r="N633" s="39"/>
      <c r="O633" s="39"/>
      <c r="P633" s="39"/>
      <c r="Q633" s="38"/>
      <c r="R633" s="39"/>
      <c r="S633" s="39"/>
      <c r="T633" s="39"/>
      <c r="U633" s="39"/>
      <c r="V633" s="39"/>
      <c r="W633" s="42"/>
      <c r="X633" s="39"/>
      <c r="Y633" s="39"/>
      <c r="Z633" s="42"/>
      <c r="AA633" s="39"/>
      <c r="AB633" s="39"/>
      <c r="AC633" s="42"/>
      <c r="AD633" s="40"/>
      <c r="AE633" s="40"/>
      <c r="AF633" s="35"/>
      <c r="AG633" s="39"/>
      <c r="AH633" s="39"/>
      <c r="AI633" s="42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8"/>
      <c r="AV633" s="39"/>
      <c r="AW633" s="39"/>
      <c r="AX633" s="39"/>
      <c r="AY633" s="39"/>
      <c r="AZ633" s="39"/>
      <c r="BA633" s="39"/>
      <c r="BB633" s="39"/>
      <c r="BC633" s="39"/>
      <c r="BD633" s="38"/>
      <c r="BE633" s="39"/>
      <c r="BF633" s="39"/>
      <c r="BG633" s="40"/>
      <c r="BH633" s="39"/>
      <c r="BI633" s="39"/>
      <c r="BJ633" s="31"/>
      <c r="BK633" s="31"/>
      <c r="BL633" s="39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</row>
    <row r="634" spans="2:251">
      <c r="B634" s="62"/>
      <c r="C634" s="39"/>
      <c r="D634" s="39"/>
      <c r="F634" s="39"/>
      <c r="G634" s="38"/>
      <c r="H634" s="38"/>
      <c r="I634" s="38"/>
      <c r="J634" s="39"/>
      <c r="K634" s="38"/>
      <c r="L634" s="39"/>
      <c r="M634" s="39"/>
      <c r="N634" s="39"/>
      <c r="O634" s="39"/>
      <c r="P634" s="39"/>
      <c r="Q634" s="38"/>
      <c r="R634" s="39"/>
      <c r="S634" s="39"/>
      <c r="T634" s="39"/>
      <c r="U634" s="39"/>
      <c r="V634" s="39"/>
      <c r="W634" s="42"/>
      <c r="X634" s="39"/>
      <c r="Y634" s="39"/>
      <c r="Z634" s="42"/>
      <c r="AA634" s="39"/>
      <c r="AB634" s="39"/>
      <c r="AC634" s="42"/>
      <c r="AD634" s="40"/>
      <c r="AE634" s="40"/>
      <c r="AF634" s="35"/>
      <c r="AG634" s="39"/>
      <c r="AH634" s="39"/>
      <c r="AI634" s="42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8"/>
      <c r="AV634" s="39"/>
      <c r="AW634" s="39"/>
      <c r="AX634" s="39"/>
      <c r="AY634" s="39"/>
      <c r="AZ634" s="39"/>
      <c r="BA634" s="39"/>
      <c r="BB634" s="39"/>
      <c r="BC634" s="39"/>
      <c r="BD634" s="38"/>
      <c r="BE634" s="39"/>
      <c r="BF634" s="39"/>
      <c r="BG634" s="40"/>
      <c r="BH634" s="39"/>
      <c r="BI634" s="39"/>
      <c r="BJ634" s="31"/>
      <c r="BK634" s="31"/>
      <c r="BL634" s="39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</row>
    <row r="635" spans="2:251">
      <c r="B635" s="62"/>
      <c r="C635" s="39"/>
      <c r="D635" s="39"/>
      <c r="F635" s="39"/>
      <c r="G635" s="38"/>
      <c r="H635" s="38"/>
      <c r="I635" s="38"/>
      <c r="J635" s="39"/>
      <c r="K635" s="38"/>
      <c r="L635" s="39"/>
      <c r="M635" s="39"/>
      <c r="N635" s="39"/>
      <c r="O635" s="39"/>
      <c r="P635" s="39"/>
      <c r="Q635" s="38"/>
      <c r="R635" s="39"/>
      <c r="S635" s="39"/>
      <c r="T635" s="39"/>
      <c r="U635" s="39"/>
      <c r="V635" s="39"/>
      <c r="W635" s="42"/>
      <c r="X635" s="39"/>
      <c r="Y635" s="39"/>
      <c r="Z635" s="42"/>
      <c r="AA635" s="39"/>
      <c r="AB635" s="39"/>
      <c r="AC635" s="42"/>
      <c r="AD635" s="40"/>
      <c r="AE635" s="40"/>
      <c r="AF635" s="35"/>
      <c r="AG635" s="39"/>
      <c r="AH635" s="39"/>
      <c r="AI635" s="42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8"/>
      <c r="AV635" s="39"/>
      <c r="AW635" s="39"/>
      <c r="AX635" s="39"/>
      <c r="AY635" s="39"/>
      <c r="AZ635" s="39"/>
      <c r="BA635" s="39"/>
      <c r="BB635" s="39"/>
      <c r="BC635" s="39"/>
      <c r="BD635" s="38"/>
      <c r="BE635" s="39"/>
      <c r="BF635" s="39"/>
      <c r="BG635" s="40"/>
      <c r="BH635" s="39"/>
      <c r="BI635" s="39"/>
      <c r="BJ635" s="31"/>
      <c r="BK635" s="31"/>
      <c r="BL635" s="39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</row>
    <row r="636" spans="2:251">
      <c r="B636" s="62"/>
      <c r="C636" s="39"/>
      <c r="D636" s="39"/>
      <c r="F636" s="39"/>
      <c r="G636" s="38"/>
      <c r="H636" s="38"/>
      <c r="I636" s="38"/>
      <c r="J636" s="39"/>
      <c r="K636" s="38"/>
      <c r="L636" s="39"/>
      <c r="M636" s="39"/>
      <c r="N636" s="39"/>
      <c r="O636" s="39"/>
      <c r="P636" s="39"/>
      <c r="Q636" s="38"/>
      <c r="R636" s="39"/>
      <c r="S636" s="39"/>
      <c r="T636" s="39"/>
      <c r="U636" s="39"/>
      <c r="V636" s="39"/>
      <c r="W636" s="42"/>
      <c r="X636" s="39"/>
      <c r="Y636" s="39"/>
      <c r="Z636" s="42"/>
      <c r="AA636" s="39"/>
      <c r="AB636" s="39"/>
      <c r="AC636" s="42"/>
      <c r="AD636" s="40"/>
      <c r="AE636" s="40"/>
      <c r="AF636" s="35"/>
      <c r="AG636" s="39"/>
      <c r="AH636" s="39"/>
      <c r="AI636" s="42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8"/>
      <c r="AV636" s="39"/>
      <c r="AW636" s="39"/>
      <c r="AX636" s="39"/>
      <c r="AY636" s="39"/>
      <c r="AZ636" s="39"/>
      <c r="BA636" s="39"/>
      <c r="BB636" s="39"/>
      <c r="BC636" s="39"/>
      <c r="BD636" s="38"/>
      <c r="BE636" s="39"/>
      <c r="BF636" s="39"/>
      <c r="BG636" s="40"/>
      <c r="BH636" s="39"/>
      <c r="BI636" s="39"/>
      <c r="BJ636" s="31"/>
      <c r="BK636" s="31"/>
      <c r="BL636" s="39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</row>
    <row r="637" spans="2:251">
      <c r="B637" s="62"/>
      <c r="C637" s="39"/>
      <c r="D637" s="39"/>
      <c r="F637" s="39"/>
      <c r="G637" s="38"/>
      <c r="H637" s="38"/>
      <c r="I637" s="38"/>
      <c r="J637" s="39"/>
      <c r="K637" s="38"/>
      <c r="L637" s="39"/>
      <c r="M637" s="39"/>
      <c r="N637" s="39"/>
      <c r="O637" s="39"/>
      <c r="P637" s="39"/>
      <c r="Q637" s="38"/>
      <c r="R637" s="39"/>
      <c r="S637" s="39"/>
      <c r="T637" s="39"/>
      <c r="U637" s="39"/>
      <c r="V637" s="39"/>
      <c r="W637" s="42"/>
      <c r="X637" s="39"/>
      <c r="Y637" s="39"/>
      <c r="Z637" s="42"/>
      <c r="AA637" s="39"/>
      <c r="AB637" s="39"/>
      <c r="AC637" s="42"/>
      <c r="AD637" s="40"/>
      <c r="AE637" s="40"/>
      <c r="AF637" s="35"/>
      <c r="AG637" s="39"/>
      <c r="AH637" s="39"/>
      <c r="AI637" s="42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8"/>
      <c r="AV637" s="39"/>
      <c r="AW637" s="39"/>
      <c r="AX637" s="39"/>
      <c r="AY637" s="39"/>
      <c r="AZ637" s="39"/>
      <c r="BA637" s="39"/>
      <c r="BB637" s="39"/>
      <c r="BC637" s="39"/>
      <c r="BD637" s="38"/>
      <c r="BE637" s="39"/>
      <c r="BF637" s="39"/>
      <c r="BG637" s="40"/>
      <c r="BH637" s="39"/>
      <c r="BI637" s="39"/>
      <c r="BJ637" s="31"/>
      <c r="BK637" s="31"/>
      <c r="BL637" s="39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</row>
    <row r="638" spans="2:251">
      <c r="B638" s="62"/>
      <c r="C638" s="39"/>
      <c r="D638" s="39"/>
      <c r="F638" s="39"/>
      <c r="G638" s="38"/>
      <c r="H638" s="38"/>
      <c r="I638" s="38"/>
      <c r="J638" s="39"/>
      <c r="K638" s="38"/>
      <c r="L638" s="39"/>
      <c r="M638" s="39"/>
      <c r="N638" s="39"/>
      <c r="O638" s="39"/>
      <c r="P638" s="39"/>
      <c r="Q638" s="38"/>
      <c r="R638" s="39"/>
      <c r="S638" s="39"/>
      <c r="T638" s="39"/>
      <c r="U638" s="39"/>
      <c r="V638" s="39"/>
      <c r="W638" s="42"/>
      <c r="X638" s="39"/>
      <c r="Y638" s="39"/>
      <c r="Z638" s="42"/>
      <c r="AA638" s="39"/>
      <c r="AB638" s="39"/>
      <c r="AC638" s="42"/>
      <c r="AD638" s="40"/>
      <c r="AE638" s="40"/>
      <c r="AF638" s="35"/>
      <c r="AG638" s="39"/>
      <c r="AH638" s="39"/>
      <c r="AI638" s="42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8"/>
      <c r="AV638" s="39"/>
      <c r="AW638" s="39"/>
      <c r="AX638" s="39"/>
      <c r="AY638" s="39"/>
      <c r="AZ638" s="39"/>
      <c r="BA638" s="39"/>
      <c r="BB638" s="39"/>
      <c r="BC638" s="39"/>
      <c r="BD638" s="38"/>
      <c r="BE638" s="39"/>
      <c r="BF638" s="39"/>
      <c r="BG638" s="40"/>
      <c r="BH638" s="39"/>
      <c r="BI638" s="39"/>
      <c r="BJ638" s="31"/>
      <c r="BK638" s="31"/>
      <c r="BL638" s="39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</row>
    <row r="639" spans="2:251">
      <c r="B639" s="62"/>
      <c r="C639" s="39"/>
      <c r="D639" s="39"/>
      <c r="F639" s="39"/>
      <c r="G639" s="38"/>
      <c r="H639" s="38"/>
      <c r="I639" s="38"/>
      <c r="J639" s="39"/>
      <c r="K639" s="38"/>
      <c r="L639" s="39"/>
      <c r="M639" s="39"/>
      <c r="N639" s="39"/>
      <c r="O639" s="39"/>
      <c r="P639" s="39"/>
      <c r="Q639" s="38"/>
      <c r="R639" s="39"/>
      <c r="S639" s="39"/>
      <c r="T639" s="39"/>
      <c r="U639" s="39"/>
      <c r="V639" s="39"/>
      <c r="W639" s="42"/>
      <c r="X639" s="39"/>
      <c r="Y639" s="39"/>
      <c r="Z639" s="42"/>
      <c r="AA639" s="39"/>
      <c r="AB639" s="39"/>
      <c r="AC639" s="42"/>
      <c r="AD639" s="40"/>
      <c r="AE639" s="40"/>
      <c r="AF639" s="35"/>
      <c r="AG639" s="39"/>
      <c r="AH639" s="39"/>
      <c r="AI639" s="42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8"/>
      <c r="AV639" s="39"/>
      <c r="AW639" s="39"/>
      <c r="AX639" s="39"/>
      <c r="AY639" s="39"/>
      <c r="AZ639" s="39"/>
      <c r="BA639" s="39"/>
      <c r="BB639" s="39"/>
      <c r="BC639" s="39"/>
      <c r="BD639" s="38"/>
      <c r="BE639" s="39"/>
      <c r="BF639" s="39"/>
      <c r="BG639" s="40"/>
      <c r="BH639" s="39"/>
      <c r="BI639" s="39"/>
      <c r="BJ639" s="31"/>
      <c r="BK639" s="31"/>
      <c r="BL639" s="39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</row>
    <row r="640" spans="2:251">
      <c r="B640" s="62"/>
      <c r="C640" s="39"/>
      <c r="D640" s="39"/>
      <c r="F640" s="39"/>
      <c r="G640" s="38"/>
      <c r="H640" s="38"/>
      <c r="I640" s="38"/>
      <c r="J640" s="39"/>
      <c r="K640" s="38"/>
      <c r="L640" s="39"/>
      <c r="M640" s="39"/>
      <c r="N640" s="39"/>
      <c r="O640" s="39"/>
      <c r="P640" s="39"/>
      <c r="Q640" s="38"/>
      <c r="R640" s="39"/>
      <c r="S640" s="39"/>
      <c r="T640" s="39"/>
      <c r="U640" s="39"/>
      <c r="V640" s="39"/>
      <c r="W640" s="42"/>
      <c r="X640" s="39"/>
      <c r="Y640" s="39"/>
      <c r="Z640" s="42"/>
      <c r="AA640" s="39"/>
      <c r="AB640" s="39"/>
      <c r="AC640" s="42"/>
      <c r="AD640" s="40"/>
      <c r="AE640" s="40"/>
      <c r="AF640" s="35"/>
      <c r="AG640" s="39"/>
      <c r="AH640" s="39"/>
      <c r="AI640" s="42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8"/>
      <c r="AV640" s="39"/>
      <c r="AW640" s="39"/>
      <c r="AX640" s="39"/>
      <c r="AY640" s="39"/>
      <c r="AZ640" s="39"/>
      <c r="BA640" s="39"/>
      <c r="BB640" s="39"/>
      <c r="BC640" s="39"/>
      <c r="BD640" s="38"/>
      <c r="BE640" s="39"/>
      <c r="BF640" s="39"/>
      <c r="BG640" s="40"/>
      <c r="BH640" s="39"/>
      <c r="BI640" s="39"/>
      <c r="BJ640" s="31"/>
      <c r="BK640" s="31"/>
      <c r="BL640" s="39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</row>
    <row r="641" spans="2:251">
      <c r="B641" s="62"/>
      <c r="C641" s="39"/>
      <c r="D641" s="39"/>
      <c r="F641" s="39"/>
      <c r="G641" s="38"/>
      <c r="H641" s="38"/>
      <c r="I641" s="38"/>
      <c r="J641" s="39"/>
      <c r="K641" s="38"/>
      <c r="L641" s="39"/>
      <c r="M641" s="39"/>
      <c r="N641" s="39"/>
      <c r="O641" s="39"/>
      <c r="P641" s="39"/>
      <c r="Q641" s="38"/>
      <c r="R641" s="39"/>
      <c r="S641" s="39"/>
      <c r="T641" s="39"/>
      <c r="U641" s="39"/>
      <c r="V641" s="39"/>
      <c r="W641" s="42"/>
      <c r="X641" s="39"/>
      <c r="Y641" s="39"/>
      <c r="Z641" s="42"/>
      <c r="AA641" s="39"/>
      <c r="AB641" s="39"/>
      <c r="AC641" s="42"/>
      <c r="AD641" s="40"/>
      <c r="AE641" s="40"/>
      <c r="AF641" s="35"/>
      <c r="AG641" s="39"/>
      <c r="AH641" s="39"/>
      <c r="AI641" s="42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8"/>
      <c r="AV641" s="39"/>
      <c r="AW641" s="39"/>
      <c r="AX641" s="39"/>
      <c r="AY641" s="39"/>
      <c r="AZ641" s="39"/>
      <c r="BA641" s="39"/>
      <c r="BB641" s="39"/>
      <c r="BC641" s="39"/>
      <c r="BD641" s="38"/>
      <c r="BE641" s="39"/>
      <c r="BF641" s="39"/>
      <c r="BG641" s="40"/>
      <c r="BH641" s="39"/>
      <c r="BI641" s="39"/>
      <c r="BJ641" s="31"/>
      <c r="BK641" s="31"/>
      <c r="BL641" s="39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</row>
    <row r="642" spans="2:251">
      <c r="B642" s="62"/>
      <c r="C642" s="39"/>
      <c r="D642" s="39"/>
      <c r="F642" s="39"/>
      <c r="G642" s="38"/>
      <c r="H642" s="38"/>
      <c r="I642" s="38"/>
      <c r="J642" s="39"/>
      <c r="K642" s="38"/>
      <c r="L642" s="39"/>
      <c r="M642" s="39"/>
      <c r="N642" s="39"/>
      <c r="O642" s="39"/>
      <c r="P642" s="39"/>
      <c r="Q642" s="38"/>
      <c r="R642" s="39"/>
      <c r="S642" s="39"/>
      <c r="T642" s="39"/>
      <c r="U642" s="39"/>
      <c r="V642" s="39"/>
      <c r="W642" s="42"/>
      <c r="X642" s="39"/>
      <c r="Y642" s="39"/>
      <c r="Z642" s="42"/>
      <c r="AA642" s="39"/>
      <c r="AB642" s="39"/>
      <c r="AC642" s="42"/>
      <c r="AD642" s="40"/>
      <c r="AE642" s="40"/>
      <c r="AF642" s="35"/>
      <c r="AG642" s="39"/>
      <c r="AH642" s="39"/>
      <c r="AI642" s="42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8"/>
      <c r="AV642" s="39"/>
      <c r="AW642" s="39"/>
      <c r="AX642" s="39"/>
      <c r="AY642" s="39"/>
      <c r="AZ642" s="39"/>
      <c r="BA642" s="39"/>
      <c r="BB642" s="39"/>
      <c r="BC642" s="39"/>
      <c r="BD642" s="38"/>
      <c r="BE642" s="39"/>
      <c r="BF642" s="39"/>
      <c r="BG642" s="40"/>
      <c r="BH642" s="39"/>
      <c r="BI642" s="39"/>
      <c r="BJ642" s="31"/>
      <c r="BK642" s="31"/>
      <c r="BL642" s="39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</row>
    <row r="643" spans="2:251">
      <c r="B643" s="62"/>
      <c r="C643" s="39"/>
      <c r="D643" s="39"/>
      <c r="F643" s="39"/>
      <c r="G643" s="38"/>
      <c r="H643" s="38"/>
      <c r="I643" s="38"/>
      <c r="J643" s="39"/>
      <c r="K643" s="38"/>
      <c r="L643" s="39"/>
      <c r="M643" s="39"/>
      <c r="N643" s="39"/>
      <c r="O643" s="39"/>
      <c r="P643" s="39"/>
      <c r="Q643" s="38"/>
      <c r="R643" s="39"/>
      <c r="S643" s="39"/>
      <c r="T643" s="39"/>
      <c r="U643" s="39"/>
      <c r="V643" s="39"/>
      <c r="W643" s="42"/>
      <c r="X643" s="39"/>
      <c r="Y643" s="39"/>
      <c r="Z643" s="42"/>
      <c r="AA643" s="39"/>
      <c r="AB643" s="39"/>
      <c r="AC643" s="42"/>
      <c r="AD643" s="40"/>
      <c r="AE643" s="40"/>
      <c r="AF643" s="35"/>
      <c r="AG643" s="39"/>
      <c r="AH643" s="39"/>
      <c r="AI643" s="42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8"/>
      <c r="AV643" s="39"/>
      <c r="AW643" s="39"/>
      <c r="AX643" s="39"/>
      <c r="AY643" s="39"/>
      <c r="AZ643" s="39"/>
      <c r="BA643" s="39"/>
      <c r="BB643" s="39"/>
      <c r="BC643" s="39"/>
      <c r="BD643" s="38"/>
      <c r="BE643" s="39"/>
      <c r="BF643" s="39"/>
      <c r="BG643" s="40"/>
      <c r="BH643" s="39"/>
      <c r="BI643" s="39"/>
      <c r="BJ643" s="31"/>
      <c r="BK643" s="31"/>
      <c r="BL643" s="39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</row>
    <row r="644" spans="2:251">
      <c r="B644" s="62"/>
      <c r="C644" s="39"/>
      <c r="D644" s="39"/>
      <c r="F644" s="39"/>
      <c r="G644" s="38"/>
      <c r="H644" s="38"/>
      <c r="I644" s="38"/>
      <c r="J644" s="39"/>
      <c r="K644" s="38"/>
      <c r="L644" s="39"/>
      <c r="M644" s="39"/>
      <c r="N644" s="39"/>
      <c r="O644" s="39"/>
      <c r="P644" s="39"/>
      <c r="Q644" s="38"/>
      <c r="R644" s="39"/>
      <c r="S644" s="39"/>
      <c r="T644" s="39"/>
      <c r="U644" s="39"/>
      <c r="V644" s="39"/>
      <c r="W644" s="42"/>
      <c r="X644" s="39"/>
      <c r="Y644" s="39"/>
      <c r="Z644" s="42"/>
      <c r="AA644" s="39"/>
      <c r="AB644" s="39"/>
      <c r="AC644" s="42"/>
      <c r="AD644" s="40"/>
      <c r="AE644" s="40"/>
      <c r="AF644" s="35"/>
      <c r="AG644" s="39"/>
      <c r="AH644" s="39"/>
      <c r="AI644" s="42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8"/>
      <c r="AV644" s="39"/>
      <c r="AW644" s="39"/>
      <c r="AX644" s="39"/>
      <c r="AY644" s="39"/>
      <c r="AZ644" s="39"/>
      <c r="BA644" s="39"/>
      <c r="BB644" s="39"/>
      <c r="BC644" s="39"/>
      <c r="BD644" s="38"/>
      <c r="BE644" s="39"/>
      <c r="BF644" s="39"/>
      <c r="BG644" s="40"/>
      <c r="BH644" s="39"/>
      <c r="BI644" s="39"/>
      <c r="BJ644" s="31"/>
      <c r="BK644" s="31"/>
      <c r="BL644" s="39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</row>
    <row r="645" spans="2:251">
      <c r="B645" s="62"/>
      <c r="C645" s="39"/>
      <c r="D645" s="39"/>
      <c r="F645" s="39"/>
      <c r="G645" s="38"/>
      <c r="H645" s="38"/>
      <c r="I645" s="38"/>
      <c r="J645" s="39"/>
      <c r="K645" s="38"/>
      <c r="L645" s="39"/>
      <c r="M645" s="39"/>
      <c r="N645" s="39"/>
      <c r="O645" s="39"/>
      <c r="P645" s="39"/>
      <c r="Q645" s="38"/>
      <c r="R645" s="39"/>
      <c r="S645" s="39"/>
      <c r="T645" s="39"/>
      <c r="U645" s="39"/>
      <c r="V645" s="39"/>
      <c r="W645" s="42"/>
      <c r="X645" s="39"/>
      <c r="Y645" s="39"/>
      <c r="Z645" s="42"/>
      <c r="AA645" s="39"/>
      <c r="AB645" s="39"/>
      <c r="AC645" s="42"/>
      <c r="AD645" s="40"/>
      <c r="AE645" s="40"/>
      <c r="AF645" s="35"/>
      <c r="AG645" s="39"/>
      <c r="AH645" s="39"/>
      <c r="AI645" s="42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8"/>
      <c r="AV645" s="39"/>
      <c r="AW645" s="39"/>
      <c r="AX645" s="39"/>
      <c r="AY645" s="39"/>
      <c r="AZ645" s="39"/>
      <c r="BA645" s="39"/>
      <c r="BB645" s="39"/>
      <c r="BC645" s="39"/>
      <c r="BD645" s="38"/>
      <c r="BE645" s="39"/>
      <c r="BF645" s="39"/>
      <c r="BG645" s="40"/>
      <c r="BH645" s="39"/>
      <c r="BI645" s="39"/>
      <c r="BJ645" s="31"/>
      <c r="BK645" s="31"/>
      <c r="BL645" s="39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</row>
    <row r="646" spans="2:251">
      <c r="B646" s="62"/>
      <c r="C646" s="39"/>
      <c r="D646" s="39"/>
      <c r="F646" s="39"/>
      <c r="G646" s="38"/>
      <c r="H646" s="38"/>
      <c r="I646" s="38"/>
      <c r="J646" s="39"/>
      <c r="K646" s="38"/>
      <c r="L646" s="39"/>
      <c r="M646" s="39"/>
      <c r="N646" s="39"/>
      <c r="O646" s="39"/>
      <c r="P646" s="39"/>
      <c r="Q646" s="38"/>
      <c r="R646" s="39"/>
      <c r="S646" s="39"/>
      <c r="T646" s="39"/>
      <c r="U646" s="39"/>
      <c r="V646" s="39"/>
      <c r="W646" s="42"/>
      <c r="X646" s="39"/>
      <c r="Y646" s="39"/>
      <c r="Z646" s="42"/>
      <c r="AA646" s="39"/>
      <c r="AB646" s="39"/>
      <c r="AC646" s="42"/>
      <c r="AD646" s="40"/>
      <c r="AE646" s="40"/>
      <c r="AF646" s="35"/>
      <c r="AG646" s="39"/>
      <c r="AH646" s="39"/>
      <c r="AI646" s="42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8"/>
      <c r="AV646" s="39"/>
      <c r="AW646" s="39"/>
      <c r="AX646" s="39"/>
      <c r="AY646" s="39"/>
      <c r="AZ646" s="39"/>
      <c r="BA646" s="39"/>
      <c r="BB646" s="39"/>
      <c r="BC646" s="39"/>
      <c r="BD646" s="38"/>
      <c r="BE646" s="39"/>
      <c r="BF646" s="39"/>
      <c r="BG646" s="39"/>
      <c r="BH646" s="39"/>
      <c r="BI646" s="39"/>
      <c r="BJ646" s="31"/>
      <c r="BK646" s="31"/>
      <c r="BL646" s="39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</row>
    <row r="647" spans="2:251">
      <c r="B647" s="62"/>
      <c r="C647" s="39"/>
      <c r="D647" s="39"/>
      <c r="F647" s="39"/>
      <c r="G647" s="38"/>
      <c r="H647" s="38"/>
      <c r="I647" s="38"/>
      <c r="J647" s="39"/>
      <c r="K647" s="38"/>
      <c r="L647" s="39"/>
      <c r="M647" s="39"/>
      <c r="N647" s="39"/>
      <c r="O647" s="39"/>
      <c r="P647" s="39"/>
      <c r="Q647" s="38"/>
      <c r="R647" s="39"/>
      <c r="S647" s="39"/>
      <c r="T647" s="39"/>
      <c r="U647" s="39"/>
      <c r="V647" s="39"/>
      <c r="W647" s="42"/>
      <c r="X647" s="39"/>
      <c r="Y647" s="39"/>
      <c r="Z647" s="42"/>
      <c r="AA647" s="39"/>
      <c r="AB647" s="39"/>
      <c r="AC647" s="42"/>
      <c r="AD647" s="40"/>
      <c r="AE647" s="40"/>
      <c r="AF647" s="35"/>
      <c r="AG647" s="39"/>
      <c r="AH647" s="39"/>
      <c r="AI647" s="42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8"/>
      <c r="AV647" s="39"/>
      <c r="AW647" s="39"/>
      <c r="AX647" s="39"/>
      <c r="AY647" s="39"/>
      <c r="AZ647" s="39"/>
      <c r="BA647" s="39"/>
      <c r="BB647" s="39"/>
      <c r="BC647" s="39"/>
      <c r="BD647" s="38"/>
      <c r="BE647" s="39"/>
      <c r="BF647" s="39"/>
      <c r="BG647" s="40"/>
      <c r="BH647" s="39"/>
      <c r="BI647" s="39"/>
      <c r="BJ647" s="31"/>
      <c r="BK647" s="31"/>
      <c r="BL647" s="39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</row>
    <row r="648" spans="2:251">
      <c r="B648" s="62"/>
      <c r="C648" s="39"/>
      <c r="D648" s="39"/>
      <c r="F648" s="39"/>
      <c r="G648" s="38"/>
      <c r="H648" s="38"/>
      <c r="I648" s="38"/>
      <c r="J648" s="39"/>
      <c r="K648" s="38"/>
      <c r="L648" s="39"/>
      <c r="M648" s="39"/>
      <c r="N648" s="39"/>
      <c r="O648" s="39"/>
      <c r="P648" s="39"/>
      <c r="Q648" s="38"/>
      <c r="R648" s="39"/>
      <c r="S648" s="39"/>
      <c r="T648" s="39"/>
      <c r="U648" s="39"/>
      <c r="V648" s="39"/>
      <c r="W648" s="42"/>
      <c r="X648" s="39"/>
      <c r="Y648" s="39"/>
      <c r="Z648" s="42"/>
      <c r="AA648" s="39"/>
      <c r="AB648" s="39"/>
      <c r="AC648" s="42"/>
      <c r="AD648" s="40"/>
      <c r="AE648" s="40"/>
      <c r="AF648" s="35"/>
      <c r="AG648" s="39"/>
      <c r="AH648" s="39"/>
      <c r="AI648" s="42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8"/>
      <c r="AV648" s="39"/>
      <c r="AW648" s="39"/>
      <c r="AX648" s="39"/>
      <c r="AY648" s="39"/>
      <c r="AZ648" s="39"/>
      <c r="BA648" s="39"/>
      <c r="BB648" s="39"/>
      <c r="BC648" s="39"/>
      <c r="BD648" s="38"/>
      <c r="BE648" s="39"/>
      <c r="BF648" s="39"/>
      <c r="BG648" s="40"/>
      <c r="BH648" s="39"/>
      <c r="BI648" s="39"/>
      <c r="BJ648" s="31"/>
      <c r="BK648" s="31"/>
      <c r="BL648" s="39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</row>
    <row r="649" spans="2:251">
      <c r="B649" s="62"/>
      <c r="C649" s="39"/>
      <c r="D649" s="39"/>
      <c r="F649" s="39"/>
      <c r="G649" s="38"/>
      <c r="H649" s="38"/>
      <c r="I649" s="38"/>
      <c r="J649" s="39"/>
      <c r="K649" s="38"/>
      <c r="L649" s="39"/>
      <c r="M649" s="39"/>
      <c r="N649" s="39"/>
      <c r="O649" s="39"/>
      <c r="P649" s="39"/>
      <c r="Q649" s="38"/>
      <c r="R649" s="39"/>
      <c r="S649" s="39"/>
      <c r="T649" s="39"/>
      <c r="U649" s="39"/>
      <c r="V649" s="39"/>
      <c r="W649" s="42"/>
      <c r="X649" s="39"/>
      <c r="Y649" s="39"/>
      <c r="Z649" s="42"/>
      <c r="AA649" s="39"/>
      <c r="AB649" s="39"/>
      <c r="AC649" s="42"/>
      <c r="AD649" s="40"/>
      <c r="AE649" s="40"/>
      <c r="AF649" s="35"/>
      <c r="AG649" s="39"/>
      <c r="AH649" s="39"/>
      <c r="AI649" s="42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8"/>
      <c r="AV649" s="39"/>
      <c r="AW649" s="39"/>
      <c r="AX649" s="39"/>
      <c r="AY649" s="39"/>
      <c r="AZ649" s="39"/>
      <c r="BA649" s="39"/>
      <c r="BB649" s="39"/>
      <c r="BC649" s="39"/>
      <c r="BD649" s="38"/>
      <c r="BE649" s="39"/>
      <c r="BF649" s="39"/>
      <c r="BG649" s="40"/>
      <c r="BH649" s="39"/>
      <c r="BI649" s="39"/>
      <c r="BJ649" s="31"/>
      <c r="BK649" s="31"/>
      <c r="BL649" s="39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</row>
    <row r="650" spans="2:251">
      <c r="B650" s="62"/>
      <c r="C650" s="39"/>
      <c r="D650" s="39"/>
      <c r="F650" s="39"/>
      <c r="G650" s="38"/>
      <c r="H650" s="38"/>
      <c r="I650" s="38"/>
      <c r="J650" s="39"/>
      <c r="K650" s="38"/>
      <c r="L650" s="39"/>
      <c r="M650" s="39"/>
      <c r="N650" s="39"/>
      <c r="O650" s="39"/>
      <c r="P650" s="39"/>
      <c r="Q650" s="38"/>
      <c r="R650" s="39"/>
      <c r="S650" s="39"/>
      <c r="T650" s="39"/>
      <c r="U650" s="39"/>
      <c r="V650" s="39"/>
      <c r="W650" s="42"/>
      <c r="X650" s="39"/>
      <c r="Y650" s="39"/>
      <c r="Z650" s="42"/>
      <c r="AA650" s="39"/>
      <c r="AB650" s="39"/>
      <c r="AC650" s="42"/>
      <c r="AD650" s="40"/>
      <c r="AE650" s="40"/>
      <c r="AF650" s="35"/>
      <c r="AG650" s="39"/>
      <c r="AH650" s="39"/>
      <c r="AI650" s="42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8"/>
      <c r="AV650" s="39"/>
      <c r="AW650" s="39"/>
      <c r="AX650" s="39"/>
      <c r="AY650" s="39"/>
      <c r="AZ650" s="39"/>
      <c r="BA650" s="39"/>
      <c r="BB650" s="39"/>
      <c r="BC650" s="39"/>
      <c r="BD650" s="38"/>
      <c r="BE650" s="39"/>
      <c r="BF650" s="39"/>
      <c r="BG650" s="40"/>
      <c r="BH650" s="39"/>
      <c r="BI650" s="39"/>
      <c r="BJ650" s="31"/>
      <c r="BK650" s="31"/>
      <c r="BL650" s="39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</row>
    <row r="651" spans="2:251">
      <c r="B651" s="62"/>
      <c r="C651" s="39"/>
      <c r="D651" s="39"/>
      <c r="F651" s="39"/>
      <c r="G651" s="38"/>
      <c r="H651" s="38"/>
      <c r="I651" s="38"/>
      <c r="J651" s="39"/>
      <c r="K651" s="38"/>
      <c r="L651" s="39"/>
      <c r="M651" s="39"/>
      <c r="N651" s="39"/>
      <c r="O651" s="39"/>
      <c r="P651" s="39"/>
      <c r="Q651" s="38"/>
      <c r="R651" s="39"/>
      <c r="S651" s="39"/>
      <c r="T651" s="39"/>
      <c r="U651" s="39"/>
      <c r="V651" s="39"/>
      <c r="W651" s="42"/>
      <c r="X651" s="39"/>
      <c r="Y651" s="39"/>
      <c r="Z651" s="42"/>
      <c r="AA651" s="39"/>
      <c r="AB651" s="39"/>
      <c r="AC651" s="42"/>
      <c r="AD651" s="40"/>
      <c r="AE651" s="40"/>
      <c r="AF651" s="35"/>
      <c r="AG651" s="39"/>
      <c r="AH651" s="39"/>
      <c r="AI651" s="42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8"/>
      <c r="AV651" s="39"/>
      <c r="AW651" s="39"/>
      <c r="AX651" s="39"/>
      <c r="AY651" s="39"/>
      <c r="AZ651" s="39"/>
      <c r="BA651" s="39"/>
      <c r="BB651" s="39"/>
      <c r="BC651" s="39"/>
      <c r="BD651" s="38"/>
      <c r="BE651" s="39"/>
      <c r="BF651" s="39"/>
      <c r="BG651" s="40"/>
      <c r="BH651" s="39"/>
      <c r="BI651" s="39"/>
      <c r="BJ651" s="31"/>
      <c r="BK651" s="31"/>
      <c r="BL651" s="39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</row>
    <row r="652" spans="2:251">
      <c r="B652" s="62"/>
      <c r="C652" s="39"/>
      <c r="D652" s="39"/>
      <c r="F652" s="39"/>
      <c r="G652" s="38"/>
      <c r="H652" s="38"/>
      <c r="I652" s="38"/>
      <c r="J652" s="39"/>
      <c r="K652" s="38"/>
      <c r="L652" s="39"/>
      <c r="M652" s="39"/>
      <c r="N652" s="39"/>
      <c r="O652" s="39"/>
      <c r="P652" s="39"/>
      <c r="Q652" s="38"/>
      <c r="R652" s="39"/>
      <c r="S652" s="39"/>
      <c r="T652" s="39"/>
      <c r="U652" s="39"/>
      <c r="V652" s="39"/>
      <c r="W652" s="42"/>
      <c r="X652" s="39"/>
      <c r="Y652" s="39"/>
      <c r="Z652" s="42"/>
      <c r="AA652" s="39"/>
      <c r="AB652" s="39"/>
      <c r="AC652" s="42"/>
      <c r="AD652" s="40"/>
      <c r="AE652" s="40"/>
      <c r="AF652" s="35"/>
      <c r="AG652" s="39"/>
      <c r="AH652" s="39"/>
      <c r="AI652" s="42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8"/>
      <c r="AV652" s="39"/>
      <c r="AW652" s="39"/>
      <c r="AX652" s="39"/>
      <c r="AY652" s="39"/>
      <c r="AZ652" s="39"/>
      <c r="BA652" s="39"/>
      <c r="BB652" s="39"/>
      <c r="BC652" s="39"/>
      <c r="BD652" s="38"/>
      <c r="BE652" s="39"/>
      <c r="BF652" s="39"/>
      <c r="BG652" s="40"/>
      <c r="BH652" s="39"/>
      <c r="BI652" s="39"/>
      <c r="BJ652" s="31"/>
      <c r="BK652" s="31"/>
      <c r="BL652" s="39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</row>
    <row r="653" spans="2:251">
      <c r="B653" s="62"/>
      <c r="C653" s="39"/>
      <c r="D653" s="39"/>
      <c r="F653" s="39"/>
      <c r="G653" s="38"/>
      <c r="H653" s="38"/>
      <c r="I653" s="38"/>
      <c r="J653" s="39"/>
      <c r="K653" s="38"/>
      <c r="L653" s="39"/>
      <c r="M653" s="39"/>
      <c r="N653" s="39"/>
      <c r="O653" s="39"/>
      <c r="P653" s="39"/>
      <c r="Q653" s="38"/>
      <c r="R653" s="39"/>
      <c r="S653" s="39"/>
      <c r="T653" s="39"/>
      <c r="U653" s="39"/>
      <c r="V653" s="39"/>
      <c r="W653" s="42"/>
      <c r="X653" s="39"/>
      <c r="Y653" s="39"/>
      <c r="Z653" s="42"/>
      <c r="AA653" s="39"/>
      <c r="AB653" s="39"/>
      <c r="AC653" s="42"/>
      <c r="AD653" s="40"/>
      <c r="AE653" s="40"/>
      <c r="AF653" s="35"/>
      <c r="AG653" s="39"/>
      <c r="AH653" s="39"/>
      <c r="AI653" s="42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8"/>
      <c r="AV653" s="39"/>
      <c r="AW653" s="39"/>
      <c r="AX653" s="39"/>
      <c r="AY653" s="39"/>
      <c r="AZ653" s="39"/>
      <c r="BA653" s="39"/>
      <c r="BB653" s="39"/>
      <c r="BC653" s="39"/>
      <c r="BD653" s="38"/>
      <c r="BE653" s="39"/>
      <c r="BF653" s="39"/>
      <c r="BG653" s="40"/>
      <c r="BH653" s="39"/>
      <c r="BI653" s="39"/>
      <c r="BJ653" s="31"/>
      <c r="BK653" s="31"/>
      <c r="BL653" s="39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</row>
    <row r="654" spans="2:251">
      <c r="B654" s="62"/>
      <c r="C654" s="39"/>
      <c r="D654" s="39"/>
      <c r="F654" s="39"/>
      <c r="G654" s="38"/>
      <c r="H654" s="38"/>
      <c r="I654" s="38"/>
      <c r="J654" s="39"/>
      <c r="K654" s="38"/>
      <c r="L654" s="39"/>
      <c r="M654" s="39"/>
      <c r="N654" s="39"/>
      <c r="O654" s="39"/>
      <c r="P654" s="39"/>
      <c r="Q654" s="38"/>
      <c r="R654" s="39"/>
      <c r="S654" s="39"/>
      <c r="T654" s="39"/>
      <c r="U654" s="39"/>
      <c r="V654" s="39"/>
      <c r="W654" s="42"/>
      <c r="X654" s="39"/>
      <c r="Y654" s="39"/>
      <c r="Z654" s="42"/>
      <c r="AA654" s="39"/>
      <c r="AB654" s="39"/>
      <c r="AC654" s="42"/>
      <c r="AD654" s="40"/>
      <c r="AE654" s="40"/>
      <c r="AF654" s="35"/>
      <c r="AG654" s="39"/>
      <c r="AH654" s="39"/>
      <c r="AI654" s="42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8"/>
      <c r="AV654" s="39"/>
      <c r="AW654" s="39"/>
      <c r="AX654" s="39"/>
      <c r="AY654" s="39"/>
      <c r="AZ654" s="39"/>
      <c r="BA654" s="39"/>
      <c r="BB654" s="39"/>
      <c r="BC654" s="39"/>
      <c r="BD654" s="38"/>
      <c r="BE654" s="39"/>
      <c r="BF654" s="39"/>
      <c r="BG654" s="39"/>
      <c r="BH654" s="39"/>
      <c r="BI654" s="39"/>
      <c r="BJ654" s="31"/>
      <c r="BK654" s="31"/>
      <c r="BL654" s="39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</row>
    <row r="655" spans="2:251">
      <c r="B655" s="62"/>
      <c r="C655" s="39"/>
      <c r="D655" s="39"/>
      <c r="F655" s="39"/>
      <c r="G655" s="38"/>
      <c r="H655" s="38"/>
      <c r="I655" s="38"/>
      <c r="J655" s="39"/>
      <c r="K655" s="38"/>
      <c r="L655" s="39"/>
      <c r="M655" s="39"/>
      <c r="N655" s="39"/>
      <c r="O655" s="39"/>
      <c r="P655" s="39"/>
      <c r="Q655" s="38"/>
      <c r="R655" s="39"/>
      <c r="S655" s="39"/>
      <c r="T655" s="39"/>
      <c r="U655" s="39"/>
      <c r="V655" s="39"/>
      <c r="W655" s="42"/>
      <c r="X655" s="39"/>
      <c r="Y655" s="39"/>
      <c r="Z655" s="42"/>
      <c r="AA655" s="39"/>
      <c r="AB655" s="39"/>
      <c r="AC655" s="42"/>
      <c r="AD655" s="40"/>
      <c r="AE655" s="40"/>
      <c r="AF655" s="35"/>
      <c r="AG655" s="39"/>
      <c r="AH655" s="39"/>
      <c r="AI655" s="42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8"/>
      <c r="AV655" s="39"/>
      <c r="AW655" s="39"/>
      <c r="AX655" s="39"/>
      <c r="AY655" s="39"/>
      <c r="AZ655" s="39"/>
      <c r="BA655" s="39"/>
      <c r="BB655" s="39"/>
      <c r="BC655" s="39"/>
      <c r="BD655" s="38"/>
      <c r="BE655" s="39"/>
      <c r="BF655" s="39"/>
      <c r="BG655" s="39"/>
      <c r="BH655" s="39"/>
      <c r="BI655" s="39"/>
      <c r="BJ655" s="31"/>
      <c r="BK655" s="31"/>
      <c r="BL655" s="39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</row>
    <row r="656" spans="2:251">
      <c r="B656" s="62"/>
      <c r="C656" s="39"/>
      <c r="D656" s="39"/>
      <c r="F656" s="39"/>
      <c r="G656" s="38"/>
      <c r="H656" s="38"/>
      <c r="I656" s="38"/>
      <c r="J656" s="39"/>
      <c r="K656" s="38"/>
      <c r="L656" s="39"/>
      <c r="M656" s="39"/>
      <c r="N656" s="39"/>
      <c r="O656" s="39"/>
      <c r="P656" s="39"/>
      <c r="Q656" s="38"/>
      <c r="R656" s="39"/>
      <c r="S656" s="39"/>
      <c r="T656" s="39"/>
      <c r="U656" s="39"/>
      <c r="V656" s="39"/>
      <c r="W656" s="42"/>
      <c r="X656" s="39"/>
      <c r="Y656" s="39"/>
      <c r="Z656" s="42"/>
      <c r="AA656" s="39"/>
      <c r="AB656" s="39"/>
      <c r="AC656" s="42"/>
      <c r="AD656" s="40"/>
      <c r="AE656" s="40"/>
      <c r="AF656" s="35"/>
      <c r="AG656" s="39"/>
      <c r="AH656" s="39"/>
      <c r="AI656" s="42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8"/>
      <c r="AV656" s="39"/>
      <c r="AW656" s="39"/>
      <c r="AX656" s="39"/>
      <c r="AY656" s="39"/>
      <c r="AZ656" s="39"/>
      <c r="BA656" s="39"/>
      <c r="BB656" s="39"/>
      <c r="BC656" s="39"/>
      <c r="BD656" s="38"/>
      <c r="BE656" s="39"/>
      <c r="BF656" s="39"/>
      <c r="BG656" s="39"/>
      <c r="BH656" s="39"/>
      <c r="BI656" s="39"/>
      <c r="BJ656" s="31"/>
      <c r="BK656" s="31"/>
      <c r="BL656" s="39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</row>
    <row r="657" spans="2:251">
      <c r="B657" s="62"/>
      <c r="C657" s="39"/>
      <c r="D657" s="39"/>
      <c r="F657" s="39"/>
      <c r="G657" s="38"/>
      <c r="H657" s="38"/>
      <c r="I657" s="38"/>
      <c r="J657" s="39"/>
      <c r="K657" s="38"/>
      <c r="L657" s="39"/>
      <c r="M657" s="39"/>
      <c r="N657" s="39"/>
      <c r="O657" s="39"/>
      <c r="P657" s="39"/>
      <c r="Q657" s="38"/>
      <c r="R657" s="39"/>
      <c r="S657" s="39"/>
      <c r="T657" s="39"/>
      <c r="U657" s="39"/>
      <c r="V657" s="39"/>
      <c r="W657" s="42"/>
      <c r="X657" s="39"/>
      <c r="Y657" s="39"/>
      <c r="Z657" s="42"/>
      <c r="AA657" s="39"/>
      <c r="AB657" s="39"/>
      <c r="AC657" s="42"/>
      <c r="AD657" s="40"/>
      <c r="AE657" s="40"/>
      <c r="AF657" s="35"/>
      <c r="AG657" s="39"/>
      <c r="AH657" s="39"/>
      <c r="AI657" s="42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8"/>
      <c r="AV657" s="39"/>
      <c r="AW657" s="39"/>
      <c r="AX657" s="39"/>
      <c r="AY657" s="39"/>
      <c r="AZ657" s="39"/>
      <c r="BA657" s="39"/>
      <c r="BB657" s="39"/>
      <c r="BC657" s="39"/>
      <c r="BD657" s="38"/>
      <c r="BE657" s="39"/>
      <c r="BF657" s="39"/>
      <c r="BG657" s="39"/>
      <c r="BH657" s="39"/>
      <c r="BI657" s="39"/>
      <c r="BJ657" s="31"/>
      <c r="BK657" s="31"/>
      <c r="BL657" s="39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</row>
    <row r="658" spans="2:251">
      <c r="B658" s="62"/>
      <c r="C658" s="39"/>
      <c r="D658" s="39"/>
      <c r="F658" s="39"/>
      <c r="G658" s="38"/>
      <c r="H658" s="38"/>
      <c r="I658" s="38"/>
      <c r="J658" s="39"/>
      <c r="K658" s="38"/>
      <c r="L658" s="39"/>
      <c r="M658" s="39"/>
      <c r="N658" s="39"/>
      <c r="O658" s="39"/>
      <c r="P658" s="39"/>
      <c r="Q658" s="38"/>
      <c r="R658" s="39"/>
      <c r="S658" s="39"/>
      <c r="T658" s="39"/>
      <c r="U658" s="39"/>
      <c r="V658" s="39"/>
      <c r="W658" s="42"/>
      <c r="X658" s="39"/>
      <c r="Y658" s="39"/>
      <c r="Z658" s="42"/>
      <c r="AA658" s="39"/>
      <c r="AB658" s="39"/>
      <c r="AC658" s="42"/>
      <c r="AD658" s="40"/>
      <c r="AE658" s="40"/>
      <c r="AF658" s="35"/>
      <c r="AG658" s="39"/>
      <c r="AH658" s="39"/>
      <c r="AI658" s="42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8"/>
      <c r="AV658" s="39"/>
      <c r="AW658" s="39"/>
      <c r="AX658" s="39"/>
      <c r="AY658" s="39"/>
      <c r="AZ658" s="39"/>
      <c r="BA658" s="39"/>
      <c r="BB658" s="39"/>
      <c r="BC658" s="39"/>
      <c r="BD658" s="38"/>
      <c r="BE658" s="39"/>
      <c r="BF658" s="39"/>
      <c r="BG658" s="39"/>
      <c r="BH658" s="39"/>
      <c r="BI658" s="39"/>
      <c r="BJ658" s="31"/>
      <c r="BK658" s="31"/>
      <c r="BL658" s="39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</row>
    <row r="659" spans="2:251">
      <c r="B659" s="62"/>
      <c r="C659" s="39"/>
      <c r="D659" s="39"/>
      <c r="F659" s="39"/>
      <c r="G659" s="38"/>
      <c r="H659" s="38"/>
      <c r="I659" s="38"/>
      <c r="J659" s="39"/>
      <c r="K659" s="38"/>
      <c r="L659" s="39"/>
      <c r="M659" s="39"/>
      <c r="N659" s="39"/>
      <c r="O659" s="39"/>
      <c r="P659" s="39"/>
      <c r="Q659" s="38"/>
      <c r="R659" s="39"/>
      <c r="S659" s="39"/>
      <c r="T659" s="39"/>
      <c r="U659" s="39"/>
      <c r="V659" s="39"/>
      <c r="W659" s="42"/>
      <c r="X659" s="39"/>
      <c r="Y659" s="39"/>
      <c r="Z659" s="42"/>
      <c r="AA659" s="39"/>
      <c r="AB659" s="39"/>
      <c r="AC659" s="42"/>
      <c r="AD659" s="40"/>
      <c r="AE659" s="40"/>
      <c r="AF659" s="35"/>
      <c r="AG659" s="39"/>
      <c r="AH659" s="39"/>
      <c r="AI659" s="42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8"/>
      <c r="AV659" s="39"/>
      <c r="AW659" s="39"/>
      <c r="AX659" s="39"/>
      <c r="AY659" s="39"/>
      <c r="AZ659" s="39"/>
      <c r="BA659" s="39"/>
      <c r="BB659" s="39"/>
      <c r="BC659" s="39"/>
      <c r="BD659" s="38"/>
      <c r="BE659" s="39"/>
      <c r="BF659" s="39"/>
      <c r="BG659" s="40"/>
      <c r="BH659" s="39"/>
      <c r="BI659" s="39"/>
      <c r="BJ659" s="31"/>
      <c r="BK659" s="31"/>
      <c r="BL659" s="39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</row>
    <row r="660" spans="2:251">
      <c r="B660" s="62"/>
      <c r="C660" s="39"/>
      <c r="D660" s="39"/>
      <c r="F660" s="39"/>
      <c r="G660" s="38"/>
      <c r="H660" s="38"/>
      <c r="I660" s="38"/>
      <c r="J660" s="39"/>
      <c r="K660" s="38"/>
      <c r="L660" s="39"/>
      <c r="M660" s="39"/>
      <c r="N660" s="39"/>
      <c r="O660" s="39"/>
      <c r="P660" s="39"/>
      <c r="Q660" s="38"/>
      <c r="R660" s="39"/>
      <c r="S660" s="39"/>
      <c r="T660" s="39"/>
      <c r="U660" s="39"/>
      <c r="V660" s="39"/>
      <c r="W660" s="42"/>
      <c r="X660" s="39"/>
      <c r="Y660" s="39"/>
      <c r="Z660" s="42"/>
      <c r="AA660" s="39"/>
      <c r="AB660" s="39"/>
      <c r="AC660" s="42"/>
      <c r="AD660" s="40"/>
      <c r="AE660" s="40"/>
      <c r="AF660" s="35"/>
      <c r="AG660" s="39"/>
      <c r="AH660" s="39"/>
      <c r="AI660" s="42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8"/>
      <c r="AV660" s="39"/>
      <c r="AW660" s="39"/>
      <c r="AX660" s="39"/>
      <c r="AY660" s="39"/>
      <c r="AZ660" s="39"/>
      <c r="BA660" s="39"/>
      <c r="BB660" s="39"/>
      <c r="BC660" s="39"/>
      <c r="BD660" s="38"/>
      <c r="BE660" s="39"/>
      <c r="BF660" s="39"/>
      <c r="BG660" s="40"/>
      <c r="BH660" s="39"/>
      <c r="BI660" s="39"/>
      <c r="BJ660" s="31"/>
      <c r="BK660" s="31"/>
      <c r="BL660" s="39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</row>
    <row r="661" spans="2:251">
      <c r="B661" s="62"/>
      <c r="C661" s="39"/>
      <c r="D661" s="39"/>
      <c r="F661" s="39"/>
      <c r="G661" s="38"/>
      <c r="H661" s="38"/>
      <c r="I661" s="38"/>
      <c r="J661" s="39"/>
      <c r="K661" s="38"/>
      <c r="L661" s="39"/>
      <c r="M661" s="39"/>
      <c r="N661" s="39"/>
      <c r="O661" s="39"/>
      <c r="P661" s="39"/>
      <c r="Q661" s="38"/>
      <c r="R661" s="39"/>
      <c r="S661" s="39"/>
      <c r="T661" s="39"/>
      <c r="U661" s="39"/>
      <c r="V661" s="39"/>
      <c r="W661" s="42"/>
      <c r="X661" s="39"/>
      <c r="Y661" s="39"/>
      <c r="Z661" s="42"/>
      <c r="AA661" s="39"/>
      <c r="AB661" s="39"/>
      <c r="AC661" s="42"/>
      <c r="AD661" s="40"/>
      <c r="AE661" s="40"/>
      <c r="AF661" s="35"/>
      <c r="AG661" s="39"/>
      <c r="AH661" s="39"/>
      <c r="AI661" s="42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8"/>
      <c r="AV661" s="39"/>
      <c r="AW661" s="39"/>
      <c r="AX661" s="39"/>
      <c r="AY661" s="39"/>
      <c r="AZ661" s="39"/>
      <c r="BA661" s="39"/>
      <c r="BB661" s="39"/>
      <c r="BC661" s="39"/>
      <c r="BD661" s="38"/>
      <c r="BE661" s="39"/>
      <c r="BF661" s="39"/>
      <c r="BG661" s="39"/>
      <c r="BH661" s="39"/>
      <c r="BI661" s="39"/>
      <c r="BJ661" s="31"/>
      <c r="BK661" s="31"/>
      <c r="BL661" s="39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</row>
    <row r="662" spans="2:251">
      <c r="B662" s="62"/>
      <c r="C662" s="39"/>
      <c r="D662" s="39"/>
      <c r="F662" s="39"/>
      <c r="G662" s="38"/>
      <c r="H662" s="38"/>
      <c r="I662" s="38"/>
      <c r="J662" s="39"/>
      <c r="K662" s="38"/>
      <c r="L662" s="39"/>
      <c r="M662" s="39"/>
      <c r="N662" s="39"/>
      <c r="O662" s="39"/>
      <c r="P662" s="39"/>
      <c r="Q662" s="38"/>
      <c r="R662" s="39"/>
      <c r="S662" s="39"/>
      <c r="T662" s="39"/>
      <c r="U662" s="39"/>
      <c r="V662" s="39"/>
      <c r="W662" s="42"/>
      <c r="X662" s="39"/>
      <c r="Y662" s="39"/>
      <c r="Z662" s="42"/>
      <c r="AA662" s="39"/>
      <c r="AB662" s="39"/>
      <c r="AC662" s="42"/>
      <c r="AD662" s="40"/>
      <c r="AE662" s="40"/>
      <c r="AF662" s="35"/>
      <c r="AG662" s="39"/>
      <c r="AH662" s="39"/>
      <c r="AI662" s="42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8"/>
      <c r="AV662" s="39"/>
      <c r="AW662" s="39"/>
      <c r="AX662" s="39"/>
      <c r="AY662" s="39"/>
      <c r="AZ662" s="39"/>
      <c r="BA662" s="39"/>
      <c r="BB662" s="39"/>
      <c r="BC662" s="39"/>
      <c r="BD662" s="38"/>
      <c r="BE662" s="39"/>
      <c r="BF662" s="39"/>
      <c r="BG662" s="40"/>
      <c r="BH662" s="39"/>
      <c r="BI662" s="39"/>
      <c r="BJ662" s="31"/>
      <c r="BK662" s="31"/>
      <c r="BL662" s="39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</row>
    <row r="663" spans="2:251">
      <c r="B663" s="62"/>
      <c r="C663" s="39"/>
      <c r="D663" s="39"/>
      <c r="F663" s="39"/>
      <c r="G663" s="38"/>
      <c r="H663" s="38"/>
      <c r="I663" s="38"/>
      <c r="J663" s="39"/>
      <c r="K663" s="38"/>
      <c r="L663" s="39"/>
      <c r="M663" s="39"/>
      <c r="N663" s="39"/>
      <c r="O663" s="39"/>
      <c r="P663" s="39"/>
      <c r="Q663" s="38"/>
      <c r="R663" s="39"/>
      <c r="S663" s="39"/>
      <c r="T663" s="39"/>
      <c r="U663" s="39"/>
      <c r="V663" s="39"/>
      <c r="W663" s="42"/>
      <c r="X663" s="39"/>
      <c r="Y663" s="39"/>
      <c r="Z663" s="42"/>
      <c r="AA663" s="39"/>
      <c r="AB663" s="39"/>
      <c r="AC663" s="42"/>
      <c r="AD663" s="40"/>
      <c r="AE663" s="40"/>
      <c r="AF663" s="35"/>
      <c r="AG663" s="39"/>
      <c r="AH663" s="39"/>
      <c r="AI663" s="42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8"/>
      <c r="AV663" s="39"/>
      <c r="AW663" s="39"/>
      <c r="AX663" s="39"/>
      <c r="AY663" s="39"/>
      <c r="AZ663" s="39"/>
      <c r="BA663" s="39"/>
      <c r="BB663" s="39"/>
      <c r="BC663" s="39"/>
      <c r="BD663" s="38"/>
      <c r="BE663" s="39"/>
      <c r="BF663" s="39"/>
      <c r="BG663" s="40"/>
      <c r="BH663" s="39"/>
      <c r="BI663" s="39"/>
      <c r="BJ663" s="31"/>
      <c r="BK663" s="31"/>
      <c r="BL663" s="39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</row>
    <row r="664" spans="2:251">
      <c r="B664" s="62"/>
      <c r="C664" s="39"/>
      <c r="D664" s="39"/>
      <c r="F664" s="39"/>
      <c r="G664" s="38"/>
      <c r="H664" s="38"/>
      <c r="I664" s="38"/>
      <c r="J664" s="39"/>
      <c r="K664" s="38"/>
      <c r="L664" s="39"/>
      <c r="M664" s="39"/>
      <c r="N664" s="39"/>
      <c r="O664" s="39"/>
      <c r="P664" s="39"/>
      <c r="Q664" s="38"/>
      <c r="R664" s="39"/>
      <c r="S664" s="39"/>
      <c r="T664" s="39"/>
      <c r="U664" s="39"/>
      <c r="V664" s="39"/>
      <c r="W664" s="42"/>
      <c r="X664" s="39"/>
      <c r="Y664" s="39"/>
      <c r="Z664" s="42"/>
      <c r="AA664" s="39"/>
      <c r="AB664" s="39"/>
      <c r="AC664" s="42"/>
      <c r="AD664" s="40"/>
      <c r="AE664" s="40"/>
      <c r="AF664" s="35"/>
      <c r="AG664" s="39"/>
      <c r="AH664" s="39"/>
      <c r="AI664" s="42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8"/>
      <c r="AV664" s="39"/>
      <c r="AW664" s="39"/>
      <c r="AX664" s="39"/>
      <c r="AY664" s="39"/>
      <c r="AZ664" s="39"/>
      <c r="BA664" s="39"/>
      <c r="BB664" s="39"/>
      <c r="BC664" s="39"/>
      <c r="BD664" s="38"/>
      <c r="BE664" s="39"/>
      <c r="BF664" s="39"/>
      <c r="BG664" s="40"/>
      <c r="BH664" s="39"/>
      <c r="BI664" s="39"/>
      <c r="BJ664" s="31"/>
      <c r="BK664" s="31"/>
      <c r="BL664" s="39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</row>
    <row r="665" spans="2:251">
      <c r="B665" s="62"/>
      <c r="C665" s="39"/>
      <c r="D665" s="39"/>
      <c r="F665" s="39"/>
      <c r="G665" s="38"/>
      <c r="H665" s="38"/>
      <c r="I665" s="38"/>
      <c r="J665" s="39"/>
      <c r="K665" s="38"/>
      <c r="L665" s="39"/>
      <c r="M665" s="39"/>
      <c r="N665" s="39"/>
      <c r="O665" s="39"/>
      <c r="P665" s="39"/>
      <c r="Q665" s="38"/>
      <c r="R665" s="39"/>
      <c r="S665" s="39"/>
      <c r="T665" s="39"/>
      <c r="U665" s="39"/>
      <c r="V665" s="39"/>
      <c r="W665" s="42"/>
      <c r="X665" s="39"/>
      <c r="Y665" s="39"/>
      <c r="Z665" s="42"/>
      <c r="AA665" s="39"/>
      <c r="AB665" s="39"/>
      <c r="AC665" s="42"/>
      <c r="AD665" s="40"/>
      <c r="AE665" s="40"/>
      <c r="AF665" s="35"/>
      <c r="AG665" s="39"/>
      <c r="AH665" s="39"/>
      <c r="AI665" s="42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8"/>
      <c r="AV665" s="39"/>
      <c r="AW665" s="39"/>
      <c r="AX665" s="39"/>
      <c r="AY665" s="39"/>
      <c r="AZ665" s="39"/>
      <c r="BA665" s="39"/>
      <c r="BB665" s="39"/>
      <c r="BC665" s="39"/>
      <c r="BD665" s="38"/>
      <c r="BE665" s="39"/>
      <c r="BF665" s="39"/>
      <c r="BG665" s="40"/>
      <c r="BH665" s="39"/>
      <c r="BI665" s="39"/>
      <c r="BJ665" s="31"/>
      <c r="BK665" s="31"/>
      <c r="BL665" s="39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</row>
    <row r="666" spans="2:251">
      <c r="B666" s="62"/>
      <c r="C666" s="39"/>
      <c r="D666" s="39"/>
      <c r="F666" s="39"/>
      <c r="G666" s="38"/>
      <c r="H666" s="38"/>
      <c r="I666" s="38"/>
      <c r="J666" s="39"/>
      <c r="K666" s="38"/>
      <c r="L666" s="39"/>
      <c r="M666" s="39"/>
      <c r="N666" s="39"/>
      <c r="O666" s="39"/>
      <c r="P666" s="39"/>
      <c r="Q666" s="38"/>
      <c r="R666" s="39"/>
      <c r="S666" s="39"/>
      <c r="T666" s="39"/>
      <c r="U666" s="39"/>
      <c r="V666" s="39"/>
      <c r="W666" s="42"/>
      <c r="X666" s="39"/>
      <c r="Y666" s="39"/>
      <c r="Z666" s="42"/>
      <c r="AA666" s="39"/>
      <c r="AB666" s="39"/>
      <c r="AC666" s="42"/>
      <c r="AD666" s="40"/>
      <c r="AE666" s="40"/>
      <c r="AF666" s="35"/>
      <c r="AG666" s="39"/>
      <c r="AH666" s="39"/>
      <c r="AI666" s="42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8"/>
      <c r="AV666" s="39"/>
      <c r="AW666" s="39"/>
      <c r="AX666" s="39"/>
      <c r="AY666" s="39"/>
      <c r="AZ666" s="39"/>
      <c r="BA666" s="39"/>
      <c r="BB666" s="39"/>
      <c r="BC666" s="39"/>
      <c r="BD666" s="38"/>
      <c r="BE666" s="39"/>
      <c r="BF666" s="39"/>
      <c r="BG666" s="40"/>
      <c r="BH666" s="39"/>
      <c r="BI666" s="39"/>
      <c r="BJ666" s="31"/>
      <c r="BK666" s="31"/>
      <c r="BL666" s="39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</row>
    <row r="667" spans="2:251">
      <c r="B667" s="62"/>
      <c r="C667" s="39"/>
      <c r="D667" s="39"/>
      <c r="F667" s="39"/>
      <c r="G667" s="38"/>
      <c r="H667" s="38"/>
      <c r="I667" s="38"/>
      <c r="J667" s="39"/>
      <c r="K667" s="38"/>
      <c r="L667" s="39"/>
      <c r="M667" s="39"/>
      <c r="N667" s="39"/>
      <c r="O667" s="39"/>
      <c r="P667" s="39"/>
      <c r="Q667" s="38"/>
      <c r="R667" s="39"/>
      <c r="S667" s="39"/>
      <c r="T667" s="39"/>
      <c r="U667" s="39"/>
      <c r="V667" s="39"/>
      <c r="W667" s="42"/>
      <c r="X667" s="39"/>
      <c r="Y667" s="39"/>
      <c r="Z667" s="42"/>
      <c r="AA667" s="39"/>
      <c r="AB667" s="39"/>
      <c r="AC667" s="42"/>
      <c r="AD667" s="40"/>
      <c r="AE667" s="40"/>
      <c r="AF667" s="35"/>
      <c r="AG667" s="39"/>
      <c r="AH667" s="39"/>
      <c r="AI667" s="42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8"/>
      <c r="AV667" s="39"/>
      <c r="AW667" s="39"/>
      <c r="AX667" s="39"/>
      <c r="AY667" s="39"/>
      <c r="AZ667" s="39"/>
      <c r="BA667" s="39"/>
      <c r="BB667" s="39"/>
      <c r="BC667" s="39"/>
      <c r="BD667" s="38"/>
      <c r="BE667" s="39"/>
      <c r="BF667" s="39"/>
      <c r="BG667" s="40"/>
      <c r="BH667" s="39"/>
      <c r="BI667" s="39"/>
      <c r="BJ667" s="31"/>
      <c r="BK667" s="31"/>
      <c r="BL667" s="39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</row>
    <row r="668" spans="2:251">
      <c r="B668" s="62"/>
      <c r="C668" s="39"/>
      <c r="D668" s="39"/>
      <c r="F668" s="39"/>
      <c r="G668" s="38"/>
      <c r="H668" s="38"/>
      <c r="I668" s="38"/>
      <c r="J668" s="39"/>
      <c r="K668" s="38"/>
      <c r="L668" s="39"/>
      <c r="M668" s="39"/>
      <c r="N668" s="39"/>
      <c r="O668" s="39"/>
      <c r="P668" s="39"/>
      <c r="Q668" s="38"/>
      <c r="R668" s="39"/>
      <c r="S668" s="39"/>
      <c r="T668" s="39"/>
      <c r="U668" s="39"/>
      <c r="V668" s="39"/>
      <c r="W668" s="42"/>
      <c r="X668" s="39"/>
      <c r="Y668" s="39"/>
      <c r="Z668" s="42"/>
      <c r="AA668" s="39"/>
      <c r="AB668" s="39"/>
      <c r="AC668" s="42"/>
      <c r="AD668" s="40"/>
      <c r="AE668" s="40"/>
      <c r="AF668" s="35"/>
      <c r="AG668" s="39"/>
      <c r="AH668" s="39"/>
      <c r="AI668" s="42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8"/>
      <c r="AV668" s="39"/>
      <c r="AW668" s="39"/>
      <c r="AX668" s="39"/>
      <c r="AY668" s="39"/>
      <c r="AZ668" s="39"/>
      <c r="BA668" s="39"/>
      <c r="BB668" s="39"/>
      <c r="BC668" s="39"/>
      <c r="BD668" s="38"/>
      <c r="BE668" s="39"/>
      <c r="BF668" s="39"/>
      <c r="BG668" s="40"/>
      <c r="BH668" s="39"/>
      <c r="BI668" s="39"/>
      <c r="BJ668" s="31"/>
      <c r="BK668" s="31"/>
      <c r="BL668" s="39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</row>
    <row r="669" spans="2:251">
      <c r="B669" s="62"/>
      <c r="C669" s="39"/>
      <c r="D669" s="39"/>
      <c r="F669" s="39"/>
      <c r="G669" s="38"/>
      <c r="H669" s="38"/>
      <c r="I669" s="38"/>
      <c r="J669" s="39"/>
      <c r="K669" s="38"/>
      <c r="L669" s="39"/>
      <c r="M669" s="39"/>
      <c r="N669" s="39"/>
      <c r="O669" s="39"/>
      <c r="P669" s="39"/>
      <c r="Q669" s="38"/>
      <c r="R669" s="39"/>
      <c r="S669" s="39"/>
      <c r="T669" s="39"/>
      <c r="U669" s="39"/>
      <c r="V669" s="39"/>
      <c r="W669" s="42"/>
      <c r="X669" s="39"/>
      <c r="Y669" s="39"/>
      <c r="Z669" s="42"/>
      <c r="AA669" s="39"/>
      <c r="AB669" s="39"/>
      <c r="AC669" s="42"/>
      <c r="AD669" s="40"/>
      <c r="AE669" s="40"/>
      <c r="AF669" s="35"/>
      <c r="AG669" s="39"/>
      <c r="AH669" s="39"/>
      <c r="AI669" s="42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8"/>
      <c r="AV669" s="39"/>
      <c r="AW669" s="39"/>
      <c r="AX669" s="39"/>
      <c r="AY669" s="39"/>
      <c r="AZ669" s="39"/>
      <c r="BA669" s="39"/>
      <c r="BB669" s="39"/>
      <c r="BC669" s="39"/>
      <c r="BD669" s="38"/>
      <c r="BE669" s="39"/>
      <c r="BF669" s="39"/>
      <c r="BG669" s="39"/>
      <c r="BH669" s="39"/>
      <c r="BI669" s="39"/>
      <c r="BJ669" s="31"/>
      <c r="BK669" s="31"/>
      <c r="BL669" s="39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</row>
    <row r="670" spans="2:251">
      <c r="B670" s="62"/>
      <c r="C670" s="39"/>
      <c r="D670" s="39"/>
      <c r="F670" s="39"/>
      <c r="G670" s="38"/>
      <c r="H670" s="38"/>
      <c r="I670" s="38"/>
      <c r="J670" s="39"/>
      <c r="K670" s="38"/>
      <c r="L670" s="39"/>
      <c r="M670" s="39"/>
      <c r="N670" s="39"/>
      <c r="O670" s="39"/>
      <c r="P670" s="39"/>
      <c r="Q670" s="38"/>
      <c r="R670" s="39"/>
      <c r="S670" s="39"/>
      <c r="T670" s="39"/>
      <c r="U670" s="39"/>
      <c r="V670" s="39"/>
      <c r="W670" s="42"/>
      <c r="X670" s="39"/>
      <c r="Y670" s="39"/>
      <c r="Z670" s="42"/>
      <c r="AA670" s="39"/>
      <c r="AB670" s="39"/>
      <c r="AC670" s="42"/>
      <c r="AD670" s="40"/>
      <c r="AE670" s="40"/>
      <c r="AF670" s="35"/>
      <c r="AG670" s="39"/>
      <c r="AH670" s="39"/>
      <c r="AI670" s="42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8"/>
      <c r="AV670" s="39"/>
      <c r="AW670" s="39"/>
      <c r="AX670" s="39"/>
      <c r="AY670" s="39"/>
      <c r="AZ670" s="39"/>
      <c r="BA670" s="39"/>
      <c r="BB670" s="39"/>
      <c r="BC670" s="39"/>
      <c r="BD670" s="38"/>
      <c r="BE670" s="39"/>
      <c r="BF670" s="39"/>
      <c r="BG670" s="39"/>
      <c r="BH670" s="39"/>
      <c r="BI670" s="39"/>
      <c r="BJ670" s="31"/>
      <c r="BK670" s="31"/>
      <c r="BL670" s="39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</row>
    <row r="671" spans="2:251">
      <c r="B671" s="62"/>
      <c r="C671" s="39"/>
      <c r="D671" s="39"/>
      <c r="F671" s="39"/>
      <c r="G671" s="38"/>
      <c r="H671" s="38"/>
      <c r="I671" s="38"/>
      <c r="J671" s="39"/>
      <c r="K671" s="38"/>
      <c r="L671" s="39"/>
      <c r="M671" s="39"/>
      <c r="N671" s="39"/>
      <c r="O671" s="39"/>
      <c r="P671" s="39"/>
      <c r="Q671" s="38"/>
      <c r="R671" s="39"/>
      <c r="S671" s="39"/>
      <c r="T671" s="39"/>
      <c r="U671" s="39"/>
      <c r="V671" s="39"/>
      <c r="W671" s="42"/>
      <c r="X671" s="39"/>
      <c r="Y671" s="39"/>
      <c r="Z671" s="42"/>
      <c r="AA671" s="39"/>
      <c r="AB671" s="39"/>
      <c r="AC671" s="42"/>
      <c r="AD671" s="40"/>
      <c r="AE671" s="40"/>
      <c r="AF671" s="35"/>
      <c r="AG671" s="39"/>
      <c r="AH671" s="39"/>
      <c r="AI671" s="42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8"/>
      <c r="AV671" s="39"/>
      <c r="AW671" s="39"/>
      <c r="AX671" s="39"/>
      <c r="AY671" s="39"/>
      <c r="AZ671" s="39"/>
      <c r="BA671" s="39"/>
      <c r="BB671" s="39"/>
      <c r="BC671" s="39"/>
      <c r="BD671" s="38"/>
      <c r="BE671" s="39"/>
      <c r="BF671" s="39"/>
      <c r="BG671" s="40"/>
      <c r="BH671" s="39"/>
      <c r="BI671" s="39"/>
      <c r="BJ671" s="31"/>
      <c r="BK671" s="31"/>
      <c r="BL671" s="39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</row>
    <row r="672" spans="2:251">
      <c r="B672" s="62"/>
      <c r="C672" s="39"/>
      <c r="D672" s="39"/>
      <c r="F672" s="39"/>
      <c r="G672" s="38"/>
      <c r="H672" s="38"/>
      <c r="I672" s="38"/>
      <c r="J672" s="39"/>
      <c r="K672" s="38"/>
      <c r="L672" s="39"/>
      <c r="M672" s="39"/>
      <c r="N672" s="39"/>
      <c r="O672" s="39"/>
      <c r="P672" s="39"/>
      <c r="Q672" s="38"/>
      <c r="R672" s="39"/>
      <c r="S672" s="39"/>
      <c r="T672" s="39"/>
      <c r="U672" s="39"/>
      <c r="V672" s="39"/>
      <c r="W672" s="42"/>
      <c r="X672" s="39"/>
      <c r="Y672" s="39"/>
      <c r="Z672" s="42"/>
      <c r="AA672" s="39"/>
      <c r="AB672" s="39"/>
      <c r="AC672" s="42"/>
      <c r="AD672" s="40"/>
      <c r="AE672" s="40"/>
      <c r="AF672" s="35"/>
      <c r="AG672" s="39"/>
      <c r="AH672" s="39"/>
      <c r="AI672" s="42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8"/>
      <c r="AV672" s="39"/>
      <c r="AW672" s="39"/>
      <c r="AX672" s="39"/>
      <c r="AY672" s="39"/>
      <c r="AZ672" s="39"/>
      <c r="BA672" s="39"/>
      <c r="BB672" s="39"/>
      <c r="BC672" s="39"/>
      <c r="BD672" s="38"/>
      <c r="BE672" s="39"/>
      <c r="BF672" s="39"/>
      <c r="BG672" s="40"/>
      <c r="BH672" s="39"/>
      <c r="BI672" s="39"/>
      <c r="BJ672" s="31"/>
      <c r="BK672" s="31"/>
      <c r="BL672" s="39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</row>
    <row r="673" spans="2:251">
      <c r="B673" s="62"/>
      <c r="C673" s="39"/>
      <c r="D673" s="39"/>
      <c r="F673" s="39"/>
      <c r="G673" s="38"/>
      <c r="H673" s="38"/>
      <c r="I673" s="38"/>
      <c r="J673" s="39"/>
      <c r="K673" s="38"/>
      <c r="L673" s="39"/>
      <c r="M673" s="39"/>
      <c r="N673" s="39"/>
      <c r="O673" s="39"/>
      <c r="P673" s="39"/>
      <c r="Q673" s="38"/>
      <c r="R673" s="39"/>
      <c r="S673" s="39"/>
      <c r="T673" s="39"/>
      <c r="U673" s="39"/>
      <c r="V673" s="39"/>
      <c r="W673" s="42"/>
      <c r="X673" s="39"/>
      <c r="Y673" s="39"/>
      <c r="Z673" s="42"/>
      <c r="AA673" s="39"/>
      <c r="AB673" s="39"/>
      <c r="AC673" s="42"/>
      <c r="AD673" s="40"/>
      <c r="AE673" s="40"/>
      <c r="AF673" s="35"/>
      <c r="AG673" s="39"/>
      <c r="AH673" s="39"/>
      <c r="AI673" s="42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8"/>
      <c r="AV673" s="39"/>
      <c r="AW673" s="39"/>
      <c r="AX673" s="39"/>
      <c r="AY673" s="39"/>
      <c r="AZ673" s="39"/>
      <c r="BA673" s="39"/>
      <c r="BB673" s="39"/>
      <c r="BC673" s="39"/>
      <c r="BD673" s="38"/>
      <c r="BE673" s="39"/>
      <c r="BF673" s="39"/>
      <c r="BG673" s="39"/>
      <c r="BH673" s="39"/>
      <c r="BI673" s="39"/>
      <c r="BJ673" s="31"/>
      <c r="BK673" s="31"/>
      <c r="BL673" s="39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</row>
    <row r="674" spans="2:251">
      <c r="B674" s="62"/>
      <c r="C674" s="39"/>
      <c r="D674" s="39"/>
      <c r="F674" s="39"/>
      <c r="G674" s="38"/>
      <c r="H674" s="38"/>
      <c r="I674" s="38"/>
      <c r="J674" s="39"/>
      <c r="K674" s="38"/>
      <c r="L674" s="39"/>
      <c r="M674" s="39"/>
      <c r="N674" s="39"/>
      <c r="O674" s="39"/>
      <c r="P674" s="39"/>
      <c r="Q674" s="38"/>
      <c r="R674" s="39"/>
      <c r="S674" s="39"/>
      <c r="T674" s="39"/>
      <c r="U674" s="39"/>
      <c r="V674" s="39"/>
      <c r="W674" s="42"/>
      <c r="X674" s="39"/>
      <c r="Y674" s="39"/>
      <c r="Z674" s="42"/>
      <c r="AA674" s="39"/>
      <c r="AB674" s="39"/>
      <c r="AC674" s="42"/>
      <c r="AD674" s="40"/>
      <c r="AE674" s="40"/>
      <c r="AF674" s="35"/>
      <c r="AG674" s="39"/>
      <c r="AH674" s="39"/>
      <c r="AI674" s="42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8"/>
      <c r="AV674" s="39"/>
      <c r="AW674" s="39"/>
      <c r="AX674" s="39"/>
      <c r="AY674" s="39"/>
      <c r="AZ674" s="39"/>
      <c r="BA674" s="39"/>
      <c r="BB674" s="39"/>
      <c r="BC674" s="39"/>
      <c r="BD674" s="38"/>
      <c r="BE674" s="39"/>
      <c r="BF674" s="39"/>
      <c r="BG674" s="40"/>
      <c r="BH674" s="39"/>
      <c r="BI674" s="39"/>
      <c r="BJ674" s="31"/>
      <c r="BK674" s="31"/>
      <c r="BL674" s="39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</row>
    <row r="675" spans="2:251">
      <c r="B675" s="62"/>
      <c r="C675" s="39"/>
      <c r="D675" s="39"/>
      <c r="F675" s="39"/>
      <c r="G675" s="38"/>
      <c r="H675" s="38"/>
      <c r="I675" s="38"/>
      <c r="J675" s="39"/>
      <c r="K675" s="38"/>
      <c r="L675" s="39"/>
      <c r="M675" s="39"/>
      <c r="N675" s="39"/>
      <c r="O675" s="39"/>
      <c r="P675" s="39"/>
      <c r="Q675" s="38"/>
      <c r="R675" s="39"/>
      <c r="S675" s="39"/>
      <c r="T675" s="39"/>
      <c r="U675" s="39"/>
      <c r="V675" s="39"/>
      <c r="W675" s="42"/>
      <c r="X675" s="39"/>
      <c r="Y675" s="39"/>
      <c r="Z675" s="42"/>
      <c r="AA675" s="39"/>
      <c r="AB675" s="39"/>
      <c r="AC675" s="42"/>
      <c r="AD675" s="40"/>
      <c r="AE675" s="40"/>
      <c r="AF675" s="35"/>
      <c r="AG675" s="39"/>
      <c r="AH675" s="39"/>
      <c r="AI675" s="42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8"/>
      <c r="AV675" s="39"/>
      <c r="AW675" s="39"/>
      <c r="AX675" s="39"/>
      <c r="AY675" s="39"/>
      <c r="AZ675" s="39"/>
      <c r="BA675" s="39"/>
      <c r="BB675" s="39"/>
      <c r="BC675" s="39"/>
      <c r="BD675" s="38"/>
      <c r="BE675" s="39"/>
      <c r="BF675" s="39"/>
      <c r="BG675" s="40"/>
      <c r="BH675" s="39"/>
      <c r="BI675" s="39"/>
      <c r="BJ675" s="31"/>
      <c r="BK675" s="31"/>
      <c r="BL675" s="39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</row>
    <row r="676" spans="2:251">
      <c r="B676" s="62"/>
      <c r="C676" s="39"/>
      <c r="D676" s="39"/>
      <c r="F676" s="39"/>
      <c r="G676" s="38"/>
      <c r="H676" s="38"/>
      <c r="I676" s="38"/>
      <c r="J676" s="39"/>
      <c r="K676" s="38"/>
      <c r="L676" s="39"/>
      <c r="M676" s="39"/>
      <c r="N676" s="39"/>
      <c r="O676" s="39"/>
      <c r="P676" s="39"/>
      <c r="Q676" s="38"/>
      <c r="R676" s="39"/>
      <c r="S676" s="39"/>
      <c r="T676" s="39"/>
      <c r="U676" s="39"/>
      <c r="V676" s="39"/>
      <c r="W676" s="42"/>
      <c r="X676" s="39"/>
      <c r="Y676" s="39"/>
      <c r="Z676" s="42"/>
      <c r="AA676" s="39"/>
      <c r="AB676" s="39"/>
      <c r="AC676" s="42"/>
      <c r="AD676" s="40"/>
      <c r="AE676" s="40"/>
      <c r="AF676" s="35"/>
      <c r="AG676" s="39"/>
      <c r="AH676" s="39"/>
      <c r="AI676" s="42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8"/>
      <c r="AV676" s="39"/>
      <c r="AW676" s="39"/>
      <c r="AX676" s="39"/>
      <c r="AY676" s="39"/>
      <c r="AZ676" s="39"/>
      <c r="BA676" s="39"/>
      <c r="BB676" s="39"/>
      <c r="BC676" s="39"/>
      <c r="BD676" s="38"/>
      <c r="BE676" s="39"/>
      <c r="BF676" s="39"/>
      <c r="BG676" s="40"/>
      <c r="BH676" s="39"/>
      <c r="BI676" s="39"/>
      <c r="BJ676" s="31"/>
      <c r="BK676" s="31"/>
      <c r="BL676" s="39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</row>
    <row r="677" spans="2:251">
      <c r="B677" s="62"/>
      <c r="C677" s="39"/>
      <c r="D677" s="39"/>
      <c r="F677" s="39"/>
      <c r="G677" s="38"/>
      <c r="H677" s="38"/>
      <c r="I677" s="38"/>
      <c r="J677" s="39"/>
      <c r="K677" s="38"/>
      <c r="L677" s="39"/>
      <c r="M677" s="39"/>
      <c r="N677" s="39"/>
      <c r="O677" s="39"/>
      <c r="P677" s="39"/>
      <c r="Q677" s="38"/>
      <c r="R677" s="39"/>
      <c r="S677" s="39"/>
      <c r="T677" s="39"/>
      <c r="U677" s="39"/>
      <c r="V677" s="39"/>
      <c r="W677" s="42"/>
      <c r="X677" s="39"/>
      <c r="Y677" s="39"/>
      <c r="Z677" s="42"/>
      <c r="AA677" s="39"/>
      <c r="AB677" s="39"/>
      <c r="AC677" s="42"/>
      <c r="AD677" s="40"/>
      <c r="AE677" s="40"/>
      <c r="AF677" s="35"/>
      <c r="AG677" s="39"/>
      <c r="AH677" s="39"/>
      <c r="AI677" s="42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8"/>
      <c r="AV677" s="39"/>
      <c r="AW677" s="39"/>
      <c r="AX677" s="39"/>
      <c r="AY677" s="39"/>
      <c r="AZ677" s="39"/>
      <c r="BA677" s="39"/>
      <c r="BB677" s="39"/>
      <c r="BC677" s="39"/>
      <c r="BD677" s="38"/>
      <c r="BE677" s="39"/>
      <c r="BF677" s="39"/>
      <c r="BG677" s="40"/>
      <c r="BH677" s="39"/>
      <c r="BI677" s="39"/>
      <c r="BJ677" s="31"/>
      <c r="BK677" s="31"/>
      <c r="BL677" s="39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</row>
    <row r="678" spans="2:251">
      <c r="B678" s="62"/>
      <c r="C678" s="39"/>
      <c r="D678" s="39"/>
      <c r="F678" s="39"/>
      <c r="G678" s="38"/>
      <c r="H678" s="38"/>
      <c r="I678" s="38"/>
      <c r="J678" s="39"/>
      <c r="K678" s="38"/>
      <c r="L678" s="39"/>
      <c r="M678" s="39"/>
      <c r="N678" s="39"/>
      <c r="O678" s="39"/>
      <c r="P678" s="39"/>
      <c r="Q678" s="38"/>
      <c r="R678" s="39"/>
      <c r="S678" s="39"/>
      <c r="T678" s="39"/>
      <c r="U678" s="39"/>
      <c r="V678" s="39"/>
      <c r="W678" s="42"/>
      <c r="X678" s="39"/>
      <c r="Y678" s="39"/>
      <c r="Z678" s="42"/>
      <c r="AA678" s="39"/>
      <c r="AB678" s="39"/>
      <c r="AC678" s="42"/>
      <c r="AD678" s="40"/>
      <c r="AE678" s="40"/>
      <c r="AF678" s="35"/>
      <c r="AG678" s="39"/>
      <c r="AH678" s="39"/>
      <c r="AI678" s="42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8"/>
      <c r="AV678" s="39"/>
      <c r="AW678" s="39"/>
      <c r="AX678" s="39"/>
      <c r="AY678" s="39"/>
      <c r="AZ678" s="39"/>
      <c r="BA678" s="39"/>
      <c r="BB678" s="39"/>
      <c r="BC678" s="39"/>
      <c r="BD678" s="38"/>
      <c r="BE678" s="39"/>
      <c r="BF678" s="39"/>
      <c r="BG678" s="40"/>
      <c r="BH678" s="39"/>
      <c r="BI678" s="39"/>
      <c r="BJ678" s="31"/>
      <c r="BK678" s="31"/>
      <c r="BL678" s="39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</row>
    <row r="679" spans="2:251">
      <c r="B679" s="62"/>
      <c r="C679" s="39"/>
      <c r="D679" s="39"/>
      <c r="F679" s="39"/>
      <c r="G679" s="38"/>
      <c r="H679" s="38"/>
      <c r="I679" s="38"/>
      <c r="J679" s="39"/>
      <c r="K679" s="38"/>
      <c r="L679" s="39"/>
      <c r="M679" s="39"/>
      <c r="N679" s="39"/>
      <c r="O679" s="39"/>
      <c r="P679" s="39"/>
      <c r="Q679" s="38"/>
      <c r="R679" s="39"/>
      <c r="S679" s="39"/>
      <c r="T679" s="39"/>
      <c r="U679" s="39"/>
      <c r="V679" s="39"/>
      <c r="W679" s="42"/>
      <c r="X679" s="39"/>
      <c r="Y679" s="39"/>
      <c r="Z679" s="42"/>
      <c r="AA679" s="39"/>
      <c r="AB679" s="39"/>
      <c r="AC679" s="42"/>
      <c r="AD679" s="40"/>
      <c r="AE679" s="40"/>
      <c r="AF679" s="35"/>
      <c r="AG679" s="39"/>
      <c r="AH679" s="39"/>
      <c r="AI679" s="42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8"/>
      <c r="AV679" s="39"/>
      <c r="AW679" s="39"/>
      <c r="AX679" s="39"/>
      <c r="AY679" s="39"/>
      <c r="AZ679" s="39"/>
      <c r="BA679" s="39"/>
      <c r="BB679" s="39"/>
      <c r="BC679" s="39"/>
      <c r="BD679" s="38"/>
      <c r="BE679" s="39"/>
      <c r="BF679" s="39"/>
      <c r="BG679" s="40"/>
      <c r="BH679" s="39"/>
      <c r="BI679" s="39"/>
      <c r="BJ679" s="31"/>
      <c r="BK679" s="31"/>
      <c r="BL679" s="39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</row>
    <row r="680" spans="2:251">
      <c r="B680" s="62"/>
      <c r="C680" s="39"/>
      <c r="D680" s="39"/>
      <c r="F680" s="39"/>
      <c r="G680" s="38"/>
      <c r="H680" s="38"/>
      <c r="I680" s="38"/>
      <c r="J680" s="39"/>
      <c r="K680" s="38"/>
      <c r="L680" s="39"/>
      <c r="M680" s="39"/>
      <c r="N680" s="39"/>
      <c r="O680" s="39"/>
      <c r="P680" s="39"/>
      <c r="Q680" s="38"/>
      <c r="R680" s="39"/>
      <c r="S680" s="39"/>
      <c r="T680" s="39"/>
      <c r="U680" s="39"/>
      <c r="V680" s="39"/>
      <c r="W680" s="42"/>
      <c r="X680" s="39"/>
      <c r="Y680" s="39"/>
      <c r="Z680" s="42"/>
      <c r="AA680" s="39"/>
      <c r="AB680" s="39"/>
      <c r="AC680" s="42"/>
      <c r="AD680" s="40"/>
      <c r="AE680" s="40"/>
      <c r="AF680" s="35"/>
      <c r="AG680" s="39"/>
      <c r="AH680" s="39"/>
      <c r="AI680" s="42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8"/>
      <c r="AV680" s="39"/>
      <c r="AW680" s="39"/>
      <c r="AX680" s="39"/>
      <c r="AY680" s="39"/>
      <c r="AZ680" s="39"/>
      <c r="BA680" s="39"/>
      <c r="BB680" s="39"/>
      <c r="BC680" s="39"/>
      <c r="BD680" s="38"/>
      <c r="BE680" s="39"/>
      <c r="BF680" s="39"/>
      <c r="BG680" s="39"/>
      <c r="BH680" s="39"/>
      <c r="BI680" s="39"/>
      <c r="BJ680" s="31"/>
      <c r="BK680" s="31"/>
      <c r="BL680" s="39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</row>
    <row r="681" spans="2:251">
      <c r="B681" s="62"/>
      <c r="C681" s="39"/>
      <c r="D681" s="39"/>
      <c r="F681" s="39"/>
      <c r="G681" s="38"/>
      <c r="H681" s="38"/>
      <c r="I681" s="38"/>
      <c r="J681" s="39"/>
      <c r="K681" s="38"/>
      <c r="L681" s="39"/>
      <c r="M681" s="39"/>
      <c r="N681" s="39"/>
      <c r="O681" s="39"/>
      <c r="P681" s="39"/>
      <c r="Q681" s="38"/>
      <c r="R681" s="39"/>
      <c r="S681" s="39"/>
      <c r="T681" s="39"/>
      <c r="U681" s="39"/>
      <c r="V681" s="39"/>
      <c r="W681" s="42"/>
      <c r="X681" s="39"/>
      <c r="Y681" s="39"/>
      <c r="Z681" s="42"/>
      <c r="AA681" s="39"/>
      <c r="AB681" s="39"/>
      <c r="AC681" s="42"/>
      <c r="AD681" s="40"/>
      <c r="AE681" s="40"/>
      <c r="AF681" s="35"/>
      <c r="AG681" s="39"/>
      <c r="AH681" s="39"/>
      <c r="AI681" s="42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8"/>
      <c r="AV681" s="39"/>
      <c r="AW681" s="39"/>
      <c r="AX681" s="39"/>
      <c r="AY681" s="39"/>
      <c r="AZ681" s="39"/>
      <c r="BA681" s="39"/>
      <c r="BB681" s="39"/>
      <c r="BC681" s="39"/>
      <c r="BD681" s="38"/>
      <c r="BE681" s="39"/>
      <c r="BF681" s="39"/>
      <c r="BG681" s="39"/>
      <c r="BH681" s="39"/>
      <c r="BI681" s="39"/>
      <c r="BJ681" s="31"/>
      <c r="BK681" s="31"/>
      <c r="BL681" s="39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</row>
    <row r="682" spans="2:251">
      <c r="B682" s="62"/>
      <c r="C682" s="39"/>
      <c r="D682" s="39"/>
      <c r="F682" s="39"/>
      <c r="G682" s="38"/>
      <c r="H682" s="38"/>
      <c r="I682" s="38"/>
      <c r="J682" s="39"/>
      <c r="K682" s="38"/>
      <c r="L682" s="39"/>
      <c r="M682" s="39"/>
      <c r="N682" s="39"/>
      <c r="O682" s="39"/>
      <c r="P682" s="39"/>
      <c r="Q682" s="38"/>
      <c r="R682" s="39"/>
      <c r="S682" s="39"/>
      <c r="T682" s="39"/>
      <c r="U682" s="39"/>
      <c r="V682" s="39"/>
      <c r="W682" s="42"/>
      <c r="X682" s="39"/>
      <c r="Y682" s="39"/>
      <c r="Z682" s="42"/>
      <c r="AA682" s="39"/>
      <c r="AB682" s="39"/>
      <c r="AC682" s="42"/>
      <c r="AD682" s="40"/>
      <c r="AE682" s="40"/>
      <c r="AF682" s="35"/>
      <c r="AG682" s="39"/>
      <c r="AH682" s="39"/>
      <c r="AI682" s="42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8"/>
      <c r="AV682" s="39"/>
      <c r="AW682" s="39"/>
      <c r="AX682" s="39"/>
      <c r="AY682" s="39"/>
      <c r="AZ682" s="39"/>
      <c r="BA682" s="39"/>
      <c r="BB682" s="39"/>
      <c r="BC682" s="39"/>
      <c r="BD682" s="38"/>
      <c r="BE682" s="39"/>
      <c r="BF682" s="39"/>
      <c r="BG682" s="40"/>
      <c r="BH682" s="39"/>
      <c r="BI682" s="39"/>
      <c r="BJ682" s="31"/>
      <c r="BK682" s="31"/>
      <c r="BL682" s="39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</row>
    <row r="683" spans="2:251">
      <c r="B683" s="62"/>
      <c r="C683" s="39"/>
      <c r="D683" s="39"/>
      <c r="F683" s="39"/>
      <c r="G683" s="38"/>
      <c r="H683" s="38"/>
      <c r="I683" s="38"/>
      <c r="J683" s="39"/>
      <c r="K683" s="38"/>
      <c r="L683" s="39"/>
      <c r="M683" s="39"/>
      <c r="N683" s="39"/>
      <c r="O683" s="39"/>
      <c r="P683" s="39"/>
      <c r="Q683" s="38"/>
      <c r="R683" s="39"/>
      <c r="S683" s="39"/>
      <c r="T683" s="39"/>
      <c r="U683" s="39"/>
      <c r="V683" s="39"/>
      <c r="W683" s="42"/>
      <c r="X683" s="39"/>
      <c r="Y683" s="39"/>
      <c r="Z683" s="42"/>
      <c r="AA683" s="39"/>
      <c r="AB683" s="39"/>
      <c r="AC683" s="42"/>
      <c r="AD683" s="40"/>
      <c r="AE683" s="40"/>
      <c r="AF683" s="35"/>
      <c r="AG683" s="39"/>
      <c r="AH683" s="39"/>
      <c r="AI683" s="42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8"/>
      <c r="AV683" s="39"/>
      <c r="AW683" s="39"/>
      <c r="AX683" s="39"/>
      <c r="AY683" s="39"/>
      <c r="AZ683" s="39"/>
      <c r="BA683" s="39"/>
      <c r="BB683" s="39"/>
      <c r="BC683" s="39"/>
      <c r="BD683" s="38"/>
      <c r="BE683" s="39"/>
      <c r="BF683" s="39"/>
      <c r="BG683" s="40"/>
      <c r="BH683" s="39"/>
      <c r="BI683" s="39"/>
      <c r="BJ683" s="31"/>
      <c r="BK683" s="31"/>
      <c r="BL683" s="39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</row>
    <row r="684" spans="2:251">
      <c r="B684" s="62"/>
      <c r="C684" s="39"/>
      <c r="D684" s="39"/>
      <c r="F684" s="39"/>
      <c r="G684" s="38"/>
      <c r="H684" s="38"/>
      <c r="I684" s="38"/>
      <c r="J684" s="39"/>
      <c r="K684" s="38"/>
      <c r="L684" s="39"/>
      <c r="M684" s="39"/>
      <c r="N684" s="39"/>
      <c r="O684" s="39"/>
      <c r="P684" s="39"/>
      <c r="Q684" s="38"/>
      <c r="R684" s="39"/>
      <c r="S684" s="39"/>
      <c r="T684" s="39"/>
      <c r="U684" s="39"/>
      <c r="V684" s="39"/>
      <c r="W684" s="42"/>
      <c r="X684" s="39"/>
      <c r="Y684" s="39"/>
      <c r="Z684" s="42"/>
      <c r="AA684" s="39"/>
      <c r="AB684" s="39"/>
      <c r="AC684" s="42"/>
      <c r="AD684" s="40"/>
      <c r="AE684" s="40"/>
      <c r="AF684" s="35"/>
      <c r="AG684" s="39"/>
      <c r="AH684" s="39"/>
      <c r="AI684" s="42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8"/>
      <c r="AV684" s="39"/>
      <c r="AW684" s="39"/>
      <c r="AX684" s="39"/>
      <c r="AY684" s="39"/>
      <c r="AZ684" s="39"/>
      <c r="BA684" s="39"/>
      <c r="BB684" s="39"/>
      <c r="BC684" s="39"/>
      <c r="BD684" s="38"/>
      <c r="BE684" s="39"/>
      <c r="BF684" s="39"/>
      <c r="BG684" s="40"/>
      <c r="BH684" s="39"/>
      <c r="BI684" s="39"/>
      <c r="BJ684" s="31"/>
      <c r="BK684" s="31"/>
      <c r="BL684" s="39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</row>
    <row r="685" spans="2:251">
      <c r="B685" s="62"/>
      <c r="C685" s="39"/>
      <c r="D685" s="39"/>
      <c r="F685" s="39"/>
      <c r="G685" s="38"/>
      <c r="H685" s="38"/>
      <c r="I685" s="38"/>
      <c r="J685" s="39"/>
      <c r="K685" s="38"/>
      <c r="L685" s="39"/>
      <c r="M685" s="39"/>
      <c r="N685" s="39"/>
      <c r="O685" s="39"/>
      <c r="P685" s="39"/>
      <c r="Q685" s="38"/>
      <c r="R685" s="39"/>
      <c r="S685" s="39"/>
      <c r="T685" s="39"/>
      <c r="U685" s="39"/>
      <c r="V685" s="39"/>
      <c r="W685" s="42"/>
      <c r="X685" s="39"/>
      <c r="Y685" s="39"/>
      <c r="Z685" s="42"/>
      <c r="AA685" s="39"/>
      <c r="AB685" s="39"/>
      <c r="AC685" s="42"/>
      <c r="AD685" s="40"/>
      <c r="AE685" s="40"/>
      <c r="AF685" s="35"/>
      <c r="AG685" s="39"/>
      <c r="AH685" s="39"/>
      <c r="AI685" s="42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8"/>
      <c r="AV685" s="39"/>
      <c r="AW685" s="39"/>
      <c r="AX685" s="39"/>
      <c r="AY685" s="39"/>
      <c r="AZ685" s="39"/>
      <c r="BA685" s="39"/>
      <c r="BB685" s="39"/>
      <c r="BC685" s="39"/>
      <c r="BD685" s="38"/>
      <c r="BE685" s="39"/>
      <c r="BF685" s="39"/>
      <c r="BG685" s="40"/>
      <c r="BH685" s="39"/>
      <c r="BI685" s="39"/>
      <c r="BJ685" s="31"/>
      <c r="BK685" s="31"/>
      <c r="BL685" s="39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</row>
    <row r="686" spans="2:251">
      <c r="B686" s="62"/>
      <c r="C686" s="39"/>
      <c r="D686" s="39"/>
      <c r="F686" s="39"/>
      <c r="G686" s="38"/>
      <c r="H686" s="38"/>
      <c r="I686" s="38"/>
      <c r="J686" s="39"/>
      <c r="K686" s="38"/>
      <c r="L686" s="39"/>
      <c r="M686" s="39"/>
      <c r="N686" s="39"/>
      <c r="O686" s="39"/>
      <c r="P686" s="39"/>
      <c r="Q686" s="38"/>
      <c r="R686" s="39"/>
      <c r="S686" s="39"/>
      <c r="T686" s="39"/>
      <c r="U686" s="39"/>
      <c r="V686" s="39"/>
      <c r="W686" s="42"/>
      <c r="X686" s="39"/>
      <c r="Y686" s="39"/>
      <c r="Z686" s="42"/>
      <c r="AA686" s="39"/>
      <c r="AB686" s="39"/>
      <c r="AC686" s="42"/>
      <c r="AD686" s="40"/>
      <c r="AE686" s="40"/>
      <c r="AF686" s="35"/>
      <c r="AG686" s="39"/>
      <c r="AH686" s="39"/>
      <c r="AI686" s="42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8"/>
      <c r="AV686" s="39"/>
      <c r="AW686" s="39"/>
      <c r="AX686" s="39"/>
      <c r="AY686" s="39"/>
      <c r="AZ686" s="39"/>
      <c r="BA686" s="39"/>
      <c r="BB686" s="39"/>
      <c r="BC686" s="39"/>
      <c r="BD686" s="38"/>
      <c r="BE686" s="39"/>
      <c r="BF686" s="39"/>
      <c r="BG686" s="40"/>
      <c r="BH686" s="39"/>
      <c r="BI686" s="39"/>
      <c r="BJ686" s="31"/>
      <c r="BK686" s="31"/>
      <c r="BL686" s="39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</row>
    <row r="687" spans="2:251">
      <c r="B687" s="62"/>
      <c r="C687" s="39"/>
      <c r="D687" s="39"/>
      <c r="F687" s="39"/>
      <c r="G687" s="38"/>
      <c r="H687" s="38"/>
      <c r="I687" s="38"/>
      <c r="J687" s="39"/>
      <c r="K687" s="38"/>
      <c r="L687" s="39"/>
      <c r="M687" s="39"/>
      <c r="N687" s="39"/>
      <c r="O687" s="39"/>
      <c r="P687" s="39"/>
      <c r="Q687" s="38"/>
      <c r="R687" s="39"/>
      <c r="S687" s="39"/>
      <c r="T687" s="39"/>
      <c r="U687" s="39"/>
      <c r="V687" s="39"/>
      <c r="W687" s="42"/>
      <c r="X687" s="39"/>
      <c r="Y687" s="39"/>
      <c r="Z687" s="42"/>
      <c r="AA687" s="39"/>
      <c r="AB687" s="39"/>
      <c r="AC687" s="42"/>
      <c r="AD687" s="40"/>
      <c r="AE687" s="40"/>
      <c r="AF687" s="35"/>
      <c r="AG687" s="39"/>
      <c r="AH687" s="39"/>
      <c r="AI687" s="42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8"/>
      <c r="AV687" s="39"/>
      <c r="AW687" s="39"/>
      <c r="AX687" s="39"/>
      <c r="AY687" s="39"/>
      <c r="AZ687" s="39"/>
      <c r="BA687" s="39"/>
      <c r="BB687" s="39"/>
      <c r="BC687" s="39"/>
      <c r="BD687" s="38"/>
      <c r="BE687" s="39"/>
      <c r="BF687" s="39"/>
      <c r="BG687" s="39"/>
      <c r="BH687" s="39"/>
      <c r="BI687" s="39"/>
      <c r="BJ687" s="31"/>
      <c r="BK687" s="31"/>
      <c r="BL687" s="39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</row>
    <row r="688" spans="2:251">
      <c r="B688" s="62"/>
      <c r="C688" s="39"/>
      <c r="D688" s="39"/>
      <c r="F688" s="39"/>
      <c r="G688" s="38"/>
      <c r="H688" s="38"/>
      <c r="I688" s="38"/>
      <c r="J688" s="39"/>
      <c r="K688" s="38"/>
      <c r="L688" s="39"/>
      <c r="M688" s="39"/>
      <c r="N688" s="39"/>
      <c r="O688" s="39"/>
      <c r="P688" s="39"/>
      <c r="Q688" s="38"/>
      <c r="R688" s="39"/>
      <c r="S688" s="39"/>
      <c r="T688" s="39"/>
      <c r="U688" s="39"/>
      <c r="V688" s="39"/>
      <c r="W688" s="42"/>
      <c r="X688" s="39"/>
      <c r="Y688" s="39"/>
      <c r="Z688" s="42"/>
      <c r="AA688" s="39"/>
      <c r="AB688" s="39"/>
      <c r="AC688" s="42"/>
      <c r="AD688" s="40"/>
      <c r="AE688" s="40"/>
      <c r="AF688" s="35"/>
      <c r="AG688" s="39"/>
      <c r="AH688" s="39"/>
      <c r="AI688" s="42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8"/>
      <c r="AV688" s="39"/>
      <c r="AW688" s="39"/>
      <c r="AX688" s="39"/>
      <c r="AY688" s="39"/>
      <c r="AZ688" s="39"/>
      <c r="BA688" s="39"/>
      <c r="BB688" s="39"/>
      <c r="BC688" s="39"/>
      <c r="BD688" s="38"/>
      <c r="BE688" s="39"/>
      <c r="BF688" s="39"/>
      <c r="BG688" s="40"/>
      <c r="BH688" s="39"/>
      <c r="BI688" s="39"/>
      <c r="BJ688" s="31"/>
      <c r="BK688" s="31"/>
      <c r="BL688" s="39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</row>
    <row r="689" spans="2:251">
      <c r="B689" s="62"/>
      <c r="C689" s="39"/>
      <c r="D689" s="39"/>
      <c r="F689" s="39"/>
      <c r="G689" s="38"/>
      <c r="H689" s="38"/>
      <c r="I689" s="38"/>
      <c r="J689" s="39"/>
      <c r="K689" s="38"/>
      <c r="L689" s="39"/>
      <c r="M689" s="39"/>
      <c r="N689" s="39"/>
      <c r="O689" s="39"/>
      <c r="P689" s="39"/>
      <c r="Q689" s="38"/>
      <c r="R689" s="39"/>
      <c r="S689" s="39"/>
      <c r="T689" s="39"/>
      <c r="U689" s="39"/>
      <c r="V689" s="39"/>
      <c r="W689" s="42"/>
      <c r="X689" s="39"/>
      <c r="Y689" s="39"/>
      <c r="Z689" s="42"/>
      <c r="AA689" s="39"/>
      <c r="AB689" s="39"/>
      <c r="AC689" s="42"/>
      <c r="AD689" s="40"/>
      <c r="AE689" s="40"/>
      <c r="AF689" s="35"/>
      <c r="AG689" s="39"/>
      <c r="AH689" s="39"/>
      <c r="AI689" s="42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8"/>
      <c r="AV689" s="39"/>
      <c r="AW689" s="39"/>
      <c r="AX689" s="39"/>
      <c r="AY689" s="39"/>
      <c r="AZ689" s="39"/>
      <c r="BA689" s="39"/>
      <c r="BB689" s="39"/>
      <c r="BC689" s="39"/>
      <c r="BD689" s="38"/>
      <c r="BE689" s="39"/>
      <c r="BF689" s="39"/>
      <c r="BG689" s="40"/>
      <c r="BH689" s="39"/>
      <c r="BI689" s="39"/>
      <c r="BJ689" s="31"/>
      <c r="BK689" s="31"/>
      <c r="BL689" s="39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</row>
    <row r="690" spans="2:251">
      <c r="B690" s="62"/>
      <c r="C690" s="39"/>
      <c r="D690" s="39"/>
      <c r="F690" s="39"/>
      <c r="G690" s="38"/>
      <c r="H690" s="38"/>
      <c r="I690" s="38"/>
      <c r="J690" s="39"/>
      <c r="K690" s="38"/>
      <c r="L690" s="39"/>
      <c r="M690" s="39"/>
      <c r="N690" s="39"/>
      <c r="O690" s="39"/>
      <c r="P690" s="39"/>
      <c r="Q690" s="38"/>
      <c r="R690" s="39"/>
      <c r="S690" s="39"/>
      <c r="T690" s="39"/>
      <c r="U690" s="39"/>
      <c r="V690" s="39"/>
      <c r="W690" s="42"/>
      <c r="X690" s="39"/>
      <c r="Y690" s="39"/>
      <c r="Z690" s="42"/>
      <c r="AA690" s="39"/>
      <c r="AB690" s="39"/>
      <c r="AC690" s="42"/>
      <c r="AD690" s="40"/>
      <c r="AE690" s="40"/>
      <c r="AF690" s="35"/>
      <c r="AG690" s="39"/>
      <c r="AH690" s="39"/>
      <c r="AI690" s="42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8"/>
      <c r="AV690" s="39"/>
      <c r="AW690" s="39"/>
      <c r="AX690" s="39"/>
      <c r="AY690" s="39"/>
      <c r="AZ690" s="39"/>
      <c r="BA690" s="39"/>
      <c r="BB690" s="39"/>
      <c r="BC690" s="39"/>
      <c r="BD690" s="38"/>
      <c r="BE690" s="39"/>
      <c r="BF690" s="39"/>
      <c r="BG690" s="40"/>
      <c r="BH690" s="39"/>
      <c r="BI690" s="39"/>
      <c r="BJ690" s="31"/>
      <c r="BK690" s="31"/>
      <c r="BL690" s="39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</row>
    <row r="691" spans="2:251">
      <c r="B691" s="62"/>
      <c r="C691" s="39"/>
      <c r="D691" s="39"/>
      <c r="F691" s="39"/>
      <c r="G691" s="38"/>
      <c r="H691" s="38"/>
      <c r="I691" s="38"/>
      <c r="J691" s="39"/>
      <c r="K691" s="38"/>
      <c r="L691" s="39"/>
      <c r="M691" s="39"/>
      <c r="N691" s="39"/>
      <c r="O691" s="39"/>
      <c r="P691" s="39"/>
      <c r="Q691" s="38"/>
      <c r="R691" s="39"/>
      <c r="S691" s="39"/>
      <c r="T691" s="39"/>
      <c r="U691" s="39"/>
      <c r="V691" s="39"/>
      <c r="W691" s="42"/>
      <c r="X691" s="39"/>
      <c r="Y691" s="39"/>
      <c r="Z691" s="42"/>
      <c r="AA691" s="39"/>
      <c r="AB691" s="39"/>
      <c r="AC691" s="42"/>
      <c r="AD691" s="40"/>
      <c r="AE691" s="40"/>
      <c r="AF691" s="35"/>
      <c r="AG691" s="39"/>
      <c r="AH691" s="39"/>
      <c r="AI691" s="42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8"/>
      <c r="AV691" s="39"/>
      <c r="AW691" s="39"/>
      <c r="AX691" s="39"/>
      <c r="AY691" s="39"/>
      <c r="AZ691" s="39"/>
      <c r="BA691" s="39"/>
      <c r="BB691" s="39"/>
      <c r="BC691" s="39"/>
      <c r="BD691" s="38"/>
      <c r="BE691" s="39"/>
      <c r="BF691" s="39"/>
      <c r="BG691" s="40"/>
      <c r="BH691" s="39"/>
      <c r="BI691" s="39"/>
      <c r="BJ691" s="31"/>
      <c r="BK691" s="31"/>
      <c r="BL691" s="39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</row>
    <row r="692" spans="2:251">
      <c r="B692" s="62"/>
      <c r="C692" s="39"/>
      <c r="D692" s="39"/>
      <c r="F692" s="39"/>
      <c r="G692" s="38"/>
      <c r="H692" s="38"/>
      <c r="I692" s="38"/>
      <c r="J692" s="39"/>
      <c r="K692" s="38"/>
      <c r="L692" s="39"/>
      <c r="M692" s="39"/>
      <c r="N692" s="39"/>
      <c r="O692" s="39"/>
      <c r="P692" s="39"/>
      <c r="Q692" s="38"/>
      <c r="R692" s="39"/>
      <c r="S692" s="39"/>
      <c r="T692" s="39"/>
      <c r="U692" s="39"/>
      <c r="V692" s="39"/>
      <c r="W692" s="42"/>
      <c r="X692" s="39"/>
      <c r="Y692" s="39"/>
      <c r="Z692" s="42"/>
      <c r="AA692" s="39"/>
      <c r="AB692" s="39"/>
      <c r="AC692" s="42"/>
      <c r="AD692" s="40"/>
      <c r="AE692" s="40"/>
      <c r="AF692" s="35"/>
      <c r="AG692" s="39"/>
      <c r="AH692" s="39"/>
      <c r="AI692" s="42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8"/>
      <c r="AV692" s="39"/>
      <c r="AW692" s="39"/>
      <c r="AX692" s="39"/>
      <c r="AY692" s="39"/>
      <c r="AZ692" s="39"/>
      <c r="BA692" s="39"/>
      <c r="BB692" s="39"/>
      <c r="BC692" s="39"/>
      <c r="BD692" s="38"/>
      <c r="BE692" s="39"/>
      <c r="BF692" s="39"/>
      <c r="BG692" s="40"/>
      <c r="BH692" s="39"/>
      <c r="BI692" s="39"/>
      <c r="BJ692" s="31"/>
      <c r="BK692" s="31"/>
      <c r="BL692" s="39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</row>
    <row r="693" spans="2:251">
      <c r="B693" s="62"/>
      <c r="C693" s="39"/>
      <c r="D693" s="39"/>
      <c r="F693" s="39"/>
      <c r="G693" s="38"/>
      <c r="H693" s="38"/>
      <c r="I693" s="38"/>
      <c r="J693" s="39"/>
      <c r="K693" s="38"/>
      <c r="L693" s="39"/>
      <c r="M693" s="39"/>
      <c r="N693" s="39"/>
      <c r="O693" s="39"/>
      <c r="P693" s="39"/>
      <c r="Q693" s="38"/>
      <c r="R693" s="39"/>
      <c r="S693" s="39"/>
      <c r="T693" s="39"/>
      <c r="U693" s="39"/>
      <c r="V693" s="39"/>
      <c r="W693" s="42"/>
      <c r="X693" s="39"/>
      <c r="Y693" s="39"/>
      <c r="Z693" s="42"/>
      <c r="AA693" s="39"/>
      <c r="AB693" s="39"/>
      <c r="AC693" s="42"/>
      <c r="AD693" s="40"/>
      <c r="AE693" s="40"/>
      <c r="AF693" s="35"/>
      <c r="AG693" s="39"/>
      <c r="AH693" s="39"/>
      <c r="AI693" s="42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8"/>
      <c r="AV693" s="39"/>
      <c r="AW693" s="39"/>
      <c r="AX693" s="39"/>
      <c r="AY693" s="39"/>
      <c r="AZ693" s="39"/>
      <c r="BA693" s="39"/>
      <c r="BB693" s="39"/>
      <c r="BC693" s="39"/>
      <c r="BD693" s="38"/>
      <c r="BE693" s="39"/>
      <c r="BF693" s="39"/>
      <c r="BG693" s="40"/>
      <c r="BH693" s="39"/>
      <c r="BI693" s="39"/>
      <c r="BJ693" s="31"/>
      <c r="BK693" s="31"/>
      <c r="BL693" s="39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</row>
    <row r="694" spans="2:251">
      <c r="B694" s="62"/>
      <c r="C694" s="39"/>
      <c r="D694" s="39"/>
      <c r="F694" s="39"/>
      <c r="G694" s="38"/>
      <c r="H694" s="38"/>
      <c r="I694" s="38"/>
      <c r="J694" s="39"/>
      <c r="K694" s="38"/>
      <c r="L694" s="39"/>
      <c r="M694" s="39"/>
      <c r="N694" s="39"/>
      <c r="O694" s="39"/>
      <c r="P694" s="39"/>
      <c r="Q694" s="38"/>
      <c r="R694" s="39"/>
      <c r="S694" s="39"/>
      <c r="T694" s="39"/>
      <c r="U694" s="39"/>
      <c r="V694" s="39"/>
      <c r="W694" s="42"/>
      <c r="X694" s="39"/>
      <c r="Y694" s="39"/>
      <c r="Z694" s="42"/>
      <c r="AA694" s="39"/>
      <c r="AB694" s="39"/>
      <c r="AC694" s="42"/>
      <c r="AD694" s="40"/>
      <c r="AE694" s="40"/>
      <c r="AF694" s="35"/>
      <c r="AG694" s="39"/>
      <c r="AH694" s="39"/>
      <c r="AI694" s="42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8"/>
      <c r="AV694" s="39"/>
      <c r="AW694" s="39"/>
      <c r="AX694" s="39"/>
      <c r="AY694" s="39"/>
      <c r="AZ694" s="39"/>
      <c r="BA694" s="39"/>
      <c r="BB694" s="39"/>
      <c r="BC694" s="39"/>
      <c r="BD694" s="38"/>
      <c r="BE694" s="39"/>
      <c r="BF694" s="39"/>
      <c r="BG694" s="40"/>
      <c r="BH694" s="39"/>
      <c r="BI694" s="39"/>
      <c r="BJ694" s="31"/>
      <c r="BK694" s="31"/>
      <c r="BL694" s="39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</row>
    <row r="695" spans="2:251">
      <c r="B695" s="62"/>
      <c r="C695" s="39"/>
      <c r="D695" s="39"/>
      <c r="F695" s="39"/>
      <c r="G695" s="38"/>
      <c r="H695" s="38"/>
      <c r="I695" s="38"/>
      <c r="J695" s="39"/>
      <c r="K695" s="38"/>
      <c r="L695" s="39"/>
      <c r="M695" s="39"/>
      <c r="N695" s="39"/>
      <c r="O695" s="39"/>
      <c r="P695" s="39"/>
      <c r="Q695" s="38"/>
      <c r="R695" s="39"/>
      <c r="S695" s="39"/>
      <c r="T695" s="39"/>
      <c r="U695" s="39"/>
      <c r="V695" s="39"/>
      <c r="W695" s="42"/>
      <c r="X695" s="39"/>
      <c r="Y695" s="39"/>
      <c r="Z695" s="42"/>
      <c r="AA695" s="39"/>
      <c r="AB695" s="39"/>
      <c r="AC695" s="42"/>
      <c r="AD695" s="40"/>
      <c r="AE695" s="40"/>
      <c r="AF695" s="35"/>
      <c r="AG695" s="39"/>
      <c r="AH695" s="39"/>
      <c r="AI695" s="42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8"/>
      <c r="AV695" s="39"/>
      <c r="AW695" s="39"/>
      <c r="AX695" s="39"/>
      <c r="AY695" s="39"/>
      <c r="AZ695" s="39"/>
      <c r="BA695" s="39"/>
      <c r="BB695" s="39"/>
      <c r="BC695" s="39"/>
      <c r="BD695" s="38"/>
      <c r="BE695" s="39"/>
      <c r="BF695" s="39"/>
      <c r="BG695" s="40"/>
      <c r="BH695" s="39"/>
      <c r="BI695" s="39"/>
      <c r="BJ695" s="31"/>
      <c r="BK695" s="31"/>
      <c r="BL695" s="39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</row>
    <row r="696" spans="2:251">
      <c r="B696" s="62"/>
      <c r="C696" s="39"/>
      <c r="D696" s="39"/>
      <c r="F696" s="39"/>
      <c r="G696" s="38"/>
      <c r="H696" s="38"/>
      <c r="I696" s="38"/>
      <c r="J696" s="39"/>
      <c r="K696" s="38"/>
      <c r="L696" s="39"/>
      <c r="M696" s="39"/>
      <c r="N696" s="39"/>
      <c r="O696" s="39"/>
      <c r="P696" s="39"/>
      <c r="Q696" s="38"/>
      <c r="R696" s="39"/>
      <c r="S696" s="39"/>
      <c r="T696" s="39"/>
      <c r="U696" s="39"/>
      <c r="V696" s="39"/>
      <c r="W696" s="42"/>
      <c r="X696" s="39"/>
      <c r="Y696" s="39"/>
      <c r="Z696" s="42"/>
      <c r="AA696" s="39"/>
      <c r="AB696" s="39"/>
      <c r="AC696" s="42"/>
      <c r="AD696" s="40"/>
      <c r="AE696" s="40"/>
      <c r="AF696" s="35"/>
      <c r="AG696" s="39"/>
      <c r="AH696" s="39"/>
      <c r="AI696" s="42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8"/>
      <c r="AV696" s="39"/>
      <c r="AW696" s="39"/>
      <c r="AX696" s="39"/>
      <c r="AY696" s="39"/>
      <c r="AZ696" s="39"/>
      <c r="BA696" s="39"/>
      <c r="BB696" s="39"/>
      <c r="BC696" s="39"/>
      <c r="BD696" s="38"/>
      <c r="BE696" s="39"/>
      <c r="BF696" s="39"/>
      <c r="BG696" s="40"/>
      <c r="BH696" s="39"/>
      <c r="BI696" s="39"/>
      <c r="BJ696" s="31"/>
      <c r="BK696" s="31"/>
      <c r="BL696" s="39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</row>
    <row r="697" spans="2:251">
      <c r="B697" s="62"/>
      <c r="C697" s="39"/>
      <c r="D697" s="39"/>
      <c r="F697" s="39"/>
      <c r="G697" s="38"/>
      <c r="H697" s="38"/>
      <c r="I697" s="38"/>
      <c r="J697" s="39"/>
      <c r="K697" s="38"/>
      <c r="L697" s="39"/>
      <c r="M697" s="39"/>
      <c r="N697" s="39"/>
      <c r="O697" s="39"/>
      <c r="P697" s="39"/>
      <c r="Q697" s="38"/>
      <c r="R697" s="39"/>
      <c r="S697" s="39"/>
      <c r="T697" s="39"/>
      <c r="U697" s="39"/>
      <c r="V697" s="39"/>
      <c r="W697" s="42"/>
      <c r="X697" s="39"/>
      <c r="Y697" s="39"/>
      <c r="Z697" s="42"/>
      <c r="AA697" s="39"/>
      <c r="AB697" s="39"/>
      <c r="AC697" s="42"/>
      <c r="AD697" s="40"/>
      <c r="AE697" s="40"/>
      <c r="AF697" s="35"/>
      <c r="AG697" s="39"/>
      <c r="AH697" s="39"/>
      <c r="AI697" s="42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8"/>
      <c r="AV697" s="39"/>
      <c r="AW697" s="39"/>
      <c r="AX697" s="39"/>
      <c r="AY697" s="39"/>
      <c r="AZ697" s="39"/>
      <c r="BA697" s="39"/>
      <c r="BB697" s="39"/>
      <c r="BC697" s="39"/>
      <c r="BD697" s="38"/>
      <c r="BE697" s="39"/>
      <c r="BF697" s="39"/>
      <c r="BG697" s="40"/>
      <c r="BH697" s="39"/>
      <c r="BI697" s="39"/>
      <c r="BJ697" s="31"/>
      <c r="BK697" s="31"/>
      <c r="BL697" s="39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</row>
    <row r="698" spans="2:251">
      <c r="B698" s="62"/>
      <c r="C698" s="39"/>
      <c r="D698" s="39"/>
      <c r="F698" s="39"/>
      <c r="G698" s="38"/>
      <c r="H698" s="38"/>
      <c r="I698" s="38"/>
      <c r="J698" s="39"/>
      <c r="K698" s="38"/>
      <c r="L698" s="39"/>
      <c r="M698" s="39"/>
      <c r="N698" s="39"/>
      <c r="O698" s="39"/>
      <c r="P698" s="39"/>
      <c r="Q698" s="38"/>
      <c r="R698" s="39"/>
      <c r="S698" s="39"/>
      <c r="T698" s="39"/>
      <c r="U698" s="39"/>
      <c r="V698" s="39"/>
      <c r="W698" s="42"/>
      <c r="X698" s="39"/>
      <c r="Y698" s="39"/>
      <c r="Z698" s="42"/>
      <c r="AA698" s="39"/>
      <c r="AB698" s="39"/>
      <c r="AC698" s="42"/>
      <c r="AD698" s="40"/>
      <c r="AE698" s="40"/>
      <c r="AF698" s="35"/>
      <c r="AG698" s="39"/>
      <c r="AH698" s="39"/>
      <c r="AI698" s="42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8"/>
      <c r="AV698" s="39"/>
      <c r="AW698" s="39"/>
      <c r="AX698" s="39"/>
      <c r="AY698" s="39"/>
      <c r="AZ698" s="39"/>
      <c r="BA698" s="39"/>
      <c r="BB698" s="39"/>
      <c r="BC698" s="39"/>
      <c r="BD698" s="38"/>
      <c r="BE698" s="39"/>
      <c r="BF698" s="39"/>
      <c r="BG698" s="40"/>
      <c r="BH698" s="39"/>
      <c r="BI698" s="39"/>
      <c r="BJ698" s="31"/>
      <c r="BK698" s="31"/>
      <c r="BL698" s="39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</row>
    <row r="699" spans="2:251">
      <c r="B699" s="62"/>
      <c r="C699" s="39"/>
      <c r="D699" s="39"/>
      <c r="F699" s="39"/>
      <c r="G699" s="38"/>
      <c r="H699" s="38"/>
      <c r="I699" s="38"/>
      <c r="J699" s="39"/>
      <c r="K699" s="38"/>
      <c r="L699" s="39"/>
      <c r="M699" s="39"/>
      <c r="N699" s="39"/>
      <c r="O699" s="39"/>
      <c r="P699" s="39"/>
      <c r="Q699" s="38"/>
      <c r="R699" s="39"/>
      <c r="S699" s="39"/>
      <c r="T699" s="39"/>
      <c r="U699" s="39"/>
      <c r="V699" s="39"/>
      <c r="W699" s="42"/>
      <c r="X699" s="39"/>
      <c r="Y699" s="39"/>
      <c r="Z699" s="42"/>
      <c r="AA699" s="39"/>
      <c r="AB699" s="39"/>
      <c r="AC699" s="42"/>
      <c r="AD699" s="40"/>
      <c r="AE699" s="40"/>
      <c r="AF699" s="35"/>
      <c r="AG699" s="39"/>
      <c r="AH699" s="39"/>
      <c r="AI699" s="42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8"/>
      <c r="AV699" s="39"/>
      <c r="AW699" s="39"/>
      <c r="AX699" s="39"/>
      <c r="AY699" s="39"/>
      <c r="AZ699" s="39"/>
      <c r="BA699" s="39"/>
      <c r="BB699" s="39"/>
      <c r="BC699" s="39"/>
      <c r="BD699" s="38"/>
      <c r="BE699" s="39"/>
      <c r="BF699" s="39"/>
      <c r="BG699" s="39"/>
      <c r="BH699" s="39"/>
      <c r="BI699" s="39"/>
      <c r="BJ699" s="31"/>
      <c r="BK699" s="31"/>
      <c r="BL699" s="39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</row>
    <row r="700" spans="2:251">
      <c r="B700" s="62"/>
      <c r="C700" s="39"/>
      <c r="D700" s="39"/>
      <c r="F700" s="39"/>
      <c r="G700" s="38"/>
      <c r="H700" s="38"/>
      <c r="I700" s="38"/>
      <c r="J700" s="39"/>
      <c r="K700" s="38"/>
      <c r="L700" s="39"/>
      <c r="M700" s="39"/>
      <c r="N700" s="39"/>
      <c r="O700" s="39"/>
      <c r="P700" s="39"/>
      <c r="Q700" s="38"/>
      <c r="R700" s="39"/>
      <c r="S700" s="39"/>
      <c r="T700" s="39"/>
      <c r="U700" s="39"/>
      <c r="V700" s="39"/>
      <c r="W700" s="42"/>
      <c r="X700" s="39"/>
      <c r="Y700" s="39"/>
      <c r="Z700" s="42"/>
      <c r="AA700" s="39"/>
      <c r="AB700" s="39"/>
      <c r="AC700" s="42"/>
      <c r="AD700" s="40"/>
      <c r="AE700" s="40"/>
      <c r="AF700" s="35"/>
      <c r="AG700" s="39"/>
      <c r="AH700" s="39"/>
      <c r="AI700" s="42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8"/>
      <c r="AV700" s="39"/>
      <c r="AW700" s="39"/>
      <c r="AX700" s="39"/>
      <c r="AY700" s="39"/>
      <c r="AZ700" s="39"/>
      <c r="BA700" s="39"/>
      <c r="BB700" s="39"/>
      <c r="BC700" s="39"/>
      <c r="BD700" s="38"/>
      <c r="BE700" s="39"/>
      <c r="BF700" s="39"/>
      <c r="BG700" s="40"/>
      <c r="BH700" s="39"/>
      <c r="BI700" s="39"/>
      <c r="BJ700" s="31"/>
      <c r="BK700" s="31"/>
      <c r="BL700" s="39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</row>
    <row r="701" spans="2:251">
      <c r="B701" s="62"/>
      <c r="C701" s="39"/>
      <c r="D701" s="39"/>
      <c r="F701" s="39"/>
      <c r="G701" s="38"/>
      <c r="H701" s="38"/>
      <c r="I701" s="38"/>
      <c r="J701" s="39"/>
      <c r="K701" s="38"/>
      <c r="L701" s="39"/>
      <c r="M701" s="39"/>
      <c r="N701" s="39"/>
      <c r="O701" s="39"/>
      <c r="P701" s="39"/>
      <c r="Q701" s="38"/>
      <c r="R701" s="39"/>
      <c r="S701" s="39"/>
      <c r="T701" s="39"/>
      <c r="U701" s="39"/>
      <c r="V701" s="39"/>
      <c r="W701" s="42"/>
      <c r="X701" s="39"/>
      <c r="Y701" s="39"/>
      <c r="Z701" s="42"/>
      <c r="AA701" s="39"/>
      <c r="AB701" s="39"/>
      <c r="AC701" s="42"/>
      <c r="AD701" s="40"/>
      <c r="AE701" s="40"/>
      <c r="AF701" s="35"/>
      <c r="AG701" s="39"/>
      <c r="AH701" s="39"/>
      <c r="AI701" s="42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8"/>
      <c r="AV701" s="39"/>
      <c r="AW701" s="39"/>
      <c r="AX701" s="39"/>
      <c r="AY701" s="39"/>
      <c r="AZ701" s="39"/>
      <c r="BA701" s="39"/>
      <c r="BB701" s="39"/>
      <c r="BC701" s="39"/>
      <c r="BD701" s="38"/>
      <c r="BE701" s="39"/>
      <c r="BF701" s="39"/>
      <c r="BG701" s="40"/>
      <c r="BH701" s="39"/>
      <c r="BI701" s="39"/>
      <c r="BJ701" s="31"/>
      <c r="BK701" s="31"/>
      <c r="BL701" s="39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</row>
    <row r="702" spans="2:251">
      <c r="B702" s="62"/>
      <c r="C702" s="39"/>
      <c r="D702" s="39"/>
      <c r="F702" s="39"/>
      <c r="G702" s="38"/>
      <c r="H702" s="38"/>
      <c r="I702" s="38"/>
      <c r="J702" s="39"/>
      <c r="K702" s="38"/>
      <c r="L702" s="39"/>
      <c r="M702" s="39"/>
      <c r="N702" s="39"/>
      <c r="O702" s="39"/>
      <c r="P702" s="39"/>
      <c r="Q702" s="38"/>
      <c r="R702" s="39"/>
      <c r="S702" s="39"/>
      <c r="T702" s="39"/>
      <c r="U702" s="39"/>
      <c r="V702" s="39"/>
      <c r="W702" s="42"/>
      <c r="X702" s="39"/>
      <c r="Y702" s="39"/>
      <c r="Z702" s="42"/>
      <c r="AA702" s="39"/>
      <c r="AB702" s="39"/>
      <c r="AC702" s="42"/>
      <c r="AD702" s="40"/>
      <c r="AE702" s="40"/>
      <c r="AF702" s="35"/>
      <c r="AG702" s="39"/>
      <c r="AH702" s="39"/>
      <c r="AI702" s="42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8"/>
      <c r="AV702" s="39"/>
      <c r="AW702" s="39"/>
      <c r="AX702" s="39"/>
      <c r="AY702" s="39"/>
      <c r="AZ702" s="39"/>
      <c r="BA702" s="39"/>
      <c r="BB702" s="39"/>
      <c r="BC702" s="39"/>
      <c r="BD702" s="38"/>
      <c r="BE702" s="39"/>
      <c r="BF702" s="39"/>
      <c r="BG702" s="40"/>
      <c r="BH702" s="39"/>
      <c r="BI702" s="39"/>
      <c r="BJ702" s="31"/>
      <c r="BK702" s="31"/>
      <c r="BL702" s="39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</row>
    <row r="703" spans="2:251">
      <c r="B703" s="62"/>
      <c r="C703" s="39"/>
      <c r="D703" s="39"/>
      <c r="F703" s="39"/>
      <c r="G703" s="38"/>
      <c r="H703" s="38"/>
      <c r="I703" s="38"/>
      <c r="J703" s="39"/>
      <c r="K703" s="38"/>
      <c r="L703" s="39"/>
      <c r="M703" s="39"/>
      <c r="N703" s="39"/>
      <c r="O703" s="39"/>
      <c r="P703" s="39"/>
      <c r="Q703" s="38"/>
      <c r="R703" s="39"/>
      <c r="S703" s="39"/>
      <c r="T703" s="39"/>
      <c r="U703" s="39"/>
      <c r="V703" s="39"/>
      <c r="W703" s="42"/>
      <c r="X703" s="39"/>
      <c r="Y703" s="39"/>
      <c r="Z703" s="42"/>
      <c r="AA703" s="39"/>
      <c r="AB703" s="39"/>
      <c r="AC703" s="42"/>
      <c r="AD703" s="40"/>
      <c r="AE703" s="40"/>
      <c r="AF703" s="35"/>
      <c r="AG703" s="39"/>
      <c r="AH703" s="39"/>
      <c r="AI703" s="42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8"/>
      <c r="AV703" s="39"/>
      <c r="AW703" s="39"/>
      <c r="AX703" s="39"/>
      <c r="AY703" s="39"/>
      <c r="AZ703" s="39"/>
      <c r="BA703" s="39"/>
      <c r="BB703" s="39"/>
      <c r="BC703" s="39"/>
      <c r="BD703" s="38"/>
      <c r="BE703" s="39"/>
      <c r="BF703" s="39"/>
      <c r="BG703" s="40"/>
      <c r="BH703" s="39"/>
      <c r="BI703" s="39"/>
      <c r="BJ703" s="31"/>
      <c r="BK703" s="31"/>
      <c r="BL703" s="39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</row>
    <row r="704" spans="2:251">
      <c r="B704" s="62"/>
      <c r="C704" s="39"/>
      <c r="D704" s="39"/>
      <c r="F704" s="39"/>
      <c r="G704" s="38"/>
      <c r="H704" s="38"/>
      <c r="I704" s="38"/>
      <c r="J704" s="39"/>
      <c r="K704" s="38"/>
      <c r="L704" s="39"/>
      <c r="M704" s="39"/>
      <c r="N704" s="39"/>
      <c r="O704" s="39"/>
      <c r="P704" s="39"/>
      <c r="Q704" s="38"/>
      <c r="R704" s="39"/>
      <c r="S704" s="39"/>
      <c r="T704" s="39"/>
      <c r="U704" s="39"/>
      <c r="V704" s="39"/>
      <c r="W704" s="42"/>
      <c r="X704" s="39"/>
      <c r="Y704" s="39"/>
      <c r="Z704" s="42"/>
      <c r="AA704" s="39"/>
      <c r="AB704" s="39"/>
      <c r="AC704" s="42"/>
      <c r="AD704" s="40"/>
      <c r="AE704" s="40"/>
      <c r="AF704" s="35"/>
      <c r="AG704" s="39"/>
      <c r="AH704" s="39"/>
      <c r="AI704" s="42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8"/>
      <c r="AV704" s="39"/>
      <c r="AW704" s="39"/>
      <c r="AX704" s="39"/>
      <c r="AY704" s="39"/>
      <c r="AZ704" s="39"/>
      <c r="BA704" s="39"/>
      <c r="BB704" s="39"/>
      <c r="BC704" s="39"/>
      <c r="BD704" s="38"/>
      <c r="BE704" s="39"/>
      <c r="BF704" s="39"/>
      <c r="BG704" s="40"/>
      <c r="BH704" s="39"/>
      <c r="BI704" s="39"/>
      <c r="BJ704" s="31"/>
      <c r="BK704" s="31"/>
      <c r="BL704" s="39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</row>
    <row r="705" spans="2:251">
      <c r="B705" s="62"/>
      <c r="C705" s="39"/>
      <c r="D705" s="39"/>
      <c r="F705" s="39"/>
      <c r="G705" s="38"/>
      <c r="H705" s="38"/>
      <c r="I705" s="38"/>
      <c r="J705" s="39"/>
      <c r="K705" s="38"/>
      <c r="L705" s="39"/>
      <c r="M705" s="39"/>
      <c r="N705" s="39"/>
      <c r="O705" s="39"/>
      <c r="P705" s="39"/>
      <c r="Q705" s="38"/>
      <c r="R705" s="39"/>
      <c r="S705" s="39"/>
      <c r="T705" s="39"/>
      <c r="U705" s="39"/>
      <c r="V705" s="39"/>
      <c r="W705" s="42"/>
      <c r="X705" s="39"/>
      <c r="Y705" s="39"/>
      <c r="Z705" s="42"/>
      <c r="AA705" s="39"/>
      <c r="AB705" s="39"/>
      <c r="AC705" s="42"/>
      <c r="AD705" s="40"/>
      <c r="AE705" s="40"/>
      <c r="AF705" s="35"/>
      <c r="AG705" s="39"/>
      <c r="AH705" s="39"/>
      <c r="AI705" s="42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8"/>
      <c r="AV705" s="39"/>
      <c r="AW705" s="39"/>
      <c r="AX705" s="39"/>
      <c r="AY705" s="39"/>
      <c r="AZ705" s="39"/>
      <c r="BA705" s="39"/>
      <c r="BB705" s="39"/>
      <c r="BC705" s="39"/>
      <c r="BD705" s="38"/>
      <c r="BE705" s="39"/>
      <c r="BF705" s="39"/>
      <c r="BG705" s="40"/>
      <c r="BH705" s="39"/>
      <c r="BI705" s="39"/>
      <c r="BJ705" s="31"/>
      <c r="BK705" s="31"/>
      <c r="BL705" s="39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</row>
    <row r="706" spans="2:251">
      <c r="B706" s="62"/>
      <c r="C706" s="39"/>
      <c r="D706" s="39"/>
      <c r="F706" s="39"/>
      <c r="G706" s="38"/>
      <c r="H706" s="38"/>
      <c r="I706" s="38"/>
      <c r="J706" s="39"/>
      <c r="K706" s="38"/>
      <c r="L706" s="39"/>
      <c r="M706" s="39"/>
      <c r="N706" s="39"/>
      <c r="O706" s="39"/>
      <c r="P706" s="39"/>
      <c r="Q706" s="38"/>
      <c r="R706" s="39"/>
      <c r="S706" s="39"/>
      <c r="T706" s="39"/>
      <c r="U706" s="39"/>
      <c r="V706" s="39"/>
      <c r="W706" s="42"/>
      <c r="X706" s="39"/>
      <c r="Y706" s="39"/>
      <c r="Z706" s="42"/>
      <c r="AA706" s="39"/>
      <c r="AB706" s="39"/>
      <c r="AC706" s="42"/>
      <c r="AD706" s="40"/>
      <c r="AE706" s="40"/>
      <c r="AF706" s="35"/>
      <c r="AG706" s="39"/>
      <c r="AH706" s="39"/>
      <c r="AI706" s="42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8"/>
      <c r="AV706" s="39"/>
      <c r="AW706" s="39"/>
      <c r="AX706" s="39"/>
      <c r="AY706" s="39"/>
      <c r="AZ706" s="39"/>
      <c r="BA706" s="39"/>
      <c r="BB706" s="39"/>
      <c r="BC706" s="39"/>
      <c r="BD706" s="38"/>
      <c r="BE706" s="39"/>
      <c r="BF706" s="39"/>
      <c r="BG706" s="39"/>
      <c r="BH706" s="39"/>
      <c r="BI706" s="39"/>
      <c r="BJ706" s="31"/>
      <c r="BK706" s="31"/>
      <c r="BL706" s="39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</row>
    <row r="707" spans="2:251">
      <c r="B707" s="62"/>
      <c r="C707" s="39"/>
      <c r="D707" s="39"/>
      <c r="F707" s="39"/>
      <c r="G707" s="38"/>
      <c r="H707" s="38"/>
      <c r="I707" s="38"/>
      <c r="J707" s="39"/>
      <c r="K707" s="38"/>
      <c r="L707" s="39"/>
      <c r="M707" s="39"/>
      <c r="N707" s="39"/>
      <c r="O707" s="39"/>
      <c r="P707" s="39"/>
      <c r="Q707" s="38"/>
      <c r="R707" s="39"/>
      <c r="S707" s="39"/>
      <c r="T707" s="39"/>
      <c r="U707" s="39"/>
      <c r="V707" s="39"/>
      <c r="W707" s="42"/>
      <c r="X707" s="39"/>
      <c r="Y707" s="39"/>
      <c r="Z707" s="42"/>
      <c r="AA707" s="39"/>
      <c r="AB707" s="39"/>
      <c r="AC707" s="42"/>
      <c r="AD707" s="40"/>
      <c r="AE707" s="40"/>
      <c r="AF707" s="35"/>
      <c r="AG707" s="39"/>
      <c r="AH707" s="39"/>
      <c r="AI707" s="42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8"/>
      <c r="AV707" s="39"/>
      <c r="AW707" s="39"/>
      <c r="AX707" s="39"/>
      <c r="AY707" s="39"/>
      <c r="AZ707" s="39"/>
      <c r="BA707" s="39"/>
      <c r="BB707" s="39"/>
      <c r="BC707" s="39"/>
      <c r="BD707" s="38"/>
      <c r="BE707" s="39"/>
      <c r="BF707" s="39"/>
      <c r="BG707" s="39"/>
      <c r="BH707" s="39"/>
      <c r="BI707" s="39"/>
      <c r="BJ707" s="31"/>
      <c r="BK707" s="31"/>
      <c r="BL707" s="39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</row>
    <row r="708" spans="2:251">
      <c r="B708" s="62"/>
      <c r="C708" s="39"/>
      <c r="D708" s="39"/>
      <c r="F708" s="39"/>
      <c r="G708" s="38"/>
      <c r="H708" s="38"/>
      <c r="I708" s="38"/>
      <c r="J708" s="39"/>
      <c r="K708" s="38"/>
      <c r="L708" s="39"/>
      <c r="M708" s="39"/>
      <c r="N708" s="39"/>
      <c r="O708" s="39"/>
      <c r="P708" s="39"/>
      <c r="Q708" s="38"/>
      <c r="R708" s="39"/>
      <c r="S708" s="39"/>
      <c r="T708" s="39"/>
      <c r="U708" s="39"/>
      <c r="V708" s="39"/>
      <c r="W708" s="42"/>
      <c r="X708" s="39"/>
      <c r="Y708" s="39"/>
      <c r="Z708" s="42"/>
      <c r="AA708" s="39"/>
      <c r="AB708" s="39"/>
      <c r="AC708" s="42"/>
      <c r="AD708" s="40"/>
      <c r="AE708" s="40"/>
      <c r="AF708" s="35"/>
      <c r="AG708" s="39"/>
      <c r="AH708" s="39"/>
      <c r="AI708" s="42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8"/>
      <c r="AV708" s="39"/>
      <c r="AW708" s="39"/>
      <c r="AX708" s="39"/>
      <c r="AY708" s="39"/>
      <c r="AZ708" s="39"/>
      <c r="BA708" s="39"/>
      <c r="BB708" s="39"/>
      <c r="BC708" s="39"/>
      <c r="BD708" s="38"/>
      <c r="BE708" s="39"/>
      <c r="BF708" s="39"/>
      <c r="BG708" s="40"/>
      <c r="BH708" s="39"/>
      <c r="BI708" s="39"/>
      <c r="BJ708" s="31"/>
      <c r="BK708" s="31"/>
      <c r="BL708" s="39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</row>
    <row r="709" spans="2:251">
      <c r="B709" s="62"/>
      <c r="C709" s="39"/>
      <c r="D709" s="39"/>
      <c r="F709" s="39"/>
      <c r="G709" s="38"/>
      <c r="H709" s="38"/>
      <c r="I709" s="38"/>
      <c r="J709" s="39"/>
      <c r="K709" s="38"/>
      <c r="L709" s="39"/>
      <c r="M709" s="39"/>
      <c r="N709" s="39"/>
      <c r="O709" s="39"/>
      <c r="P709" s="39"/>
      <c r="Q709" s="38"/>
      <c r="R709" s="39"/>
      <c r="S709" s="39"/>
      <c r="T709" s="39"/>
      <c r="U709" s="39"/>
      <c r="V709" s="39"/>
      <c r="W709" s="42"/>
      <c r="X709" s="39"/>
      <c r="Y709" s="39"/>
      <c r="Z709" s="42"/>
      <c r="AA709" s="39"/>
      <c r="AB709" s="39"/>
      <c r="AC709" s="42"/>
      <c r="AD709" s="40"/>
      <c r="AE709" s="40"/>
      <c r="AF709" s="35"/>
      <c r="AG709" s="39"/>
      <c r="AH709" s="39"/>
      <c r="AI709" s="42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8"/>
      <c r="AV709" s="39"/>
      <c r="AW709" s="39"/>
      <c r="AX709" s="39"/>
      <c r="AY709" s="39"/>
      <c r="AZ709" s="39"/>
      <c r="BA709" s="39"/>
      <c r="BB709" s="39"/>
      <c r="BC709" s="39"/>
      <c r="BD709" s="38"/>
      <c r="BE709" s="39"/>
      <c r="BF709" s="39"/>
      <c r="BG709" s="40"/>
      <c r="BH709" s="39"/>
      <c r="BI709" s="39"/>
      <c r="BJ709" s="31"/>
      <c r="BK709" s="31"/>
      <c r="BL709" s="39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</row>
    <row r="710" spans="2:251">
      <c r="B710" s="62"/>
      <c r="C710" s="39"/>
      <c r="D710" s="39"/>
      <c r="F710" s="39"/>
      <c r="G710" s="38"/>
      <c r="H710" s="38"/>
      <c r="I710" s="38"/>
      <c r="J710" s="39"/>
      <c r="K710" s="38"/>
      <c r="L710" s="39"/>
      <c r="M710" s="39"/>
      <c r="N710" s="39"/>
      <c r="O710" s="39"/>
      <c r="P710" s="39"/>
      <c r="Q710" s="38"/>
      <c r="R710" s="39"/>
      <c r="S710" s="39"/>
      <c r="T710" s="39"/>
      <c r="U710" s="39"/>
      <c r="V710" s="39"/>
      <c r="W710" s="42"/>
      <c r="X710" s="39"/>
      <c r="Y710" s="39"/>
      <c r="Z710" s="42"/>
      <c r="AA710" s="39"/>
      <c r="AB710" s="39"/>
      <c r="AC710" s="42"/>
      <c r="AD710" s="40"/>
      <c r="AE710" s="40"/>
      <c r="AF710" s="35"/>
      <c r="AG710" s="39"/>
      <c r="AH710" s="39"/>
      <c r="AI710" s="42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8"/>
      <c r="AV710" s="39"/>
      <c r="AW710" s="39"/>
      <c r="AX710" s="39"/>
      <c r="AY710" s="39"/>
      <c r="AZ710" s="39"/>
      <c r="BA710" s="39"/>
      <c r="BB710" s="39"/>
      <c r="BC710" s="39"/>
      <c r="BD710" s="38"/>
      <c r="BE710" s="39"/>
      <c r="BF710" s="39"/>
      <c r="BG710" s="40"/>
      <c r="BH710" s="39"/>
      <c r="BI710" s="39"/>
      <c r="BJ710" s="31"/>
      <c r="BK710" s="31"/>
      <c r="BL710" s="39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</row>
    <row r="711" spans="2:251">
      <c r="B711" s="62"/>
      <c r="C711" s="39"/>
      <c r="D711" s="39"/>
      <c r="F711" s="39"/>
      <c r="G711" s="38"/>
      <c r="H711" s="38"/>
      <c r="I711" s="38"/>
      <c r="J711" s="39"/>
      <c r="K711" s="38"/>
      <c r="L711" s="39"/>
      <c r="M711" s="39"/>
      <c r="N711" s="39"/>
      <c r="O711" s="39"/>
      <c r="P711" s="39"/>
      <c r="Q711" s="38"/>
      <c r="R711" s="39"/>
      <c r="S711" s="39"/>
      <c r="T711" s="39"/>
      <c r="U711" s="39"/>
      <c r="V711" s="39"/>
      <c r="W711" s="42"/>
      <c r="X711" s="39"/>
      <c r="Y711" s="39"/>
      <c r="Z711" s="42"/>
      <c r="AA711" s="39"/>
      <c r="AB711" s="39"/>
      <c r="AC711" s="42"/>
      <c r="AD711" s="40"/>
      <c r="AE711" s="40"/>
      <c r="AF711" s="35"/>
      <c r="AG711" s="39"/>
      <c r="AH711" s="39"/>
      <c r="AI711" s="42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8"/>
      <c r="AV711" s="39"/>
      <c r="AW711" s="39"/>
      <c r="AX711" s="39"/>
      <c r="AY711" s="39"/>
      <c r="AZ711" s="39"/>
      <c r="BA711" s="39"/>
      <c r="BB711" s="39"/>
      <c r="BC711" s="39"/>
      <c r="BD711" s="38"/>
      <c r="BE711" s="39"/>
      <c r="BF711" s="39"/>
      <c r="BG711" s="40"/>
      <c r="BH711" s="39"/>
      <c r="BI711" s="39"/>
      <c r="BJ711" s="31"/>
      <c r="BK711" s="31"/>
      <c r="BL711" s="39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</row>
    <row r="712" spans="2:251">
      <c r="B712" s="62"/>
      <c r="C712" s="39"/>
      <c r="D712" s="39"/>
      <c r="F712" s="39"/>
      <c r="G712" s="38"/>
      <c r="H712" s="38"/>
      <c r="I712" s="38"/>
      <c r="J712" s="39"/>
      <c r="K712" s="38"/>
      <c r="L712" s="39"/>
      <c r="M712" s="39"/>
      <c r="N712" s="39"/>
      <c r="O712" s="39"/>
      <c r="P712" s="39"/>
      <c r="Q712" s="38"/>
      <c r="R712" s="39"/>
      <c r="S712" s="39"/>
      <c r="T712" s="39"/>
      <c r="U712" s="39"/>
      <c r="V712" s="39"/>
      <c r="W712" s="42"/>
      <c r="X712" s="39"/>
      <c r="Y712" s="39"/>
      <c r="Z712" s="42"/>
      <c r="AA712" s="39"/>
      <c r="AB712" s="39"/>
      <c r="AC712" s="42"/>
      <c r="AD712" s="40"/>
      <c r="AE712" s="40"/>
      <c r="AF712" s="35"/>
      <c r="AG712" s="39"/>
      <c r="AH712" s="39"/>
      <c r="AI712" s="42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8"/>
      <c r="AV712" s="39"/>
      <c r="AW712" s="39"/>
      <c r="AX712" s="39"/>
      <c r="AY712" s="39"/>
      <c r="AZ712" s="39"/>
      <c r="BA712" s="39"/>
      <c r="BB712" s="39"/>
      <c r="BC712" s="39"/>
      <c r="BD712" s="38"/>
      <c r="BE712" s="39"/>
      <c r="BF712" s="39"/>
      <c r="BG712" s="40"/>
      <c r="BH712" s="39"/>
      <c r="BI712" s="39"/>
      <c r="BJ712" s="31"/>
      <c r="BK712" s="31"/>
      <c r="BL712" s="39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</row>
    <row r="713" spans="2:251">
      <c r="B713" s="62"/>
      <c r="C713" s="39"/>
      <c r="D713" s="39"/>
      <c r="F713" s="39"/>
      <c r="G713" s="38"/>
      <c r="H713" s="38"/>
      <c r="I713" s="38"/>
      <c r="J713" s="39"/>
      <c r="K713" s="38"/>
      <c r="L713" s="39"/>
      <c r="M713" s="39"/>
      <c r="N713" s="39"/>
      <c r="O713" s="39"/>
      <c r="P713" s="39"/>
      <c r="Q713" s="38"/>
      <c r="R713" s="39"/>
      <c r="S713" s="39"/>
      <c r="T713" s="39"/>
      <c r="U713" s="39"/>
      <c r="V713" s="39"/>
      <c r="W713" s="42"/>
      <c r="X713" s="39"/>
      <c r="Y713" s="39"/>
      <c r="Z713" s="42"/>
      <c r="AA713" s="39"/>
      <c r="AB713" s="39"/>
      <c r="AC713" s="42"/>
      <c r="AD713" s="40"/>
      <c r="AE713" s="40"/>
      <c r="AF713" s="35"/>
      <c r="AG713" s="39"/>
      <c r="AH713" s="39"/>
      <c r="AI713" s="42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8"/>
      <c r="AV713" s="39"/>
      <c r="AW713" s="39"/>
      <c r="AX713" s="39"/>
      <c r="AY713" s="39"/>
      <c r="AZ713" s="39"/>
      <c r="BA713" s="39"/>
      <c r="BB713" s="39"/>
      <c r="BC713" s="39"/>
      <c r="BD713" s="38"/>
      <c r="BE713" s="39"/>
      <c r="BF713" s="39"/>
      <c r="BG713" s="39"/>
      <c r="BH713" s="39"/>
      <c r="BI713" s="39"/>
      <c r="BJ713" s="31"/>
      <c r="BK713" s="31"/>
      <c r="BL713" s="39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</row>
    <row r="714" spans="2:251">
      <c r="B714" s="62"/>
      <c r="C714" s="39"/>
      <c r="D714" s="39"/>
      <c r="F714" s="39"/>
      <c r="G714" s="38"/>
      <c r="H714" s="38"/>
      <c r="I714" s="38"/>
      <c r="J714" s="39"/>
      <c r="K714" s="38"/>
      <c r="L714" s="39"/>
      <c r="M714" s="39"/>
      <c r="N714" s="39"/>
      <c r="O714" s="39"/>
      <c r="P714" s="39"/>
      <c r="Q714" s="38"/>
      <c r="R714" s="39"/>
      <c r="S714" s="39"/>
      <c r="T714" s="39"/>
      <c r="U714" s="39"/>
      <c r="V714" s="39"/>
      <c r="W714" s="42"/>
      <c r="X714" s="39"/>
      <c r="Y714" s="39"/>
      <c r="Z714" s="42"/>
      <c r="AA714" s="39"/>
      <c r="AB714" s="39"/>
      <c r="AC714" s="42"/>
      <c r="AD714" s="40"/>
      <c r="AE714" s="40"/>
      <c r="AF714" s="35"/>
      <c r="AG714" s="39"/>
      <c r="AH714" s="39"/>
      <c r="AI714" s="42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8"/>
      <c r="AV714" s="39"/>
      <c r="AW714" s="39"/>
      <c r="AX714" s="39"/>
      <c r="AY714" s="39"/>
      <c r="AZ714" s="39"/>
      <c r="BA714" s="39"/>
      <c r="BB714" s="39"/>
      <c r="BC714" s="39"/>
      <c r="BD714" s="38"/>
      <c r="BE714" s="39"/>
      <c r="BF714" s="39"/>
      <c r="BG714" s="40"/>
      <c r="BH714" s="39"/>
      <c r="BI714" s="39"/>
      <c r="BJ714" s="31"/>
      <c r="BK714" s="31"/>
      <c r="BL714" s="39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</row>
    <row r="715" spans="2:251">
      <c r="B715" s="62"/>
      <c r="C715" s="39"/>
      <c r="D715" s="39"/>
      <c r="F715" s="39"/>
      <c r="G715" s="38"/>
      <c r="H715" s="38"/>
      <c r="I715" s="38"/>
      <c r="J715" s="39"/>
      <c r="K715" s="38"/>
      <c r="L715" s="39"/>
      <c r="M715" s="39"/>
      <c r="N715" s="39"/>
      <c r="O715" s="39"/>
      <c r="P715" s="39"/>
      <c r="Q715" s="38"/>
      <c r="R715" s="39"/>
      <c r="S715" s="39"/>
      <c r="T715" s="39"/>
      <c r="U715" s="39"/>
      <c r="V715" s="39"/>
      <c r="W715" s="42"/>
      <c r="X715" s="39"/>
      <c r="Y715" s="39"/>
      <c r="Z715" s="42"/>
      <c r="AA715" s="39"/>
      <c r="AB715" s="39"/>
      <c r="AC715" s="42"/>
      <c r="AD715" s="40"/>
      <c r="AE715" s="40"/>
      <c r="AF715" s="35"/>
      <c r="AG715" s="39"/>
      <c r="AH715" s="39"/>
      <c r="AI715" s="42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8"/>
      <c r="AV715" s="39"/>
      <c r="AW715" s="39"/>
      <c r="AX715" s="39"/>
      <c r="AY715" s="39"/>
      <c r="AZ715" s="39"/>
      <c r="BA715" s="39"/>
      <c r="BB715" s="39"/>
      <c r="BC715" s="39"/>
      <c r="BD715" s="38"/>
      <c r="BE715" s="39"/>
      <c r="BF715" s="39"/>
      <c r="BG715" s="40"/>
      <c r="BH715" s="39"/>
      <c r="BI715" s="39"/>
      <c r="BJ715" s="31"/>
      <c r="BK715" s="31"/>
      <c r="BL715" s="39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</row>
    <row r="716" spans="2:251">
      <c r="B716" s="62"/>
      <c r="C716" s="39"/>
      <c r="D716" s="39"/>
      <c r="F716" s="39"/>
      <c r="G716" s="38"/>
      <c r="H716" s="38"/>
      <c r="I716" s="38"/>
      <c r="J716" s="39"/>
      <c r="K716" s="38"/>
      <c r="L716" s="39"/>
      <c r="M716" s="39"/>
      <c r="N716" s="39"/>
      <c r="O716" s="39"/>
      <c r="P716" s="39"/>
      <c r="Q716" s="38"/>
      <c r="R716" s="39"/>
      <c r="S716" s="39"/>
      <c r="T716" s="39"/>
      <c r="U716" s="39"/>
      <c r="V716" s="39"/>
      <c r="W716" s="42"/>
      <c r="X716" s="39"/>
      <c r="Y716" s="39"/>
      <c r="Z716" s="42"/>
      <c r="AA716" s="39"/>
      <c r="AB716" s="39"/>
      <c r="AC716" s="42"/>
      <c r="AD716" s="40"/>
      <c r="AE716" s="40"/>
      <c r="AF716" s="35"/>
      <c r="AG716" s="39"/>
      <c r="AH716" s="39"/>
      <c r="AI716" s="42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8"/>
      <c r="AV716" s="39"/>
      <c r="AW716" s="39"/>
      <c r="AX716" s="39"/>
      <c r="AY716" s="39"/>
      <c r="AZ716" s="39"/>
      <c r="BA716" s="39"/>
      <c r="BB716" s="39"/>
      <c r="BC716" s="39"/>
      <c r="BD716" s="38"/>
      <c r="BE716" s="39"/>
      <c r="BF716" s="39"/>
      <c r="BG716" s="40"/>
      <c r="BH716" s="39"/>
      <c r="BI716" s="39"/>
      <c r="BJ716" s="31"/>
      <c r="BK716" s="31"/>
      <c r="BL716" s="39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</row>
    <row r="717" spans="2:251">
      <c r="B717" s="62"/>
      <c r="C717" s="39"/>
      <c r="D717" s="39"/>
      <c r="F717" s="39"/>
      <c r="G717" s="38"/>
      <c r="H717" s="38"/>
      <c r="I717" s="38"/>
      <c r="J717" s="39"/>
      <c r="K717" s="38"/>
      <c r="L717" s="39"/>
      <c r="M717" s="39"/>
      <c r="N717" s="39"/>
      <c r="O717" s="39"/>
      <c r="P717" s="39"/>
      <c r="Q717" s="38"/>
      <c r="R717" s="39"/>
      <c r="S717" s="39"/>
      <c r="T717" s="39"/>
      <c r="U717" s="39"/>
      <c r="V717" s="39"/>
      <c r="W717" s="42"/>
      <c r="X717" s="39"/>
      <c r="Y717" s="39"/>
      <c r="Z717" s="42"/>
      <c r="AA717" s="39"/>
      <c r="AB717" s="39"/>
      <c r="AC717" s="42"/>
      <c r="AD717" s="40"/>
      <c r="AE717" s="40"/>
      <c r="AF717" s="35"/>
      <c r="AG717" s="39"/>
      <c r="AH717" s="39"/>
      <c r="AI717" s="42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8"/>
      <c r="AV717" s="39"/>
      <c r="AW717" s="39"/>
      <c r="AX717" s="39"/>
      <c r="AY717" s="39"/>
      <c r="AZ717" s="39"/>
      <c r="BA717" s="39"/>
      <c r="BB717" s="39"/>
      <c r="BC717" s="39"/>
      <c r="BD717" s="38"/>
      <c r="BE717" s="39"/>
      <c r="BF717" s="39"/>
      <c r="BG717" s="40"/>
      <c r="BH717" s="39"/>
      <c r="BI717" s="39"/>
      <c r="BJ717" s="31"/>
      <c r="BK717" s="31"/>
      <c r="BL717" s="39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</row>
    <row r="718" spans="2:251">
      <c r="B718" s="62"/>
      <c r="C718" s="39"/>
      <c r="D718" s="39"/>
      <c r="F718" s="39"/>
      <c r="G718" s="38"/>
      <c r="H718" s="38"/>
      <c r="I718" s="38"/>
      <c r="J718" s="39"/>
      <c r="K718" s="38"/>
      <c r="L718" s="39"/>
      <c r="M718" s="39"/>
      <c r="N718" s="39"/>
      <c r="O718" s="39"/>
      <c r="P718" s="39"/>
      <c r="Q718" s="38"/>
      <c r="R718" s="39"/>
      <c r="S718" s="39"/>
      <c r="T718" s="39"/>
      <c r="U718" s="39"/>
      <c r="V718" s="39"/>
      <c r="W718" s="42"/>
      <c r="X718" s="39"/>
      <c r="Y718" s="39"/>
      <c r="Z718" s="42"/>
      <c r="AA718" s="39"/>
      <c r="AB718" s="39"/>
      <c r="AC718" s="42"/>
      <c r="AD718" s="40"/>
      <c r="AE718" s="40"/>
      <c r="AF718" s="35"/>
      <c r="AG718" s="39"/>
      <c r="AH718" s="39"/>
      <c r="AI718" s="42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8"/>
      <c r="AV718" s="39"/>
      <c r="AW718" s="39"/>
      <c r="AX718" s="39"/>
      <c r="AY718" s="39"/>
      <c r="AZ718" s="39"/>
      <c r="BA718" s="39"/>
      <c r="BB718" s="39"/>
      <c r="BC718" s="39"/>
      <c r="BD718" s="38"/>
      <c r="BE718" s="39"/>
      <c r="BF718" s="39"/>
      <c r="BG718" s="40"/>
      <c r="BH718" s="39"/>
      <c r="BI718" s="39"/>
      <c r="BJ718" s="31"/>
      <c r="BK718" s="31"/>
      <c r="BL718" s="39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</row>
    <row r="719" spans="2:251">
      <c r="B719" s="62"/>
      <c r="C719" s="39"/>
      <c r="D719" s="39"/>
      <c r="F719" s="39"/>
      <c r="G719" s="38"/>
      <c r="H719" s="38"/>
      <c r="I719" s="38"/>
      <c r="J719" s="39"/>
      <c r="K719" s="38"/>
      <c r="L719" s="39"/>
      <c r="M719" s="39"/>
      <c r="N719" s="39"/>
      <c r="O719" s="39"/>
      <c r="P719" s="39"/>
      <c r="Q719" s="38"/>
      <c r="R719" s="39"/>
      <c r="S719" s="39"/>
      <c r="T719" s="39"/>
      <c r="U719" s="39"/>
      <c r="V719" s="39"/>
      <c r="W719" s="42"/>
      <c r="X719" s="39"/>
      <c r="Y719" s="39"/>
      <c r="Z719" s="42"/>
      <c r="AA719" s="39"/>
      <c r="AB719" s="39"/>
      <c r="AC719" s="42"/>
      <c r="AD719" s="40"/>
      <c r="AE719" s="40"/>
      <c r="AF719" s="35"/>
      <c r="AG719" s="39"/>
      <c r="AH719" s="39"/>
      <c r="AI719" s="42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8"/>
      <c r="AV719" s="39"/>
      <c r="AW719" s="39"/>
      <c r="AX719" s="39"/>
      <c r="AY719" s="39"/>
      <c r="AZ719" s="39"/>
      <c r="BA719" s="39"/>
      <c r="BB719" s="39"/>
      <c r="BC719" s="39"/>
      <c r="BD719" s="38"/>
      <c r="BE719" s="39"/>
      <c r="BF719" s="39"/>
      <c r="BG719" s="40"/>
      <c r="BH719" s="39"/>
      <c r="BI719" s="39"/>
      <c r="BJ719" s="31"/>
      <c r="BK719" s="31"/>
      <c r="BL719" s="39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</row>
    <row r="720" spans="2:251">
      <c r="B720" s="62"/>
      <c r="C720" s="39"/>
      <c r="D720" s="39"/>
      <c r="F720" s="39"/>
      <c r="G720" s="38"/>
      <c r="H720" s="38"/>
      <c r="I720" s="38"/>
      <c r="J720" s="39"/>
      <c r="K720" s="38"/>
      <c r="L720" s="39"/>
      <c r="M720" s="39"/>
      <c r="N720" s="39"/>
      <c r="O720" s="39"/>
      <c r="P720" s="39"/>
      <c r="Q720" s="38"/>
      <c r="R720" s="39"/>
      <c r="S720" s="39"/>
      <c r="T720" s="39"/>
      <c r="U720" s="39"/>
      <c r="V720" s="39"/>
      <c r="W720" s="42"/>
      <c r="X720" s="39"/>
      <c r="Y720" s="39"/>
      <c r="Z720" s="42"/>
      <c r="AA720" s="39"/>
      <c r="AB720" s="39"/>
      <c r="AC720" s="42"/>
      <c r="AD720" s="40"/>
      <c r="AE720" s="40"/>
      <c r="AF720" s="35"/>
      <c r="AG720" s="39"/>
      <c r="AH720" s="39"/>
      <c r="AI720" s="42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8"/>
      <c r="AV720" s="39"/>
      <c r="AW720" s="39"/>
      <c r="AX720" s="39"/>
      <c r="AY720" s="39"/>
      <c r="AZ720" s="39"/>
      <c r="BA720" s="39"/>
      <c r="BB720" s="39"/>
      <c r="BC720" s="39"/>
      <c r="BD720" s="38"/>
      <c r="BE720" s="39"/>
      <c r="BF720" s="39"/>
      <c r="BG720" s="40"/>
      <c r="BH720" s="39"/>
      <c r="BI720" s="39"/>
      <c r="BJ720" s="31"/>
      <c r="BK720" s="31"/>
      <c r="BL720" s="39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</row>
    <row r="721" spans="2:251">
      <c r="B721" s="62"/>
      <c r="C721" s="39"/>
      <c r="D721" s="39"/>
      <c r="F721" s="39"/>
      <c r="G721" s="38"/>
      <c r="H721" s="38"/>
      <c r="I721" s="38"/>
      <c r="J721" s="39"/>
      <c r="K721" s="38"/>
      <c r="L721" s="39"/>
      <c r="M721" s="39"/>
      <c r="N721" s="39"/>
      <c r="O721" s="39"/>
      <c r="P721" s="39"/>
      <c r="Q721" s="38"/>
      <c r="R721" s="39"/>
      <c r="S721" s="39"/>
      <c r="T721" s="39"/>
      <c r="U721" s="39"/>
      <c r="V721" s="39"/>
      <c r="W721" s="42"/>
      <c r="X721" s="39"/>
      <c r="Y721" s="39"/>
      <c r="Z721" s="42"/>
      <c r="AA721" s="39"/>
      <c r="AB721" s="39"/>
      <c r="AC721" s="42"/>
      <c r="AD721" s="40"/>
      <c r="AE721" s="40"/>
      <c r="AF721" s="35"/>
      <c r="AG721" s="39"/>
      <c r="AH721" s="39"/>
      <c r="AI721" s="42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8"/>
      <c r="AV721" s="39"/>
      <c r="AW721" s="39"/>
      <c r="AX721" s="39"/>
      <c r="AY721" s="39"/>
      <c r="AZ721" s="39"/>
      <c r="BA721" s="39"/>
      <c r="BB721" s="39"/>
      <c r="BC721" s="39"/>
      <c r="BD721" s="38"/>
      <c r="BE721" s="39"/>
      <c r="BF721" s="39"/>
      <c r="BG721" s="40"/>
      <c r="BH721" s="39"/>
      <c r="BI721" s="39"/>
      <c r="BJ721" s="31"/>
      <c r="BK721" s="31"/>
      <c r="BL721" s="39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</row>
    <row r="722" spans="2:251">
      <c r="B722" s="62"/>
      <c r="C722" s="39"/>
      <c r="D722" s="39"/>
      <c r="F722" s="39"/>
      <c r="G722" s="38"/>
      <c r="H722" s="38"/>
      <c r="I722" s="38"/>
      <c r="J722" s="39"/>
      <c r="K722" s="38"/>
      <c r="L722" s="39"/>
      <c r="M722" s="39"/>
      <c r="N722" s="39"/>
      <c r="O722" s="39"/>
      <c r="P722" s="39"/>
      <c r="Q722" s="38"/>
      <c r="R722" s="39"/>
      <c r="S722" s="39"/>
      <c r="T722" s="39"/>
      <c r="U722" s="39"/>
      <c r="V722" s="39"/>
      <c r="W722" s="42"/>
      <c r="X722" s="39"/>
      <c r="Y722" s="39"/>
      <c r="Z722" s="42"/>
      <c r="AA722" s="39"/>
      <c r="AB722" s="39"/>
      <c r="AC722" s="42"/>
      <c r="AD722" s="40"/>
      <c r="AE722" s="40"/>
      <c r="AF722" s="35"/>
      <c r="AG722" s="39"/>
      <c r="AH722" s="39"/>
      <c r="AI722" s="42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8"/>
      <c r="AV722" s="39"/>
      <c r="AW722" s="39"/>
      <c r="AX722" s="39"/>
      <c r="AY722" s="39"/>
      <c r="AZ722" s="39"/>
      <c r="BA722" s="39"/>
      <c r="BB722" s="39"/>
      <c r="BC722" s="39"/>
      <c r="BD722" s="38"/>
      <c r="BE722" s="39"/>
      <c r="BF722" s="39"/>
      <c r="BG722" s="40"/>
      <c r="BH722" s="39"/>
      <c r="BI722" s="39"/>
      <c r="BJ722" s="31"/>
      <c r="BK722" s="31"/>
      <c r="BL722" s="39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</row>
    <row r="723" spans="2:251">
      <c r="B723" s="62"/>
      <c r="C723" s="39"/>
      <c r="D723" s="39"/>
      <c r="F723" s="39"/>
      <c r="G723" s="38"/>
      <c r="H723" s="38"/>
      <c r="I723" s="38"/>
      <c r="J723" s="39"/>
      <c r="K723" s="38"/>
      <c r="L723" s="39"/>
      <c r="M723" s="39"/>
      <c r="N723" s="39"/>
      <c r="O723" s="39"/>
      <c r="P723" s="39"/>
      <c r="Q723" s="38"/>
      <c r="R723" s="39"/>
      <c r="S723" s="39"/>
      <c r="T723" s="39"/>
      <c r="U723" s="39"/>
      <c r="V723" s="39"/>
      <c r="W723" s="42"/>
      <c r="X723" s="39"/>
      <c r="Y723" s="39"/>
      <c r="Z723" s="42"/>
      <c r="AA723" s="39"/>
      <c r="AB723" s="39"/>
      <c r="AC723" s="42"/>
      <c r="AD723" s="40"/>
      <c r="AE723" s="40"/>
      <c r="AF723" s="35"/>
      <c r="AG723" s="39"/>
      <c r="AH723" s="39"/>
      <c r="AI723" s="42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8"/>
      <c r="AV723" s="39"/>
      <c r="AW723" s="39"/>
      <c r="AX723" s="39"/>
      <c r="AY723" s="39"/>
      <c r="AZ723" s="39"/>
      <c r="BA723" s="39"/>
      <c r="BB723" s="39"/>
      <c r="BC723" s="39"/>
      <c r="BD723" s="38"/>
      <c r="BE723" s="39"/>
      <c r="BF723" s="39"/>
      <c r="BG723" s="40"/>
      <c r="BH723" s="39"/>
      <c r="BI723" s="39"/>
      <c r="BJ723" s="31"/>
      <c r="BK723" s="31"/>
      <c r="BL723" s="39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</row>
    <row r="724" spans="2:251">
      <c r="B724" s="62"/>
      <c r="C724" s="39"/>
      <c r="D724" s="39"/>
      <c r="F724" s="39"/>
      <c r="G724" s="38"/>
      <c r="H724" s="38"/>
      <c r="I724" s="38"/>
      <c r="J724" s="39"/>
      <c r="K724" s="38"/>
      <c r="L724" s="39"/>
      <c r="M724" s="39"/>
      <c r="N724" s="39"/>
      <c r="O724" s="39"/>
      <c r="P724" s="39"/>
      <c r="Q724" s="38"/>
      <c r="R724" s="39"/>
      <c r="S724" s="39"/>
      <c r="T724" s="39"/>
      <c r="U724" s="39"/>
      <c r="V724" s="39"/>
      <c r="W724" s="42"/>
      <c r="X724" s="39"/>
      <c r="Y724" s="39"/>
      <c r="Z724" s="42"/>
      <c r="AA724" s="39"/>
      <c r="AB724" s="39"/>
      <c r="AC724" s="42"/>
      <c r="AD724" s="40"/>
      <c r="AE724" s="40"/>
      <c r="AF724" s="35"/>
      <c r="AG724" s="39"/>
      <c r="AH724" s="39"/>
      <c r="AI724" s="42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8"/>
      <c r="AV724" s="39"/>
      <c r="AW724" s="39"/>
      <c r="AX724" s="39"/>
      <c r="AY724" s="39"/>
      <c r="AZ724" s="39"/>
      <c r="BA724" s="39"/>
      <c r="BB724" s="39"/>
      <c r="BC724" s="39"/>
      <c r="BD724" s="38"/>
      <c r="BE724" s="39"/>
      <c r="BF724" s="39"/>
      <c r="BG724" s="40"/>
      <c r="BH724" s="39"/>
      <c r="BI724" s="39"/>
      <c r="BJ724" s="31"/>
      <c r="BK724" s="31"/>
      <c r="BL724" s="39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</row>
    <row r="725" spans="2:251">
      <c r="B725" s="62"/>
      <c r="C725" s="39"/>
      <c r="D725" s="39"/>
      <c r="F725" s="39"/>
      <c r="G725" s="38"/>
      <c r="H725" s="38"/>
      <c r="I725" s="38"/>
      <c r="J725" s="39"/>
      <c r="K725" s="38"/>
      <c r="L725" s="39"/>
      <c r="M725" s="39"/>
      <c r="N725" s="39"/>
      <c r="O725" s="39"/>
      <c r="P725" s="39"/>
      <c r="Q725" s="38"/>
      <c r="R725" s="39"/>
      <c r="S725" s="39"/>
      <c r="T725" s="39"/>
      <c r="U725" s="39"/>
      <c r="V725" s="39"/>
      <c r="W725" s="42"/>
      <c r="X725" s="39"/>
      <c r="Y725" s="39"/>
      <c r="Z725" s="42"/>
      <c r="AA725" s="39"/>
      <c r="AB725" s="39"/>
      <c r="AC725" s="42"/>
      <c r="AD725" s="40"/>
      <c r="AE725" s="40"/>
      <c r="AF725" s="35"/>
      <c r="AG725" s="39"/>
      <c r="AH725" s="39"/>
      <c r="AI725" s="42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8"/>
      <c r="AV725" s="39"/>
      <c r="AW725" s="39"/>
      <c r="AX725" s="39"/>
      <c r="AY725" s="39"/>
      <c r="AZ725" s="39"/>
      <c r="BA725" s="39"/>
      <c r="BB725" s="39"/>
      <c r="BC725" s="39"/>
      <c r="BD725" s="38"/>
      <c r="BE725" s="39"/>
      <c r="BF725" s="39"/>
      <c r="BG725" s="39"/>
      <c r="BH725" s="39"/>
      <c r="BI725" s="39"/>
      <c r="BJ725" s="31"/>
      <c r="BK725" s="31"/>
      <c r="BL725" s="39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</row>
    <row r="726" spans="2:251">
      <c r="B726" s="62"/>
      <c r="C726" s="39"/>
      <c r="D726" s="39"/>
      <c r="F726" s="39"/>
      <c r="G726" s="38"/>
      <c r="H726" s="38"/>
      <c r="I726" s="38"/>
      <c r="J726" s="39"/>
      <c r="K726" s="38"/>
      <c r="L726" s="39"/>
      <c r="M726" s="39"/>
      <c r="N726" s="39"/>
      <c r="O726" s="39"/>
      <c r="P726" s="39"/>
      <c r="Q726" s="38"/>
      <c r="R726" s="39"/>
      <c r="S726" s="39"/>
      <c r="T726" s="39"/>
      <c r="U726" s="39"/>
      <c r="V726" s="39"/>
      <c r="W726" s="42"/>
      <c r="X726" s="39"/>
      <c r="Y726" s="39"/>
      <c r="Z726" s="42"/>
      <c r="AA726" s="39"/>
      <c r="AB726" s="39"/>
      <c r="AC726" s="42"/>
      <c r="AD726" s="40"/>
      <c r="AE726" s="40"/>
      <c r="AF726" s="35"/>
      <c r="AG726" s="39"/>
      <c r="AH726" s="39"/>
      <c r="AI726" s="42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8"/>
      <c r="AV726" s="39"/>
      <c r="AW726" s="39"/>
      <c r="AX726" s="39"/>
      <c r="AY726" s="39"/>
      <c r="AZ726" s="39"/>
      <c r="BA726" s="39"/>
      <c r="BB726" s="39"/>
      <c r="BC726" s="39"/>
      <c r="BD726" s="38"/>
      <c r="BE726" s="39"/>
      <c r="BF726" s="39"/>
      <c r="BG726" s="40"/>
      <c r="BH726" s="39"/>
      <c r="BI726" s="39"/>
      <c r="BJ726" s="31"/>
      <c r="BK726" s="31"/>
      <c r="BL726" s="39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</row>
    <row r="727" spans="2:251">
      <c r="B727" s="62"/>
      <c r="C727" s="39"/>
      <c r="D727" s="39"/>
      <c r="F727" s="39"/>
      <c r="G727" s="38"/>
      <c r="H727" s="38"/>
      <c r="I727" s="38"/>
      <c r="J727" s="39"/>
      <c r="K727" s="38"/>
      <c r="L727" s="39"/>
      <c r="M727" s="39"/>
      <c r="N727" s="39"/>
      <c r="O727" s="39"/>
      <c r="P727" s="39"/>
      <c r="Q727" s="38"/>
      <c r="R727" s="39"/>
      <c r="S727" s="39"/>
      <c r="T727" s="39"/>
      <c r="U727" s="39"/>
      <c r="V727" s="39"/>
      <c r="W727" s="42"/>
      <c r="X727" s="39"/>
      <c r="Y727" s="39"/>
      <c r="Z727" s="42"/>
      <c r="AA727" s="39"/>
      <c r="AB727" s="39"/>
      <c r="AC727" s="42"/>
      <c r="AD727" s="40"/>
      <c r="AE727" s="40"/>
      <c r="AF727" s="35"/>
      <c r="AG727" s="39"/>
      <c r="AH727" s="39"/>
      <c r="AI727" s="42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8"/>
      <c r="AV727" s="39"/>
      <c r="AW727" s="39"/>
      <c r="AX727" s="39"/>
      <c r="AY727" s="39"/>
      <c r="AZ727" s="39"/>
      <c r="BA727" s="39"/>
      <c r="BB727" s="39"/>
      <c r="BC727" s="39"/>
      <c r="BD727" s="38"/>
      <c r="BE727" s="39"/>
      <c r="BF727" s="39"/>
      <c r="BG727" s="40"/>
      <c r="BH727" s="39"/>
      <c r="BI727" s="39"/>
      <c r="BJ727" s="31"/>
      <c r="BK727" s="31"/>
      <c r="BL727" s="39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</row>
    <row r="728" spans="2:251">
      <c r="B728" s="62"/>
      <c r="C728" s="39"/>
      <c r="D728" s="39"/>
      <c r="F728" s="39"/>
      <c r="G728" s="38"/>
      <c r="H728" s="38"/>
      <c r="I728" s="38"/>
      <c r="J728" s="39"/>
      <c r="K728" s="38"/>
      <c r="L728" s="39"/>
      <c r="M728" s="39"/>
      <c r="N728" s="39"/>
      <c r="O728" s="39"/>
      <c r="P728" s="39"/>
      <c r="Q728" s="38"/>
      <c r="R728" s="39"/>
      <c r="S728" s="39"/>
      <c r="T728" s="39"/>
      <c r="U728" s="39"/>
      <c r="V728" s="39"/>
      <c r="W728" s="42"/>
      <c r="X728" s="39"/>
      <c r="Y728" s="39"/>
      <c r="Z728" s="42"/>
      <c r="AA728" s="39"/>
      <c r="AB728" s="39"/>
      <c r="AC728" s="42"/>
      <c r="AD728" s="40"/>
      <c r="AE728" s="40"/>
      <c r="AF728" s="35"/>
      <c r="AG728" s="39"/>
      <c r="AH728" s="39"/>
      <c r="AI728" s="42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8"/>
      <c r="AV728" s="39"/>
      <c r="AW728" s="39"/>
      <c r="AX728" s="39"/>
      <c r="AY728" s="39"/>
      <c r="AZ728" s="39"/>
      <c r="BA728" s="39"/>
      <c r="BB728" s="39"/>
      <c r="BC728" s="39"/>
      <c r="BD728" s="38"/>
      <c r="BE728" s="39"/>
      <c r="BF728" s="39"/>
      <c r="BG728" s="40"/>
      <c r="BH728" s="39"/>
      <c r="BI728" s="39"/>
      <c r="BJ728" s="31"/>
      <c r="BK728" s="31"/>
      <c r="BL728" s="39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</row>
    <row r="729" spans="2:251">
      <c r="B729" s="62"/>
      <c r="C729" s="39"/>
      <c r="D729" s="39"/>
      <c r="F729" s="39"/>
      <c r="G729" s="38"/>
      <c r="H729" s="38"/>
      <c r="I729" s="38"/>
      <c r="J729" s="39"/>
      <c r="K729" s="38"/>
      <c r="L729" s="39"/>
      <c r="M729" s="39"/>
      <c r="N729" s="39"/>
      <c r="O729" s="39"/>
      <c r="P729" s="39"/>
      <c r="Q729" s="38"/>
      <c r="R729" s="39"/>
      <c r="S729" s="39"/>
      <c r="T729" s="39"/>
      <c r="U729" s="39"/>
      <c r="V729" s="39"/>
      <c r="W729" s="42"/>
      <c r="X729" s="39"/>
      <c r="Y729" s="39"/>
      <c r="Z729" s="42"/>
      <c r="AA729" s="39"/>
      <c r="AB729" s="39"/>
      <c r="AC729" s="42"/>
      <c r="AD729" s="40"/>
      <c r="AE729" s="40"/>
      <c r="AF729" s="35"/>
      <c r="AG729" s="39"/>
      <c r="AH729" s="39"/>
      <c r="AI729" s="42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8"/>
      <c r="AV729" s="39"/>
      <c r="AW729" s="39"/>
      <c r="AX729" s="39"/>
      <c r="AY729" s="39"/>
      <c r="AZ729" s="39"/>
      <c r="BA729" s="39"/>
      <c r="BB729" s="39"/>
      <c r="BC729" s="39"/>
      <c r="BD729" s="38"/>
      <c r="BE729" s="39"/>
      <c r="BF729" s="39"/>
      <c r="BG729" s="40"/>
      <c r="BH729" s="39"/>
      <c r="BI729" s="39"/>
      <c r="BJ729" s="31"/>
      <c r="BK729" s="31"/>
      <c r="BL729" s="39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</row>
    <row r="730" spans="2:251">
      <c r="B730" s="62"/>
      <c r="C730" s="39"/>
      <c r="D730" s="39"/>
      <c r="F730" s="39"/>
      <c r="G730" s="38"/>
      <c r="H730" s="38"/>
      <c r="I730" s="38"/>
      <c r="J730" s="39"/>
      <c r="K730" s="38"/>
      <c r="L730" s="39"/>
      <c r="M730" s="39"/>
      <c r="N730" s="39"/>
      <c r="O730" s="39"/>
      <c r="P730" s="39"/>
      <c r="Q730" s="38"/>
      <c r="R730" s="39"/>
      <c r="S730" s="39"/>
      <c r="T730" s="39"/>
      <c r="U730" s="39"/>
      <c r="V730" s="39"/>
      <c r="W730" s="42"/>
      <c r="X730" s="39"/>
      <c r="Y730" s="39"/>
      <c r="Z730" s="42"/>
      <c r="AA730" s="39"/>
      <c r="AB730" s="39"/>
      <c r="AC730" s="42"/>
      <c r="AD730" s="40"/>
      <c r="AE730" s="40"/>
      <c r="AF730" s="35"/>
      <c r="AG730" s="39"/>
      <c r="AH730" s="39"/>
      <c r="AI730" s="42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8"/>
      <c r="AV730" s="39"/>
      <c r="AW730" s="39"/>
      <c r="AX730" s="39"/>
      <c r="AY730" s="39"/>
      <c r="AZ730" s="39"/>
      <c r="BA730" s="39"/>
      <c r="BB730" s="39"/>
      <c r="BC730" s="39"/>
      <c r="BD730" s="38"/>
      <c r="BE730" s="39"/>
      <c r="BF730" s="39"/>
      <c r="BG730" s="40"/>
      <c r="BH730" s="39"/>
      <c r="BI730" s="39"/>
      <c r="BJ730" s="31"/>
      <c r="BK730" s="31"/>
      <c r="BL730" s="39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</row>
    <row r="731" spans="2:251">
      <c r="B731" s="62"/>
      <c r="C731" s="39"/>
      <c r="D731" s="39"/>
      <c r="F731" s="39"/>
      <c r="G731" s="38"/>
      <c r="H731" s="38"/>
      <c r="I731" s="38"/>
      <c r="J731" s="39"/>
      <c r="K731" s="38"/>
      <c r="L731" s="39"/>
      <c r="M731" s="39"/>
      <c r="N731" s="39"/>
      <c r="O731" s="39"/>
      <c r="P731" s="39"/>
      <c r="Q731" s="38"/>
      <c r="R731" s="39"/>
      <c r="S731" s="39"/>
      <c r="T731" s="39"/>
      <c r="U731" s="39"/>
      <c r="V731" s="39"/>
      <c r="W731" s="42"/>
      <c r="X731" s="39"/>
      <c r="Y731" s="39"/>
      <c r="Z731" s="42"/>
      <c r="AA731" s="39"/>
      <c r="AB731" s="39"/>
      <c r="AC731" s="42"/>
      <c r="AD731" s="40"/>
      <c r="AE731" s="40"/>
      <c r="AF731" s="35"/>
      <c r="AG731" s="39"/>
      <c r="AH731" s="39"/>
      <c r="AI731" s="42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8"/>
      <c r="AV731" s="39"/>
      <c r="AW731" s="39"/>
      <c r="AX731" s="39"/>
      <c r="AY731" s="39"/>
      <c r="AZ731" s="39"/>
      <c r="BA731" s="39"/>
      <c r="BB731" s="39"/>
      <c r="BC731" s="39"/>
      <c r="BD731" s="38"/>
      <c r="BE731" s="39"/>
      <c r="BF731" s="39"/>
      <c r="BG731" s="40"/>
      <c r="BH731" s="39"/>
      <c r="BI731" s="39"/>
      <c r="BJ731" s="31"/>
      <c r="BK731" s="31"/>
      <c r="BL731" s="39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</row>
    <row r="732" spans="2:251">
      <c r="B732" s="62"/>
      <c r="C732" s="39"/>
      <c r="D732" s="39"/>
      <c r="F732" s="39"/>
      <c r="G732" s="38"/>
      <c r="H732" s="38"/>
      <c r="I732" s="38"/>
      <c r="J732" s="39"/>
      <c r="K732" s="38"/>
      <c r="L732" s="39"/>
      <c r="M732" s="39"/>
      <c r="N732" s="39"/>
      <c r="O732" s="39"/>
      <c r="P732" s="39"/>
      <c r="Q732" s="38"/>
      <c r="R732" s="39"/>
      <c r="S732" s="39"/>
      <c r="T732" s="39"/>
      <c r="U732" s="39"/>
      <c r="V732" s="39"/>
      <c r="W732" s="42"/>
      <c r="X732" s="39"/>
      <c r="Y732" s="39"/>
      <c r="Z732" s="42"/>
      <c r="AA732" s="39"/>
      <c r="AB732" s="39"/>
      <c r="AC732" s="42"/>
      <c r="AD732" s="40"/>
      <c r="AE732" s="40"/>
      <c r="AF732" s="35"/>
      <c r="AG732" s="39"/>
      <c r="AH732" s="39"/>
      <c r="AI732" s="42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8"/>
      <c r="AV732" s="39"/>
      <c r="AW732" s="39"/>
      <c r="AX732" s="39"/>
      <c r="AY732" s="39"/>
      <c r="AZ732" s="39"/>
      <c r="BA732" s="39"/>
      <c r="BB732" s="39"/>
      <c r="BC732" s="39"/>
      <c r="BD732" s="38"/>
      <c r="BE732" s="39"/>
      <c r="BF732" s="39"/>
      <c r="BG732" s="40"/>
      <c r="BH732" s="39"/>
      <c r="BI732" s="39"/>
      <c r="BJ732" s="31"/>
      <c r="BK732" s="31"/>
      <c r="BL732" s="39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  <c r="IG732" s="31"/>
      <c r="IH732" s="31"/>
      <c r="II732" s="31"/>
      <c r="IJ732" s="31"/>
      <c r="IK732" s="31"/>
      <c r="IL732" s="31"/>
      <c r="IM732" s="31"/>
      <c r="IN732" s="31"/>
      <c r="IO732" s="31"/>
      <c r="IP732" s="31"/>
      <c r="IQ732" s="31"/>
    </row>
    <row r="733" spans="2:251">
      <c r="B733" s="62"/>
      <c r="C733" s="39"/>
      <c r="D733" s="39"/>
      <c r="F733" s="39"/>
      <c r="G733" s="38"/>
      <c r="H733" s="38"/>
      <c r="I733" s="38"/>
      <c r="J733" s="39"/>
      <c r="K733" s="38"/>
      <c r="L733" s="39"/>
      <c r="M733" s="39"/>
      <c r="N733" s="39"/>
      <c r="O733" s="39"/>
      <c r="P733" s="39"/>
      <c r="Q733" s="38"/>
      <c r="R733" s="39"/>
      <c r="S733" s="39"/>
      <c r="T733" s="39"/>
      <c r="U733" s="39"/>
      <c r="V733" s="39"/>
      <c r="W733" s="42"/>
      <c r="X733" s="39"/>
      <c r="Y733" s="39"/>
      <c r="Z733" s="42"/>
      <c r="AA733" s="39"/>
      <c r="AB733" s="39"/>
      <c r="AC733" s="42"/>
      <c r="AD733" s="40"/>
      <c r="AE733" s="40"/>
      <c r="AF733" s="35"/>
      <c r="AG733" s="39"/>
      <c r="AH733" s="39"/>
      <c r="AI733" s="42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8"/>
      <c r="AV733" s="39"/>
      <c r="AW733" s="39"/>
      <c r="AX733" s="39"/>
      <c r="AY733" s="39"/>
      <c r="AZ733" s="39"/>
      <c r="BA733" s="39"/>
      <c r="BB733" s="39"/>
      <c r="BC733" s="39"/>
      <c r="BD733" s="38"/>
      <c r="BE733" s="39"/>
      <c r="BF733" s="39"/>
      <c r="BG733" s="39"/>
      <c r="BH733" s="39"/>
      <c r="BI733" s="39"/>
      <c r="BJ733" s="31"/>
      <c r="BK733" s="31"/>
      <c r="BL733" s="39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</row>
    <row r="734" spans="2:251">
      <c r="B734" s="62"/>
      <c r="C734" s="39"/>
      <c r="D734" s="39"/>
      <c r="F734" s="39"/>
      <c r="G734" s="38"/>
      <c r="H734" s="38"/>
      <c r="I734" s="38"/>
      <c r="J734" s="39"/>
      <c r="K734" s="38"/>
      <c r="L734" s="39"/>
      <c r="M734" s="39"/>
      <c r="N734" s="39"/>
      <c r="O734" s="39"/>
      <c r="P734" s="39"/>
      <c r="Q734" s="38"/>
      <c r="R734" s="39"/>
      <c r="S734" s="39"/>
      <c r="T734" s="39"/>
      <c r="U734" s="39"/>
      <c r="V734" s="39"/>
      <c r="W734" s="42"/>
      <c r="X734" s="39"/>
      <c r="Y734" s="39"/>
      <c r="Z734" s="42"/>
      <c r="AA734" s="39"/>
      <c r="AB734" s="39"/>
      <c r="AC734" s="42"/>
      <c r="AD734" s="40"/>
      <c r="AE734" s="40"/>
      <c r="AF734" s="35"/>
      <c r="AG734" s="39"/>
      <c r="AH734" s="39"/>
      <c r="AI734" s="42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8"/>
      <c r="AV734" s="39"/>
      <c r="AW734" s="39"/>
      <c r="AX734" s="39"/>
      <c r="AY734" s="39"/>
      <c r="AZ734" s="39"/>
      <c r="BA734" s="39"/>
      <c r="BB734" s="39"/>
      <c r="BC734" s="39"/>
      <c r="BD734" s="38"/>
      <c r="BE734" s="39"/>
      <c r="BF734" s="39"/>
      <c r="BG734" s="39"/>
      <c r="BH734" s="39"/>
      <c r="BI734" s="39"/>
      <c r="BJ734" s="31"/>
      <c r="BK734" s="31"/>
      <c r="BL734" s="39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</row>
    <row r="735" spans="2:251">
      <c r="B735" s="62"/>
      <c r="C735" s="39"/>
      <c r="D735" s="39"/>
      <c r="F735" s="39"/>
      <c r="G735" s="38"/>
      <c r="H735" s="38"/>
      <c r="I735" s="38"/>
      <c r="J735" s="39"/>
      <c r="K735" s="38"/>
      <c r="L735" s="39"/>
      <c r="M735" s="39"/>
      <c r="N735" s="39"/>
      <c r="O735" s="39"/>
      <c r="P735" s="39"/>
      <c r="Q735" s="38"/>
      <c r="R735" s="39"/>
      <c r="S735" s="39"/>
      <c r="T735" s="39"/>
      <c r="U735" s="39"/>
      <c r="V735" s="39"/>
      <c r="W735" s="42"/>
      <c r="X735" s="39"/>
      <c r="Y735" s="39"/>
      <c r="Z735" s="42"/>
      <c r="AA735" s="39"/>
      <c r="AB735" s="39"/>
      <c r="AC735" s="42"/>
      <c r="AD735" s="40"/>
      <c r="AE735" s="40"/>
      <c r="AF735" s="35"/>
      <c r="AG735" s="39"/>
      <c r="AH735" s="39"/>
      <c r="AI735" s="42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8"/>
      <c r="AV735" s="39"/>
      <c r="AW735" s="39"/>
      <c r="AX735" s="39"/>
      <c r="AY735" s="39"/>
      <c r="AZ735" s="39"/>
      <c r="BA735" s="39"/>
      <c r="BB735" s="39"/>
      <c r="BC735" s="39"/>
      <c r="BD735" s="38"/>
      <c r="BE735" s="39"/>
      <c r="BF735" s="39"/>
      <c r="BG735" s="40"/>
      <c r="BH735" s="39"/>
      <c r="BI735" s="39"/>
      <c r="BJ735" s="31"/>
      <c r="BK735" s="31"/>
      <c r="BL735" s="39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</row>
    <row r="736" spans="2:251">
      <c r="B736" s="62"/>
      <c r="C736" s="39"/>
      <c r="D736" s="39"/>
      <c r="F736" s="39"/>
      <c r="G736" s="38"/>
      <c r="H736" s="38"/>
      <c r="I736" s="38"/>
      <c r="J736" s="39"/>
      <c r="K736" s="38"/>
      <c r="L736" s="39"/>
      <c r="M736" s="39"/>
      <c r="N736" s="39"/>
      <c r="O736" s="39"/>
      <c r="P736" s="39"/>
      <c r="Q736" s="38"/>
      <c r="R736" s="39"/>
      <c r="S736" s="39"/>
      <c r="T736" s="39"/>
      <c r="U736" s="39"/>
      <c r="V736" s="39"/>
      <c r="W736" s="42"/>
      <c r="X736" s="39"/>
      <c r="Y736" s="39"/>
      <c r="Z736" s="42"/>
      <c r="AA736" s="39"/>
      <c r="AB736" s="39"/>
      <c r="AC736" s="42"/>
      <c r="AD736" s="40"/>
      <c r="AE736" s="40"/>
      <c r="AF736" s="35"/>
      <c r="AG736" s="39"/>
      <c r="AH736" s="39"/>
      <c r="AI736" s="42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8"/>
      <c r="AV736" s="39"/>
      <c r="AW736" s="39"/>
      <c r="AX736" s="39"/>
      <c r="AY736" s="39"/>
      <c r="AZ736" s="40"/>
      <c r="BA736" s="40"/>
      <c r="BB736" s="39"/>
      <c r="BC736" s="39"/>
      <c r="BD736" s="38"/>
      <c r="BE736" s="39"/>
      <c r="BF736" s="39"/>
      <c r="BG736" s="40"/>
      <c r="BH736" s="39"/>
      <c r="BI736" s="39"/>
      <c r="BJ736" s="31"/>
      <c r="BK736" s="31"/>
      <c r="BL736" s="39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</row>
    <row r="737" spans="2:251">
      <c r="B737" s="62"/>
      <c r="C737" s="39"/>
      <c r="D737" s="39"/>
      <c r="F737" s="39"/>
      <c r="G737" s="38"/>
      <c r="H737" s="38"/>
      <c r="I737" s="38"/>
      <c r="J737" s="39"/>
      <c r="K737" s="38"/>
      <c r="L737" s="39"/>
      <c r="M737" s="39"/>
      <c r="N737" s="39"/>
      <c r="O737" s="39"/>
      <c r="P737" s="39"/>
      <c r="Q737" s="38"/>
      <c r="R737" s="39"/>
      <c r="S737" s="39"/>
      <c r="T737" s="39"/>
      <c r="U737" s="39"/>
      <c r="V737" s="39"/>
      <c r="W737" s="42"/>
      <c r="X737" s="39"/>
      <c r="Y737" s="39"/>
      <c r="Z737" s="42"/>
      <c r="AA737" s="39"/>
      <c r="AB737" s="39"/>
      <c r="AC737" s="42"/>
      <c r="AD737" s="40"/>
      <c r="AE737" s="40"/>
      <c r="AF737" s="35"/>
      <c r="AG737" s="39"/>
      <c r="AH737" s="39"/>
      <c r="AI737" s="42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8"/>
      <c r="AV737" s="39"/>
      <c r="AW737" s="39"/>
      <c r="AX737" s="39"/>
      <c r="AY737" s="39"/>
      <c r="AZ737" s="40"/>
      <c r="BA737" s="40"/>
      <c r="BB737" s="39"/>
      <c r="BC737" s="39"/>
      <c r="BD737" s="38"/>
      <c r="BE737" s="39"/>
      <c r="BF737" s="39"/>
      <c r="BG737" s="40"/>
      <c r="BH737" s="39"/>
      <c r="BI737" s="39"/>
      <c r="BJ737" s="31"/>
      <c r="BK737" s="31"/>
      <c r="BL737" s="39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</row>
    <row r="738" spans="2:251">
      <c r="B738" s="62"/>
      <c r="C738" s="39"/>
      <c r="D738" s="39"/>
      <c r="F738" s="39"/>
      <c r="G738" s="38"/>
      <c r="H738" s="38"/>
      <c r="I738" s="38"/>
      <c r="J738" s="39"/>
      <c r="K738" s="38"/>
      <c r="L738" s="39"/>
      <c r="M738" s="39"/>
      <c r="N738" s="39"/>
      <c r="O738" s="39"/>
      <c r="P738" s="39"/>
      <c r="Q738" s="38"/>
      <c r="R738" s="39"/>
      <c r="S738" s="39"/>
      <c r="T738" s="39"/>
      <c r="U738" s="39"/>
      <c r="V738" s="39"/>
      <c r="W738" s="42"/>
      <c r="X738" s="39"/>
      <c r="Y738" s="39"/>
      <c r="Z738" s="42"/>
      <c r="AA738" s="39"/>
      <c r="AB738" s="39"/>
      <c r="AC738" s="42"/>
      <c r="AD738" s="40"/>
      <c r="AE738" s="40"/>
      <c r="AF738" s="35"/>
      <c r="AG738" s="39"/>
      <c r="AH738" s="39"/>
      <c r="AI738" s="42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8"/>
      <c r="AV738" s="39"/>
      <c r="AW738" s="39"/>
      <c r="AX738" s="39"/>
      <c r="AY738" s="39"/>
      <c r="AZ738" s="40"/>
      <c r="BA738" s="40"/>
      <c r="BB738" s="39"/>
      <c r="BC738" s="39"/>
      <c r="BD738" s="38"/>
      <c r="BE738" s="39"/>
      <c r="BF738" s="39"/>
      <c r="BG738" s="40"/>
      <c r="BH738" s="39"/>
      <c r="BI738" s="39"/>
      <c r="BJ738" s="31"/>
      <c r="BK738" s="31"/>
      <c r="BL738" s="39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</row>
    <row r="739" spans="2:251">
      <c r="B739" s="62"/>
      <c r="C739" s="39"/>
      <c r="D739" s="39"/>
      <c r="F739" s="39"/>
      <c r="G739" s="38"/>
      <c r="H739" s="38"/>
      <c r="I739" s="38"/>
      <c r="J739" s="39"/>
      <c r="K739" s="38"/>
      <c r="L739" s="39"/>
      <c r="M739" s="39"/>
      <c r="N739" s="39"/>
      <c r="O739" s="39"/>
      <c r="P739" s="39"/>
      <c r="Q739" s="38"/>
      <c r="R739" s="39"/>
      <c r="S739" s="39"/>
      <c r="T739" s="39"/>
      <c r="U739" s="39"/>
      <c r="V739" s="39"/>
      <c r="W739" s="42"/>
      <c r="X739" s="39"/>
      <c r="Y739" s="39"/>
      <c r="Z739" s="42"/>
      <c r="AA739" s="39"/>
      <c r="AB739" s="39"/>
      <c r="AC739" s="42"/>
      <c r="AD739" s="40"/>
      <c r="AE739" s="40"/>
      <c r="AF739" s="35"/>
      <c r="AG739" s="39"/>
      <c r="AH739" s="39"/>
      <c r="AI739" s="42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8"/>
      <c r="AV739" s="39"/>
      <c r="AW739" s="39"/>
      <c r="AX739" s="39"/>
      <c r="AY739" s="39"/>
      <c r="AZ739" s="40"/>
      <c r="BA739" s="40"/>
      <c r="BB739" s="39"/>
      <c r="BC739" s="39"/>
      <c r="BD739" s="38"/>
      <c r="BE739" s="39"/>
      <c r="BF739" s="39"/>
      <c r="BG739" s="40"/>
      <c r="BH739" s="39"/>
      <c r="BI739" s="39"/>
      <c r="BJ739" s="31"/>
      <c r="BK739" s="31"/>
      <c r="BL739" s="39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</row>
    <row r="740" spans="2:251">
      <c r="B740" s="62"/>
      <c r="C740" s="39"/>
      <c r="D740" s="39"/>
      <c r="F740" s="39"/>
      <c r="G740" s="38"/>
      <c r="H740" s="38"/>
      <c r="I740" s="38"/>
      <c r="J740" s="39"/>
      <c r="K740" s="38"/>
      <c r="L740" s="39"/>
      <c r="M740" s="39"/>
      <c r="N740" s="39"/>
      <c r="O740" s="39"/>
      <c r="P740" s="39"/>
      <c r="Q740" s="38"/>
      <c r="R740" s="39"/>
      <c r="S740" s="39"/>
      <c r="T740" s="39"/>
      <c r="U740" s="39"/>
      <c r="V740" s="39"/>
      <c r="W740" s="42"/>
      <c r="X740" s="39"/>
      <c r="Y740" s="39"/>
      <c r="Z740" s="42"/>
      <c r="AA740" s="39"/>
      <c r="AB740" s="39"/>
      <c r="AC740" s="42"/>
      <c r="AD740" s="40"/>
      <c r="AE740" s="40"/>
      <c r="AF740" s="35"/>
      <c r="AG740" s="39"/>
      <c r="AH740" s="39"/>
      <c r="AI740" s="42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8"/>
      <c r="AV740" s="39"/>
      <c r="AW740" s="39"/>
      <c r="AX740" s="39"/>
      <c r="AY740" s="39"/>
      <c r="AZ740" s="39"/>
      <c r="BA740" s="39"/>
      <c r="BB740" s="39"/>
      <c r="BC740" s="39"/>
      <c r="BD740" s="38"/>
      <c r="BE740" s="39"/>
      <c r="BF740" s="39"/>
      <c r="BG740" s="39"/>
      <c r="BH740" s="39"/>
      <c r="BI740" s="39"/>
      <c r="BJ740" s="31"/>
      <c r="BK740" s="31"/>
      <c r="BL740" s="39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</row>
    <row r="741" spans="2:251">
      <c r="B741" s="62"/>
      <c r="C741" s="39"/>
      <c r="D741" s="39"/>
      <c r="F741" s="39"/>
      <c r="G741" s="38"/>
      <c r="H741" s="38"/>
      <c r="I741" s="38"/>
      <c r="J741" s="39"/>
      <c r="K741" s="38"/>
      <c r="L741" s="39"/>
      <c r="M741" s="39"/>
      <c r="N741" s="39"/>
      <c r="O741" s="39"/>
      <c r="P741" s="39"/>
      <c r="Q741" s="38"/>
      <c r="R741" s="39"/>
      <c r="S741" s="39"/>
      <c r="T741" s="39"/>
      <c r="U741" s="39"/>
      <c r="V741" s="39"/>
      <c r="W741" s="42"/>
      <c r="X741" s="39"/>
      <c r="Y741" s="39"/>
      <c r="Z741" s="42"/>
      <c r="AA741" s="39"/>
      <c r="AB741" s="39"/>
      <c r="AC741" s="42"/>
      <c r="AD741" s="40"/>
      <c r="AE741" s="40"/>
      <c r="AF741" s="35"/>
      <c r="AG741" s="39"/>
      <c r="AH741" s="39"/>
      <c r="AI741" s="42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8"/>
      <c r="AV741" s="39"/>
      <c r="AW741" s="39"/>
      <c r="AX741" s="39"/>
      <c r="AY741" s="39"/>
      <c r="AZ741" s="40"/>
      <c r="BA741" s="40"/>
      <c r="BB741" s="39"/>
      <c r="BC741" s="39"/>
      <c r="BD741" s="38"/>
      <c r="BE741" s="39"/>
      <c r="BF741" s="39"/>
      <c r="BG741" s="40"/>
      <c r="BH741" s="39"/>
      <c r="BI741" s="39"/>
      <c r="BJ741" s="31"/>
      <c r="BK741" s="31"/>
      <c r="BL741" s="39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</row>
    <row r="742" spans="2:251">
      <c r="B742" s="62"/>
      <c r="C742" s="39"/>
      <c r="D742" s="39"/>
      <c r="F742" s="39"/>
      <c r="G742" s="38"/>
      <c r="H742" s="38"/>
      <c r="I742" s="38"/>
      <c r="J742" s="39"/>
      <c r="K742" s="38"/>
      <c r="L742" s="39"/>
      <c r="M742" s="39"/>
      <c r="N742" s="39"/>
      <c r="O742" s="39"/>
      <c r="P742" s="39"/>
      <c r="Q742" s="38"/>
      <c r="R742" s="39"/>
      <c r="S742" s="39"/>
      <c r="T742" s="39"/>
      <c r="U742" s="39"/>
      <c r="V742" s="39"/>
      <c r="W742" s="42"/>
      <c r="X742" s="39"/>
      <c r="Y742" s="39"/>
      <c r="Z742" s="42"/>
      <c r="AA742" s="39"/>
      <c r="AB742" s="39"/>
      <c r="AC742" s="42"/>
      <c r="AD742" s="40"/>
      <c r="AE742" s="40"/>
      <c r="AF742" s="35"/>
      <c r="AG742" s="39"/>
      <c r="AH742" s="39"/>
      <c r="AI742" s="42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8"/>
      <c r="AV742" s="39"/>
      <c r="AW742" s="39"/>
      <c r="AX742" s="39"/>
      <c r="AY742" s="39"/>
      <c r="AZ742" s="40"/>
      <c r="BA742" s="40"/>
      <c r="BB742" s="39"/>
      <c r="BC742" s="39"/>
      <c r="BD742" s="38"/>
      <c r="BE742" s="39"/>
      <c r="BF742" s="39"/>
      <c r="BG742" s="40"/>
      <c r="BH742" s="39"/>
      <c r="BI742" s="39"/>
      <c r="BJ742" s="31"/>
      <c r="BK742" s="31"/>
      <c r="BL742" s="39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</row>
    <row r="743" spans="2:251">
      <c r="B743" s="62"/>
      <c r="C743" s="39"/>
      <c r="D743" s="39"/>
      <c r="F743" s="39"/>
      <c r="G743" s="38"/>
      <c r="H743" s="38"/>
      <c r="I743" s="38"/>
      <c r="J743" s="39"/>
      <c r="K743" s="38"/>
      <c r="L743" s="39"/>
      <c r="M743" s="39"/>
      <c r="N743" s="39"/>
      <c r="O743" s="39"/>
      <c r="P743" s="39"/>
      <c r="Q743" s="38"/>
      <c r="R743" s="39"/>
      <c r="S743" s="39"/>
      <c r="T743" s="39"/>
      <c r="U743" s="39"/>
      <c r="V743" s="39"/>
      <c r="W743" s="42"/>
      <c r="X743" s="39"/>
      <c r="Y743" s="39"/>
      <c r="Z743" s="42"/>
      <c r="AA743" s="39"/>
      <c r="AB743" s="39"/>
      <c r="AC743" s="42"/>
      <c r="AD743" s="40"/>
      <c r="AE743" s="40"/>
      <c r="AF743" s="35"/>
      <c r="AG743" s="39"/>
      <c r="AH743" s="39"/>
      <c r="AI743" s="42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8"/>
      <c r="AV743" s="39"/>
      <c r="AW743" s="39"/>
      <c r="AX743" s="39"/>
      <c r="AY743" s="39"/>
      <c r="AZ743" s="40"/>
      <c r="BA743" s="40"/>
      <c r="BB743" s="39"/>
      <c r="BC743" s="39"/>
      <c r="BD743" s="38"/>
      <c r="BE743" s="39"/>
      <c r="BF743" s="39"/>
      <c r="BG743" s="40"/>
      <c r="BH743" s="39"/>
      <c r="BI743" s="39"/>
      <c r="BJ743" s="31"/>
      <c r="BK743" s="31"/>
      <c r="BL743" s="39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</row>
    <row r="744" spans="2:251">
      <c r="B744" s="62"/>
      <c r="C744" s="39"/>
      <c r="D744" s="39"/>
      <c r="F744" s="39"/>
      <c r="G744" s="38"/>
      <c r="H744" s="38"/>
      <c r="I744" s="38"/>
      <c r="J744" s="39"/>
      <c r="K744" s="38"/>
      <c r="L744" s="39"/>
      <c r="M744" s="39"/>
      <c r="N744" s="39"/>
      <c r="O744" s="39"/>
      <c r="P744" s="39"/>
      <c r="Q744" s="38"/>
      <c r="R744" s="39"/>
      <c r="S744" s="39"/>
      <c r="T744" s="39"/>
      <c r="U744" s="39"/>
      <c r="V744" s="39"/>
      <c r="W744" s="42"/>
      <c r="X744" s="39"/>
      <c r="Y744" s="39"/>
      <c r="Z744" s="42"/>
      <c r="AA744" s="39"/>
      <c r="AB744" s="39"/>
      <c r="AC744" s="42"/>
      <c r="AD744" s="40"/>
      <c r="AE744" s="40"/>
      <c r="AF744" s="35"/>
      <c r="AG744" s="39"/>
      <c r="AH744" s="39"/>
      <c r="AI744" s="42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8"/>
      <c r="AV744" s="39"/>
      <c r="AW744" s="39"/>
      <c r="AX744" s="39"/>
      <c r="AY744" s="39"/>
      <c r="AZ744" s="40"/>
      <c r="BA744" s="40"/>
      <c r="BB744" s="39"/>
      <c r="BC744" s="39"/>
      <c r="BD744" s="38"/>
      <c r="BE744" s="39"/>
      <c r="BF744" s="39"/>
      <c r="BG744" s="40"/>
      <c r="BH744" s="39"/>
      <c r="BI744" s="39"/>
      <c r="BJ744" s="31"/>
      <c r="BK744" s="31"/>
      <c r="BL744" s="39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</row>
    <row r="745" spans="2:251">
      <c r="B745" s="62"/>
      <c r="C745" s="39"/>
      <c r="D745" s="39"/>
      <c r="F745" s="39"/>
      <c r="G745" s="38"/>
      <c r="H745" s="38"/>
      <c r="I745" s="38"/>
      <c r="J745" s="39"/>
      <c r="K745" s="38"/>
      <c r="L745" s="39"/>
      <c r="M745" s="39"/>
      <c r="N745" s="39"/>
      <c r="O745" s="39"/>
      <c r="P745" s="39"/>
      <c r="Q745" s="38"/>
      <c r="R745" s="39"/>
      <c r="S745" s="39"/>
      <c r="T745" s="39"/>
      <c r="U745" s="39"/>
      <c r="V745" s="39"/>
      <c r="W745" s="42"/>
      <c r="X745" s="39"/>
      <c r="Y745" s="39"/>
      <c r="Z745" s="42"/>
      <c r="AA745" s="39"/>
      <c r="AB745" s="39"/>
      <c r="AC745" s="42"/>
      <c r="AD745" s="40"/>
      <c r="AE745" s="40"/>
      <c r="AF745" s="35"/>
      <c r="AG745" s="39"/>
      <c r="AH745" s="39"/>
      <c r="AI745" s="42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8"/>
      <c r="AV745" s="39"/>
      <c r="AW745" s="39"/>
      <c r="AX745" s="39"/>
      <c r="AY745" s="39"/>
      <c r="AZ745" s="40"/>
      <c r="BA745" s="40"/>
      <c r="BB745" s="39"/>
      <c r="BC745" s="39"/>
      <c r="BD745" s="38"/>
      <c r="BE745" s="39"/>
      <c r="BF745" s="39"/>
      <c r="BG745" s="40"/>
      <c r="BH745" s="39"/>
      <c r="BI745" s="39"/>
      <c r="BJ745" s="31"/>
      <c r="BK745" s="31"/>
      <c r="BL745" s="39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</row>
    <row r="746" spans="2:251">
      <c r="B746" s="62"/>
      <c r="C746" s="39"/>
      <c r="D746" s="39"/>
      <c r="F746" s="39"/>
      <c r="G746" s="38"/>
      <c r="H746" s="38"/>
      <c r="I746" s="38"/>
      <c r="J746" s="39"/>
      <c r="K746" s="38"/>
      <c r="L746" s="39"/>
      <c r="M746" s="39"/>
      <c r="N746" s="39"/>
      <c r="O746" s="39"/>
      <c r="P746" s="39"/>
      <c r="Q746" s="38"/>
      <c r="R746" s="39"/>
      <c r="S746" s="39"/>
      <c r="T746" s="39"/>
      <c r="U746" s="39"/>
      <c r="V746" s="39"/>
      <c r="W746" s="42"/>
      <c r="X746" s="39"/>
      <c r="Y746" s="39"/>
      <c r="Z746" s="42"/>
      <c r="AA746" s="39"/>
      <c r="AB746" s="39"/>
      <c r="AC746" s="42"/>
      <c r="AD746" s="40"/>
      <c r="AE746" s="40"/>
      <c r="AF746" s="35"/>
      <c r="AG746" s="39"/>
      <c r="AH746" s="39"/>
      <c r="AI746" s="42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8"/>
      <c r="AV746" s="39"/>
      <c r="AW746" s="39"/>
      <c r="AX746" s="39"/>
      <c r="AY746" s="39"/>
      <c r="AZ746" s="40"/>
      <c r="BA746" s="40"/>
      <c r="BB746" s="39"/>
      <c r="BC746" s="39"/>
      <c r="BD746" s="38"/>
      <c r="BE746" s="39"/>
      <c r="BF746" s="39"/>
      <c r="BG746" s="40"/>
      <c r="BH746" s="39"/>
      <c r="BI746" s="39"/>
      <c r="BJ746" s="31"/>
      <c r="BK746" s="31"/>
      <c r="BL746" s="39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</row>
    <row r="747" spans="2:251">
      <c r="B747" s="62"/>
      <c r="C747" s="39"/>
      <c r="D747" s="39"/>
      <c r="F747" s="39"/>
      <c r="G747" s="38"/>
      <c r="H747" s="38"/>
      <c r="I747" s="38"/>
      <c r="J747" s="39"/>
      <c r="K747" s="38"/>
      <c r="L747" s="39"/>
      <c r="M747" s="39"/>
      <c r="N747" s="39"/>
      <c r="O747" s="39"/>
      <c r="P747" s="39"/>
      <c r="Q747" s="38"/>
      <c r="R747" s="39"/>
      <c r="S747" s="39"/>
      <c r="T747" s="39"/>
      <c r="U747" s="39"/>
      <c r="V747" s="39"/>
      <c r="W747" s="42"/>
      <c r="X747" s="39"/>
      <c r="Y747" s="39"/>
      <c r="Z747" s="42"/>
      <c r="AA747" s="39"/>
      <c r="AB747" s="39"/>
      <c r="AC747" s="42"/>
      <c r="AD747" s="40"/>
      <c r="AE747" s="40"/>
      <c r="AF747" s="35"/>
      <c r="AG747" s="39"/>
      <c r="AH747" s="39"/>
      <c r="AI747" s="42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8"/>
      <c r="AV747" s="39"/>
      <c r="AW747" s="39"/>
      <c r="AX747" s="39"/>
      <c r="AY747" s="39"/>
      <c r="AZ747" s="40"/>
      <c r="BA747" s="40"/>
      <c r="BB747" s="39"/>
      <c r="BC747" s="39"/>
      <c r="BD747" s="38"/>
      <c r="BE747" s="39"/>
      <c r="BF747" s="39"/>
      <c r="BG747" s="40"/>
      <c r="BH747" s="39"/>
      <c r="BI747" s="39"/>
      <c r="BJ747" s="31"/>
      <c r="BK747" s="31"/>
      <c r="BL747" s="39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</row>
    <row r="748" spans="2:251">
      <c r="B748" s="62"/>
      <c r="C748" s="39"/>
      <c r="D748" s="39"/>
      <c r="F748" s="39"/>
      <c r="G748" s="38"/>
      <c r="H748" s="38"/>
      <c r="I748" s="38"/>
      <c r="J748" s="39"/>
      <c r="K748" s="38"/>
      <c r="L748" s="39"/>
      <c r="M748" s="39"/>
      <c r="N748" s="39"/>
      <c r="O748" s="39"/>
      <c r="P748" s="39"/>
      <c r="Q748" s="38"/>
      <c r="R748" s="39"/>
      <c r="S748" s="39"/>
      <c r="T748" s="39"/>
      <c r="U748" s="39"/>
      <c r="V748" s="39"/>
      <c r="W748" s="42"/>
      <c r="X748" s="39"/>
      <c r="Y748" s="39"/>
      <c r="Z748" s="42"/>
      <c r="AA748" s="39"/>
      <c r="AB748" s="39"/>
      <c r="AC748" s="42"/>
      <c r="AD748" s="40"/>
      <c r="AE748" s="40"/>
      <c r="AF748" s="35"/>
      <c r="AG748" s="39"/>
      <c r="AH748" s="39"/>
      <c r="AI748" s="42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8"/>
      <c r="AV748" s="39"/>
      <c r="AW748" s="39"/>
      <c r="AX748" s="39"/>
      <c r="AY748" s="39"/>
      <c r="AZ748" s="40"/>
      <c r="BA748" s="40"/>
      <c r="BB748" s="39"/>
      <c r="BC748" s="39"/>
      <c r="BD748" s="38"/>
      <c r="BE748" s="39"/>
      <c r="BF748" s="39"/>
      <c r="BG748" s="40"/>
      <c r="BH748" s="39"/>
      <c r="BI748" s="39"/>
      <c r="BJ748" s="31"/>
      <c r="BK748" s="31"/>
      <c r="BL748" s="39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</row>
    <row r="749" spans="2:251">
      <c r="B749" s="62"/>
      <c r="C749" s="39"/>
      <c r="D749" s="39"/>
      <c r="F749" s="39"/>
      <c r="G749" s="38"/>
      <c r="H749" s="38"/>
      <c r="I749" s="38"/>
      <c r="J749" s="39"/>
      <c r="K749" s="38"/>
      <c r="L749" s="39"/>
      <c r="M749" s="39"/>
      <c r="N749" s="39"/>
      <c r="O749" s="39"/>
      <c r="P749" s="39"/>
      <c r="Q749" s="38"/>
      <c r="R749" s="39"/>
      <c r="S749" s="39"/>
      <c r="T749" s="39"/>
      <c r="U749" s="39"/>
      <c r="V749" s="39"/>
      <c r="W749" s="42"/>
      <c r="X749" s="39"/>
      <c r="Y749" s="39"/>
      <c r="Z749" s="42"/>
      <c r="AA749" s="39"/>
      <c r="AB749" s="39"/>
      <c r="AC749" s="42"/>
      <c r="AD749" s="40"/>
      <c r="AE749" s="40"/>
      <c r="AF749" s="35"/>
      <c r="AG749" s="39"/>
      <c r="AH749" s="39"/>
      <c r="AI749" s="42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8"/>
      <c r="AV749" s="39"/>
      <c r="AW749" s="39"/>
      <c r="AX749" s="39"/>
      <c r="AY749" s="39"/>
      <c r="AZ749" s="40"/>
      <c r="BA749" s="40"/>
      <c r="BB749" s="39"/>
      <c r="BC749" s="39"/>
      <c r="BD749" s="38"/>
      <c r="BE749" s="39"/>
      <c r="BF749" s="39"/>
      <c r="BG749" s="40"/>
      <c r="BH749" s="39"/>
      <c r="BI749" s="39"/>
      <c r="BJ749" s="31"/>
      <c r="BK749" s="31"/>
      <c r="BL749" s="39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</row>
    <row r="750" spans="2:251">
      <c r="B750" s="62"/>
      <c r="C750" s="39"/>
      <c r="D750" s="39"/>
      <c r="F750" s="39"/>
      <c r="G750" s="38"/>
      <c r="H750" s="38"/>
      <c r="I750" s="38"/>
      <c r="J750" s="39"/>
      <c r="K750" s="38"/>
      <c r="L750" s="39"/>
      <c r="M750" s="39"/>
      <c r="N750" s="39"/>
      <c r="O750" s="39"/>
      <c r="P750" s="39"/>
      <c r="Q750" s="38"/>
      <c r="R750" s="39"/>
      <c r="S750" s="39"/>
      <c r="T750" s="39"/>
      <c r="U750" s="39"/>
      <c r="V750" s="39"/>
      <c r="W750" s="42"/>
      <c r="X750" s="39"/>
      <c r="Y750" s="39"/>
      <c r="Z750" s="42"/>
      <c r="AA750" s="39"/>
      <c r="AB750" s="39"/>
      <c r="AC750" s="42"/>
      <c r="AD750" s="40"/>
      <c r="AE750" s="40"/>
      <c r="AF750" s="35"/>
      <c r="AG750" s="39"/>
      <c r="AH750" s="39"/>
      <c r="AI750" s="42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8"/>
      <c r="AV750" s="39"/>
      <c r="AW750" s="39"/>
      <c r="AX750" s="39"/>
      <c r="AY750" s="39"/>
      <c r="AZ750" s="39"/>
      <c r="BA750" s="39"/>
      <c r="BB750" s="39"/>
      <c r="BC750" s="39"/>
      <c r="BD750" s="38"/>
      <c r="BE750" s="39"/>
      <c r="BF750" s="39"/>
      <c r="BG750" s="40"/>
      <c r="BH750" s="39"/>
      <c r="BI750" s="39"/>
      <c r="BJ750" s="31"/>
      <c r="BK750" s="31"/>
      <c r="BL750" s="39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</row>
    <row r="751" spans="2:251">
      <c r="B751" s="62"/>
      <c r="C751" s="39"/>
      <c r="D751" s="39"/>
      <c r="F751" s="39"/>
      <c r="G751" s="38"/>
      <c r="H751" s="38"/>
      <c r="I751" s="38"/>
      <c r="J751" s="39"/>
      <c r="K751" s="38"/>
      <c r="L751" s="39"/>
      <c r="M751" s="39"/>
      <c r="N751" s="39"/>
      <c r="O751" s="39"/>
      <c r="P751" s="39"/>
      <c r="Q751" s="38"/>
      <c r="R751" s="39"/>
      <c r="S751" s="39"/>
      <c r="T751" s="39"/>
      <c r="U751" s="39"/>
      <c r="V751" s="39"/>
      <c r="W751" s="42"/>
      <c r="X751" s="39"/>
      <c r="Y751" s="39"/>
      <c r="Z751" s="42"/>
      <c r="AA751" s="39"/>
      <c r="AB751" s="39"/>
      <c r="AC751" s="42"/>
      <c r="AD751" s="40"/>
      <c r="AE751" s="40"/>
      <c r="AF751" s="35"/>
      <c r="AG751" s="39"/>
      <c r="AH751" s="39"/>
      <c r="AI751" s="42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8"/>
      <c r="AV751" s="39"/>
      <c r="AW751" s="39"/>
      <c r="AX751" s="39"/>
      <c r="AY751" s="39"/>
      <c r="AZ751" s="40"/>
      <c r="BA751" s="40"/>
      <c r="BB751" s="39"/>
      <c r="BC751" s="39"/>
      <c r="BD751" s="38"/>
      <c r="BE751" s="39"/>
      <c r="BF751" s="39"/>
      <c r="BG751" s="40"/>
      <c r="BH751" s="39"/>
      <c r="BI751" s="39"/>
      <c r="BJ751" s="31"/>
      <c r="BK751" s="31"/>
      <c r="BL751" s="39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</row>
    <row r="752" spans="2:251">
      <c r="B752" s="62"/>
      <c r="C752" s="39"/>
      <c r="D752" s="39"/>
      <c r="F752" s="39"/>
      <c r="G752" s="38"/>
      <c r="H752" s="38"/>
      <c r="I752" s="38"/>
      <c r="J752" s="39"/>
      <c r="K752" s="38"/>
      <c r="L752" s="39"/>
      <c r="M752" s="39"/>
      <c r="N752" s="39"/>
      <c r="O752" s="39"/>
      <c r="P752" s="39"/>
      <c r="Q752" s="38"/>
      <c r="R752" s="39"/>
      <c r="S752" s="39"/>
      <c r="T752" s="39"/>
      <c r="U752" s="39"/>
      <c r="V752" s="39"/>
      <c r="W752" s="42"/>
      <c r="X752" s="39"/>
      <c r="Y752" s="39"/>
      <c r="Z752" s="42"/>
      <c r="AA752" s="39"/>
      <c r="AB752" s="39"/>
      <c r="AC752" s="42"/>
      <c r="AD752" s="40"/>
      <c r="AE752" s="40"/>
      <c r="AF752" s="35"/>
      <c r="AG752" s="39"/>
      <c r="AH752" s="39"/>
      <c r="AI752" s="42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8"/>
      <c r="AV752" s="39"/>
      <c r="AW752" s="39"/>
      <c r="AX752" s="39"/>
      <c r="AY752" s="39"/>
      <c r="AZ752" s="40"/>
      <c r="BA752" s="40"/>
      <c r="BB752" s="39"/>
      <c r="BC752" s="39"/>
      <c r="BD752" s="38"/>
      <c r="BE752" s="39"/>
      <c r="BF752" s="39"/>
      <c r="BG752" s="40"/>
      <c r="BH752" s="39"/>
      <c r="BI752" s="39"/>
      <c r="BJ752" s="31"/>
      <c r="BK752" s="31"/>
      <c r="BL752" s="39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</row>
    <row r="753" spans="2:251">
      <c r="B753" s="62"/>
      <c r="C753" s="39"/>
      <c r="D753" s="39"/>
      <c r="F753" s="39"/>
      <c r="G753" s="38"/>
      <c r="H753" s="38"/>
      <c r="I753" s="38"/>
      <c r="J753" s="39"/>
      <c r="K753" s="38"/>
      <c r="L753" s="39"/>
      <c r="M753" s="39"/>
      <c r="N753" s="39"/>
      <c r="O753" s="39"/>
      <c r="P753" s="39"/>
      <c r="Q753" s="38"/>
      <c r="R753" s="39"/>
      <c r="S753" s="39"/>
      <c r="T753" s="39"/>
      <c r="U753" s="39"/>
      <c r="V753" s="39"/>
      <c r="W753" s="42"/>
      <c r="X753" s="39"/>
      <c r="Y753" s="39"/>
      <c r="Z753" s="42"/>
      <c r="AA753" s="39"/>
      <c r="AB753" s="39"/>
      <c r="AC753" s="42"/>
      <c r="AD753" s="40"/>
      <c r="AE753" s="40"/>
      <c r="AF753" s="35"/>
      <c r="AG753" s="39"/>
      <c r="AH753" s="39"/>
      <c r="AI753" s="42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8"/>
      <c r="AV753" s="39"/>
      <c r="AW753" s="39"/>
      <c r="AX753" s="39"/>
      <c r="AY753" s="39"/>
      <c r="AZ753" s="40"/>
      <c r="BA753" s="40"/>
      <c r="BB753" s="39"/>
      <c r="BC753" s="39"/>
      <c r="BD753" s="38"/>
      <c r="BE753" s="39"/>
      <c r="BF753" s="39"/>
      <c r="BG753" s="40"/>
      <c r="BH753" s="39"/>
      <c r="BI753" s="39"/>
      <c r="BJ753" s="31"/>
      <c r="BK753" s="31"/>
      <c r="BL753" s="39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</row>
    <row r="754" spans="2:251">
      <c r="B754" s="62"/>
      <c r="C754" s="39"/>
      <c r="D754" s="39"/>
      <c r="F754" s="39"/>
      <c r="G754" s="38"/>
      <c r="H754" s="38"/>
      <c r="I754" s="38"/>
      <c r="J754" s="39"/>
      <c r="K754" s="38"/>
      <c r="L754" s="39"/>
      <c r="M754" s="39"/>
      <c r="N754" s="39"/>
      <c r="O754" s="39"/>
      <c r="P754" s="39"/>
      <c r="Q754" s="38"/>
      <c r="R754" s="39"/>
      <c r="S754" s="39"/>
      <c r="T754" s="39"/>
      <c r="U754" s="39"/>
      <c r="V754" s="39"/>
      <c r="W754" s="42"/>
      <c r="X754" s="39"/>
      <c r="Y754" s="39"/>
      <c r="Z754" s="42"/>
      <c r="AA754" s="39"/>
      <c r="AB754" s="39"/>
      <c r="AC754" s="42"/>
      <c r="AD754" s="40"/>
      <c r="AE754" s="40"/>
      <c r="AF754" s="35"/>
      <c r="AG754" s="39"/>
      <c r="AH754" s="39"/>
      <c r="AI754" s="42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8"/>
      <c r="AV754" s="39"/>
      <c r="AW754" s="39"/>
      <c r="AX754" s="39"/>
      <c r="AY754" s="39"/>
      <c r="AZ754" s="39"/>
      <c r="BA754" s="39"/>
      <c r="BB754" s="39"/>
      <c r="BC754" s="39"/>
      <c r="BD754" s="38"/>
      <c r="BE754" s="39"/>
      <c r="BF754" s="39"/>
      <c r="BG754" s="39"/>
      <c r="BH754" s="39"/>
      <c r="BI754" s="39"/>
      <c r="BJ754" s="31"/>
      <c r="BK754" s="31"/>
      <c r="BL754" s="39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</row>
    <row r="755" spans="2:251">
      <c r="B755" s="62"/>
      <c r="C755" s="39"/>
      <c r="D755" s="39"/>
      <c r="F755" s="39"/>
      <c r="G755" s="38"/>
      <c r="H755" s="38"/>
      <c r="I755" s="38"/>
      <c r="J755" s="39"/>
      <c r="K755" s="38"/>
      <c r="L755" s="39"/>
      <c r="M755" s="39"/>
      <c r="N755" s="39"/>
      <c r="O755" s="39"/>
      <c r="P755" s="39"/>
      <c r="Q755" s="38"/>
      <c r="R755" s="39"/>
      <c r="S755" s="39"/>
      <c r="T755" s="39"/>
      <c r="U755" s="39"/>
      <c r="V755" s="39"/>
      <c r="W755" s="42"/>
      <c r="X755" s="39"/>
      <c r="Y755" s="39"/>
      <c r="Z755" s="42"/>
      <c r="AA755" s="39"/>
      <c r="AB755" s="39"/>
      <c r="AC755" s="42"/>
      <c r="AD755" s="40"/>
      <c r="AE755" s="40"/>
      <c r="AF755" s="35"/>
      <c r="AG755" s="39"/>
      <c r="AH755" s="39"/>
      <c r="AI755" s="42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8"/>
      <c r="AV755" s="39"/>
      <c r="AW755" s="39"/>
      <c r="AX755" s="39"/>
      <c r="AY755" s="39"/>
      <c r="AZ755" s="40"/>
      <c r="BA755" s="40"/>
      <c r="BB755" s="39"/>
      <c r="BC755" s="39"/>
      <c r="BD755" s="38"/>
      <c r="BE755" s="39"/>
      <c r="BF755" s="39"/>
      <c r="BG755" s="40"/>
      <c r="BH755" s="39"/>
      <c r="BI755" s="39"/>
      <c r="BJ755" s="31"/>
      <c r="BK755" s="31"/>
      <c r="BL755" s="39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</row>
    <row r="756" spans="2:251">
      <c r="B756" s="62"/>
      <c r="C756" s="39"/>
      <c r="D756" s="39"/>
      <c r="F756" s="39"/>
      <c r="G756" s="38"/>
      <c r="H756" s="38"/>
      <c r="I756" s="38"/>
      <c r="J756" s="39"/>
      <c r="K756" s="38"/>
      <c r="L756" s="39"/>
      <c r="M756" s="39"/>
      <c r="N756" s="39"/>
      <c r="O756" s="39"/>
      <c r="P756" s="39"/>
      <c r="Q756" s="38"/>
      <c r="R756" s="39"/>
      <c r="S756" s="39"/>
      <c r="T756" s="39"/>
      <c r="U756" s="39"/>
      <c r="V756" s="39"/>
      <c r="W756" s="42"/>
      <c r="X756" s="39"/>
      <c r="Y756" s="39"/>
      <c r="Z756" s="42"/>
      <c r="AA756" s="39"/>
      <c r="AB756" s="39"/>
      <c r="AC756" s="42"/>
      <c r="AD756" s="40"/>
      <c r="AE756" s="40"/>
      <c r="AF756" s="35"/>
      <c r="AG756" s="39"/>
      <c r="AH756" s="39"/>
      <c r="AI756" s="42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8"/>
      <c r="AV756" s="39"/>
      <c r="AW756" s="39"/>
      <c r="AX756" s="39"/>
      <c r="AY756" s="39"/>
      <c r="AZ756" s="40"/>
      <c r="BA756" s="40"/>
      <c r="BB756" s="39"/>
      <c r="BC756" s="39"/>
      <c r="BD756" s="38"/>
      <c r="BE756" s="39"/>
      <c r="BF756" s="39"/>
      <c r="BG756" s="40"/>
      <c r="BH756" s="39"/>
      <c r="BI756" s="39"/>
      <c r="BJ756" s="31"/>
      <c r="BK756" s="31"/>
      <c r="BL756" s="39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</row>
    <row r="757" spans="2:251">
      <c r="B757" s="62"/>
      <c r="C757" s="39"/>
      <c r="D757" s="39"/>
      <c r="F757" s="39"/>
      <c r="G757" s="38"/>
      <c r="H757" s="38"/>
      <c r="I757" s="38"/>
      <c r="J757" s="39"/>
      <c r="K757" s="38"/>
      <c r="L757" s="39"/>
      <c r="M757" s="39"/>
      <c r="N757" s="39"/>
      <c r="O757" s="39"/>
      <c r="P757" s="39"/>
      <c r="Q757" s="38"/>
      <c r="R757" s="39"/>
      <c r="S757" s="39"/>
      <c r="T757" s="39"/>
      <c r="U757" s="39"/>
      <c r="V757" s="39"/>
      <c r="W757" s="42"/>
      <c r="X757" s="39"/>
      <c r="Y757" s="39"/>
      <c r="Z757" s="42"/>
      <c r="AA757" s="39"/>
      <c r="AB757" s="39"/>
      <c r="AC757" s="42"/>
      <c r="AD757" s="40"/>
      <c r="AE757" s="40"/>
      <c r="AF757" s="35"/>
      <c r="AG757" s="39"/>
      <c r="AH757" s="39"/>
      <c r="AI757" s="42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8"/>
      <c r="AV757" s="39"/>
      <c r="AW757" s="39"/>
      <c r="AX757" s="39"/>
      <c r="AY757" s="39"/>
      <c r="AZ757" s="39"/>
      <c r="BA757" s="39"/>
      <c r="BB757" s="39"/>
      <c r="BC757" s="39"/>
      <c r="BD757" s="38"/>
      <c r="BE757" s="39"/>
      <c r="BF757" s="39"/>
      <c r="BG757" s="40"/>
      <c r="BH757" s="39"/>
      <c r="BI757" s="39"/>
      <c r="BJ757" s="31"/>
      <c r="BK757" s="31"/>
      <c r="BL757" s="39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</row>
    <row r="758" spans="2:251">
      <c r="B758" s="62"/>
      <c r="C758" s="39"/>
      <c r="D758" s="39"/>
      <c r="F758" s="39"/>
      <c r="G758" s="38"/>
      <c r="H758" s="38"/>
      <c r="I758" s="38"/>
      <c r="J758" s="39"/>
      <c r="K758" s="38"/>
      <c r="L758" s="39"/>
      <c r="M758" s="39"/>
      <c r="N758" s="39"/>
      <c r="O758" s="39"/>
      <c r="P758" s="39"/>
      <c r="Q758" s="38"/>
      <c r="R758" s="39"/>
      <c r="S758" s="39"/>
      <c r="T758" s="39"/>
      <c r="U758" s="39"/>
      <c r="V758" s="39"/>
      <c r="W758" s="42"/>
      <c r="X758" s="39"/>
      <c r="Y758" s="39"/>
      <c r="Z758" s="42"/>
      <c r="AA758" s="39"/>
      <c r="AB758" s="39"/>
      <c r="AC758" s="42"/>
      <c r="AD758" s="40"/>
      <c r="AE758" s="40"/>
      <c r="AF758" s="35"/>
      <c r="AG758" s="39"/>
      <c r="AH758" s="39"/>
      <c r="AI758" s="42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8"/>
      <c r="AV758" s="39"/>
      <c r="AW758" s="39"/>
      <c r="AX758" s="39"/>
      <c r="AY758" s="39"/>
      <c r="AZ758" s="39"/>
      <c r="BA758" s="39"/>
      <c r="BB758" s="39"/>
      <c r="BC758" s="39"/>
      <c r="BD758" s="38"/>
      <c r="BE758" s="39"/>
      <c r="BF758" s="39"/>
      <c r="BG758" s="40"/>
      <c r="BH758" s="39"/>
      <c r="BI758" s="39"/>
      <c r="BJ758" s="31"/>
      <c r="BK758" s="31"/>
      <c r="BL758" s="39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</row>
    <row r="759" spans="2:251">
      <c r="B759" s="62"/>
      <c r="C759" s="39"/>
      <c r="D759" s="39"/>
      <c r="F759" s="39"/>
      <c r="G759" s="38"/>
      <c r="H759" s="38"/>
      <c r="I759" s="38"/>
      <c r="J759" s="39"/>
      <c r="K759" s="38"/>
      <c r="L759" s="39"/>
      <c r="M759" s="39"/>
      <c r="N759" s="39"/>
      <c r="O759" s="39"/>
      <c r="P759" s="39"/>
      <c r="Q759" s="38"/>
      <c r="R759" s="39"/>
      <c r="S759" s="39"/>
      <c r="T759" s="39"/>
      <c r="U759" s="39"/>
      <c r="V759" s="39"/>
      <c r="W759" s="42"/>
      <c r="X759" s="39"/>
      <c r="Y759" s="39"/>
      <c r="Z759" s="42"/>
      <c r="AA759" s="39"/>
      <c r="AB759" s="39"/>
      <c r="AC759" s="42"/>
      <c r="AD759" s="40"/>
      <c r="AE759" s="40"/>
      <c r="AF759" s="35"/>
      <c r="AG759" s="39"/>
      <c r="AH759" s="39"/>
      <c r="AI759" s="42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8"/>
      <c r="AV759" s="39"/>
      <c r="AW759" s="39"/>
      <c r="AX759" s="39"/>
      <c r="AY759" s="39"/>
      <c r="AZ759" s="39"/>
      <c r="BA759" s="39"/>
      <c r="BB759" s="39"/>
      <c r="BC759" s="39"/>
      <c r="BD759" s="38"/>
      <c r="BE759" s="39"/>
      <c r="BF759" s="39"/>
      <c r="BG759" s="40"/>
      <c r="BH759" s="39"/>
      <c r="BI759" s="39"/>
      <c r="BJ759" s="31"/>
      <c r="BK759" s="31"/>
      <c r="BL759" s="39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</row>
    <row r="760" spans="2:251">
      <c r="B760" s="62"/>
      <c r="C760" s="39"/>
      <c r="D760" s="39"/>
      <c r="F760" s="39"/>
      <c r="G760" s="38"/>
      <c r="H760" s="38"/>
      <c r="I760" s="38"/>
      <c r="J760" s="39"/>
      <c r="K760" s="38"/>
      <c r="L760" s="39"/>
      <c r="M760" s="39"/>
      <c r="N760" s="39"/>
      <c r="O760" s="39"/>
      <c r="P760" s="39"/>
      <c r="Q760" s="38"/>
      <c r="R760" s="39"/>
      <c r="S760" s="39"/>
      <c r="T760" s="39"/>
      <c r="U760" s="39"/>
      <c r="V760" s="39"/>
      <c r="W760" s="42"/>
      <c r="X760" s="39"/>
      <c r="Y760" s="39"/>
      <c r="Z760" s="42"/>
      <c r="AA760" s="39"/>
      <c r="AB760" s="39"/>
      <c r="AC760" s="42"/>
      <c r="AD760" s="40"/>
      <c r="AE760" s="40"/>
      <c r="AF760" s="35"/>
      <c r="AG760" s="39"/>
      <c r="AH760" s="39"/>
      <c r="AI760" s="42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8"/>
      <c r="AV760" s="39"/>
      <c r="AW760" s="39"/>
      <c r="AX760" s="39"/>
      <c r="AY760" s="39"/>
      <c r="AZ760" s="39"/>
      <c r="BA760" s="39"/>
      <c r="BB760" s="39"/>
      <c r="BC760" s="39"/>
      <c r="BD760" s="38"/>
      <c r="BE760" s="39"/>
      <c r="BF760" s="39"/>
      <c r="BG760" s="40"/>
      <c r="BH760" s="39"/>
      <c r="BI760" s="39"/>
      <c r="BJ760" s="31"/>
      <c r="BK760" s="31"/>
      <c r="BL760" s="39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</row>
    <row r="761" spans="2:251">
      <c r="B761" s="62"/>
      <c r="C761" s="39"/>
      <c r="D761" s="39"/>
      <c r="F761" s="39"/>
      <c r="G761" s="38"/>
      <c r="H761" s="38"/>
      <c r="I761" s="38"/>
      <c r="J761" s="39"/>
      <c r="K761" s="38"/>
      <c r="L761" s="39"/>
      <c r="M761" s="39"/>
      <c r="N761" s="39"/>
      <c r="O761" s="39"/>
      <c r="P761" s="39"/>
      <c r="Q761" s="38"/>
      <c r="R761" s="39"/>
      <c r="S761" s="39"/>
      <c r="T761" s="39"/>
      <c r="U761" s="39"/>
      <c r="V761" s="39"/>
      <c r="W761" s="42"/>
      <c r="X761" s="39"/>
      <c r="Y761" s="39"/>
      <c r="Z761" s="42"/>
      <c r="AA761" s="39"/>
      <c r="AB761" s="39"/>
      <c r="AC761" s="42"/>
      <c r="AD761" s="40"/>
      <c r="AE761" s="40"/>
      <c r="AF761" s="35"/>
      <c r="AG761" s="39"/>
      <c r="AH761" s="39"/>
      <c r="AI761" s="42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8"/>
      <c r="AV761" s="39"/>
      <c r="AW761" s="39"/>
      <c r="AX761" s="39"/>
      <c r="AY761" s="39"/>
      <c r="AZ761" s="39"/>
      <c r="BA761" s="39"/>
      <c r="BB761" s="39"/>
      <c r="BC761" s="39"/>
      <c r="BD761" s="38"/>
      <c r="BE761" s="39"/>
      <c r="BF761" s="39"/>
      <c r="BG761" s="40"/>
      <c r="BH761" s="39"/>
      <c r="BI761" s="39"/>
      <c r="BJ761" s="31"/>
      <c r="BK761" s="31"/>
      <c r="BL761" s="39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</row>
    <row r="762" spans="2:251">
      <c r="B762" s="62"/>
      <c r="C762" s="39"/>
      <c r="D762" s="39"/>
      <c r="F762" s="39"/>
      <c r="G762" s="38"/>
      <c r="H762" s="38"/>
      <c r="I762" s="38"/>
      <c r="J762" s="39"/>
      <c r="K762" s="38"/>
      <c r="L762" s="39"/>
      <c r="M762" s="39"/>
      <c r="N762" s="39"/>
      <c r="O762" s="39"/>
      <c r="P762" s="39"/>
      <c r="Q762" s="38"/>
      <c r="R762" s="39"/>
      <c r="S762" s="39"/>
      <c r="T762" s="39"/>
      <c r="U762" s="39"/>
      <c r="V762" s="39"/>
      <c r="W762" s="42"/>
      <c r="X762" s="39"/>
      <c r="Y762" s="39"/>
      <c r="Z762" s="42"/>
      <c r="AA762" s="39"/>
      <c r="AB762" s="39"/>
      <c r="AC762" s="42"/>
      <c r="AD762" s="40"/>
      <c r="AE762" s="40"/>
      <c r="AF762" s="35"/>
      <c r="AG762" s="39"/>
      <c r="AH762" s="39"/>
      <c r="AI762" s="42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8"/>
      <c r="AV762" s="39"/>
      <c r="AW762" s="39"/>
      <c r="AX762" s="39"/>
      <c r="AY762" s="39"/>
      <c r="AZ762" s="39"/>
      <c r="BA762" s="39"/>
      <c r="BB762" s="39"/>
      <c r="BC762" s="39"/>
      <c r="BD762" s="38"/>
      <c r="BE762" s="39"/>
      <c r="BF762" s="39"/>
      <c r="BG762" s="39"/>
      <c r="BH762" s="39"/>
      <c r="BI762" s="39"/>
      <c r="BJ762" s="31"/>
      <c r="BK762" s="31"/>
      <c r="BL762" s="39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</row>
    <row r="763" spans="2:251">
      <c r="B763" s="62"/>
      <c r="C763" s="39"/>
      <c r="D763" s="39"/>
      <c r="F763" s="39"/>
      <c r="G763" s="38"/>
      <c r="H763" s="38"/>
      <c r="I763" s="38"/>
      <c r="J763" s="39"/>
      <c r="K763" s="38"/>
      <c r="L763" s="39"/>
      <c r="M763" s="39"/>
      <c r="N763" s="39"/>
      <c r="O763" s="39"/>
      <c r="P763" s="39"/>
      <c r="Q763" s="38"/>
      <c r="R763" s="39"/>
      <c r="S763" s="39"/>
      <c r="T763" s="39"/>
      <c r="U763" s="39"/>
      <c r="V763" s="39"/>
      <c r="W763" s="42"/>
      <c r="X763" s="39"/>
      <c r="Y763" s="39"/>
      <c r="Z763" s="42"/>
      <c r="AA763" s="39"/>
      <c r="AB763" s="39"/>
      <c r="AC763" s="42"/>
      <c r="AD763" s="40"/>
      <c r="AE763" s="40"/>
      <c r="AF763" s="35"/>
      <c r="AG763" s="39"/>
      <c r="AH763" s="39"/>
      <c r="AI763" s="42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8"/>
      <c r="AV763" s="39"/>
      <c r="AW763" s="39"/>
      <c r="AX763" s="39"/>
      <c r="AY763" s="39"/>
      <c r="AZ763" s="39"/>
      <c r="BA763" s="39"/>
      <c r="BB763" s="39"/>
      <c r="BC763" s="39"/>
      <c r="BD763" s="38"/>
      <c r="BE763" s="39"/>
      <c r="BF763" s="39"/>
      <c r="BG763" s="39"/>
      <c r="BH763" s="39"/>
      <c r="BI763" s="39"/>
      <c r="BJ763" s="31"/>
      <c r="BK763" s="31"/>
      <c r="BL763" s="39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</row>
    <row r="764" spans="2:251">
      <c r="B764" s="62"/>
      <c r="C764" s="39"/>
      <c r="D764" s="39"/>
      <c r="F764" s="39"/>
      <c r="G764" s="38"/>
      <c r="H764" s="38"/>
      <c r="I764" s="38"/>
      <c r="J764" s="39"/>
      <c r="K764" s="38"/>
      <c r="L764" s="39"/>
      <c r="M764" s="39"/>
      <c r="N764" s="39"/>
      <c r="O764" s="39"/>
      <c r="P764" s="39"/>
      <c r="Q764" s="38"/>
      <c r="R764" s="39"/>
      <c r="S764" s="39"/>
      <c r="T764" s="39"/>
      <c r="U764" s="39"/>
      <c r="V764" s="39"/>
      <c r="W764" s="42"/>
      <c r="X764" s="39"/>
      <c r="Y764" s="39"/>
      <c r="Z764" s="42"/>
      <c r="AA764" s="39"/>
      <c r="AB764" s="39"/>
      <c r="AC764" s="42"/>
      <c r="AD764" s="40"/>
      <c r="AE764" s="40"/>
      <c r="AF764" s="35"/>
      <c r="AG764" s="39"/>
      <c r="AH764" s="39"/>
      <c r="AI764" s="42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8"/>
      <c r="AV764" s="39"/>
      <c r="AW764" s="39"/>
      <c r="AX764" s="39"/>
      <c r="AY764" s="39"/>
      <c r="AZ764" s="39"/>
      <c r="BA764" s="39"/>
      <c r="BB764" s="39"/>
      <c r="BC764" s="39"/>
      <c r="BD764" s="38"/>
      <c r="BE764" s="39"/>
      <c r="BF764" s="39"/>
      <c r="BG764" s="40"/>
      <c r="BH764" s="39"/>
      <c r="BI764" s="39"/>
      <c r="BJ764" s="31"/>
      <c r="BK764" s="31"/>
      <c r="BL764" s="39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</row>
    <row r="765" spans="2:251">
      <c r="B765" s="62"/>
      <c r="C765" s="39"/>
      <c r="D765" s="39"/>
      <c r="F765" s="39"/>
      <c r="G765" s="38"/>
      <c r="H765" s="38"/>
      <c r="I765" s="38"/>
      <c r="J765" s="39"/>
      <c r="K765" s="38"/>
      <c r="L765" s="39"/>
      <c r="M765" s="39"/>
      <c r="N765" s="39"/>
      <c r="O765" s="39"/>
      <c r="P765" s="39"/>
      <c r="Q765" s="38"/>
      <c r="R765" s="39"/>
      <c r="S765" s="39"/>
      <c r="T765" s="39"/>
      <c r="U765" s="39"/>
      <c r="V765" s="39"/>
      <c r="W765" s="42"/>
      <c r="X765" s="39"/>
      <c r="Y765" s="39"/>
      <c r="Z765" s="42"/>
      <c r="AA765" s="39"/>
      <c r="AB765" s="39"/>
      <c r="AC765" s="42"/>
      <c r="AD765" s="40"/>
      <c r="AE765" s="40"/>
      <c r="AF765" s="35"/>
      <c r="AG765" s="39"/>
      <c r="AH765" s="39"/>
      <c r="AI765" s="42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8"/>
      <c r="AV765" s="39"/>
      <c r="AW765" s="39"/>
      <c r="AX765" s="39"/>
      <c r="AY765" s="39"/>
      <c r="AZ765" s="39"/>
      <c r="BA765" s="39"/>
      <c r="BB765" s="39"/>
      <c r="BC765" s="39"/>
      <c r="BD765" s="38"/>
      <c r="BE765" s="39"/>
      <c r="BF765" s="39"/>
      <c r="BG765" s="40"/>
      <c r="BH765" s="39"/>
      <c r="BI765" s="39"/>
      <c r="BJ765" s="31"/>
      <c r="BK765" s="31"/>
      <c r="BL765" s="39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</row>
    <row r="766" spans="2:251">
      <c r="B766" s="62"/>
      <c r="C766" s="39"/>
      <c r="D766" s="39"/>
      <c r="F766" s="39"/>
      <c r="G766" s="38"/>
      <c r="H766" s="38"/>
      <c r="I766" s="38"/>
      <c r="J766" s="39"/>
      <c r="K766" s="38"/>
      <c r="L766" s="39"/>
      <c r="M766" s="39"/>
      <c r="N766" s="39"/>
      <c r="O766" s="39"/>
      <c r="P766" s="39"/>
      <c r="Q766" s="38"/>
      <c r="R766" s="39"/>
      <c r="S766" s="39"/>
      <c r="T766" s="39"/>
      <c r="U766" s="39"/>
      <c r="V766" s="39"/>
      <c r="W766" s="42"/>
      <c r="X766" s="39"/>
      <c r="Y766" s="39"/>
      <c r="Z766" s="42"/>
      <c r="AA766" s="39"/>
      <c r="AB766" s="39"/>
      <c r="AC766" s="42"/>
      <c r="AD766" s="40"/>
      <c r="AE766" s="40"/>
      <c r="AF766" s="35"/>
      <c r="AG766" s="39"/>
      <c r="AH766" s="39"/>
      <c r="AI766" s="42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8"/>
      <c r="AV766" s="39"/>
      <c r="AW766" s="39"/>
      <c r="AX766" s="39"/>
      <c r="AY766" s="39"/>
      <c r="AZ766" s="39"/>
      <c r="BA766" s="39"/>
      <c r="BB766" s="39"/>
      <c r="BC766" s="39"/>
      <c r="BD766" s="38"/>
      <c r="BE766" s="39"/>
      <c r="BF766" s="39"/>
      <c r="BG766" s="40"/>
      <c r="BH766" s="39"/>
      <c r="BI766" s="39"/>
      <c r="BJ766" s="31"/>
      <c r="BK766" s="31"/>
      <c r="BL766" s="39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  <c r="IG766" s="31"/>
      <c r="IH766" s="31"/>
      <c r="II766" s="31"/>
      <c r="IJ766" s="31"/>
      <c r="IK766" s="31"/>
      <c r="IL766" s="31"/>
      <c r="IM766" s="31"/>
      <c r="IN766" s="31"/>
      <c r="IO766" s="31"/>
      <c r="IP766" s="31"/>
      <c r="IQ766" s="31"/>
    </row>
    <row r="767" spans="2:251">
      <c r="B767" s="62"/>
      <c r="C767" s="39"/>
      <c r="D767" s="39"/>
      <c r="F767" s="39"/>
      <c r="G767" s="38"/>
      <c r="H767" s="38"/>
      <c r="I767" s="38"/>
      <c r="J767" s="39"/>
      <c r="K767" s="38"/>
      <c r="L767" s="39"/>
      <c r="M767" s="39"/>
      <c r="N767" s="39"/>
      <c r="O767" s="39"/>
      <c r="P767" s="39"/>
      <c r="Q767" s="38"/>
      <c r="R767" s="39"/>
      <c r="S767" s="39"/>
      <c r="T767" s="39"/>
      <c r="U767" s="39"/>
      <c r="V767" s="39"/>
      <c r="W767" s="42"/>
      <c r="X767" s="39"/>
      <c r="Y767" s="39"/>
      <c r="Z767" s="42"/>
      <c r="AA767" s="39"/>
      <c r="AB767" s="39"/>
      <c r="AC767" s="42"/>
      <c r="AD767" s="40"/>
      <c r="AE767" s="40"/>
      <c r="AF767" s="35"/>
      <c r="AG767" s="39"/>
      <c r="AH767" s="39"/>
      <c r="AI767" s="42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8"/>
      <c r="AV767" s="39"/>
      <c r="AW767" s="39"/>
      <c r="AX767" s="39"/>
      <c r="AY767" s="39"/>
      <c r="AZ767" s="39"/>
      <c r="BA767" s="39"/>
      <c r="BB767" s="39"/>
      <c r="BC767" s="39"/>
      <c r="BD767" s="38"/>
      <c r="BE767" s="39"/>
      <c r="BF767" s="39"/>
      <c r="BG767" s="40"/>
      <c r="BH767" s="39"/>
      <c r="BI767" s="39"/>
      <c r="BJ767" s="31"/>
      <c r="BK767" s="31"/>
      <c r="BL767" s="39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</row>
    <row r="768" spans="2:251">
      <c r="B768" s="62"/>
      <c r="C768" s="39"/>
      <c r="D768" s="39"/>
      <c r="F768" s="39"/>
      <c r="G768" s="38"/>
      <c r="H768" s="38"/>
      <c r="I768" s="38"/>
      <c r="J768" s="39"/>
      <c r="K768" s="38"/>
      <c r="L768" s="39"/>
      <c r="M768" s="39"/>
      <c r="N768" s="39"/>
      <c r="O768" s="39"/>
      <c r="P768" s="39"/>
      <c r="Q768" s="38"/>
      <c r="R768" s="39"/>
      <c r="S768" s="39"/>
      <c r="T768" s="39"/>
      <c r="U768" s="39"/>
      <c r="V768" s="39"/>
      <c r="W768" s="42"/>
      <c r="X768" s="39"/>
      <c r="Y768" s="39"/>
      <c r="Z768" s="42"/>
      <c r="AA768" s="39"/>
      <c r="AB768" s="39"/>
      <c r="AC768" s="42"/>
      <c r="AD768" s="40"/>
      <c r="AE768" s="40"/>
      <c r="AF768" s="35"/>
      <c r="AG768" s="39"/>
      <c r="AH768" s="39"/>
      <c r="AI768" s="42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8"/>
      <c r="AV768" s="39"/>
      <c r="AW768" s="39"/>
      <c r="AX768" s="39"/>
      <c r="AY768" s="39"/>
      <c r="AZ768" s="39"/>
      <c r="BA768" s="39"/>
      <c r="BB768" s="39"/>
      <c r="BC768" s="39"/>
      <c r="BD768" s="38"/>
      <c r="BE768" s="39"/>
      <c r="BF768" s="39"/>
      <c r="BG768" s="40"/>
      <c r="BH768" s="39"/>
      <c r="BI768" s="39"/>
      <c r="BJ768" s="31"/>
      <c r="BK768" s="31"/>
      <c r="BL768" s="39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</row>
    <row r="769" spans="2:251">
      <c r="B769" s="62"/>
      <c r="C769" s="39"/>
      <c r="D769" s="39"/>
      <c r="F769" s="39"/>
      <c r="G769" s="38"/>
      <c r="H769" s="38"/>
      <c r="I769" s="38"/>
      <c r="J769" s="39"/>
      <c r="K769" s="38"/>
      <c r="L769" s="39"/>
      <c r="M769" s="39"/>
      <c r="N769" s="39"/>
      <c r="O769" s="39"/>
      <c r="P769" s="39"/>
      <c r="Q769" s="38"/>
      <c r="R769" s="39"/>
      <c r="S769" s="39"/>
      <c r="T769" s="39"/>
      <c r="U769" s="39"/>
      <c r="V769" s="39"/>
      <c r="W769" s="42"/>
      <c r="X769" s="39"/>
      <c r="Y769" s="39"/>
      <c r="Z769" s="42"/>
      <c r="AA769" s="39"/>
      <c r="AB769" s="39"/>
      <c r="AC769" s="42"/>
      <c r="AD769" s="40"/>
      <c r="AE769" s="40"/>
      <c r="AF769" s="35"/>
      <c r="AG769" s="39"/>
      <c r="AH769" s="39"/>
      <c r="AI769" s="42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8"/>
      <c r="AV769" s="39"/>
      <c r="AW769" s="39"/>
      <c r="AX769" s="39"/>
      <c r="AY769" s="39"/>
      <c r="AZ769" s="39"/>
      <c r="BA769" s="39"/>
      <c r="BB769" s="39"/>
      <c r="BC769" s="39"/>
      <c r="BD769" s="38"/>
      <c r="BE769" s="39"/>
      <c r="BF769" s="39"/>
      <c r="BG769" s="39"/>
      <c r="BH769" s="39"/>
      <c r="BI769" s="39"/>
      <c r="BJ769" s="31"/>
      <c r="BK769" s="31"/>
      <c r="BL769" s="39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</row>
    <row r="770" spans="2:251">
      <c r="B770" s="62"/>
      <c r="C770" s="39"/>
      <c r="D770" s="39"/>
      <c r="F770" s="39"/>
      <c r="G770" s="38"/>
      <c r="H770" s="38"/>
      <c r="I770" s="38"/>
      <c r="J770" s="39"/>
      <c r="K770" s="38"/>
      <c r="L770" s="39"/>
      <c r="M770" s="39"/>
      <c r="N770" s="39"/>
      <c r="O770" s="39"/>
      <c r="P770" s="39"/>
      <c r="Q770" s="38"/>
      <c r="R770" s="39"/>
      <c r="S770" s="39"/>
      <c r="T770" s="39"/>
      <c r="U770" s="39"/>
      <c r="V770" s="39"/>
      <c r="W770" s="42"/>
      <c r="X770" s="39"/>
      <c r="Y770" s="39"/>
      <c r="Z770" s="42"/>
      <c r="AA770" s="39"/>
      <c r="AB770" s="39"/>
      <c r="AC770" s="42"/>
      <c r="AD770" s="40"/>
      <c r="AE770" s="40"/>
      <c r="AF770" s="35"/>
      <c r="AG770" s="39"/>
      <c r="AH770" s="39"/>
      <c r="AI770" s="42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8"/>
      <c r="AV770" s="39"/>
      <c r="AW770" s="39"/>
      <c r="AX770" s="39"/>
      <c r="AY770" s="39"/>
      <c r="AZ770" s="39"/>
      <c r="BA770" s="39"/>
      <c r="BB770" s="39"/>
      <c r="BC770" s="39"/>
      <c r="BD770" s="38"/>
      <c r="BE770" s="39"/>
      <c r="BF770" s="39"/>
      <c r="BG770" s="40"/>
      <c r="BH770" s="39"/>
      <c r="BI770" s="39"/>
      <c r="BJ770" s="31"/>
      <c r="BK770" s="31"/>
      <c r="BL770" s="39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  <c r="IG770" s="31"/>
      <c r="IH770" s="31"/>
      <c r="II770" s="31"/>
      <c r="IJ770" s="31"/>
      <c r="IK770" s="31"/>
      <c r="IL770" s="31"/>
      <c r="IM770" s="31"/>
      <c r="IN770" s="31"/>
      <c r="IO770" s="31"/>
      <c r="IP770" s="31"/>
      <c r="IQ770" s="31"/>
    </row>
    <row r="771" spans="2:251">
      <c r="B771" s="62"/>
      <c r="C771" s="39"/>
      <c r="D771" s="39"/>
      <c r="F771" s="39"/>
      <c r="G771" s="38"/>
      <c r="H771" s="38"/>
      <c r="I771" s="38"/>
      <c r="J771" s="39"/>
      <c r="K771" s="38"/>
      <c r="L771" s="39"/>
      <c r="M771" s="39"/>
      <c r="N771" s="39"/>
      <c r="O771" s="39"/>
      <c r="P771" s="39"/>
      <c r="Q771" s="38"/>
      <c r="R771" s="39"/>
      <c r="S771" s="39"/>
      <c r="T771" s="39"/>
      <c r="U771" s="39"/>
      <c r="V771" s="39"/>
      <c r="W771" s="42"/>
      <c r="X771" s="39"/>
      <c r="Y771" s="39"/>
      <c r="Z771" s="42"/>
      <c r="AA771" s="39"/>
      <c r="AB771" s="39"/>
      <c r="AC771" s="42"/>
      <c r="AD771" s="40"/>
      <c r="AE771" s="40"/>
      <c r="AF771" s="35"/>
      <c r="AG771" s="39"/>
      <c r="AH771" s="39"/>
      <c r="AI771" s="42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8"/>
      <c r="AV771" s="39"/>
      <c r="AW771" s="39"/>
      <c r="AX771" s="39"/>
      <c r="AY771" s="39"/>
      <c r="AZ771" s="39"/>
      <c r="BA771" s="39"/>
      <c r="BB771" s="39"/>
      <c r="BC771" s="39"/>
      <c r="BD771" s="38"/>
      <c r="BE771" s="39"/>
      <c r="BF771" s="39"/>
      <c r="BG771" s="40"/>
      <c r="BH771" s="39"/>
      <c r="BI771" s="39"/>
      <c r="BJ771" s="31"/>
      <c r="BK771" s="31"/>
      <c r="BL771" s="39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</row>
    <row r="772" spans="2:251">
      <c r="B772" s="62"/>
      <c r="C772" s="39"/>
      <c r="D772" s="39"/>
      <c r="F772" s="39"/>
      <c r="G772" s="38"/>
      <c r="H772" s="38"/>
      <c r="I772" s="38"/>
      <c r="J772" s="39"/>
      <c r="K772" s="38"/>
      <c r="L772" s="39"/>
      <c r="M772" s="39"/>
      <c r="N772" s="39"/>
      <c r="O772" s="39"/>
      <c r="P772" s="39"/>
      <c r="Q772" s="38"/>
      <c r="R772" s="39"/>
      <c r="S772" s="39"/>
      <c r="T772" s="39"/>
      <c r="U772" s="39"/>
      <c r="V772" s="39"/>
      <c r="W772" s="42"/>
      <c r="X772" s="39"/>
      <c r="Y772" s="39"/>
      <c r="Z772" s="42"/>
      <c r="AA772" s="39"/>
      <c r="AB772" s="39"/>
      <c r="AC772" s="42"/>
      <c r="AD772" s="40"/>
      <c r="AE772" s="40"/>
      <c r="AF772" s="35"/>
      <c r="AG772" s="39"/>
      <c r="AH772" s="39"/>
      <c r="AI772" s="42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8"/>
      <c r="AV772" s="39"/>
      <c r="AW772" s="39"/>
      <c r="AX772" s="39"/>
      <c r="AY772" s="39"/>
      <c r="AZ772" s="39"/>
      <c r="BA772" s="39"/>
      <c r="BB772" s="39"/>
      <c r="BC772" s="39"/>
      <c r="BD772" s="38"/>
      <c r="BE772" s="39"/>
      <c r="BF772" s="39"/>
      <c r="BG772" s="40"/>
      <c r="BH772" s="39"/>
      <c r="BI772" s="39"/>
      <c r="BJ772" s="31"/>
      <c r="BK772" s="31"/>
      <c r="BL772" s="39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  <c r="IG772" s="31"/>
      <c r="IH772" s="31"/>
      <c r="II772" s="31"/>
      <c r="IJ772" s="31"/>
      <c r="IK772" s="31"/>
      <c r="IL772" s="31"/>
      <c r="IM772" s="31"/>
      <c r="IN772" s="31"/>
      <c r="IO772" s="31"/>
      <c r="IP772" s="31"/>
      <c r="IQ772" s="31"/>
    </row>
    <row r="773" spans="2:251">
      <c r="B773" s="62"/>
      <c r="C773" s="39"/>
      <c r="D773" s="39"/>
      <c r="F773" s="39"/>
      <c r="G773" s="38"/>
      <c r="H773" s="38"/>
      <c r="I773" s="38"/>
      <c r="J773" s="39"/>
      <c r="K773" s="38"/>
      <c r="L773" s="39"/>
      <c r="M773" s="39"/>
      <c r="N773" s="39"/>
      <c r="O773" s="39"/>
      <c r="P773" s="39"/>
      <c r="Q773" s="38"/>
      <c r="R773" s="39"/>
      <c r="S773" s="39"/>
      <c r="T773" s="39"/>
      <c r="U773" s="39"/>
      <c r="V773" s="39"/>
      <c r="W773" s="42"/>
      <c r="X773" s="39"/>
      <c r="Y773" s="39"/>
      <c r="Z773" s="42"/>
      <c r="AA773" s="39"/>
      <c r="AB773" s="39"/>
      <c r="AC773" s="42"/>
      <c r="AD773" s="40"/>
      <c r="AE773" s="40"/>
      <c r="AF773" s="35"/>
      <c r="AG773" s="39"/>
      <c r="AH773" s="39"/>
      <c r="AI773" s="42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8"/>
      <c r="AV773" s="39"/>
      <c r="AW773" s="39"/>
      <c r="AX773" s="39"/>
      <c r="AY773" s="39"/>
      <c r="AZ773" s="39"/>
      <c r="BA773" s="39"/>
      <c r="BB773" s="39"/>
      <c r="BC773" s="39"/>
      <c r="BD773" s="38"/>
      <c r="BE773" s="39"/>
      <c r="BF773" s="39"/>
      <c r="BG773" s="40"/>
      <c r="BH773" s="39"/>
      <c r="BI773" s="39"/>
      <c r="BJ773" s="31"/>
      <c r="BK773" s="31"/>
      <c r="BL773" s="39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</row>
    <row r="774" spans="2:251">
      <c r="B774" s="62"/>
      <c r="C774" s="39"/>
      <c r="D774" s="39"/>
      <c r="F774" s="39"/>
      <c r="G774" s="38"/>
      <c r="H774" s="38"/>
      <c r="I774" s="38"/>
      <c r="J774" s="39"/>
      <c r="K774" s="38"/>
      <c r="L774" s="39"/>
      <c r="M774" s="39"/>
      <c r="N774" s="39"/>
      <c r="O774" s="39"/>
      <c r="P774" s="39"/>
      <c r="Q774" s="38"/>
      <c r="R774" s="39"/>
      <c r="S774" s="39"/>
      <c r="T774" s="39"/>
      <c r="U774" s="39"/>
      <c r="V774" s="39"/>
      <c r="W774" s="42"/>
      <c r="X774" s="39"/>
      <c r="Y774" s="39"/>
      <c r="Z774" s="42"/>
      <c r="AA774" s="39"/>
      <c r="AB774" s="39"/>
      <c r="AC774" s="42"/>
      <c r="AD774" s="40"/>
      <c r="AE774" s="40"/>
      <c r="AF774" s="35"/>
      <c r="AG774" s="39"/>
      <c r="AH774" s="39"/>
      <c r="AI774" s="42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8"/>
      <c r="AV774" s="39"/>
      <c r="AW774" s="39"/>
      <c r="AX774" s="39"/>
      <c r="AY774" s="39"/>
      <c r="AZ774" s="39"/>
      <c r="BA774" s="39"/>
      <c r="BB774" s="39"/>
      <c r="BC774" s="39"/>
      <c r="BD774" s="38"/>
      <c r="BE774" s="39"/>
      <c r="BF774" s="39"/>
      <c r="BG774" s="40"/>
      <c r="BH774" s="39"/>
      <c r="BI774" s="39"/>
      <c r="BJ774" s="31"/>
      <c r="BK774" s="31"/>
      <c r="BL774" s="39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  <c r="IG774" s="31"/>
      <c r="IH774" s="31"/>
      <c r="II774" s="31"/>
      <c r="IJ774" s="31"/>
      <c r="IK774" s="31"/>
      <c r="IL774" s="31"/>
      <c r="IM774" s="31"/>
      <c r="IN774" s="31"/>
      <c r="IO774" s="31"/>
      <c r="IP774" s="31"/>
      <c r="IQ774" s="31"/>
    </row>
    <row r="775" spans="2:251">
      <c r="B775" s="62"/>
      <c r="C775" s="39"/>
      <c r="D775" s="39"/>
      <c r="F775" s="39"/>
      <c r="G775" s="38"/>
      <c r="H775" s="38"/>
      <c r="I775" s="38"/>
      <c r="J775" s="39"/>
      <c r="K775" s="38"/>
      <c r="L775" s="39"/>
      <c r="M775" s="39"/>
      <c r="N775" s="39"/>
      <c r="O775" s="39"/>
      <c r="P775" s="39"/>
      <c r="Q775" s="38"/>
      <c r="R775" s="39"/>
      <c r="S775" s="39"/>
      <c r="T775" s="39"/>
      <c r="U775" s="39"/>
      <c r="V775" s="39"/>
      <c r="W775" s="42"/>
      <c r="X775" s="39"/>
      <c r="Y775" s="39"/>
      <c r="Z775" s="42"/>
      <c r="AA775" s="39"/>
      <c r="AB775" s="39"/>
      <c r="AC775" s="42"/>
      <c r="AD775" s="40"/>
      <c r="AE775" s="40"/>
      <c r="AF775" s="35"/>
      <c r="AG775" s="39"/>
      <c r="AH775" s="39"/>
      <c r="AI775" s="42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8"/>
      <c r="AV775" s="39"/>
      <c r="AW775" s="39"/>
      <c r="AX775" s="39"/>
      <c r="AY775" s="39"/>
      <c r="AZ775" s="39"/>
      <c r="BA775" s="39"/>
      <c r="BB775" s="39"/>
      <c r="BC775" s="39"/>
      <c r="BD775" s="38"/>
      <c r="BE775" s="39"/>
      <c r="BF775" s="39"/>
      <c r="BG775" s="40"/>
      <c r="BH775" s="39"/>
      <c r="BI775" s="39"/>
      <c r="BJ775" s="31"/>
      <c r="BK775" s="31"/>
      <c r="BL775" s="39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</row>
    <row r="776" spans="2:251">
      <c r="B776" s="62"/>
      <c r="C776" s="39"/>
      <c r="D776" s="39"/>
      <c r="F776" s="39"/>
      <c r="G776" s="38"/>
      <c r="H776" s="38"/>
      <c r="I776" s="38"/>
      <c r="J776" s="39"/>
      <c r="K776" s="38"/>
      <c r="L776" s="39"/>
      <c r="M776" s="39"/>
      <c r="N776" s="39"/>
      <c r="O776" s="39"/>
      <c r="P776" s="39"/>
      <c r="Q776" s="38"/>
      <c r="R776" s="39"/>
      <c r="S776" s="39"/>
      <c r="T776" s="39"/>
      <c r="U776" s="39"/>
      <c r="V776" s="39"/>
      <c r="W776" s="42"/>
      <c r="X776" s="39"/>
      <c r="Y776" s="39"/>
      <c r="Z776" s="42"/>
      <c r="AA776" s="39"/>
      <c r="AB776" s="39"/>
      <c r="AC776" s="42"/>
      <c r="AD776" s="40"/>
      <c r="AE776" s="40"/>
      <c r="AF776" s="35"/>
      <c r="AG776" s="39"/>
      <c r="AH776" s="39"/>
      <c r="AI776" s="42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8"/>
      <c r="AV776" s="39"/>
      <c r="AW776" s="39"/>
      <c r="AX776" s="39"/>
      <c r="AY776" s="39"/>
      <c r="AZ776" s="39"/>
      <c r="BA776" s="39"/>
      <c r="BB776" s="39"/>
      <c r="BC776" s="39"/>
      <c r="BD776" s="38"/>
      <c r="BE776" s="39"/>
      <c r="BF776" s="39"/>
      <c r="BG776" s="40"/>
      <c r="BH776" s="39"/>
      <c r="BI776" s="39"/>
      <c r="BJ776" s="31"/>
      <c r="BK776" s="31"/>
      <c r="BL776" s="39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  <c r="IG776" s="31"/>
      <c r="IH776" s="31"/>
      <c r="II776" s="31"/>
      <c r="IJ776" s="31"/>
      <c r="IK776" s="31"/>
      <c r="IL776" s="31"/>
      <c r="IM776" s="31"/>
      <c r="IN776" s="31"/>
      <c r="IO776" s="31"/>
      <c r="IP776" s="31"/>
      <c r="IQ776" s="31"/>
    </row>
    <row r="777" spans="2:251">
      <c r="B777" s="62"/>
      <c r="C777" s="39"/>
      <c r="D777" s="39"/>
      <c r="F777" s="39"/>
      <c r="G777" s="38"/>
      <c r="H777" s="38"/>
      <c r="I777" s="38"/>
      <c r="J777" s="39"/>
      <c r="K777" s="38"/>
      <c r="L777" s="39"/>
      <c r="M777" s="39"/>
      <c r="N777" s="39"/>
      <c r="O777" s="39"/>
      <c r="P777" s="39"/>
      <c r="Q777" s="38"/>
      <c r="R777" s="39"/>
      <c r="S777" s="39"/>
      <c r="T777" s="39"/>
      <c r="U777" s="39"/>
      <c r="V777" s="39"/>
      <c r="W777" s="42"/>
      <c r="X777" s="39"/>
      <c r="Y777" s="39"/>
      <c r="Z777" s="42"/>
      <c r="AA777" s="39"/>
      <c r="AB777" s="39"/>
      <c r="AC777" s="42"/>
      <c r="AD777" s="40"/>
      <c r="AE777" s="40"/>
      <c r="AF777" s="35"/>
      <c r="AG777" s="39"/>
      <c r="AH777" s="39"/>
      <c r="AI777" s="42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8"/>
      <c r="AV777" s="39"/>
      <c r="AW777" s="39"/>
      <c r="AX777" s="39"/>
      <c r="AY777" s="39"/>
      <c r="AZ777" s="39"/>
      <c r="BA777" s="39"/>
      <c r="BB777" s="39"/>
      <c r="BC777" s="39"/>
      <c r="BD777" s="38"/>
      <c r="BE777" s="39"/>
      <c r="BF777" s="39"/>
      <c r="BG777" s="40"/>
      <c r="BH777" s="39"/>
      <c r="BI777" s="39"/>
      <c r="BJ777" s="31"/>
      <c r="BK777" s="31"/>
      <c r="BL777" s="39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</row>
    <row r="778" spans="2:251">
      <c r="B778" s="62"/>
      <c r="C778" s="39"/>
      <c r="D778" s="39"/>
      <c r="F778" s="39"/>
      <c r="G778" s="38"/>
      <c r="H778" s="38"/>
      <c r="I778" s="38"/>
      <c r="J778" s="39"/>
      <c r="K778" s="38"/>
      <c r="L778" s="39"/>
      <c r="M778" s="39"/>
      <c r="N778" s="39"/>
      <c r="O778" s="39"/>
      <c r="P778" s="39"/>
      <c r="Q778" s="38"/>
      <c r="R778" s="39"/>
      <c r="S778" s="39"/>
      <c r="T778" s="39"/>
      <c r="U778" s="39"/>
      <c r="V778" s="39"/>
      <c r="W778" s="42"/>
      <c r="X778" s="39"/>
      <c r="Y778" s="39"/>
      <c r="Z778" s="42"/>
      <c r="AA778" s="39"/>
      <c r="AB778" s="39"/>
      <c r="AC778" s="42"/>
      <c r="AD778" s="40"/>
      <c r="AE778" s="40"/>
      <c r="AF778" s="35"/>
      <c r="AG778" s="39"/>
      <c r="AH778" s="39"/>
      <c r="AI778" s="42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8"/>
      <c r="AV778" s="39"/>
      <c r="AW778" s="39"/>
      <c r="AX778" s="39"/>
      <c r="AY778" s="39"/>
      <c r="AZ778" s="39"/>
      <c r="BA778" s="39"/>
      <c r="BB778" s="39"/>
      <c r="BC778" s="39"/>
      <c r="BD778" s="38"/>
      <c r="BE778" s="39"/>
      <c r="BF778" s="39"/>
      <c r="BG778" s="40"/>
      <c r="BH778" s="39"/>
      <c r="BI778" s="39"/>
      <c r="BJ778" s="31"/>
      <c r="BK778" s="31"/>
      <c r="BL778" s="39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  <c r="IG778" s="31"/>
      <c r="IH778" s="31"/>
      <c r="II778" s="31"/>
      <c r="IJ778" s="31"/>
      <c r="IK778" s="31"/>
      <c r="IL778" s="31"/>
      <c r="IM778" s="31"/>
      <c r="IN778" s="31"/>
      <c r="IO778" s="31"/>
      <c r="IP778" s="31"/>
      <c r="IQ778" s="31"/>
    </row>
    <row r="779" spans="2:251">
      <c r="B779" s="62"/>
      <c r="C779" s="39"/>
      <c r="D779" s="39"/>
      <c r="F779" s="39"/>
      <c r="G779" s="38"/>
      <c r="H779" s="38"/>
      <c r="I779" s="38"/>
      <c r="J779" s="39"/>
      <c r="K779" s="38"/>
      <c r="L779" s="39"/>
      <c r="M779" s="39"/>
      <c r="N779" s="39"/>
      <c r="O779" s="39"/>
      <c r="P779" s="39"/>
      <c r="Q779" s="38"/>
      <c r="R779" s="39"/>
      <c r="S779" s="39"/>
      <c r="T779" s="39"/>
      <c r="U779" s="39"/>
      <c r="V779" s="39"/>
      <c r="W779" s="42"/>
      <c r="X779" s="39"/>
      <c r="Y779" s="39"/>
      <c r="Z779" s="42"/>
      <c r="AA779" s="39"/>
      <c r="AB779" s="39"/>
      <c r="AC779" s="42"/>
      <c r="AD779" s="40"/>
      <c r="AE779" s="40"/>
      <c r="AF779" s="35"/>
      <c r="AG779" s="39"/>
      <c r="AH779" s="39"/>
      <c r="AI779" s="42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8"/>
      <c r="AV779" s="39"/>
      <c r="AW779" s="39"/>
      <c r="AX779" s="39"/>
      <c r="AY779" s="39"/>
      <c r="AZ779" s="39"/>
      <c r="BA779" s="39"/>
      <c r="BB779" s="39"/>
      <c r="BC779" s="39"/>
      <c r="BD779" s="38"/>
      <c r="BE779" s="39"/>
      <c r="BF779" s="39"/>
      <c r="BG779" s="40"/>
      <c r="BH779" s="39"/>
      <c r="BI779" s="39"/>
      <c r="BJ779" s="31"/>
      <c r="BK779" s="31"/>
      <c r="BL779" s="39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</row>
    <row r="780" spans="2:251">
      <c r="B780" s="62"/>
      <c r="C780" s="39"/>
      <c r="D780" s="39"/>
      <c r="F780" s="39"/>
      <c r="G780" s="38"/>
      <c r="H780" s="38"/>
      <c r="I780" s="38"/>
      <c r="J780" s="39"/>
      <c r="K780" s="38"/>
      <c r="L780" s="39"/>
      <c r="M780" s="39"/>
      <c r="N780" s="39"/>
      <c r="O780" s="39"/>
      <c r="P780" s="39"/>
      <c r="Q780" s="38"/>
      <c r="R780" s="39"/>
      <c r="S780" s="39"/>
      <c r="T780" s="39"/>
      <c r="U780" s="39"/>
      <c r="V780" s="39"/>
      <c r="W780" s="42"/>
      <c r="X780" s="39"/>
      <c r="Y780" s="39"/>
      <c r="Z780" s="42"/>
      <c r="AA780" s="39"/>
      <c r="AB780" s="39"/>
      <c r="AC780" s="42"/>
      <c r="AD780" s="40"/>
      <c r="AE780" s="40"/>
      <c r="AF780" s="35"/>
      <c r="AG780" s="39"/>
      <c r="AH780" s="39"/>
      <c r="AI780" s="42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8"/>
      <c r="AV780" s="39"/>
      <c r="AW780" s="39"/>
      <c r="AX780" s="39"/>
      <c r="AY780" s="39"/>
      <c r="AZ780" s="39"/>
      <c r="BA780" s="39"/>
      <c r="BB780" s="39"/>
      <c r="BC780" s="39"/>
      <c r="BD780" s="38"/>
      <c r="BE780" s="39"/>
      <c r="BF780" s="39"/>
      <c r="BG780" s="40"/>
      <c r="BH780" s="39"/>
      <c r="BI780" s="39"/>
      <c r="BJ780" s="31"/>
      <c r="BK780" s="31"/>
      <c r="BL780" s="39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  <c r="IG780" s="31"/>
      <c r="IH780" s="31"/>
      <c r="II780" s="31"/>
      <c r="IJ780" s="31"/>
      <c r="IK780" s="31"/>
      <c r="IL780" s="31"/>
      <c r="IM780" s="31"/>
      <c r="IN780" s="31"/>
      <c r="IO780" s="31"/>
      <c r="IP780" s="31"/>
      <c r="IQ780" s="31"/>
    </row>
    <row r="781" spans="2:251">
      <c r="B781" s="62"/>
      <c r="C781" s="39"/>
      <c r="D781" s="39"/>
      <c r="F781" s="39"/>
      <c r="G781" s="38"/>
      <c r="H781" s="38"/>
      <c r="I781" s="38"/>
      <c r="J781" s="39"/>
      <c r="K781" s="38"/>
      <c r="L781" s="39"/>
      <c r="M781" s="39"/>
      <c r="N781" s="39"/>
      <c r="O781" s="39"/>
      <c r="P781" s="39"/>
      <c r="Q781" s="38"/>
      <c r="R781" s="39"/>
      <c r="S781" s="39"/>
      <c r="T781" s="39"/>
      <c r="U781" s="39"/>
      <c r="V781" s="39"/>
      <c r="W781" s="42"/>
      <c r="X781" s="39"/>
      <c r="Y781" s="39"/>
      <c r="Z781" s="42"/>
      <c r="AA781" s="39"/>
      <c r="AB781" s="39"/>
      <c r="AC781" s="42"/>
      <c r="AD781" s="40"/>
      <c r="AE781" s="40"/>
      <c r="AF781" s="35"/>
      <c r="AG781" s="39"/>
      <c r="AH781" s="39"/>
      <c r="AI781" s="42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8"/>
      <c r="AV781" s="39"/>
      <c r="AW781" s="39"/>
      <c r="AX781" s="39"/>
      <c r="AY781" s="39"/>
      <c r="AZ781" s="39"/>
      <c r="BA781" s="39"/>
      <c r="BB781" s="39"/>
      <c r="BC781" s="39"/>
      <c r="BD781" s="38"/>
      <c r="BE781" s="39"/>
      <c r="BF781" s="39"/>
      <c r="BG781" s="40"/>
      <c r="BH781" s="39"/>
      <c r="BI781" s="39"/>
      <c r="BJ781" s="31"/>
      <c r="BK781" s="31"/>
      <c r="BL781" s="39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</row>
    <row r="782" spans="2:251">
      <c r="B782" s="62"/>
      <c r="C782" s="39"/>
      <c r="D782" s="39"/>
      <c r="F782" s="39"/>
      <c r="G782" s="38"/>
      <c r="H782" s="38"/>
      <c r="I782" s="38"/>
      <c r="J782" s="39"/>
      <c r="K782" s="38"/>
      <c r="L782" s="39"/>
      <c r="M782" s="39"/>
      <c r="N782" s="39"/>
      <c r="O782" s="39"/>
      <c r="P782" s="39"/>
      <c r="Q782" s="38"/>
      <c r="R782" s="39"/>
      <c r="S782" s="39"/>
      <c r="T782" s="39"/>
      <c r="U782" s="39"/>
      <c r="V782" s="39"/>
      <c r="W782" s="42"/>
      <c r="X782" s="39"/>
      <c r="Y782" s="39"/>
      <c r="Z782" s="42"/>
      <c r="AA782" s="39"/>
      <c r="AB782" s="39"/>
      <c r="AC782" s="42"/>
      <c r="AD782" s="40"/>
      <c r="AE782" s="40"/>
      <c r="AF782" s="35"/>
      <c r="AG782" s="39"/>
      <c r="AH782" s="39"/>
      <c r="AI782" s="42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8"/>
      <c r="AV782" s="39"/>
      <c r="AW782" s="39"/>
      <c r="AX782" s="39"/>
      <c r="AY782" s="39"/>
      <c r="AZ782" s="39"/>
      <c r="BA782" s="39"/>
      <c r="BB782" s="39"/>
      <c r="BC782" s="39"/>
      <c r="BD782" s="38"/>
      <c r="BE782" s="39"/>
      <c r="BF782" s="39"/>
      <c r="BG782" s="40"/>
      <c r="BH782" s="39"/>
      <c r="BI782" s="39"/>
      <c r="BJ782" s="31"/>
      <c r="BK782" s="31"/>
      <c r="BL782" s="39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  <c r="IG782" s="31"/>
      <c r="IH782" s="31"/>
      <c r="II782" s="31"/>
      <c r="IJ782" s="31"/>
      <c r="IK782" s="31"/>
      <c r="IL782" s="31"/>
      <c r="IM782" s="31"/>
      <c r="IN782" s="31"/>
      <c r="IO782" s="31"/>
      <c r="IP782" s="31"/>
      <c r="IQ782" s="31"/>
    </row>
    <row r="783" spans="2:251">
      <c r="B783" s="62"/>
      <c r="C783" s="39"/>
      <c r="D783" s="39"/>
      <c r="F783" s="39"/>
      <c r="G783" s="38"/>
      <c r="H783" s="38"/>
      <c r="I783" s="38"/>
      <c r="J783" s="39"/>
      <c r="K783" s="38"/>
      <c r="L783" s="39"/>
      <c r="M783" s="39"/>
      <c r="N783" s="39"/>
      <c r="O783" s="39"/>
      <c r="P783" s="39"/>
      <c r="Q783" s="38"/>
      <c r="R783" s="39"/>
      <c r="S783" s="39"/>
      <c r="T783" s="39"/>
      <c r="U783" s="39"/>
      <c r="V783" s="39"/>
      <c r="W783" s="42"/>
      <c r="X783" s="39"/>
      <c r="Y783" s="39"/>
      <c r="Z783" s="42"/>
      <c r="AA783" s="39"/>
      <c r="AB783" s="39"/>
      <c r="AC783" s="42"/>
      <c r="AD783" s="40"/>
      <c r="AE783" s="40"/>
      <c r="AF783" s="35"/>
      <c r="AG783" s="39"/>
      <c r="AH783" s="39"/>
      <c r="AI783" s="42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8"/>
      <c r="AV783" s="39"/>
      <c r="AW783" s="39"/>
      <c r="AX783" s="39"/>
      <c r="AY783" s="39"/>
      <c r="AZ783" s="39"/>
      <c r="BA783" s="39"/>
      <c r="BB783" s="39"/>
      <c r="BC783" s="39"/>
      <c r="BD783" s="38"/>
      <c r="BE783" s="39"/>
      <c r="BF783" s="39"/>
      <c r="BG783" s="39"/>
      <c r="BH783" s="39"/>
      <c r="BI783" s="39"/>
      <c r="BJ783" s="31"/>
      <c r="BK783" s="31"/>
      <c r="BL783" s="39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</row>
    <row r="784" spans="2:251">
      <c r="B784" s="62"/>
      <c r="C784" s="39"/>
      <c r="D784" s="39"/>
      <c r="F784" s="39"/>
      <c r="G784" s="38"/>
      <c r="H784" s="38"/>
      <c r="I784" s="38"/>
      <c r="J784" s="39"/>
      <c r="K784" s="38"/>
      <c r="L784" s="39"/>
      <c r="M784" s="39"/>
      <c r="N784" s="39"/>
      <c r="O784" s="39"/>
      <c r="P784" s="39"/>
      <c r="Q784" s="38"/>
      <c r="R784" s="39"/>
      <c r="S784" s="39"/>
      <c r="T784" s="39"/>
      <c r="U784" s="39"/>
      <c r="V784" s="39"/>
      <c r="W784" s="42"/>
      <c r="X784" s="39"/>
      <c r="Y784" s="39"/>
      <c r="Z784" s="42"/>
      <c r="AA784" s="39"/>
      <c r="AB784" s="39"/>
      <c r="AC784" s="42"/>
      <c r="AD784" s="40"/>
      <c r="AE784" s="40"/>
      <c r="AF784" s="35"/>
      <c r="AG784" s="39"/>
      <c r="AH784" s="39"/>
      <c r="AI784" s="42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8"/>
      <c r="AV784" s="39"/>
      <c r="AW784" s="39"/>
      <c r="AX784" s="39"/>
      <c r="AY784" s="39"/>
      <c r="AZ784" s="39"/>
      <c r="BA784" s="39"/>
      <c r="BB784" s="39"/>
      <c r="BC784" s="39"/>
      <c r="BD784" s="38"/>
      <c r="BE784" s="39"/>
      <c r="BF784" s="39"/>
      <c r="BG784" s="40"/>
      <c r="BH784" s="39"/>
      <c r="BI784" s="39"/>
      <c r="BJ784" s="31"/>
      <c r="BK784" s="31"/>
      <c r="BL784" s="39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</row>
    <row r="785" spans="2:251">
      <c r="B785" s="62"/>
      <c r="C785" s="39"/>
      <c r="D785" s="39"/>
      <c r="F785" s="39"/>
      <c r="G785" s="38"/>
      <c r="H785" s="38"/>
      <c r="I785" s="38"/>
      <c r="J785" s="39"/>
      <c r="K785" s="38"/>
      <c r="L785" s="39"/>
      <c r="M785" s="39"/>
      <c r="N785" s="39"/>
      <c r="O785" s="39"/>
      <c r="P785" s="39"/>
      <c r="Q785" s="38"/>
      <c r="R785" s="39"/>
      <c r="S785" s="39"/>
      <c r="T785" s="39"/>
      <c r="U785" s="39"/>
      <c r="V785" s="39"/>
      <c r="W785" s="42"/>
      <c r="X785" s="39"/>
      <c r="Y785" s="39"/>
      <c r="Z785" s="42"/>
      <c r="AA785" s="39"/>
      <c r="AB785" s="39"/>
      <c r="AC785" s="42"/>
      <c r="AD785" s="40"/>
      <c r="AE785" s="40"/>
      <c r="AF785" s="35"/>
      <c r="AG785" s="39"/>
      <c r="AH785" s="39"/>
      <c r="AI785" s="42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8"/>
      <c r="AV785" s="39"/>
      <c r="AW785" s="39"/>
      <c r="AX785" s="39"/>
      <c r="AY785" s="39"/>
      <c r="AZ785" s="39"/>
      <c r="BA785" s="39"/>
      <c r="BB785" s="39"/>
      <c r="BC785" s="39"/>
      <c r="BD785" s="38"/>
      <c r="BE785" s="39"/>
      <c r="BF785" s="39"/>
      <c r="BG785" s="40"/>
      <c r="BH785" s="39"/>
      <c r="BI785" s="39"/>
      <c r="BJ785" s="31"/>
      <c r="BK785" s="31"/>
      <c r="BL785" s="39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</row>
    <row r="786" spans="2:251">
      <c r="B786" s="62"/>
      <c r="C786" s="39"/>
      <c r="D786" s="39"/>
      <c r="F786" s="39"/>
      <c r="G786" s="38"/>
      <c r="H786" s="38"/>
      <c r="I786" s="38"/>
      <c r="J786" s="39"/>
      <c r="K786" s="38"/>
      <c r="L786" s="39"/>
      <c r="M786" s="39"/>
      <c r="N786" s="39"/>
      <c r="O786" s="39"/>
      <c r="P786" s="39"/>
      <c r="Q786" s="38"/>
      <c r="R786" s="39"/>
      <c r="S786" s="39"/>
      <c r="T786" s="39"/>
      <c r="U786" s="39"/>
      <c r="V786" s="39"/>
      <c r="W786" s="42"/>
      <c r="X786" s="39"/>
      <c r="Y786" s="39"/>
      <c r="Z786" s="42"/>
      <c r="AA786" s="39"/>
      <c r="AB786" s="39"/>
      <c r="AC786" s="42"/>
      <c r="AD786" s="40"/>
      <c r="AE786" s="40"/>
      <c r="AF786" s="35"/>
      <c r="AG786" s="39"/>
      <c r="AH786" s="39"/>
      <c r="AI786" s="42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8"/>
      <c r="AV786" s="39"/>
      <c r="AW786" s="39"/>
      <c r="AX786" s="39"/>
      <c r="AY786" s="39"/>
      <c r="AZ786" s="39"/>
      <c r="BA786" s="39"/>
      <c r="BB786" s="39"/>
      <c r="BC786" s="39"/>
      <c r="BD786" s="38"/>
      <c r="BE786" s="39"/>
      <c r="BF786" s="39"/>
      <c r="BG786" s="40"/>
      <c r="BH786" s="39"/>
      <c r="BI786" s="39"/>
      <c r="BJ786" s="31"/>
      <c r="BK786" s="31"/>
      <c r="BL786" s="39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</row>
    <row r="787" spans="2:251">
      <c r="B787" s="62"/>
      <c r="C787" s="39"/>
      <c r="D787" s="39"/>
      <c r="F787" s="39"/>
      <c r="G787" s="38"/>
      <c r="H787" s="38"/>
      <c r="I787" s="38"/>
      <c r="J787" s="39"/>
      <c r="K787" s="38"/>
      <c r="L787" s="39"/>
      <c r="M787" s="39"/>
      <c r="N787" s="39"/>
      <c r="O787" s="39"/>
      <c r="P787" s="39"/>
      <c r="Q787" s="38"/>
      <c r="R787" s="39"/>
      <c r="S787" s="39"/>
      <c r="T787" s="39"/>
      <c r="U787" s="39"/>
      <c r="V787" s="39"/>
      <c r="W787" s="42"/>
      <c r="X787" s="39"/>
      <c r="Y787" s="39"/>
      <c r="Z787" s="42"/>
      <c r="AA787" s="39"/>
      <c r="AB787" s="39"/>
      <c r="AC787" s="42"/>
      <c r="AD787" s="40"/>
      <c r="AE787" s="40"/>
      <c r="AF787" s="35"/>
      <c r="AG787" s="39"/>
      <c r="AH787" s="39"/>
      <c r="AI787" s="42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8"/>
      <c r="AV787" s="39"/>
      <c r="AW787" s="39"/>
      <c r="AX787" s="39"/>
      <c r="AY787" s="39"/>
      <c r="AZ787" s="39"/>
      <c r="BA787" s="39"/>
      <c r="BB787" s="39"/>
      <c r="BC787" s="39"/>
      <c r="BD787" s="38"/>
      <c r="BE787" s="39"/>
      <c r="BF787" s="39"/>
      <c r="BG787" s="40"/>
      <c r="BH787" s="39"/>
      <c r="BI787" s="39"/>
      <c r="BJ787" s="31"/>
      <c r="BK787" s="31"/>
      <c r="BL787" s="39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</row>
    <row r="788" spans="2:251">
      <c r="B788" s="62"/>
      <c r="C788" s="39"/>
      <c r="D788" s="39"/>
      <c r="F788" s="39"/>
      <c r="G788" s="38"/>
      <c r="H788" s="38"/>
      <c r="I788" s="38"/>
      <c r="J788" s="39"/>
      <c r="K788" s="38"/>
      <c r="L788" s="39"/>
      <c r="M788" s="39"/>
      <c r="N788" s="39"/>
      <c r="O788" s="39"/>
      <c r="P788" s="39"/>
      <c r="Q788" s="38"/>
      <c r="R788" s="39"/>
      <c r="S788" s="39"/>
      <c r="T788" s="39"/>
      <c r="U788" s="39"/>
      <c r="V788" s="39"/>
      <c r="W788" s="42"/>
      <c r="X788" s="39"/>
      <c r="Y788" s="39"/>
      <c r="Z788" s="42"/>
      <c r="AA788" s="39"/>
      <c r="AB788" s="39"/>
      <c r="AC788" s="42"/>
      <c r="AD788" s="40"/>
      <c r="AE788" s="40"/>
      <c r="AF788" s="35"/>
      <c r="AG788" s="39"/>
      <c r="AH788" s="39"/>
      <c r="AI788" s="42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8"/>
      <c r="AV788" s="39"/>
      <c r="AW788" s="39"/>
      <c r="AX788" s="39"/>
      <c r="AY788" s="39"/>
      <c r="AZ788" s="39"/>
      <c r="BA788" s="39"/>
      <c r="BB788" s="39"/>
      <c r="BC788" s="39"/>
      <c r="BD788" s="38"/>
      <c r="BE788" s="39"/>
      <c r="BF788" s="39"/>
      <c r="BG788" s="40"/>
      <c r="BH788" s="39"/>
      <c r="BI788" s="39"/>
      <c r="BJ788" s="31"/>
      <c r="BK788" s="31"/>
      <c r="BL788" s="39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</row>
    <row r="789" spans="2:251">
      <c r="B789" s="62"/>
      <c r="C789" s="39"/>
      <c r="D789" s="39"/>
      <c r="F789" s="39"/>
      <c r="G789" s="38"/>
      <c r="H789" s="38"/>
      <c r="I789" s="38"/>
      <c r="J789" s="39"/>
      <c r="K789" s="38"/>
      <c r="L789" s="39"/>
      <c r="M789" s="39"/>
      <c r="N789" s="39"/>
      <c r="O789" s="39"/>
      <c r="P789" s="39"/>
      <c r="Q789" s="38"/>
      <c r="R789" s="39"/>
      <c r="S789" s="39"/>
      <c r="T789" s="39"/>
      <c r="U789" s="39"/>
      <c r="V789" s="39"/>
      <c r="W789" s="42"/>
      <c r="X789" s="39"/>
      <c r="Y789" s="39"/>
      <c r="Z789" s="42"/>
      <c r="AA789" s="39"/>
      <c r="AB789" s="39"/>
      <c r="AC789" s="42"/>
      <c r="AD789" s="40"/>
      <c r="AE789" s="40"/>
      <c r="AF789" s="35"/>
      <c r="AG789" s="39"/>
      <c r="AH789" s="39"/>
      <c r="AI789" s="42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8"/>
      <c r="AV789" s="39"/>
      <c r="AW789" s="39"/>
      <c r="AX789" s="39"/>
      <c r="AY789" s="39"/>
      <c r="AZ789" s="39"/>
      <c r="BA789" s="39"/>
      <c r="BB789" s="39"/>
      <c r="BC789" s="39"/>
      <c r="BD789" s="38"/>
      <c r="BE789" s="39"/>
      <c r="BF789" s="39"/>
      <c r="BG789" s="40"/>
      <c r="BH789" s="39"/>
      <c r="BI789" s="39"/>
      <c r="BJ789" s="31"/>
      <c r="BK789" s="31"/>
      <c r="BL789" s="39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</row>
    <row r="790" spans="2:251">
      <c r="B790" s="62"/>
      <c r="C790" s="39"/>
      <c r="D790" s="39"/>
      <c r="F790" s="39"/>
      <c r="G790" s="38"/>
      <c r="H790" s="38"/>
      <c r="I790" s="38"/>
      <c r="J790" s="39"/>
      <c r="K790" s="38"/>
      <c r="L790" s="39"/>
      <c r="M790" s="39"/>
      <c r="N790" s="39"/>
      <c r="O790" s="39"/>
      <c r="P790" s="39"/>
      <c r="Q790" s="38"/>
      <c r="R790" s="39"/>
      <c r="S790" s="39"/>
      <c r="T790" s="39"/>
      <c r="U790" s="39"/>
      <c r="V790" s="39"/>
      <c r="W790" s="42"/>
      <c r="X790" s="39"/>
      <c r="Y790" s="39"/>
      <c r="Z790" s="42"/>
      <c r="AA790" s="39"/>
      <c r="AB790" s="39"/>
      <c r="AC790" s="42"/>
      <c r="AD790" s="40"/>
      <c r="AE790" s="40"/>
      <c r="AF790" s="35"/>
      <c r="AG790" s="39"/>
      <c r="AH790" s="39"/>
      <c r="AI790" s="42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8"/>
      <c r="AV790" s="39"/>
      <c r="AW790" s="39"/>
      <c r="AX790" s="39"/>
      <c r="AY790" s="39"/>
      <c r="AZ790" s="39"/>
      <c r="BA790" s="39"/>
      <c r="BB790" s="39"/>
      <c r="BC790" s="39"/>
      <c r="BD790" s="38"/>
      <c r="BE790" s="39"/>
      <c r="BF790" s="39"/>
      <c r="BG790" s="40"/>
      <c r="BH790" s="39"/>
      <c r="BI790" s="39"/>
      <c r="BJ790" s="31"/>
      <c r="BK790" s="31"/>
      <c r="BL790" s="39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</row>
    <row r="791" spans="2:251">
      <c r="B791" s="62"/>
      <c r="C791" s="39"/>
      <c r="D791" s="39"/>
      <c r="F791" s="39"/>
      <c r="G791" s="38"/>
      <c r="H791" s="38"/>
      <c r="I791" s="38"/>
      <c r="J791" s="39"/>
      <c r="K791" s="38"/>
      <c r="L791" s="39"/>
      <c r="M791" s="39"/>
      <c r="N791" s="39"/>
      <c r="O791" s="39"/>
      <c r="P791" s="39"/>
      <c r="Q791" s="38"/>
      <c r="R791" s="39"/>
      <c r="S791" s="39"/>
      <c r="T791" s="39"/>
      <c r="U791" s="39"/>
      <c r="V791" s="39"/>
      <c r="W791" s="42"/>
      <c r="X791" s="39"/>
      <c r="Y791" s="39"/>
      <c r="Z791" s="42"/>
      <c r="AA791" s="39"/>
      <c r="AB791" s="39"/>
      <c r="AC791" s="42"/>
      <c r="AD791" s="40"/>
      <c r="AE791" s="40"/>
      <c r="AF791" s="35"/>
      <c r="AG791" s="39"/>
      <c r="AH791" s="39"/>
      <c r="AI791" s="42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8"/>
      <c r="AV791" s="39"/>
      <c r="AW791" s="39"/>
      <c r="AX791" s="39"/>
      <c r="AY791" s="39"/>
      <c r="AZ791" s="39"/>
      <c r="BA791" s="39"/>
      <c r="BB791" s="39"/>
      <c r="BC791" s="39"/>
      <c r="BD791" s="38"/>
      <c r="BE791" s="39"/>
      <c r="BF791" s="39"/>
      <c r="BG791" s="39"/>
      <c r="BH791" s="39"/>
      <c r="BI791" s="39"/>
      <c r="BJ791" s="31"/>
      <c r="BK791" s="31"/>
      <c r="BL791" s="39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</row>
    <row r="792" spans="2:251">
      <c r="B792" s="62"/>
      <c r="C792" s="39"/>
      <c r="D792" s="39"/>
      <c r="F792" s="39"/>
      <c r="G792" s="38"/>
      <c r="H792" s="38"/>
      <c r="I792" s="38"/>
      <c r="J792" s="39"/>
      <c r="K792" s="38"/>
      <c r="L792" s="39"/>
      <c r="M792" s="39"/>
      <c r="N792" s="39"/>
      <c r="O792" s="39"/>
      <c r="P792" s="39"/>
      <c r="Q792" s="38"/>
      <c r="R792" s="39"/>
      <c r="S792" s="39"/>
      <c r="T792" s="39"/>
      <c r="U792" s="39"/>
      <c r="V792" s="39"/>
      <c r="W792" s="42"/>
      <c r="X792" s="39"/>
      <c r="Y792" s="39"/>
      <c r="Z792" s="42"/>
      <c r="AA792" s="39"/>
      <c r="AB792" s="39"/>
      <c r="AC792" s="42"/>
      <c r="AD792" s="40"/>
      <c r="AE792" s="40"/>
      <c r="AF792" s="35"/>
      <c r="AG792" s="39"/>
      <c r="AH792" s="39"/>
      <c r="AI792" s="42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8"/>
      <c r="AV792" s="39"/>
      <c r="AW792" s="39"/>
      <c r="AX792" s="39"/>
      <c r="AY792" s="39"/>
      <c r="AZ792" s="39"/>
      <c r="BA792" s="39"/>
      <c r="BB792" s="39"/>
      <c r="BC792" s="39"/>
      <c r="BD792" s="38"/>
      <c r="BE792" s="39"/>
      <c r="BF792" s="39"/>
      <c r="BG792" s="39"/>
      <c r="BH792" s="39"/>
      <c r="BI792" s="39"/>
      <c r="BJ792" s="31"/>
      <c r="BK792" s="31"/>
      <c r="BL792" s="39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</row>
    <row r="793" spans="2:251">
      <c r="B793" s="62"/>
      <c r="C793" s="39"/>
      <c r="D793" s="39"/>
      <c r="F793" s="39"/>
      <c r="G793" s="38"/>
      <c r="H793" s="38"/>
      <c r="I793" s="38"/>
      <c r="J793" s="39"/>
      <c r="K793" s="38"/>
      <c r="L793" s="39"/>
      <c r="M793" s="39"/>
      <c r="N793" s="39"/>
      <c r="O793" s="39"/>
      <c r="P793" s="39"/>
      <c r="Q793" s="38"/>
      <c r="R793" s="39"/>
      <c r="S793" s="39"/>
      <c r="T793" s="39"/>
      <c r="U793" s="39"/>
      <c r="V793" s="39"/>
      <c r="W793" s="42"/>
      <c r="X793" s="39"/>
      <c r="Y793" s="39"/>
      <c r="Z793" s="42"/>
      <c r="AA793" s="39"/>
      <c r="AB793" s="39"/>
      <c r="AC793" s="42"/>
      <c r="AD793" s="40"/>
      <c r="AE793" s="40"/>
      <c r="AF793" s="35"/>
      <c r="AG793" s="39"/>
      <c r="AH793" s="39"/>
      <c r="AI793" s="42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8"/>
      <c r="AV793" s="39"/>
      <c r="AW793" s="39"/>
      <c r="AX793" s="39"/>
      <c r="AY793" s="39"/>
      <c r="AZ793" s="39"/>
      <c r="BA793" s="39"/>
      <c r="BB793" s="39"/>
      <c r="BC793" s="39"/>
      <c r="BD793" s="38"/>
      <c r="BE793" s="39"/>
      <c r="BF793" s="39"/>
      <c r="BG793" s="39"/>
      <c r="BH793" s="39"/>
      <c r="BI793" s="39"/>
      <c r="BJ793" s="31"/>
      <c r="BK793" s="31"/>
      <c r="BL793" s="39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</row>
    <row r="794" spans="2:251">
      <c r="B794" s="62"/>
      <c r="C794" s="39"/>
      <c r="D794" s="39"/>
      <c r="F794" s="39"/>
      <c r="G794" s="38"/>
      <c r="H794" s="38"/>
      <c r="I794" s="38"/>
      <c r="J794" s="39"/>
      <c r="K794" s="38"/>
      <c r="L794" s="39"/>
      <c r="M794" s="39"/>
      <c r="N794" s="39"/>
      <c r="O794" s="39"/>
      <c r="P794" s="39"/>
      <c r="Q794" s="38"/>
      <c r="R794" s="39"/>
      <c r="S794" s="39"/>
      <c r="T794" s="39"/>
      <c r="U794" s="39"/>
      <c r="V794" s="39"/>
      <c r="W794" s="42"/>
      <c r="X794" s="39"/>
      <c r="Y794" s="39"/>
      <c r="Z794" s="42"/>
      <c r="AA794" s="39"/>
      <c r="AB794" s="39"/>
      <c r="AC794" s="42"/>
      <c r="AD794" s="40"/>
      <c r="AE794" s="40"/>
      <c r="AF794" s="35"/>
      <c r="AG794" s="39"/>
      <c r="AH794" s="39"/>
      <c r="AI794" s="42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8"/>
      <c r="AV794" s="39"/>
      <c r="AW794" s="39"/>
      <c r="AX794" s="39"/>
      <c r="AY794" s="39"/>
      <c r="AZ794" s="39"/>
      <c r="BA794" s="39"/>
      <c r="BB794" s="39"/>
      <c r="BC794" s="39"/>
      <c r="BD794" s="38"/>
      <c r="BE794" s="39"/>
      <c r="BF794" s="39"/>
      <c r="BG794" s="39"/>
      <c r="BH794" s="39"/>
      <c r="BI794" s="39"/>
      <c r="BJ794" s="31"/>
      <c r="BK794" s="31"/>
      <c r="BL794" s="39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</row>
    <row r="795" spans="2:251">
      <c r="B795" s="62"/>
      <c r="C795" s="39"/>
      <c r="D795" s="39"/>
      <c r="F795" s="39"/>
      <c r="G795" s="38"/>
      <c r="H795" s="38"/>
      <c r="I795" s="38"/>
      <c r="J795" s="39"/>
      <c r="K795" s="38"/>
      <c r="L795" s="39"/>
      <c r="M795" s="39"/>
      <c r="N795" s="39"/>
      <c r="O795" s="39"/>
      <c r="P795" s="39"/>
      <c r="Q795" s="38"/>
      <c r="R795" s="39"/>
      <c r="S795" s="39"/>
      <c r="T795" s="39"/>
      <c r="U795" s="39"/>
      <c r="V795" s="39"/>
      <c r="W795" s="42"/>
      <c r="X795" s="39"/>
      <c r="Y795" s="39"/>
      <c r="Z795" s="42"/>
      <c r="AA795" s="39"/>
      <c r="AB795" s="39"/>
      <c r="AC795" s="42"/>
      <c r="AD795" s="40"/>
      <c r="AE795" s="40"/>
      <c r="AF795" s="35"/>
      <c r="AG795" s="39"/>
      <c r="AH795" s="39"/>
      <c r="AI795" s="42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8"/>
      <c r="AV795" s="39"/>
      <c r="AW795" s="39"/>
      <c r="AX795" s="39"/>
      <c r="AY795" s="39"/>
      <c r="AZ795" s="39"/>
      <c r="BA795" s="39"/>
      <c r="BB795" s="39"/>
      <c r="BC795" s="39"/>
      <c r="BD795" s="38"/>
      <c r="BE795" s="39"/>
      <c r="BF795" s="39"/>
      <c r="BG795" s="39"/>
      <c r="BH795" s="39"/>
      <c r="BI795" s="39"/>
      <c r="BJ795" s="31"/>
      <c r="BK795" s="31"/>
      <c r="BL795" s="39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</row>
    <row r="796" spans="2:251">
      <c r="B796" s="62"/>
      <c r="C796" s="39"/>
      <c r="D796" s="39"/>
      <c r="F796" s="39"/>
      <c r="G796" s="38"/>
      <c r="H796" s="38"/>
      <c r="I796" s="38"/>
      <c r="J796" s="39"/>
      <c r="K796" s="38"/>
      <c r="L796" s="39"/>
      <c r="M796" s="39"/>
      <c r="N796" s="39"/>
      <c r="O796" s="39"/>
      <c r="P796" s="39"/>
      <c r="Q796" s="38"/>
      <c r="R796" s="39"/>
      <c r="S796" s="39"/>
      <c r="T796" s="39"/>
      <c r="U796" s="39"/>
      <c r="V796" s="39"/>
      <c r="W796" s="42"/>
      <c r="X796" s="39"/>
      <c r="Y796" s="39"/>
      <c r="Z796" s="42"/>
      <c r="AA796" s="39"/>
      <c r="AB796" s="39"/>
      <c r="AC796" s="42"/>
      <c r="AD796" s="40"/>
      <c r="AE796" s="40"/>
      <c r="AF796" s="35"/>
      <c r="AG796" s="39"/>
      <c r="AH796" s="39"/>
      <c r="AI796" s="42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8"/>
      <c r="AV796" s="39"/>
      <c r="AW796" s="39"/>
      <c r="AX796" s="39"/>
      <c r="AY796" s="39"/>
      <c r="AZ796" s="39"/>
      <c r="BA796" s="39"/>
      <c r="BB796" s="39"/>
      <c r="BC796" s="39"/>
      <c r="BD796" s="38"/>
      <c r="BE796" s="39"/>
      <c r="BF796" s="39"/>
      <c r="BG796" s="39"/>
      <c r="BH796" s="39"/>
      <c r="BI796" s="39"/>
      <c r="BJ796" s="31"/>
      <c r="BK796" s="31"/>
      <c r="BL796" s="39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</row>
    <row r="797" spans="2:251">
      <c r="B797" s="62"/>
      <c r="C797" s="39"/>
      <c r="D797" s="39"/>
      <c r="F797" s="39"/>
      <c r="G797" s="38"/>
      <c r="H797" s="38"/>
      <c r="I797" s="38"/>
      <c r="J797" s="39"/>
      <c r="K797" s="38"/>
      <c r="L797" s="39"/>
      <c r="M797" s="39"/>
      <c r="N797" s="39"/>
      <c r="O797" s="39"/>
      <c r="P797" s="39"/>
      <c r="Q797" s="38"/>
      <c r="R797" s="39"/>
      <c r="S797" s="39"/>
      <c r="T797" s="39"/>
      <c r="U797" s="39"/>
      <c r="V797" s="39"/>
      <c r="W797" s="42"/>
      <c r="X797" s="39"/>
      <c r="Y797" s="39"/>
      <c r="Z797" s="42"/>
      <c r="AA797" s="39"/>
      <c r="AB797" s="39"/>
      <c r="AC797" s="42"/>
      <c r="AD797" s="40"/>
      <c r="AE797" s="40"/>
      <c r="AF797" s="35"/>
      <c r="AG797" s="39"/>
      <c r="AH797" s="39"/>
      <c r="AI797" s="42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8"/>
      <c r="AV797" s="39"/>
      <c r="AW797" s="39"/>
      <c r="AX797" s="39"/>
      <c r="AY797" s="39"/>
      <c r="AZ797" s="39"/>
      <c r="BA797" s="39"/>
      <c r="BB797" s="39"/>
      <c r="BC797" s="39"/>
      <c r="BD797" s="38"/>
      <c r="BE797" s="39"/>
      <c r="BF797" s="39"/>
      <c r="BG797" s="39"/>
      <c r="BH797" s="39"/>
      <c r="BI797" s="39"/>
      <c r="BJ797" s="31"/>
      <c r="BK797" s="31"/>
      <c r="BL797" s="39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</row>
    <row r="798" spans="2:251">
      <c r="B798" s="62"/>
      <c r="C798" s="39"/>
      <c r="D798" s="39"/>
      <c r="F798" s="39"/>
      <c r="G798" s="38"/>
      <c r="H798" s="38"/>
      <c r="I798" s="38"/>
      <c r="J798" s="39"/>
      <c r="K798" s="38"/>
      <c r="L798" s="39"/>
      <c r="M798" s="39"/>
      <c r="N798" s="39"/>
      <c r="O798" s="39"/>
      <c r="P798" s="39"/>
      <c r="Q798" s="38"/>
      <c r="R798" s="39"/>
      <c r="S798" s="39"/>
      <c r="T798" s="39"/>
      <c r="U798" s="39"/>
      <c r="V798" s="39"/>
      <c r="W798" s="42"/>
      <c r="X798" s="39"/>
      <c r="Y798" s="39"/>
      <c r="Z798" s="42"/>
      <c r="AA798" s="39"/>
      <c r="AB798" s="39"/>
      <c r="AC798" s="42"/>
      <c r="AD798" s="40"/>
      <c r="AE798" s="40"/>
      <c r="AF798" s="35"/>
      <c r="AG798" s="39"/>
      <c r="AH798" s="39"/>
      <c r="AI798" s="42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8"/>
      <c r="AV798" s="39"/>
      <c r="AW798" s="39"/>
      <c r="AX798" s="39"/>
      <c r="AY798" s="39"/>
      <c r="AZ798" s="39"/>
      <c r="BA798" s="39"/>
      <c r="BB798" s="39"/>
      <c r="BC798" s="39"/>
      <c r="BD798" s="38"/>
      <c r="BE798" s="39"/>
      <c r="BF798" s="39"/>
      <c r="BG798" s="39"/>
      <c r="BH798" s="39"/>
      <c r="BI798" s="39"/>
      <c r="BJ798" s="31"/>
      <c r="BK798" s="31"/>
      <c r="BL798" s="39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</row>
    <row r="799" spans="2:251">
      <c r="B799" s="62"/>
      <c r="C799" s="39"/>
      <c r="D799" s="39"/>
      <c r="F799" s="39"/>
      <c r="G799" s="38"/>
      <c r="H799" s="38"/>
      <c r="I799" s="38"/>
      <c r="J799" s="39"/>
      <c r="K799" s="38"/>
      <c r="L799" s="39"/>
      <c r="M799" s="39"/>
      <c r="N799" s="39"/>
      <c r="O799" s="39"/>
      <c r="P799" s="39"/>
      <c r="Q799" s="38"/>
      <c r="R799" s="39"/>
      <c r="S799" s="39"/>
      <c r="T799" s="39"/>
      <c r="U799" s="39"/>
      <c r="V799" s="39"/>
      <c r="W799" s="42"/>
      <c r="X799" s="39"/>
      <c r="Y799" s="39"/>
      <c r="Z799" s="42"/>
      <c r="AA799" s="39"/>
      <c r="AB799" s="39"/>
      <c r="AC799" s="42"/>
      <c r="AD799" s="40"/>
      <c r="AE799" s="40"/>
      <c r="AF799" s="35"/>
      <c r="AG799" s="39"/>
      <c r="AH799" s="39"/>
      <c r="AI799" s="42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8"/>
      <c r="AV799" s="39"/>
      <c r="AW799" s="39"/>
      <c r="AX799" s="39"/>
      <c r="AY799" s="39"/>
      <c r="AZ799" s="39"/>
      <c r="BA799" s="39"/>
      <c r="BB799" s="39"/>
      <c r="BC799" s="39"/>
      <c r="BD799" s="38"/>
      <c r="BE799" s="39"/>
      <c r="BF799" s="39"/>
      <c r="BG799" s="39"/>
      <c r="BH799" s="39"/>
      <c r="BI799" s="39"/>
      <c r="BJ799" s="31"/>
      <c r="BK799" s="31"/>
      <c r="BL799" s="39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</row>
    <row r="800" spans="2:251">
      <c r="B800" s="62"/>
      <c r="C800" s="39"/>
      <c r="D800" s="39"/>
      <c r="F800" s="39"/>
      <c r="G800" s="38"/>
      <c r="H800" s="38"/>
      <c r="I800" s="38"/>
      <c r="J800" s="39"/>
      <c r="K800" s="38"/>
      <c r="L800" s="39"/>
      <c r="M800" s="39"/>
      <c r="N800" s="39"/>
      <c r="O800" s="39"/>
      <c r="P800" s="39"/>
      <c r="Q800" s="38"/>
      <c r="R800" s="39"/>
      <c r="S800" s="39"/>
      <c r="T800" s="39"/>
      <c r="U800" s="39"/>
      <c r="V800" s="39"/>
      <c r="W800" s="42"/>
      <c r="X800" s="39"/>
      <c r="Y800" s="39"/>
      <c r="Z800" s="42"/>
      <c r="AA800" s="39"/>
      <c r="AB800" s="39"/>
      <c r="AC800" s="42"/>
      <c r="AD800" s="40"/>
      <c r="AE800" s="40"/>
      <c r="AF800" s="35"/>
      <c r="AG800" s="39"/>
      <c r="AH800" s="39"/>
      <c r="AI800" s="42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8"/>
      <c r="AV800" s="39"/>
      <c r="AW800" s="39"/>
      <c r="AX800" s="39"/>
      <c r="AY800" s="39"/>
      <c r="AZ800" s="39"/>
      <c r="BA800" s="39"/>
      <c r="BB800" s="39"/>
      <c r="BC800" s="39"/>
      <c r="BD800" s="38"/>
      <c r="BE800" s="39"/>
      <c r="BF800" s="39"/>
      <c r="BG800" s="39"/>
      <c r="BH800" s="39"/>
      <c r="BI800" s="39"/>
      <c r="BJ800" s="31"/>
      <c r="BK800" s="31"/>
      <c r="BL800" s="39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</row>
    <row r="801" spans="2:251">
      <c r="B801" s="62"/>
      <c r="C801" s="39"/>
      <c r="D801" s="39"/>
      <c r="F801" s="39"/>
      <c r="G801" s="38"/>
      <c r="H801" s="38"/>
      <c r="I801" s="38"/>
      <c r="J801" s="39"/>
      <c r="K801" s="38"/>
      <c r="L801" s="39"/>
      <c r="M801" s="39"/>
      <c r="N801" s="39"/>
      <c r="O801" s="39"/>
      <c r="P801" s="39"/>
      <c r="Q801" s="38"/>
      <c r="R801" s="39"/>
      <c r="S801" s="39"/>
      <c r="T801" s="39"/>
      <c r="U801" s="39"/>
      <c r="V801" s="39"/>
      <c r="W801" s="42"/>
      <c r="X801" s="39"/>
      <c r="Y801" s="39"/>
      <c r="Z801" s="42"/>
      <c r="AA801" s="39"/>
      <c r="AB801" s="39"/>
      <c r="AC801" s="42"/>
      <c r="AD801" s="40"/>
      <c r="AE801" s="40"/>
      <c r="AF801" s="35"/>
      <c r="AG801" s="39"/>
      <c r="AH801" s="39"/>
      <c r="AI801" s="42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8"/>
      <c r="AV801" s="39"/>
      <c r="AW801" s="39"/>
      <c r="AX801" s="39"/>
      <c r="AY801" s="39"/>
      <c r="AZ801" s="39"/>
      <c r="BA801" s="39"/>
      <c r="BB801" s="39"/>
      <c r="BC801" s="39"/>
      <c r="BD801" s="38"/>
      <c r="BE801" s="39"/>
      <c r="BF801" s="39"/>
      <c r="BG801" s="39"/>
      <c r="BH801" s="39"/>
      <c r="BI801" s="39"/>
      <c r="BJ801" s="31"/>
      <c r="BK801" s="31"/>
      <c r="BL801" s="39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</row>
    <row r="802" spans="2:251">
      <c r="B802" s="62"/>
      <c r="C802" s="39"/>
      <c r="D802" s="39"/>
      <c r="F802" s="39"/>
      <c r="G802" s="38"/>
      <c r="H802" s="38"/>
      <c r="I802" s="38"/>
      <c r="J802" s="39"/>
      <c r="K802" s="38"/>
      <c r="L802" s="39"/>
      <c r="M802" s="39"/>
      <c r="N802" s="39"/>
      <c r="O802" s="39"/>
      <c r="P802" s="39"/>
      <c r="Q802" s="38"/>
      <c r="R802" s="39"/>
      <c r="S802" s="39"/>
      <c r="T802" s="39"/>
      <c r="U802" s="39"/>
      <c r="V802" s="39"/>
      <c r="W802" s="42"/>
      <c r="X802" s="39"/>
      <c r="Y802" s="39"/>
      <c r="Z802" s="42"/>
      <c r="AA802" s="39"/>
      <c r="AB802" s="39"/>
      <c r="AC802" s="42"/>
      <c r="AD802" s="40"/>
      <c r="AE802" s="40"/>
      <c r="AF802" s="35"/>
      <c r="AG802" s="39"/>
      <c r="AH802" s="39"/>
      <c r="AI802" s="42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8"/>
      <c r="AV802" s="39"/>
      <c r="AW802" s="39"/>
      <c r="AX802" s="39"/>
      <c r="AY802" s="39"/>
      <c r="AZ802" s="39"/>
      <c r="BA802" s="39"/>
      <c r="BB802" s="39"/>
      <c r="BC802" s="39"/>
      <c r="BD802" s="38"/>
      <c r="BE802" s="39"/>
      <c r="BF802" s="39"/>
      <c r="BG802" s="40"/>
      <c r="BH802" s="39"/>
      <c r="BI802" s="39"/>
      <c r="BJ802" s="31"/>
      <c r="BK802" s="31"/>
      <c r="BL802" s="39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</row>
    <row r="803" spans="2:251">
      <c r="B803" s="62"/>
      <c r="C803" s="39"/>
      <c r="D803" s="39"/>
      <c r="F803" s="39"/>
      <c r="G803" s="38"/>
      <c r="H803" s="38"/>
      <c r="I803" s="38"/>
      <c r="J803" s="39"/>
      <c r="K803" s="38"/>
      <c r="L803" s="39"/>
      <c r="M803" s="39"/>
      <c r="N803" s="39"/>
      <c r="O803" s="39"/>
      <c r="P803" s="39"/>
      <c r="Q803" s="38"/>
      <c r="R803" s="39"/>
      <c r="S803" s="39"/>
      <c r="T803" s="39"/>
      <c r="U803" s="39"/>
      <c r="V803" s="39"/>
      <c r="W803" s="42"/>
      <c r="X803" s="39"/>
      <c r="Y803" s="39"/>
      <c r="Z803" s="42"/>
      <c r="AA803" s="39"/>
      <c r="AB803" s="39"/>
      <c r="AC803" s="42"/>
      <c r="AD803" s="40"/>
      <c r="AE803" s="40"/>
      <c r="AF803" s="35"/>
      <c r="AG803" s="39"/>
      <c r="AH803" s="39"/>
      <c r="AI803" s="42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8"/>
      <c r="AV803" s="39"/>
      <c r="AW803" s="39"/>
      <c r="AX803" s="39"/>
      <c r="AY803" s="39"/>
      <c r="AZ803" s="39"/>
      <c r="BA803" s="39"/>
      <c r="BB803" s="39"/>
      <c r="BC803" s="39"/>
      <c r="BD803" s="38"/>
      <c r="BE803" s="39"/>
      <c r="BF803" s="39"/>
      <c r="BG803" s="40"/>
      <c r="BH803" s="39"/>
      <c r="BI803" s="39"/>
      <c r="BJ803" s="31"/>
      <c r="BK803" s="31"/>
      <c r="BL803" s="39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</row>
    <row r="804" spans="2:251">
      <c r="B804" s="62"/>
      <c r="C804" s="39"/>
      <c r="D804" s="39"/>
      <c r="F804" s="39"/>
      <c r="G804" s="38"/>
      <c r="H804" s="38"/>
      <c r="I804" s="38"/>
      <c r="J804" s="39"/>
      <c r="K804" s="38"/>
      <c r="L804" s="39"/>
      <c r="M804" s="39"/>
      <c r="N804" s="39"/>
      <c r="O804" s="39"/>
      <c r="P804" s="39"/>
      <c r="Q804" s="38"/>
      <c r="R804" s="39"/>
      <c r="S804" s="39"/>
      <c r="T804" s="39"/>
      <c r="U804" s="39"/>
      <c r="V804" s="39"/>
      <c r="W804" s="42"/>
      <c r="X804" s="39"/>
      <c r="Y804" s="39"/>
      <c r="Z804" s="42"/>
      <c r="AA804" s="39"/>
      <c r="AB804" s="39"/>
      <c r="AC804" s="42"/>
      <c r="AD804" s="40"/>
      <c r="AE804" s="40"/>
      <c r="AF804" s="35"/>
      <c r="AG804" s="39"/>
      <c r="AH804" s="39"/>
      <c r="AI804" s="42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8"/>
      <c r="AV804" s="39"/>
      <c r="AW804" s="39"/>
      <c r="AX804" s="39"/>
      <c r="AY804" s="39"/>
      <c r="AZ804" s="39"/>
      <c r="BA804" s="39"/>
      <c r="BB804" s="39"/>
      <c r="BC804" s="39"/>
      <c r="BD804" s="38"/>
      <c r="BE804" s="39"/>
      <c r="BF804" s="39"/>
      <c r="BG804" s="40"/>
      <c r="BH804" s="39"/>
      <c r="BI804" s="39"/>
      <c r="BJ804" s="31"/>
      <c r="BK804" s="31"/>
      <c r="BL804" s="39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</row>
    <row r="805" spans="2:251">
      <c r="B805" s="62"/>
      <c r="C805" s="39"/>
      <c r="D805" s="39"/>
      <c r="F805" s="39"/>
      <c r="G805" s="38"/>
      <c r="H805" s="38"/>
      <c r="I805" s="38"/>
      <c r="J805" s="39"/>
      <c r="K805" s="38"/>
      <c r="L805" s="39"/>
      <c r="M805" s="39"/>
      <c r="N805" s="39"/>
      <c r="O805" s="39"/>
      <c r="P805" s="39"/>
      <c r="Q805" s="38"/>
      <c r="R805" s="39"/>
      <c r="S805" s="39"/>
      <c r="T805" s="39"/>
      <c r="U805" s="39"/>
      <c r="V805" s="39"/>
      <c r="W805" s="42"/>
      <c r="X805" s="39"/>
      <c r="Y805" s="39"/>
      <c r="Z805" s="42"/>
      <c r="AA805" s="39"/>
      <c r="AB805" s="39"/>
      <c r="AC805" s="42"/>
      <c r="AD805" s="40"/>
      <c r="AE805" s="40"/>
      <c r="AF805" s="35"/>
      <c r="AG805" s="39"/>
      <c r="AH805" s="39"/>
      <c r="AI805" s="42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8"/>
      <c r="AV805" s="39"/>
      <c r="AW805" s="39"/>
      <c r="AX805" s="39"/>
      <c r="AY805" s="39"/>
      <c r="AZ805" s="39"/>
      <c r="BA805" s="39"/>
      <c r="BB805" s="39"/>
      <c r="BC805" s="39"/>
      <c r="BD805" s="38"/>
      <c r="BE805" s="39"/>
      <c r="BF805" s="39"/>
      <c r="BG805" s="40"/>
      <c r="BH805" s="39"/>
      <c r="BI805" s="39"/>
      <c r="BJ805" s="31"/>
      <c r="BK805" s="31"/>
      <c r="BL805" s="39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</row>
    <row r="806" spans="2:251">
      <c r="B806" s="62"/>
      <c r="C806" s="39"/>
      <c r="D806" s="39"/>
      <c r="F806" s="39"/>
      <c r="G806" s="38"/>
      <c r="H806" s="38"/>
      <c r="I806" s="38"/>
      <c r="J806" s="39"/>
      <c r="K806" s="38"/>
      <c r="L806" s="39"/>
      <c r="M806" s="39"/>
      <c r="N806" s="39"/>
      <c r="O806" s="39"/>
      <c r="P806" s="39"/>
      <c r="Q806" s="38"/>
      <c r="R806" s="39"/>
      <c r="S806" s="39"/>
      <c r="T806" s="39"/>
      <c r="U806" s="39"/>
      <c r="V806" s="39"/>
      <c r="W806" s="42"/>
      <c r="X806" s="39"/>
      <c r="Y806" s="39"/>
      <c r="Z806" s="42"/>
      <c r="AA806" s="39"/>
      <c r="AB806" s="39"/>
      <c r="AC806" s="42"/>
      <c r="AD806" s="40"/>
      <c r="AE806" s="40"/>
      <c r="AF806" s="35"/>
      <c r="AG806" s="39"/>
      <c r="AH806" s="39"/>
      <c r="AI806" s="42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8"/>
      <c r="AV806" s="39"/>
      <c r="AW806" s="39"/>
      <c r="AX806" s="39"/>
      <c r="AY806" s="39"/>
      <c r="AZ806" s="39"/>
      <c r="BA806" s="39"/>
      <c r="BB806" s="39"/>
      <c r="BC806" s="39"/>
      <c r="BD806" s="38"/>
      <c r="BE806" s="39"/>
      <c r="BF806" s="39"/>
      <c r="BG806" s="40"/>
      <c r="BH806" s="39"/>
      <c r="BI806" s="39"/>
      <c r="BJ806" s="31"/>
      <c r="BK806" s="31"/>
      <c r="BL806" s="39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</row>
    <row r="807" spans="2:251">
      <c r="B807" s="62"/>
      <c r="C807" s="39"/>
      <c r="D807" s="39"/>
      <c r="F807" s="39"/>
      <c r="G807" s="38"/>
      <c r="H807" s="38"/>
      <c r="I807" s="38"/>
      <c r="J807" s="39"/>
      <c r="K807" s="38"/>
      <c r="L807" s="39"/>
      <c r="M807" s="39"/>
      <c r="N807" s="39"/>
      <c r="O807" s="39"/>
      <c r="P807" s="39"/>
      <c r="Q807" s="38"/>
      <c r="R807" s="39"/>
      <c r="S807" s="39"/>
      <c r="T807" s="39"/>
      <c r="U807" s="39"/>
      <c r="V807" s="39"/>
      <c r="W807" s="42"/>
      <c r="X807" s="39"/>
      <c r="Y807" s="39"/>
      <c r="Z807" s="42"/>
      <c r="AA807" s="39"/>
      <c r="AB807" s="39"/>
      <c r="AC807" s="42"/>
      <c r="AD807" s="40"/>
      <c r="AE807" s="40"/>
      <c r="AF807" s="35"/>
      <c r="AG807" s="39"/>
      <c r="AH807" s="39"/>
      <c r="AI807" s="42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8"/>
      <c r="AV807" s="39"/>
      <c r="AW807" s="39"/>
      <c r="AX807" s="39"/>
      <c r="AY807" s="39"/>
      <c r="AZ807" s="39"/>
      <c r="BA807" s="39"/>
      <c r="BB807" s="39"/>
      <c r="BC807" s="39"/>
      <c r="BD807" s="38"/>
      <c r="BE807" s="39"/>
      <c r="BF807" s="39"/>
      <c r="BG807" s="39"/>
      <c r="BH807" s="39"/>
      <c r="BI807" s="39"/>
      <c r="BJ807" s="31"/>
      <c r="BK807" s="31"/>
      <c r="BL807" s="39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</row>
    <row r="808" spans="2:251">
      <c r="B808" s="62"/>
      <c r="C808" s="39"/>
      <c r="D808" s="39"/>
      <c r="F808" s="39"/>
      <c r="G808" s="38"/>
      <c r="H808" s="38"/>
      <c r="I808" s="38"/>
      <c r="J808" s="39"/>
      <c r="K808" s="38"/>
      <c r="L808" s="39"/>
      <c r="M808" s="39"/>
      <c r="N808" s="39"/>
      <c r="O808" s="39"/>
      <c r="P808" s="39"/>
      <c r="Q808" s="38"/>
      <c r="R808" s="39"/>
      <c r="S808" s="39"/>
      <c r="T808" s="39"/>
      <c r="U808" s="39"/>
      <c r="V808" s="39"/>
      <c r="W808" s="42"/>
      <c r="X808" s="39"/>
      <c r="Y808" s="39"/>
      <c r="Z808" s="42"/>
      <c r="AA808" s="39"/>
      <c r="AB808" s="39"/>
      <c r="AC808" s="42"/>
      <c r="AD808" s="40"/>
      <c r="AE808" s="40"/>
      <c r="AF808" s="35"/>
      <c r="AG808" s="39"/>
      <c r="AH808" s="39"/>
      <c r="AI808" s="42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8"/>
      <c r="AV808" s="39"/>
      <c r="AW808" s="39"/>
      <c r="AX808" s="39"/>
      <c r="AY808" s="39"/>
      <c r="AZ808" s="39"/>
      <c r="BA808" s="39"/>
      <c r="BB808" s="39"/>
      <c r="BC808" s="39"/>
      <c r="BD808" s="38"/>
      <c r="BE808" s="39"/>
      <c r="BF808" s="39"/>
      <c r="BG808" s="40"/>
      <c r="BH808" s="39"/>
      <c r="BI808" s="39"/>
      <c r="BJ808" s="31"/>
      <c r="BK808" s="31"/>
      <c r="BL808" s="39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</row>
    <row r="809" spans="2:251">
      <c r="B809" s="62"/>
      <c r="C809" s="39"/>
      <c r="D809" s="39"/>
      <c r="F809" s="39"/>
      <c r="G809" s="38"/>
      <c r="H809" s="38"/>
      <c r="I809" s="38"/>
      <c r="J809" s="39"/>
      <c r="K809" s="38"/>
      <c r="L809" s="39"/>
      <c r="M809" s="39"/>
      <c r="N809" s="39"/>
      <c r="O809" s="39"/>
      <c r="P809" s="39"/>
      <c r="Q809" s="38"/>
      <c r="R809" s="39"/>
      <c r="S809" s="39"/>
      <c r="T809" s="39"/>
      <c r="U809" s="39"/>
      <c r="V809" s="39"/>
      <c r="W809" s="42"/>
      <c r="X809" s="39"/>
      <c r="Y809" s="39"/>
      <c r="Z809" s="42"/>
      <c r="AA809" s="39"/>
      <c r="AB809" s="39"/>
      <c r="AC809" s="42"/>
      <c r="AD809" s="40"/>
      <c r="AE809" s="40"/>
      <c r="AF809" s="35"/>
      <c r="AG809" s="39"/>
      <c r="AH809" s="39"/>
      <c r="AI809" s="42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8"/>
      <c r="AV809" s="39"/>
      <c r="AW809" s="39"/>
      <c r="AX809" s="39"/>
      <c r="AY809" s="39"/>
      <c r="AZ809" s="39"/>
      <c r="BA809" s="39"/>
      <c r="BB809" s="39"/>
      <c r="BC809" s="39"/>
      <c r="BD809" s="38"/>
      <c r="BE809" s="39"/>
      <c r="BF809" s="39"/>
      <c r="BG809" s="40"/>
      <c r="BH809" s="39"/>
      <c r="BI809" s="39"/>
      <c r="BJ809" s="31"/>
      <c r="BK809" s="31"/>
      <c r="BL809" s="39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</row>
    <row r="810" spans="2:251">
      <c r="B810" s="62"/>
      <c r="C810" s="39"/>
      <c r="D810" s="39"/>
      <c r="F810" s="39"/>
      <c r="G810" s="38"/>
      <c r="H810" s="38"/>
      <c r="I810" s="38"/>
      <c r="J810" s="39"/>
      <c r="K810" s="38"/>
      <c r="L810" s="39"/>
      <c r="M810" s="39"/>
      <c r="N810" s="39"/>
      <c r="O810" s="39"/>
      <c r="P810" s="39"/>
      <c r="Q810" s="38"/>
      <c r="R810" s="39"/>
      <c r="S810" s="39"/>
      <c r="T810" s="39"/>
      <c r="U810" s="39"/>
      <c r="V810" s="39"/>
      <c r="W810" s="42"/>
      <c r="X810" s="39"/>
      <c r="Y810" s="39"/>
      <c r="Z810" s="42"/>
      <c r="AA810" s="39"/>
      <c r="AB810" s="39"/>
      <c r="AC810" s="42"/>
      <c r="AD810" s="40"/>
      <c r="AE810" s="40"/>
      <c r="AF810" s="35"/>
      <c r="AG810" s="39"/>
      <c r="AH810" s="39"/>
      <c r="AI810" s="42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8"/>
      <c r="AV810" s="39"/>
      <c r="AW810" s="39"/>
      <c r="AX810" s="39"/>
      <c r="AY810" s="39"/>
      <c r="AZ810" s="39"/>
      <c r="BA810" s="39"/>
      <c r="BB810" s="39"/>
      <c r="BC810" s="39"/>
      <c r="BD810" s="38"/>
      <c r="BE810" s="39"/>
      <c r="BF810" s="39"/>
      <c r="BG810" s="40"/>
      <c r="BH810" s="39"/>
      <c r="BI810" s="39"/>
      <c r="BJ810" s="31"/>
      <c r="BK810" s="31"/>
      <c r="BL810" s="39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</row>
    <row r="811" spans="2:251">
      <c r="B811" s="62"/>
      <c r="C811" s="39"/>
      <c r="D811" s="39"/>
      <c r="F811" s="39"/>
      <c r="G811" s="38"/>
      <c r="H811" s="38"/>
      <c r="I811" s="38"/>
      <c r="J811" s="39"/>
      <c r="K811" s="38"/>
      <c r="L811" s="39"/>
      <c r="M811" s="39"/>
      <c r="N811" s="39"/>
      <c r="O811" s="39"/>
      <c r="P811" s="39"/>
      <c r="Q811" s="38"/>
      <c r="R811" s="39"/>
      <c r="S811" s="39"/>
      <c r="T811" s="39"/>
      <c r="U811" s="39"/>
      <c r="V811" s="39"/>
      <c r="W811" s="42"/>
      <c r="X811" s="39"/>
      <c r="Y811" s="39"/>
      <c r="Z811" s="42"/>
      <c r="AA811" s="39"/>
      <c r="AB811" s="39"/>
      <c r="AC811" s="42"/>
      <c r="AD811" s="40"/>
      <c r="AE811" s="40"/>
      <c r="AF811" s="35"/>
      <c r="AG811" s="39"/>
      <c r="AH811" s="39"/>
      <c r="AI811" s="42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8"/>
      <c r="AV811" s="39"/>
      <c r="AW811" s="39"/>
      <c r="AX811" s="39"/>
      <c r="AY811" s="39"/>
      <c r="AZ811" s="39"/>
      <c r="BA811" s="39"/>
      <c r="BB811" s="39"/>
      <c r="BC811" s="39"/>
      <c r="BD811" s="38"/>
      <c r="BE811" s="39"/>
      <c r="BF811" s="39"/>
      <c r="BG811" s="40"/>
      <c r="BH811" s="39"/>
      <c r="BI811" s="39"/>
      <c r="BJ811" s="31"/>
      <c r="BK811" s="31"/>
      <c r="BL811" s="39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</row>
    <row r="812" spans="2:251">
      <c r="B812" s="62"/>
      <c r="C812" s="39"/>
      <c r="D812" s="39"/>
      <c r="F812" s="39"/>
      <c r="G812" s="38"/>
      <c r="H812" s="38"/>
      <c r="I812" s="38"/>
      <c r="J812" s="39"/>
      <c r="K812" s="38"/>
      <c r="L812" s="39"/>
      <c r="M812" s="39"/>
      <c r="N812" s="39"/>
      <c r="O812" s="39"/>
      <c r="P812" s="39"/>
      <c r="Q812" s="38"/>
      <c r="R812" s="39"/>
      <c r="S812" s="39"/>
      <c r="T812" s="39"/>
      <c r="U812" s="39"/>
      <c r="V812" s="39"/>
      <c r="W812" s="42"/>
      <c r="X812" s="39"/>
      <c r="Y812" s="39"/>
      <c r="Z812" s="42"/>
      <c r="AA812" s="39"/>
      <c r="AB812" s="39"/>
      <c r="AC812" s="42"/>
      <c r="AD812" s="40"/>
      <c r="AE812" s="40"/>
      <c r="AF812" s="35"/>
      <c r="AG812" s="39"/>
      <c r="AH812" s="39"/>
      <c r="AI812" s="42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8"/>
      <c r="AV812" s="39"/>
      <c r="AW812" s="39"/>
      <c r="AX812" s="39"/>
      <c r="AY812" s="39"/>
      <c r="AZ812" s="39"/>
      <c r="BA812" s="39"/>
      <c r="BB812" s="39"/>
      <c r="BC812" s="39"/>
      <c r="BD812" s="38"/>
      <c r="BE812" s="39"/>
      <c r="BF812" s="39"/>
      <c r="BG812" s="40"/>
      <c r="BH812" s="39"/>
      <c r="BI812" s="39"/>
      <c r="BJ812" s="31"/>
      <c r="BK812" s="31"/>
      <c r="BL812" s="39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</row>
    <row r="813" spans="2:251">
      <c r="B813" s="62"/>
      <c r="C813" s="39"/>
      <c r="D813" s="39"/>
      <c r="F813" s="39"/>
      <c r="G813" s="38"/>
      <c r="H813" s="38"/>
      <c r="I813" s="38"/>
      <c r="J813" s="39"/>
      <c r="K813" s="38"/>
      <c r="L813" s="39"/>
      <c r="M813" s="39"/>
      <c r="N813" s="39"/>
      <c r="O813" s="39"/>
      <c r="P813" s="39"/>
      <c r="Q813" s="38"/>
      <c r="R813" s="39"/>
      <c r="S813" s="39"/>
      <c r="T813" s="39"/>
      <c r="U813" s="39"/>
      <c r="V813" s="39"/>
      <c r="W813" s="42"/>
      <c r="X813" s="39"/>
      <c r="Y813" s="39"/>
      <c r="Z813" s="42"/>
      <c r="AA813" s="39"/>
      <c r="AB813" s="39"/>
      <c r="AC813" s="42"/>
      <c r="AD813" s="40"/>
      <c r="AE813" s="40"/>
      <c r="AF813" s="35"/>
      <c r="AG813" s="39"/>
      <c r="AH813" s="39"/>
      <c r="AI813" s="42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8"/>
      <c r="AV813" s="39"/>
      <c r="AW813" s="39"/>
      <c r="AX813" s="39"/>
      <c r="AY813" s="39"/>
      <c r="AZ813" s="39"/>
      <c r="BA813" s="39"/>
      <c r="BB813" s="39"/>
      <c r="BC813" s="39"/>
      <c r="BD813" s="38"/>
      <c r="BE813" s="39"/>
      <c r="BF813" s="39"/>
      <c r="BG813" s="40"/>
      <c r="BH813" s="39"/>
      <c r="BI813" s="39"/>
      <c r="BJ813" s="31"/>
      <c r="BK813" s="31"/>
      <c r="BL813" s="39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</row>
    <row r="814" spans="2:251">
      <c r="B814" s="62"/>
      <c r="C814" s="39"/>
      <c r="D814" s="39"/>
      <c r="F814" s="39"/>
      <c r="G814" s="38"/>
      <c r="H814" s="38"/>
      <c r="I814" s="38"/>
      <c r="J814" s="39"/>
      <c r="K814" s="38"/>
      <c r="L814" s="39"/>
      <c r="M814" s="39"/>
      <c r="N814" s="39"/>
      <c r="O814" s="39"/>
      <c r="P814" s="39"/>
      <c r="Q814" s="38"/>
      <c r="R814" s="39"/>
      <c r="S814" s="39"/>
      <c r="T814" s="39"/>
      <c r="U814" s="39"/>
      <c r="V814" s="39"/>
      <c r="W814" s="42"/>
      <c r="X814" s="39"/>
      <c r="Y814" s="39"/>
      <c r="Z814" s="42"/>
      <c r="AA814" s="39"/>
      <c r="AB814" s="39"/>
      <c r="AC814" s="42"/>
      <c r="AD814" s="40"/>
      <c r="AE814" s="40"/>
      <c r="AF814" s="35"/>
      <c r="AG814" s="39"/>
      <c r="AH814" s="39"/>
      <c r="AI814" s="42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8"/>
      <c r="AV814" s="39"/>
      <c r="AW814" s="39"/>
      <c r="AX814" s="39"/>
      <c r="AY814" s="39"/>
      <c r="AZ814" s="39"/>
      <c r="BA814" s="39"/>
      <c r="BB814" s="39"/>
      <c r="BC814" s="39"/>
      <c r="BD814" s="38"/>
      <c r="BE814" s="39"/>
      <c r="BF814" s="39"/>
      <c r="BG814" s="40"/>
      <c r="BH814" s="39"/>
      <c r="BI814" s="39"/>
      <c r="BJ814" s="31"/>
      <c r="BK814" s="31"/>
      <c r="BL814" s="39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</row>
    <row r="815" spans="2:251">
      <c r="B815" s="62"/>
      <c r="C815" s="39"/>
      <c r="D815" s="39"/>
      <c r="F815" s="39"/>
      <c r="G815" s="38"/>
      <c r="H815" s="38"/>
      <c r="I815" s="38"/>
      <c r="J815" s="39"/>
      <c r="K815" s="38"/>
      <c r="L815" s="39"/>
      <c r="M815" s="39"/>
      <c r="N815" s="39"/>
      <c r="O815" s="39"/>
      <c r="P815" s="39"/>
      <c r="Q815" s="38"/>
      <c r="R815" s="39"/>
      <c r="S815" s="39"/>
      <c r="T815" s="39"/>
      <c r="U815" s="39"/>
      <c r="V815" s="39"/>
      <c r="W815" s="42"/>
      <c r="X815" s="39"/>
      <c r="Y815" s="39"/>
      <c r="Z815" s="42"/>
      <c r="AA815" s="39"/>
      <c r="AB815" s="39"/>
      <c r="AC815" s="42"/>
      <c r="AD815" s="40"/>
      <c r="AE815" s="40"/>
      <c r="AF815" s="35"/>
      <c r="AG815" s="39"/>
      <c r="AH815" s="39"/>
      <c r="AI815" s="42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8"/>
      <c r="AV815" s="39"/>
      <c r="AW815" s="39"/>
      <c r="AX815" s="39"/>
      <c r="AY815" s="39"/>
      <c r="AZ815" s="39"/>
      <c r="BA815" s="39"/>
      <c r="BB815" s="39"/>
      <c r="BC815" s="39"/>
      <c r="BD815" s="38"/>
      <c r="BE815" s="39"/>
      <c r="BF815" s="39"/>
      <c r="BG815" s="40"/>
      <c r="BH815" s="39"/>
      <c r="BI815" s="39"/>
      <c r="BJ815" s="31"/>
      <c r="BK815" s="31"/>
      <c r="BL815" s="39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</row>
    <row r="816" spans="2:251">
      <c r="B816" s="62"/>
      <c r="C816" s="39"/>
      <c r="D816" s="39"/>
      <c r="F816" s="39"/>
      <c r="G816" s="38"/>
      <c r="H816" s="38"/>
      <c r="I816" s="38"/>
      <c r="J816" s="39"/>
      <c r="K816" s="38"/>
      <c r="L816" s="39"/>
      <c r="M816" s="39"/>
      <c r="N816" s="39"/>
      <c r="O816" s="39"/>
      <c r="P816" s="39"/>
      <c r="Q816" s="38"/>
      <c r="R816" s="39"/>
      <c r="S816" s="39"/>
      <c r="T816" s="39"/>
      <c r="U816" s="39"/>
      <c r="V816" s="39"/>
      <c r="W816" s="42"/>
      <c r="X816" s="39"/>
      <c r="Y816" s="39"/>
      <c r="Z816" s="42"/>
      <c r="AA816" s="39"/>
      <c r="AB816" s="39"/>
      <c r="AC816" s="42"/>
      <c r="AD816" s="40"/>
      <c r="AE816" s="40"/>
      <c r="AF816" s="35"/>
      <c r="AG816" s="39"/>
      <c r="AH816" s="39"/>
      <c r="AI816" s="42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8"/>
      <c r="AV816" s="39"/>
      <c r="AW816" s="39"/>
      <c r="AX816" s="39"/>
      <c r="AY816" s="39"/>
      <c r="AZ816" s="39"/>
      <c r="BA816" s="39"/>
      <c r="BB816" s="39"/>
      <c r="BC816" s="39"/>
      <c r="BD816" s="38"/>
      <c r="BE816" s="39"/>
      <c r="BF816" s="39"/>
      <c r="BG816" s="40"/>
      <c r="BH816" s="39"/>
      <c r="BI816" s="39"/>
      <c r="BJ816" s="31"/>
      <c r="BK816" s="31"/>
      <c r="BL816" s="39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</row>
    <row r="817" spans="2:251">
      <c r="B817" s="62"/>
      <c r="C817" s="39"/>
      <c r="D817" s="39"/>
      <c r="F817" s="39"/>
      <c r="G817" s="38"/>
      <c r="H817" s="38"/>
      <c r="I817" s="38"/>
      <c r="J817" s="39"/>
      <c r="K817" s="38"/>
      <c r="L817" s="39"/>
      <c r="M817" s="39"/>
      <c r="N817" s="39"/>
      <c r="O817" s="39"/>
      <c r="P817" s="39"/>
      <c r="Q817" s="38"/>
      <c r="R817" s="39"/>
      <c r="S817" s="39"/>
      <c r="T817" s="39"/>
      <c r="U817" s="39"/>
      <c r="V817" s="39"/>
      <c r="W817" s="42"/>
      <c r="X817" s="39"/>
      <c r="Y817" s="39"/>
      <c r="Z817" s="42"/>
      <c r="AA817" s="39"/>
      <c r="AB817" s="39"/>
      <c r="AC817" s="42"/>
      <c r="AD817" s="40"/>
      <c r="AE817" s="40"/>
      <c r="AF817" s="35"/>
      <c r="AG817" s="39"/>
      <c r="AH817" s="39"/>
      <c r="AI817" s="42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8"/>
      <c r="AV817" s="39"/>
      <c r="AW817" s="39"/>
      <c r="AX817" s="39"/>
      <c r="AY817" s="39"/>
      <c r="AZ817" s="39"/>
      <c r="BA817" s="39"/>
      <c r="BB817" s="39"/>
      <c r="BC817" s="39"/>
      <c r="BD817" s="38"/>
      <c r="BE817" s="39"/>
      <c r="BF817" s="39"/>
      <c r="BG817" s="40"/>
      <c r="BH817" s="39"/>
      <c r="BI817" s="39"/>
      <c r="BJ817" s="31"/>
      <c r="BK817" s="31"/>
      <c r="BL817" s="39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</row>
    <row r="818" spans="2:251">
      <c r="B818" s="62"/>
      <c r="C818" s="39"/>
      <c r="D818" s="39"/>
      <c r="F818" s="39"/>
      <c r="G818" s="38"/>
      <c r="H818" s="38"/>
      <c r="I818" s="38"/>
      <c r="J818" s="39"/>
      <c r="K818" s="38"/>
      <c r="L818" s="39"/>
      <c r="M818" s="39"/>
      <c r="N818" s="39"/>
      <c r="O818" s="39"/>
      <c r="P818" s="39"/>
      <c r="Q818" s="38"/>
      <c r="R818" s="39"/>
      <c r="S818" s="39"/>
      <c r="T818" s="39"/>
      <c r="U818" s="39"/>
      <c r="V818" s="39"/>
      <c r="W818" s="42"/>
      <c r="X818" s="39"/>
      <c r="Y818" s="39"/>
      <c r="Z818" s="42"/>
      <c r="AA818" s="39"/>
      <c r="AB818" s="39"/>
      <c r="AC818" s="42"/>
      <c r="AD818" s="40"/>
      <c r="AE818" s="40"/>
      <c r="AF818" s="35"/>
      <c r="AG818" s="39"/>
      <c r="AH818" s="39"/>
      <c r="AI818" s="42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8"/>
      <c r="AV818" s="39"/>
      <c r="AW818" s="39"/>
      <c r="AX818" s="39"/>
      <c r="AY818" s="39"/>
      <c r="AZ818" s="39"/>
      <c r="BA818" s="39"/>
      <c r="BB818" s="39"/>
      <c r="BC818" s="39"/>
      <c r="BD818" s="38"/>
      <c r="BE818" s="39"/>
      <c r="BF818" s="39"/>
      <c r="BG818" s="40"/>
      <c r="BH818" s="39"/>
      <c r="BI818" s="39"/>
      <c r="BJ818" s="31"/>
      <c r="BK818" s="31"/>
      <c r="BL818" s="39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</row>
    <row r="819" spans="2:251">
      <c r="B819" s="62"/>
      <c r="C819" s="39"/>
      <c r="D819" s="39"/>
      <c r="F819" s="39"/>
      <c r="G819" s="38"/>
      <c r="H819" s="38"/>
      <c r="I819" s="38"/>
      <c r="J819" s="39"/>
      <c r="K819" s="38"/>
      <c r="L819" s="39"/>
      <c r="M819" s="39"/>
      <c r="N819" s="39"/>
      <c r="O819" s="39"/>
      <c r="P819" s="39"/>
      <c r="Q819" s="38"/>
      <c r="R819" s="39"/>
      <c r="S819" s="39"/>
      <c r="T819" s="39"/>
      <c r="U819" s="39"/>
      <c r="V819" s="39"/>
      <c r="W819" s="42"/>
      <c r="X819" s="39"/>
      <c r="Y819" s="39"/>
      <c r="Z819" s="42"/>
      <c r="AA819" s="39"/>
      <c r="AB819" s="39"/>
      <c r="AC819" s="42"/>
      <c r="AD819" s="40"/>
      <c r="AE819" s="40"/>
      <c r="AF819" s="35"/>
      <c r="AG819" s="39"/>
      <c r="AH819" s="39"/>
      <c r="AI819" s="42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8"/>
      <c r="AV819" s="39"/>
      <c r="AW819" s="39"/>
      <c r="AX819" s="39"/>
      <c r="AY819" s="39"/>
      <c r="AZ819" s="39"/>
      <c r="BA819" s="39"/>
      <c r="BB819" s="39"/>
      <c r="BC819" s="39"/>
      <c r="BD819" s="38"/>
      <c r="BE819" s="39"/>
      <c r="BF819" s="39"/>
      <c r="BG819" s="40"/>
      <c r="BH819" s="39"/>
      <c r="BI819" s="39"/>
      <c r="BJ819" s="31"/>
      <c r="BK819" s="31"/>
      <c r="BL819" s="39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</row>
    <row r="820" spans="2:251">
      <c r="B820" s="62"/>
      <c r="C820" s="39"/>
      <c r="D820" s="39"/>
      <c r="F820" s="39"/>
      <c r="G820" s="38"/>
      <c r="H820" s="38"/>
      <c r="I820" s="38"/>
      <c r="J820" s="39"/>
      <c r="K820" s="38"/>
      <c r="L820" s="39"/>
      <c r="M820" s="39"/>
      <c r="N820" s="39"/>
      <c r="O820" s="39"/>
      <c r="P820" s="39"/>
      <c r="Q820" s="38"/>
      <c r="R820" s="39"/>
      <c r="S820" s="39"/>
      <c r="T820" s="39"/>
      <c r="U820" s="39"/>
      <c r="V820" s="39"/>
      <c r="W820" s="42"/>
      <c r="X820" s="39"/>
      <c r="Y820" s="39"/>
      <c r="Z820" s="42"/>
      <c r="AA820" s="39"/>
      <c r="AB820" s="39"/>
      <c r="AC820" s="42"/>
      <c r="AD820" s="40"/>
      <c r="AE820" s="40"/>
      <c r="AF820" s="35"/>
      <c r="AG820" s="39"/>
      <c r="AH820" s="39"/>
      <c r="AI820" s="42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8"/>
      <c r="AV820" s="39"/>
      <c r="AW820" s="39"/>
      <c r="AX820" s="39"/>
      <c r="AY820" s="39"/>
      <c r="AZ820" s="39"/>
      <c r="BA820" s="39"/>
      <c r="BB820" s="39"/>
      <c r="BC820" s="39"/>
      <c r="BD820" s="38"/>
      <c r="BE820" s="39"/>
      <c r="BF820" s="39"/>
      <c r="BG820" s="40"/>
      <c r="BH820" s="39"/>
      <c r="BI820" s="39"/>
      <c r="BJ820" s="31"/>
      <c r="BK820" s="31"/>
      <c r="BL820" s="39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</row>
    <row r="821" spans="2:251">
      <c r="B821" s="62"/>
      <c r="C821" s="39"/>
      <c r="D821" s="39"/>
      <c r="F821" s="39"/>
      <c r="G821" s="38"/>
      <c r="H821" s="38"/>
      <c r="I821" s="38"/>
      <c r="J821" s="39"/>
      <c r="K821" s="38"/>
      <c r="L821" s="39"/>
      <c r="M821" s="39"/>
      <c r="N821" s="39"/>
      <c r="O821" s="39"/>
      <c r="P821" s="39"/>
      <c r="Q821" s="38"/>
      <c r="R821" s="39"/>
      <c r="S821" s="39"/>
      <c r="T821" s="39"/>
      <c r="U821" s="39"/>
      <c r="V821" s="39"/>
      <c r="W821" s="42"/>
      <c r="X821" s="39"/>
      <c r="Y821" s="39"/>
      <c r="Z821" s="42"/>
      <c r="AA821" s="39"/>
      <c r="AB821" s="39"/>
      <c r="AC821" s="42"/>
      <c r="AD821" s="40"/>
      <c r="AE821" s="40"/>
      <c r="AF821" s="35"/>
      <c r="AG821" s="39"/>
      <c r="AH821" s="39"/>
      <c r="AI821" s="42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8"/>
      <c r="AV821" s="39"/>
      <c r="AW821" s="39"/>
      <c r="AX821" s="39"/>
      <c r="AY821" s="39"/>
      <c r="AZ821" s="39"/>
      <c r="BA821" s="39"/>
      <c r="BB821" s="39"/>
      <c r="BC821" s="39"/>
      <c r="BD821" s="38"/>
      <c r="BE821" s="39"/>
      <c r="BF821" s="39"/>
      <c r="BG821" s="39"/>
      <c r="BH821" s="39"/>
      <c r="BI821" s="39"/>
      <c r="BJ821" s="31"/>
      <c r="BK821" s="31"/>
      <c r="BL821" s="39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</row>
    <row r="822" spans="2:251">
      <c r="B822" s="62"/>
      <c r="C822" s="39"/>
      <c r="D822" s="39"/>
      <c r="F822" s="39"/>
      <c r="G822" s="38"/>
      <c r="H822" s="38"/>
      <c r="I822" s="38"/>
      <c r="J822" s="39"/>
      <c r="K822" s="38"/>
      <c r="L822" s="39"/>
      <c r="M822" s="39"/>
      <c r="N822" s="39"/>
      <c r="O822" s="39"/>
      <c r="P822" s="39"/>
      <c r="Q822" s="38"/>
      <c r="R822" s="39"/>
      <c r="S822" s="39"/>
      <c r="T822" s="39"/>
      <c r="U822" s="39"/>
      <c r="V822" s="39"/>
      <c r="W822" s="42"/>
      <c r="X822" s="39"/>
      <c r="Y822" s="39"/>
      <c r="Z822" s="42"/>
      <c r="AA822" s="39"/>
      <c r="AB822" s="39"/>
      <c r="AC822" s="42"/>
      <c r="AD822" s="40"/>
      <c r="AE822" s="40"/>
      <c r="AF822" s="35"/>
      <c r="AG822" s="39"/>
      <c r="AH822" s="39"/>
      <c r="AI822" s="42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8"/>
      <c r="AV822" s="39"/>
      <c r="AW822" s="39"/>
      <c r="AX822" s="39"/>
      <c r="AY822" s="39"/>
      <c r="AZ822" s="39"/>
      <c r="BA822" s="39"/>
      <c r="BB822" s="39"/>
      <c r="BC822" s="39"/>
      <c r="BD822" s="38"/>
      <c r="BE822" s="39"/>
      <c r="BF822" s="39"/>
      <c r="BG822" s="40"/>
      <c r="BH822" s="39"/>
      <c r="BI822" s="39"/>
      <c r="BJ822" s="31"/>
      <c r="BK822" s="31"/>
      <c r="BL822" s="39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</row>
    <row r="823" spans="2:251">
      <c r="B823" s="62"/>
      <c r="C823" s="39"/>
      <c r="D823" s="39"/>
      <c r="F823" s="39"/>
      <c r="G823" s="38"/>
      <c r="H823" s="38"/>
      <c r="I823" s="38"/>
      <c r="J823" s="39"/>
      <c r="K823" s="38"/>
      <c r="L823" s="39"/>
      <c r="M823" s="39"/>
      <c r="N823" s="39"/>
      <c r="O823" s="39"/>
      <c r="P823" s="39"/>
      <c r="Q823" s="38"/>
      <c r="R823" s="39"/>
      <c r="S823" s="39"/>
      <c r="T823" s="39"/>
      <c r="U823" s="39"/>
      <c r="V823" s="39"/>
      <c r="W823" s="42"/>
      <c r="X823" s="39"/>
      <c r="Y823" s="39"/>
      <c r="Z823" s="42"/>
      <c r="AA823" s="39"/>
      <c r="AB823" s="39"/>
      <c r="AC823" s="42"/>
      <c r="AD823" s="40"/>
      <c r="AE823" s="40"/>
      <c r="AF823" s="35"/>
      <c r="AG823" s="39"/>
      <c r="AH823" s="39"/>
      <c r="AI823" s="42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8"/>
      <c r="AV823" s="39"/>
      <c r="AW823" s="39"/>
      <c r="AX823" s="39"/>
      <c r="AY823" s="39"/>
      <c r="AZ823" s="39"/>
      <c r="BA823" s="39"/>
      <c r="BB823" s="39"/>
      <c r="BC823" s="39"/>
      <c r="BD823" s="38"/>
      <c r="BE823" s="39"/>
      <c r="BF823" s="39"/>
      <c r="BG823" s="40"/>
      <c r="BH823" s="39"/>
      <c r="BI823" s="39"/>
      <c r="BJ823" s="31"/>
      <c r="BK823" s="31"/>
      <c r="BL823" s="39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</row>
    <row r="824" spans="2:251">
      <c r="B824" s="62"/>
      <c r="C824" s="39"/>
      <c r="D824" s="39"/>
      <c r="F824" s="39"/>
      <c r="G824" s="38"/>
      <c r="H824" s="38"/>
      <c r="I824" s="38"/>
      <c r="J824" s="39"/>
      <c r="K824" s="38"/>
      <c r="L824" s="39"/>
      <c r="M824" s="39"/>
      <c r="N824" s="39"/>
      <c r="O824" s="39"/>
      <c r="P824" s="39"/>
      <c r="Q824" s="38"/>
      <c r="R824" s="39"/>
      <c r="S824" s="39"/>
      <c r="T824" s="39"/>
      <c r="U824" s="39"/>
      <c r="V824" s="39"/>
      <c r="W824" s="42"/>
      <c r="X824" s="39"/>
      <c r="Y824" s="39"/>
      <c r="Z824" s="42"/>
      <c r="AA824" s="39"/>
      <c r="AB824" s="39"/>
      <c r="AC824" s="42"/>
      <c r="AD824" s="40"/>
      <c r="AE824" s="40"/>
      <c r="AF824" s="35"/>
      <c r="AG824" s="39"/>
      <c r="AH824" s="39"/>
      <c r="AI824" s="42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8"/>
      <c r="AV824" s="39"/>
      <c r="AW824" s="39"/>
      <c r="AX824" s="39"/>
      <c r="AY824" s="39"/>
      <c r="AZ824" s="39"/>
      <c r="BA824" s="39"/>
      <c r="BB824" s="39"/>
      <c r="BC824" s="39"/>
      <c r="BD824" s="38"/>
      <c r="BE824" s="39"/>
      <c r="BF824" s="39"/>
      <c r="BG824" s="40"/>
      <c r="BH824" s="39"/>
      <c r="BI824" s="39"/>
      <c r="BJ824" s="31"/>
      <c r="BK824" s="31"/>
      <c r="BL824" s="39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</row>
    <row r="825" spans="2:251">
      <c r="B825" s="62"/>
      <c r="C825" s="39"/>
      <c r="D825" s="39"/>
      <c r="F825" s="39"/>
      <c r="G825" s="38"/>
      <c r="H825" s="38"/>
      <c r="I825" s="38"/>
      <c r="J825" s="39"/>
      <c r="K825" s="38"/>
      <c r="L825" s="39"/>
      <c r="M825" s="39"/>
      <c r="N825" s="39"/>
      <c r="O825" s="39"/>
      <c r="P825" s="39"/>
      <c r="Q825" s="38"/>
      <c r="R825" s="39"/>
      <c r="S825" s="39"/>
      <c r="T825" s="39"/>
      <c r="U825" s="39"/>
      <c r="V825" s="39"/>
      <c r="W825" s="42"/>
      <c r="X825" s="39"/>
      <c r="Y825" s="39"/>
      <c r="Z825" s="42"/>
      <c r="AA825" s="39"/>
      <c r="AB825" s="39"/>
      <c r="AC825" s="42"/>
      <c r="AD825" s="40"/>
      <c r="AE825" s="40"/>
      <c r="AF825" s="35"/>
      <c r="AG825" s="39"/>
      <c r="AH825" s="39"/>
      <c r="AI825" s="42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8"/>
      <c r="AV825" s="39"/>
      <c r="AW825" s="39"/>
      <c r="AX825" s="39"/>
      <c r="AY825" s="39"/>
      <c r="AZ825" s="39"/>
      <c r="BA825" s="39"/>
      <c r="BB825" s="39"/>
      <c r="BC825" s="39"/>
      <c r="BD825" s="38"/>
      <c r="BE825" s="39"/>
      <c r="BF825" s="39"/>
      <c r="BG825" s="40"/>
      <c r="BH825" s="39"/>
      <c r="BI825" s="39"/>
      <c r="BJ825" s="31"/>
      <c r="BK825" s="31"/>
      <c r="BL825" s="39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</row>
    <row r="826" spans="2:251">
      <c r="B826" s="62"/>
      <c r="C826" s="39"/>
      <c r="D826" s="39"/>
      <c r="F826" s="39"/>
      <c r="G826" s="38"/>
      <c r="H826" s="38"/>
      <c r="I826" s="38"/>
      <c r="J826" s="39"/>
      <c r="K826" s="38"/>
      <c r="L826" s="39"/>
      <c r="M826" s="39"/>
      <c r="N826" s="39"/>
      <c r="O826" s="39"/>
      <c r="P826" s="39"/>
      <c r="Q826" s="38"/>
      <c r="R826" s="39"/>
      <c r="S826" s="39"/>
      <c r="T826" s="39"/>
      <c r="U826" s="39"/>
      <c r="V826" s="39"/>
      <c r="W826" s="42"/>
      <c r="X826" s="39"/>
      <c r="Y826" s="39"/>
      <c r="Z826" s="42"/>
      <c r="AA826" s="39"/>
      <c r="AB826" s="39"/>
      <c r="AC826" s="42"/>
      <c r="AD826" s="40"/>
      <c r="AE826" s="40"/>
      <c r="AF826" s="35"/>
      <c r="AG826" s="39"/>
      <c r="AH826" s="39"/>
      <c r="AI826" s="42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8"/>
      <c r="AV826" s="39"/>
      <c r="AW826" s="39"/>
      <c r="AX826" s="39"/>
      <c r="AY826" s="39"/>
      <c r="AZ826" s="39"/>
      <c r="BA826" s="39"/>
      <c r="BB826" s="39"/>
      <c r="BC826" s="39"/>
      <c r="BD826" s="38"/>
      <c r="BE826" s="39"/>
      <c r="BF826" s="39"/>
      <c r="BG826" s="40"/>
      <c r="BH826" s="39"/>
      <c r="BI826" s="39"/>
      <c r="BJ826" s="31"/>
      <c r="BK826" s="31"/>
      <c r="BL826" s="39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</row>
    <row r="827" spans="2:251">
      <c r="B827" s="62"/>
      <c r="C827" s="39"/>
      <c r="D827" s="39"/>
      <c r="F827" s="39"/>
      <c r="G827" s="38"/>
      <c r="H827" s="38"/>
      <c r="I827" s="38"/>
      <c r="J827" s="39"/>
      <c r="K827" s="38"/>
      <c r="L827" s="39"/>
      <c r="M827" s="39"/>
      <c r="N827" s="39"/>
      <c r="O827" s="39"/>
      <c r="P827" s="39"/>
      <c r="Q827" s="38"/>
      <c r="R827" s="39"/>
      <c r="S827" s="39"/>
      <c r="T827" s="39"/>
      <c r="U827" s="39"/>
      <c r="V827" s="39"/>
      <c r="W827" s="42"/>
      <c r="X827" s="39"/>
      <c r="Y827" s="39"/>
      <c r="Z827" s="42"/>
      <c r="AA827" s="39"/>
      <c r="AB827" s="39"/>
      <c r="AC827" s="42"/>
      <c r="AD827" s="40"/>
      <c r="AE827" s="40"/>
      <c r="AF827" s="35"/>
      <c r="AG827" s="39"/>
      <c r="AH827" s="39"/>
      <c r="AI827" s="42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8"/>
      <c r="AV827" s="39"/>
      <c r="AW827" s="39"/>
      <c r="AX827" s="39"/>
      <c r="AY827" s="39"/>
      <c r="AZ827" s="39"/>
      <c r="BA827" s="39"/>
      <c r="BB827" s="39"/>
      <c r="BC827" s="39"/>
      <c r="BD827" s="38"/>
      <c r="BE827" s="39"/>
      <c r="BF827" s="39"/>
      <c r="BG827" s="40"/>
      <c r="BH827" s="39"/>
      <c r="BI827" s="39"/>
      <c r="BJ827" s="31"/>
      <c r="BK827" s="31"/>
      <c r="BL827" s="39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</row>
    <row r="828" spans="2:251">
      <c r="B828" s="62"/>
      <c r="C828" s="39"/>
      <c r="D828" s="39"/>
      <c r="F828" s="39"/>
      <c r="G828" s="38"/>
      <c r="H828" s="38"/>
      <c r="I828" s="38"/>
      <c r="J828" s="39"/>
      <c r="K828" s="38"/>
      <c r="L828" s="39"/>
      <c r="M828" s="39"/>
      <c r="N828" s="39"/>
      <c r="O828" s="39"/>
      <c r="P828" s="39"/>
      <c r="Q828" s="38"/>
      <c r="R828" s="39"/>
      <c r="S828" s="39"/>
      <c r="T828" s="39"/>
      <c r="U828" s="39"/>
      <c r="V828" s="39"/>
      <c r="W828" s="42"/>
      <c r="X828" s="39"/>
      <c r="Y828" s="39"/>
      <c r="Z828" s="42"/>
      <c r="AA828" s="39"/>
      <c r="AB828" s="39"/>
      <c r="AC828" s="42"/>
      <c r="AD828" s="40"/>
      <c r="AE828" s="40"/>
      <c r="AF828" s="35"/>
      <c r="AG828" s="39"/>
      <c r="AH828" s="39"/>
      <c r="AI828" s="42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8"/>
      <c r="AV828" s="39"/>
      <c r="AW828" s="39"/>
      <c r="AX828" s="39"/>
      <c r="AY828" s="39"/>
      <c r="AZ828" s="39"/>
      <c r="BA828" s="39"/>
      <c r="BB828" s="39"/>
      <c r="BC828" s="39"/>
      <c r="BD828" s="38"/>
      <c r="BE828" s="39"/>
      <c r="BF828" s="39"/>
      <c r="BG828" s="40"/>
      <c r="BH828" s="39"/>
      <c r="BI828" s="39"/>
      <c r="BJ828" s="31"/>
      <c r="BK828" s="31"/>
      <c r="BL828" s="39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  <c r="IG828" s="31"/>
      <c r="IH828" s="31"/>
      <c r="II828" s="31"/>
      <c r="IJ828" s="31"/>
      <c r="IK828" s="31"/>
      <c r="IL828" s="31"/>
      <c r="IM828" s="31"/>
      <c r="IN828" s="31"/>
      <c r="IO828" s="31"/>
      <c r="IP828" s="31"/>
      <c r="IQ828" s="31"/>
    </row>
    <row r="829" spans="2:251">
      <c r="B829" s="62"/>
      <c r="C829" s="39"/>
      <c r="D829" s="39"/>
      <c r="F829" s="39"/>
      <c r="G829" s="38"/>
      <c r="H829" s="38"/>
      <c r="I829" s="38"/>
      <c r="J829" s="39"/>
      <c r="K829" s="38"/>
      <c r="L829" s="39"/>
      <c r="M829" s="39"/>
      <c r="N829" s="39"/>
      <c r="O829" s="39"/>
      <c r="P829" s="39"/>
      <c r="Q829" s="38"/>
      <c r="R829" s="39"/>
      <c r="S829" s="39"/>
      <c r="T829" s="39"/>
      <c r="U829" s="39"/>
      <c r="V829" s="39"/>
      <c r="W829" s="42"/>
      <c r="X829" s="39"/>
      <c r="Y829" s="39"/>
      <c r="Z829" s="42"/>
      <c r="AA829" s="39"/>
      <c r="AB829" s="39"/>
      <c r="AC829" s="42"/>
      <c r="AD829" s="40"/>
      <c r="AE829" s="40"/>
      <c r="AF829" s="35"/>
      <c r="AG829" s="39"/>
      <c r="AH829" s="39"/>
      <c r="AI829" s="42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8"/>
      <c r="AV829" s="39"/>
      <c r="AW829" s="39"/>
      <c r="AX829" s="39"/>
      <c r="AY829" s="39"/>
      <c r="AZ829" s="39"/>
      <c r="BA829" s="39"/>
      <c r="BB829" s="39"/>
      <c r="BC829" s="39"/>
      <c r="BD829" s="38"/>
      <c r="BE829" s="39"/>
      <c r="BF829" s="39"/>
      <c r="BG829" s="40"/>
      <c r="BH829" s="39"/>
      <c r="BI829" s="39"/>
      <c r="BJ829" s="31"/>
      <c r="BK829" s="31"/>
      <c r="BL829" s="39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</row>
    <row r="830" spans="2:251">
      <c r="B830" s="62"/>
      <c r="C830" s="39"/>
      <c r="D830" s="39"/>
      <c r="F830" s="39"/>
      <c r="G830" s="38"/>
      <c r="H830" s="38"/>
      <c r="I830" s="38"/>
      <c r="J830" s="39"/>
      <c r="K830" s="38"/>
      <c r="L830" s="39"/>
      <c r="M830" s="39"/>
      <c r="N830" s="39"/>
      <c r="O830" s="39"/>
      <c r="P830" s="39"/>
      <c r="Q830" s="38"/>
      <c r="R830" s="39"/>
      <c r="S830" s="39"/>
      <c r="T830" s="39"/>
      <c r="U830" s="39"/>
      <c r="V830" s="39"/>
      <c r="W830" s="42"/>
      <c r="X830" s="39"/>
      <c r="Y830" s="39"/>
      <c r="Z830" s="42"/>
      <c r="AA830" s="39"/>
      <c r="AB830" s="39"/>
      <c r="AC830" s="42"/>
      <c r="AD830" s="40"/>
      <c r="AE830" s="40"/>
      <c r="AF830" s="35"/>
      <c r="AG830" s="39"/>
      <c r="AH830" s="39"/>
      <c r="AI830" s="42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8"/>
      <c r="AV830" s="39"/>
      <c r="AW830" s="39"/>
      <c r="AX830" s="39"/>
      <c r="AY830" s="39"/>
      <c r="AZ830" s="39"/>
      <c r="BA830" s="39"/>
      <c r="BB830" s="39"/>
      <c r="BC830" s="39"/>
      <c r="BD830" s="38"/>
      <c r="BE830" s="39"/>
      <c r="BF830" s="39"/>
      <c r="BG830" s="40"/>
      <c r="BH830" s="39"/>
      <c r="BI830" s="39"/>
      <c r="BJ830" s="31"/>
      <c r="BK830" s="31"/>
      <c r="BL830" s="39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</row>
    <row r="831" spans="2:251">
      <c r="B831" s="62"/>
      <c r="C831" s="39"/>
      <c r="D831" s="39"/>
      <c r="F831" s="39"/>
      <c r="G831" s="38"/>
      <c r="H831" s="38"/>
      <c r="I831" s="38"/>
      <c r="J831" s="39"/>
      <c r="K831" s="38"/>
      <c r="L831" s="39"/>
      <c r="M831" s="39"/>
      <c r="N831" s="39"/>
      <c r="O831" s="39"/>
      <c r="P831" s="39"/>
      <c r="Q831" s="38"/>
      <c r="R831" s="39"/>
      <c r="S831" s="39"/>
      <c r="T831" s="39"/>
      <c r="U831" s="39"/>
      <c r="V831" s="39"/>
      <c r="W831" s="42"/>
      <c r="X831" s="39"/>
      <c r="Y831" s="39"/>
      <c r="Z831" s="42"/>
      <c r="AA831" s="39"/>
      <c r="AB831" s="39"/>
      <c r="AC831" s="42"/>
      <c r="AD831" s="40"/>
      <c r="AE831" s="40"/>
      <c r="AF831" s="35"/>
      <c r="AG831" s="39"/>
      <c r="AH831" s="39"/>
      <c r="AI831" s="42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8"/>
      <c r="AV831" s="39"/>
      <c r="AW831" s="39"/>
      <c r="AX831" s="39"/>
      <c r="AY831" s="39"/>
      <c r="AZ831" s="39"/>
      <c r="BA831" s="39"/>
      <c r="BB831" s="39"/>
      <c r="BC831" s="39"/>
      <c r="BD831" s="38"/>
      <c r="BE831" s="39"/>
      <c r="BF831" s="39"/>
      <c r="BG831" s="40"/>
      <c r="BH831" s="39"/>
      <c r="BI831" s="39"/>
      <c r="BJ831" s="31"/>
      <c r="BK831" s="31"/>
      <c r="BL831" s="39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</row>
    <row r="832" spans="2:251">
      <c r="B832" s="62"/>
      <c r="C832" s="39"/>
      <c r="D832" s="39"/>
      <c r="F832" s="39"/>
      <c r="G832" s="38"/>
      <c r="H832" s="38"/>
      <c r="I832" s="38"/>
      <c r="J832" s="39"/>
      <c r="K832" s="38"/>
      <c r="L832" s="39"/>
      <c r="M832" s="39"/>
      <c r="N832" s="39"/>
      <c r="O832" s="39"/>
      <c r="P832" s="39"/>
      <c r="Q832" s="38"/>
      <c r="R832" s="39"/>
      <c r="S832" s="39"/>
      <c r="T832" s="39"/>
      <c r="U832" s="39"/>
      <c r="V832" s="39"/>
      <c r="W832" s="42"/>
      <c r="X832" s="39"/>
      <c r="Y832" s="39"/>
      <c r="Z832" s="42"/>
      <c r="AA832" s="39"/>
      <c r="AB832" s="39"/>
      <c r="AC832" s="42"/>
      <c r="AD832" s="40"/>
      <c r="AE832" s="40"/>
      <c r="AF832" s="35"/>
      <c r="AG832" s="39"/>
      <c r="AH832" s="39"/>
      <c r="AI832" s="42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8"/>
      <c r="AV832" s="39"/>
      <c r="AW832" s="39"/>
      <c r="AX832" s="39"/>
      <c r="AY832" s="39"/>
      <c r="AZ832" s="39"/>
      <c r="BA832" s="39"/>
      <c r="BB832" s="39"/>
      <c r="BC832" s="39"/>
      <c r="BD832" s="38"/>
      <c r="BE832" s="39"/>
      <c r="BF832" s="39"/>
      <c r="BG832" s="39"/>
      <c r="BH832" s="39"/>
      <c r="BI832" s="39"/>
      <c r="BJ832" s="31"/>
      <c r="BK832" s="31"/>
      <c r="BL832" s="39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</row>
    <row r="833" spans="2:251">
      <c r="B833" s="62"/>
      <c r="C833" s="39"/>
      <c r="D833" s="39"/>
      <c r="F833" s="39"/>
      <c r="G833" s="38"/>
      <c r="H833" s="38"/>
      <c r="I833" s="38"/>
      <c r="J833" s="39"/>
      <c r="K833" s="38"/>
      <c r="L833" s="39"/>
      <c r="M833" s="39"/>
      <c r="N833" s="39"/>
      <c r="O833" s="39"/>
      <c r="P833" s="39"/>
      <c r="Q833" s="38"/>
      <c r="R833" s="39"/>
      <c r="S833" s="39"/>
      <c r="T833" s="39"/>
      <c r="U833" s="39"/>
      <c r="V833" s="39"/>
      <c r="W833" s="42"/>
      <c r="X833" s="39"/>
      <c r="Y833" s="39"/>
      <c r="Z833" s="42"/>
      <c r="AA833" s="39"/>
      <c r="AB833" s="39"/>
      <c r="AC833" s="42"/>
      <c r="AD833" s="40"/>
      <c r="AE833" s="40"/>
      <c r="AF833" s="35"/>
      <c r="AG833" s="39"/>
      <c r="AH833" s="39"/>
      <c r="AI833" s="42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8"/>
      <c r="AV833" s="39"/>
      <c r="AW833" s="39"/>
      <c r="AX833" s="39"/>
      <c r="AY833" s="39"/>
      <c r="AZ833" s="39"/>
      <c r="BA833" s="39"/>
      <c r="BB833" s="39"/>
      <c r="BC833" s="39"/>
      <c r="BD833" s="38"/>
      <c r="BE833" s="39"/>
      <c r="BF833" s="39"/>
      <c r="BG833" s="39"/>
      <c r="BH833" s="39"/>
      <c r="BI833" s="39"/>
      <c r="BJ833" s="31"/>
      <c r="BK833" s="31"/>
      <c r="BL833" s="39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</row>
    <row r="834" spans="2:251">
      <c r="B834" s="62"/>
      <c r="C834" s="39"/>
      <c r="D834" s="39"/>
      <c r="F834" s="39"/>
      <c r="G834" s="38"/>
      <c r="H834" s="38"/>
      <c r="I834" s="38"/>
      <c r="J834" s="39"/>
      <c r="K834" s="38"/>
      <c r="L834" s="39"/>
      <c r="M834" s="39"/>
      <c r="N834" s="39"/>
      <c r="O834" s="39"/>
      <c r="P834" s="39"/>
      <c r="Q834" s="38"/>
      <c r="R834" s="39"/>
      <c r="S834" s="39"/>
      <c r="T834" s="39"/>
      <c r="U834" s="39"/>
      <c r="V834" s="39"/>
      <c r="W834" s="42"/>
      <c r="X834" s="39"/>
      <c r="Y834" s="39"/>
      <c r="Z834" s="42"/>
      <c r="AA834" s="39"/>
      <c r="AB834" s="39"/>
      <c r="AC834" s="42"/>
      <c r="AD834" s="40"/>
      <c r="AE834" s="40"/>
      <c r="AF834" s="35"/>
      <c r="AG834" s="39"/>
      <c r="AH834" s="39"/>
      <c r="AI834" s="42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8"/>
      <c r="AV834" s="39"/>
      <c r="AW834" s="39"/>
      <c r="AX834" s="39"/>
      <c r="AY834" s="39"/>
      <c r="AZ834" s="39"/>
      <c r="BA834" s="39"/>
      <c r="BB834" s="39"/>
      <c r="BC834" s="39"/>
      <c r="BD834" s="38"/>
      <c r="BE834" s="39"/>
      <c r="BF834" s="39"/>
      <c r="BG834" s="40"/>
      <c r="BH834" s="39"/>
      <c r="BI834" s="39"/>
      <c r="BJ834" s="31"/>
      <c r="BK834" s="31"/>
      <c r="BL834" s="39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  <c r="GS834" s="31"/>
      <c r="GT834" s="31"/>
      <c r="GU834" s="31"/>
      <c r="GV834" s="31"/>
      <c r="GW834" s="31"/>
      <c r="GX834" s="31"/>
      <c r="GY834" s="31"/>
      <c r="GZ834" s="31"/>
      <c r="HA834" s="31"/>
      <c r="HB834" s="31"/>
      <c r="HC834" s="31"/>
      <c r="HD834" s="31"/>
      <c r="HE834" s="31"/>
      <c r="HF834" s="31"/>
      <c r="HG834" s="31"/>
      <c r="HH834" s="31"/>
      <c r="HI834" s="31"/>
      <c r="HJ834" s="31"/>
      <c r="HK834" s="31"/>
      <c r="HL834" s="31"/>
      <c r="HM834" s="31"/>
      <c r="HN834" s="31"/>
      <c r="HO834" s="31"/>
      <c r="HP834" s="31"/>
      <c r="HQ834" s="31"/>
      <c r="HR834" s="31"/>
      <c r="HS834" s="31"/>
      <c r="HT834" s="31"/>
      <c r="HU834" s="31"/>
      <c r="HV834" s="31"/>
      <c r="HW834" s="31"/>
      <c r="HX834" s="31"/>
      <c r="HY834" s="31"/>
      <c r="HZ834" s="31"/>
      <c r="IA834" s="31"/>
      <c r="IB834" s="31"/>
      <c r="IC834" s="31"/>
      <c r="ID834" s="31"/>
      <c r="IE834" s="31"/>
      <c r="IF834" s="31"/>
      <c r="IG834" s="31"/>
      <c r="IH834" s="31"/>
      <c r="II834" s="31"/>
      <c r="IJ834" s="31"/>
      <c r="IK834" s="31"/>
      <c r="IL834" s="31"/>
      <c r="IM834" s="31"/>
      <c r="IN834" s="31"/>
      <c r="IO834" s="31"/>
      <c r="IP834" s="31"/>
      <c r="IQ834" s="31"/>
    </row>
    <row r="835" spans="2:251">
      <c r="B835" s="62"/>
      <c r="C835" s="39"/>
      <c r="D835" s="39"/>
      <c r="F835" s="39"/>
      <c r="G835" s="38"/>
      <c r="H835" s="38"/>
      <c r="I835" s="38"/>
      <c r="J835" s="39"/>
      <c r="K835" s="38"/>
      <c r="L835" s="39"/>
      <c r="M835" s="39"/>
      <c r="N835" s="39"/>
      <c r="O835" s="39"/>
      <c r="P835" s="39"/>
      <c r="Q835" s="38"/>
      <c r="R835" s="39"/>
      <c r="S835" s="39"/>
      <c r="T835" s="39"/>
      <c r="U835" s="39"/>
      <c r="V835" s="39"/>
      <c r="W835" s="42"/>
      <c r="X835" s="39"/>
      <c r="Y835" s="39"/>
      <c r="Z835" s="42"/>
      <c r="AA835" s="39"/>
      <c r="AB835" s="39"/>
      <c r="AC835" s="42"/>
      <c r="AD835" s="40"/>
      <c r="AE835" s="40"/>
      <c r="AF835" s="35"/>
      <c r="AG835" s="39"/>
      <c r="AH835" s="39"/>
      <c r="AI835" s="42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8"/>
      <c r="AV835" s="39"/>
      <c r="AW835" s="39"/>
      <c r="AX835" s="39"/>
      <c r="AY835" s="39"/>
      <c r="AZ835" s="39"/>
      <c r="BA835" s="39"/>
      <c r="BB835" s="39"/>
      <c r="BC835" s="39"/>
      <c r="BD835" s="38"/>
      <c r="BE835" s="39"/>
      <c r="BF835" s="39"/>
      <c r="BG835" s="40"/>
      <c r="BH835" s="39"/>
      <c r="BI835" s="39"/>
      <c r="BJ835" s="31"/>
      <c r="BK835" s="31"/>
      <c r="BL835" s="39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  <c r="IG835" s="31"/>
      <c r="IH835" s="31"/>
      <c r="II835" s="31"/>
      <c r="IJ835" s="31"/>
      <c r="IK835" s="31"/>
      <c r="IL835" s="31"/>
      <c r="IM835" s="31"/>
      <c r="IN835" s="31"/>
      <c r="IO835" s="31"/>
      <c r="IP835" s="31"/>
      <c r="IQ835" s="31"/>
    </row>
    <row r="836" spans="2:251">
      <c r="B836" s="62"/>
      <c r="C836" s="39"/>
      <c r="D836" s="39"/>
      <c r="F836" s="39"/>
      <c r="G836" s="38"/>
      <c r="H836" s="38"/>
      <c r="I836" s="38"/>
      <c r="J836" s="39"/>
      <c r="K836" s="38"/>
      <c r="L836" s="39"/>
      <c r="M836" s="39"/>
      <c r="N836" s="39"/>
      <c r="O836" s="39"/>
      <c r="P836" s="39"/>
      <c r="Q836" s="38"/>
      <c r="R836" s="39"/>
      <c r="S836" s="39"/>
      <c r="T836" s="39"/>
      <c r="U836" s="39"/>
      <c r="V836" s="39"/>
      <c r="W836" s="42"/>
      <c r="X836" s="39"/>
      <c r="Y836" s="39"/>
      <c r="Z836" s="42"/>
      <c r="AA836" s="39"/>
      <c r="AB836" s="39"/>
      <c r="AC836" s="42"/>
      <c r="AD836" s="40"/>
      <c r="AE836" s="40"/>
      <c r="AF836" s="35"/>
      <c r="AG836" s="39"/>
      <c r="AH836" s="39"/>
      <c r="AI836" s="42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8"/>
      <c r="AV836" s="39"/>
      <c r="AW836" s="39"/>
      <c r="AX836" s="39"/>
      <c r="AY836" s="39"/>
      <c r="AZ836" s="39"/>
      <c r="BA836" s="39"/>
      <c r="BB836" s="39"/>
      <c r="BC836" s="39"/>
      <c r="BD836" s="38"/>
      <c r="BE836" s="39"/>
      <c r="BF836" s="39"/>
      <c r="BG836" s="40"/>
      <c r="BH836" s="39"/>
      <c r="BI836" s="39"/>
      <c r="BJ836" s="31"/>
      <c r="BK836" s="31"/>
      <c r="BL836" s="39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1"/>
      <c r="EL836" s="31"/>
      <c r="EM836" s="31"/>
      <c r="EN836" s="31"/>
      <c r="EO836" s="31"/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  <c r="GP836" s="31"/>
      <c r="GQ836" s="31"/>
      <c r="GR836" s="31"/>
      <c r="GS836" s="31"/>
      <c r="GT836" s="31"/>
      <c r="GU836" s="31"/>
      <c r="GV836" s="31"/>
      <c r="GW836" s="31"/>
      <c r="GX836" s="31"/>
      <c r="GY836" s="31"/>
      <c r="GZ836" s="31"/>
      <c r="HA836" s="31"/>
      <c r="HB836" s="31"/>
      <c r="HC836" s="31"/>
      <c r="HD836" s="31"/>
      <c r="HE836" s="31"/>
      <c r="HF836" s="31"/>
      <c r="HG836" s="31"/>
      <c r="HH836" s="31"/>
      <c r="HI836" s="31"/>
      <c r="HJ836" s="31"/>
      <c r="HK836" s="31"/>
      <c r="HL836" s="31"/>
      <c r="HM836" s="31"/>
      <c r="HN836" s="31"/>
      <c r="HO836" s="31"/>
      <c r="HP836" s="31"/>
      <c r="HQ836" s="31"/>
      <c r="HR836" s="31"/>
      <c r="HS836" s="31"/>
      <c r="HT836" s="31"/>
      <c r="HU836" s="31"/>
      <c r="HV836" s="31"/>
      <c r="HW836" s="31"/>
      <c r="HX836" s="31"/>
      <c r="HY836" s="31"/>
      <c r="HZ836" s="31"/>
      <c r="IA836" s="31"/>
      <c r="IB836" s="31"/>
      <c r="IC836" s="31"/>
      <c r="ID836" s="31"/>
      <c r="IE836" s="31"/>
      <c r="IF836" s="31"/>
      <c r="IG836" s="31"/>
      <c r="IH836" s="31"/>
      <c r="II836" s="31"/>
      <c r="IJ836" s="31"/>
      <c r="IK836" s="31"/>
      <c r="IL836" s="31"/>
      <c r="IM836" s="31"/>
      <c r="IN836" s="31"/>
      <c r="IO836" s="31"/>
      <c r="IP836" s="31"/>
      <c r="IQ836" s="31"/>
    </row>
    <row r="837" spans="2:251">
      <c r="B837" s="62"/>
      <c r="C837" s="39"/>
      <c r="D837" s="39"/>
      <c r="F837" s="39"/>
      <c r="G837" s="38"/>
      <c r="H837" s="38"/>
      <c r="I837" s="38"/>
      <c r="J837" s="39"/>
      <c r="K837" s="38"/>
      <c r="L837" s="39"/>
      <c r="M837" s="39"/>
      <c r="N837" s="39"/>
      <c r="O837" s="39"/>
      <c r="P837" s="39"/>
      <c r="Q837" s="38"/>
      <c r="R837" s="39"/>
      <c r="S837" s="39"/>
      <c r="T837" s="39"/>
      <c r="U837" s="39"/>
      <c r="V837" s="39"/>
      <c r="W837" s="42"/>
      <c r="X837" s="39"/>
      <c r="Y837" s="39"/>
      <c r="Z837" s="42"/>
      <c r="AA837" s="39"/>
      <c r="AB837" s="39"/>
      <c r="AC837" s="42"/>
      <c r="AD837" s="40"/>
      <c r="AE837" s="40"/>
      <c r="AF837" s="35"/>
      <c r="AG837" s="39"/>
      <c r="AH837" s="39"/>
      <c r="AI837" s="42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8"/>
      <c r="AV837" s="39"/>
      <c r="AW837" s="39"/>
      <c r="AX837" s="39"/>
      <c r="AY837" s="39"/>
      <c r="AZ837" s="39"/>
      <c r="BA837" s="39"/>
      <c r="BB837" s="39"/>
      <c r="BC837" s="39"/>
      <c r="BD837" s="38"/>
      <c r="BE837" s="39"/>
      <c r="BF837" s="39"/>
      <c r="BG837" s="40"/>
      <c r="BH837" s="39"/>
      <c r="BI837" s="39"/>
      <c r="BJ837" s="31"/>
      <c r="BK837" s="31"/>
      <c r="BL837" s="39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  <c r="IG837" s="31"/>
      <c r="IH837" s="31"/>
      <c r="II837" s="31"/>
      <c r="IJ837" s="31"/>
      <c r="IK837" s="31"/>
      <c r="IL837" s="31"/>
      <c r="IM837" s="31"/>
      <c r="IN837" s="31"/>
      <c r="IO837" s="31"/>
      <c r="IP837" s="31"/>
      <c r="IQ837" s="31"/>
    </row>
    <row r="838" spans="2:251">
      <c r="B838" s="62"/>
      <c r="C838" s="39"/>
      <c r="D838" s="39"/>
      <c r="F838" s="39"/>
      <c r="G838" s="38"/>
      <c r="H838" s="38"/>
      <c r="I838" s="38"/>
      <c r="J838" s="39"/>
      <c r="K838" s="38"/>
      <c r="L838" s="39"/>
      <c r="M838" s="39"/>
      <c r="N838" s="39"/>
      <c r="O838" s="39"/>
      <c r="P838" s="39"/>
      <c r="Q838" s="38"/>
      <c r="R838" s="39"/>
      <c r="S838" s="39"/>
      <c r="T838" s="39"/>
      <c r="U838" s="39"/>
      <c r="V838" s="39"/>
      <c r="W838" s="42"/>
      <c r="X838" s="39"/>
      <c r="Y838" s="39"/>
      <c r="Z838" s="42"/>
      <c r="AA838" s="39"/>
      <c r="AB838" s="39"/>
      <c r="AC838" s="42"/>
      <c r="AD838" s="40"/>
      <c r="AE838" s="40"/>
      <c r="AF838" s="35"/>
      <c r="AG838" s="39"/>
      <c r="AH838" s="39"/>
      <c r="AI838" s="42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8"/>
      <c r="AV838" s="39"/>
      <c r="AW838" s="39"/>
      <c r="AX838" s="39"/>
      <c r="AY838" s="39"/>
      <c r="AZ838" s="39"/>
      <c r="BA838" s="39"/>
      <c r="BB838" s="39"/>
      <c r="BC838" s="39"/>
      <c r="BD838" s="38"/>
      <c r="BE838" s="39"/>
      <c r="BF838" s="39"/>
      <c r="BG838" s="40"/>
      <c r="BH838" s="39"/>
      <c r="BI838" s="39"/>
      <c r="BJ838" s="31"/>
      <c r="BK838" s="31"/>
      <c r="BL838" s="39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  <c r="GV838" s="31"/>
      <c r="GW838" s="31"/>
      <c r="GX838" s="31"/>
      <c r="GY838" s="31"/>
      <c r="GZ838" s="31"/>
      <c r="HA838" s="31"/>
      <c r="HB838" s="31"/>
      <c r="HC838" s="31"/>
      <c r="HD838" s="31"/>
      <c r="HE838" s="31"/>
      <c r="HF838" s="31"/>
      <c r="HG838" s="31"/>
      <c r="HH838" s="31"/>
      <c r="HI838" s="31"/>
      <c r="HJ838" s="31"/>
      <c r="HK838" s="31"/>
      <c r="HL838" s="31"/>
      <c r="HM838" s="31"/>
      <c r="HN838" s="31"/>
      <c r="HO838" s="31"/>
      <c r="HP838" s="31"/>
      <c r="HQ838" s="31"/>
      <c r="HR838" s="31"/>
      <c r="HS838" s="31"/>
      <c r="HT838" s="31"/>
      <c r="HU838" s="31"/>
      <c r="HV838" s="31"/>
      <c r="HW838" s="31"/>
      <c r="HX838" s="31"/>
      <c r="HY838" s="31"/>
      <c r="HZ838" s="31"/>
      <c r="IA838" s="31"/>
      <c r="IB838" s="31"/>
      <c r="IC838" s="31"/>
      <c r="ID838" s="31"/>
      <c r="IE838" s="31"/>
      <c r="IF838" s="31"/>
      <c r="IG838" s="31"/>
      <c r="IH838" s="31"/>
      <c r="II838" s="31"/>
      <c r="IJ838" s="31"/>
      <c r="IK838" s="31"/>
      <c r="IL838" s="31"/>
      <c r="IM838" s="31"/>
      <c r="IN838" s="31"/>
      <c r="IO838" s="31"/>
      <c r="IP838" s="31"/>
      <c r="IQ838" s="31"/>
    </row>
    <row r="839" spans="2:251">
      <c r="B839" s="62"/>
      <c r="C839" s="39"/>
      <c r="D839" s="39"/>
      <c r="F839" s="39"/>
      <c r="G839" s="38"/>
      <c r="H839" s="38"/>
      <c r="I839" s="38"/>
      <c r="J839" s="39"/>
      <c r="K839" s="38"/>
      <c r="L839" s="39"/>
      <c r="M839" s="39"/>
      <c r="N839" s="39"/>
      <c r="O839" s="39"/>
      <c r="P839" s="39"/>
      <c r="Q839" s="38"/>
      <c r="R839" s="39"/>
      <c r="S839" s="39"/>
      <c r="T839" s="39"/>
      <c r="U839" s="39"/>
      <c r="V839" s="39"/>
      <c r="W839" s="42"/>
      <c r="X839" s="39"/>
      <c r="Y839" s="39"/>
      <c r="Z839" s="42"/>
      <c r="AA839" s="39"/>
      <c r="AB839" s="39"/>
      <c r="AC839" s="42"/>
      <c r="AD839" s="40"/>
      <c r="AE839" s="40"/>
      <c r="AF839" s="35"/>
      <c r="AG839" s="39"/>
      <c r="AH839" s="39"/>
      <c r="AI839" s="42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8"/>
      <c r="AV839" s="39"/>
      <c r="AW839" s="39"/>
      <c r="AX839" s="39"/>
      <c r="AY839" s="39"/>
      <c r="AZ839" s="39"/>
      <c r="BA839" s="39"/>
      <c r="BB839" s="39"/>
      <c r="BC839" s="39"/>
      <c r="BD839" s="38"/>
      <c r="BE839" s="39"/>
      <c r="BF839" s="39"/>
      <c r="BG839" s="39"/>
      <c r="BH839" s="39"/>
      <c r="BI839" s="39"/>
      <c r="BJ839" s="31"/>
      <c r="BK839" s="31"/>
      <c r="BL839" s="39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  <c r="IG839" s="31"/>
      <c r="IH839" s="31"/>
      <c r="II839" s="31"/>
      <c r="IJ839" s="31"/>
      <c r="IK839" s="31"/>
      <c r="IL839" s="31"/>
      <c r="IM839" s="31"/>
      <c r="IN839" s="31"/>
      <c r="IO839" s="31"/>
      <c r="IP839" s="31"/>
      <c r="IQ839" s="31"/>
    </row>
    <row r="840" spans="2:251">
      <c r="B840" s="62"/>
      <c r="C840" s="39"/>
      <c r="D840" s="39"/>
      <c r="F840" s="39"/>
      <c r="G840" s="38"/>
      <c r="H840" s="38"/>
      <c r="I840" s="38"/>
      <c r="J840" s="39"/>
      <c r="K840" s="38"/>
      <c r="L840" s="39"/>
      <c r="M840" s="39"/>
      <c r="N840" s="39"/>
      <c r="O840" s="39"/>
      <c r="P840" s="39"/>
      <c r="Q840" s="38"/>
      <c r="R840" s="39"/>
      <c r="S840" s="39"/>
      <c r="T840" s="39"/>
      <c r="U840" s="39"/>
      <c r="V840" s="39"/>
      <c r="W840" s="42"/>
      <c r="X840" s="39"/>
      <c r="Y840" s="39"/>
      <c r="Z840" s="42"/>
      <c r="AA840" s="39"/>
      <c r="AB840" s="39"/>
      <c r="AC840" s="42"/>
      <c r="AD840" s="40"/>
      <c r="AE840" s="40"/>
      <c r="AF840" s="35"/>
      <c r="AG840" s="39"/>
      <c r="AH840" s="39"/>
      <c r="AI840" s="42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8"/>
      <c r="AV840" s="39"/>
      <c r="AW840" s="39"/>
      <c r="AX840" s="39"/>
      <c r="AY840" s="39"/>
      <c r="AZ840" s="39"/>
      <c r="BA840" s="39"/>
      <c r="BB840" s="39"/>
      <c r="BC840" s="39"/>
      <c r="BD840" s="38"/>
      <c r="BE840" s="39"/>
      <c r="BF840" s="39"/>
      <c r="BG840" s="40"/>
      <c r="BH840" s="39"/>
      <c r="BI840" s="39"/>
      <c r="BJ840" s="31"/>
      <c r="BK840" s="31"/>
      <c r="BL840" s="39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  <c r="GS840" s="31"/>
      <c r="GT840" s="31"/>
      <c r="GU840" s="31"/>
      <c r="GV840" s="31"/>
      <c r="GW840" s="31"/>
      <c r="GX840" s="31"/>
      <c r="GY840" s="31"/>
      <c r="GZ840" s="31"/>
      <c r="HA840" s="31"/>
      <c r="HB840" s="31"/>
      <c r="HC840" s="31"/>
      <c r="HD840" s="31"/>
      <c r="HE840" s="31"/>
      <c r="HF840" s="31"/>
      <c r="HG840" s="31"/>
      <c r="HH840" s="31"/>
      <c r="HI840" s="31"/>
      <c r="HJ840" s="31"/>
      <c r="HK840" s="31"/>
      <c r="HL840" s="31"/>
      <c r="HM840" s="31"/>
      <c r="HN840" s="31"/>
      <c r="HO840" s="31"/>
      <c r="HP840" s="31"/>
      <c r="HQ840" s="31"/>
      <c r="HR840" s="31"/>
      <c r="HS840" s="31"/>
      <c r="HT840" s="31"/>
      <c r="HU840" s="31"/>
      <c r="HV840" s="31"/>
      <c r="HW840" s="31"/>
      <c r="HX840" s="31"/>
      <c r="HY840" s="31"/>
      <c r="HZ840" s="31"/>
      <c r="IA840" s="31"/>
      <c r="IB840" s="31"/>
      <c r="IC840" s="31"/>
      <c r="ID840" s="31"/>
      <c r="IE840" s="31"/>
      <c r="IF840" s="31"/>
      <c r="IG840" s="31"/>
      <c r="IH840" s="31"/>
      <c r="II840" s="31"/>
      <c r="IJ840" s="31"/>
      <c r="IK840" s="31"/>
      <c r="IL840" s="31"/>
      <c r="IM840" s="31"/>
      <c r="IN840" s="31"/>
      <c r="IO840" s="31"/>
      <c r="IP840" s="31"/>
      <c r="IQ840" s="31"/>
    </row>
    <row r="841" spans="2:251">
      <c r="B841" s="62"/>
      <c r="C841" s="39"/>
      <c r="D841" s="39"/>
      <c r="F841" s="39"/>
      <c r="G841" s="38"/>
      <c r="H841" s="38"/>
      <c r="I841" s="38"/>
      <c r="J841" s="39"/>
      <c r="K841" s="38"/>
      <c r="L841" s="39"/>
      <c r="M841" s="39"/>
      <c r="N841" s="39"/>
      <c r="O841" s="39"/>
      <c r="P841" s="39"/>
      <c r="Q841" s="38"/>
      <c r="R841" s="39"/>
      <c r="S841" s="39"/>
      <c r="T841" s="39"/>
      <c r="U841" s="39"/>
      <c r="V841" s="39"/>
      <c r="W841" s="42"/>
      <c r="X841" s="39"/>
      <c r="Y841" s="39"/>
      <c r="Z841" s="42"/>
      <c r="AA841" s="39"/>
      <c r="AB841" s="39"/>
      <c r="AC841" s="42"/>
      <c r="AD841" s="40"/>
      <c r="AE841" s="40"/>
      <c r="AF841" s="35"/>
      <c r="AG841" s="39"/>
      <c r="AH841" s="39"/>
      <c r="AI841" s="42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8"/>
      <c r="AV841" s="39"/>
      <c r="AW841" s="39"/>
      <c r="AX841" s="39"/>
      <c r="AY841" s="39"/>
      <c r="AZ841" s="39"/>
      <c r="BA841" s="39"/>
      <c r="BB841" s="39"/>
      <c r="BC841" s="39"/>
      <c r="BD841" s="38"/>
      <c r="BE841" s="39"/>
      <c r="BF841" s="39"/>
      <c r="BG841" s="40"/>
      <c r="BH841" s="39"/>
      <c r="BI841" s="39"/>
      <c r="BJ841" s="31"/>
      <c r="BK841" s="31"/>
      <c r="BL841" s="39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  <c r="IG841" s="31"/>
      <c r="IH841" s="31"/>
      <c r="II841" s="31"/>
      <c r="IJ841" s="31"/>
      <c r="IK841" s="31"/>
      <c r="IL841" s="31"/>
      <c r="IM841" s="31"/>
      <c r="IN841" s="31"/>
      <c r="IO841" s="31"/>
      <c r="IP841" s="31"/>
      <c r="IQ841" s="31"/>
    </row>
    <row r="842" spans="2:251">
      <c r="B842" s="62"/>
      <c r="C842" s="39"/>
      <c r="D842" s="39"/>
      <c r="F842" s="39"/>
      <c r="G842" s="38"/>
      <c r="H842" s="38"/>
      <c r="I842" s="38"/>
      <c r="J842" s="39"/>
      <c r="K842" s="38"/>
      <c r="L842" s="39"/>
      <c r="M842" s="39"/>
      <c r="N842" s="39"/>
      <c r="O842" s="39"/>
      <c r="P842" s="39"/>
      <c r="Q842" s="38"/>
      <c r="R842" s="39"/>
      <c r="S842" s="39"/>
      <c r="T842" s="39"/>
      <c r="U842" s="39"/>
      <c r="V842" s="39"/>
      <c r="W842" s="42"/>
      <c r="X842" s="39"/>
      <c r="Y842" s="39"/>
      <c r="Z842" s="42"/>
      <c r="AA842" s="39"/>
      <c r="AB842" s="39"/>
      <c r="AC842" s="42"/>
      <c r="AD842" s="40"/>
      <c r="AE842" s="40"/>
      <c r="AF842" s="35"/>
      <c r="AG842" s="39"/>
      <c r="AH842" s="39"/>
      <c r="AI842" s="42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8"/>
      <c r="AV842" s="39"/>
      <c r="AW842" s="39"/>
      <c r="AX842" s="39"/>
      <c r="AY842" s="39"/>
      <c r="AZ842" s="39"/>
      <c r="BA842" s="39"/>
      <c r="BB842" s="39"/>
      <c r="BC842" s="39"/>
      <c r="BD842" s="38"/>
      <c r="BE842" s="39"/>
      <c r="BF842" s="39"/>
      <c r="BG842" s="40"/>
      <c r="BH842" s="39"/>
      <c r="BI842" s="39"/>
      <c r="BJ842" s="31"/>
      <c r="BK842" s="31"/>
      <c r="BL842" s="39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31"/>
      <c r="GW842" s="31"/>
      <c r="GX842" s="31"/>
      <c r="GY842" s="31"/>
      <c r="GZ842" s="31"/>
      <c r="HA842" s="31"/>
      <c r="HB842" s="31"/>
      <c r="HC842" s="31"/>
      <c r="HD842" s="31"/>
      <c r="HE842" s="31"/>
      <c r="HF842" s="31"/>
      <c r="HG842" s="31"/>
      <c r="HH842" s="31"/>
      <c r="HI842" s="31"/>
      <c r="HJ842" s="31"/>
      <c r="HK842" s="31"/>
      <c r="HL842" s="31"/>
      <c r="HM842" s="31"/>
      <c r="HN842" s="31"/>
      <c r="HO842" s="31"/>
      <c r="HP842" s="31"/>
      <c r="HQ842" s="31"/>
      <c r="HR842" s="31"/>
      <c r="HS842" s="31"/>
      <c r="HT842" s="31"/>
      <c r="HU842" s="31"/>
      <c r="HV842" s="31"/>
      <c r="HW842" s="31"/>
      <c r="HX842" s="31"/>
      <c r="HY842" s="31"/>
      <c r="HZ842" s="31"/>
      <c r="IA842" s="31"/>
      <c r="IB842" s="31"/>
      <c r="IC842" s="31"/>
      <c r="ID842" s="31"/>
      <c r="IE842" s="31"/>
      <c r="IF842" s="31"/>
      <c r="IG842" s="31"/>
      <c r="IH842" s="31"/>
      <c r="II842" s="31"/>
      <c r="IJ842" s="31"/>
      <c r="IK842" s="31"/>
      <c r="IL842" s="31"/>
      <c r="IM842" s="31"/>
      <c r="IN842" s="31"/>
      <c r="IO842" s="31"/>
      <c r="IP842" s="31"/>
      <c r="IQ842" s="31"/>
    </row>
    <row r="843" spans="2:251">
      <c r="B843" s="62"/>
      <c r="C843" s="39"/>
      <c r="D843" s="39"/>
      <c r="F843" s="39"/>
      <c r="G843" s="38"/>
      <c r="H843" s="38"/>
      <c r="I843" s="38"/>
      <c r="J843" s="39"/>
      <c r="K843" s="38"/>
      <c r="L843" s="39"/>
      <c r="M843" s="39"/>
      <c r="N843" s="39"/>
      <c r="O843" s="39"/>
      <c r="P843" s="39"/>
      <c r="Q843" s="38"/>
      <c r="R843" s="39"/>
      <c r="S843" s="39"/>
      <c r="T843" s="39"/>
      <c r="U843" s="39"/>
      <c r="V843" s="39"/>
      <c r="W843" s="42"/>
      <c r="X843" s="39"/>
      <c r="Y843" s="39"/>
      <c r="Z843" s="42"/>
      <c r="AA843" s="39"/>
      <c r="AB843" s="39"/>
      <c r="AC843" s="42"/>
      <c r="AD843" s="40"/>
      <c r="AE843" s="40"/>
      <c r="AF843" s="35"/>
      <c r="AG843" s="39"/>
      <c r="AH843" s="39"/>
      <c r="AI843" s="42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8"/>
      <c r="AV843" s="39"/>
      <c r="AW843" s="39"/>
      <c r="AX843" s="39"/>
      <c r="AY843" s="39"/>
      <c r="AZ843" s="39"/>
      <c r="BA843" s="39"/>
      <c r="BB843" s="39"/>
      <c r="BC843" s="39"/>
      <c r="BD843" s="38"/>
      <c r="BE843" s="39"/>
      <c r="BF843" s="39"/>
      <c r="BG843" s="40"/>
      <c r="BH843" s="39"/>
      <c r="BI843" s="39"/>
      <c r="BJ843" s="31"/>
      <c r="BK843" s="31"/>
      <c r="BL843" s="39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  <c r="IG843" s="31"/>
      <c r="IH843" s="31"/>
      <c r="II843" s="31"/>
      <c r="IJ843" s="31"/>
      <c r="IK843" s="31"/>
      <c r="IL843" s="31"/>
      <c r="IM843" s="31"/>
      <c r="IN843" s="31"/>
      <c r="IO843" s="31"/>
      <c r="IP843" s="31"/>
      <c r="IQ843" s="31"/>
    </row>
    <row r="844" spans="2:251">
      <c r="B844" s="62"/>
      <c r="C844" s="39"/>
      <c r="D844" s="39"/>
      <c r="F844" s="39"/>
      <c r="G844" s="38"/>
      <c r="H844" s="38"/>
      <c r="I844" s="38"/>
      <c r="J844" s="39"/>
      <c r="K844" s="38"/>
      <c r="L844" s="39"/>
      <c r="M844" s="39"/>
      <c r="N844" s="39"/>
      <c r="O844" s="39"/>
      <c r="P844" s="39"/>
      <c r="Q844" s="38"/>
      <c r="R844" s="39"/>
      <c r="S844" s="39"/>
      <c r="T844" s="39"/>
      <c r="U844" s="39"/>
      <c r="V844" s="39"/>
      <c r="W844" s="42"/>
      <c r="X844" s="39"/>
      <c r="Y844" s="39"/>
      <c r="Z844" s="42"/>
      <c r="AA844" s="39"/>
      <c r="AB844" s="39"/>
      <c r="AC844" s="42"/>
      <c r="AD844" s="40"/>
      <c r="AE844" s="40"/>
      <c r="AF844" s="35"/>
      <c r="AG844" s="39"/>
      <c r="AH844" s="39"/>
      <c r="AI844" s="42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8"/>
      <c r="AV844" s="39"/>
      <c r="AW844" s="39"/>
      <c r="AX844" s="39"/>
      <c r="AY844" s="39"/>
      <c r="AZ844" s="39"/>
      <c r="BA844" s="39"/>
      <c r="BB844" s="39"/>
      <c r="BC844" s="39"/>
      <c r="BD844" s="38"/>
      <c r="BE844" s="39"/>
      <c r="BF844" s="39"/>
      <c r="BG844" s="40"/>
      <c r="BH844" s="39"/>
      <c r="BI844" s="39"/>
      <c r="BJ844" s="31"/>
      <c r="BK844" s="31"/>
      <c r="BL844" s="39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  <c r="DU844" s="31"/>
      <c r="DV844" s="31"/>
      <c r="DW844" s="31"/>
      <c r="DX844" s="31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1"/>
      <c r="EL844" s="31"/>
      <c r="EM844" s="31"/>
      <c r="EN844" s="31"/>
      <c r="EO844" s="31"/>
      <c r="EP844" s="31"/>
      <c r="EQ844" s="31"/>
      <c r="ER844" s="31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  <c r="GP844" s="31"/>
      <c r="GQ844" s="31"/>
      <c r="GR844" s="31"/>
      <c r="GS844" s="31"/>
      <c r="GT844" s="31"/>
      <c r="GU844" s="31"/>
      <c r="GV844" s="31"/>
      <c r="GW844" s="31"/>
      <c r="GX844" s="31"/>
      <c r="GY844" s="31"/>
      <c r="GZ844" s="31"/>
      <c r="HA844" s="31"/>
      <c r="HB844" s="31"/>
      <c r="HC844" s="31"/>
      <c r="HD844" s="31"/>
      <c r="HE844" s="31"/>
      <c r="HF844" s="31"/>
      <c r="HG844" s="31"/>
      <c r="HH844" s="31"/>
      <c r="HI844" s="31"/>
      <c r="HJ844" s="31"/>
      <c r="HK844" s="31"/>
      <c r="HL844" s="31"/>
      <c r="HM844" s="31"/>
      <c r="HN844" s="31"/>
      <c r="HO844" s="31"/>
      <c r="HP844" s="31"/>
      <c r="HQ844" s="31"/>
      <c r="HR844" s="31"/>
      <c r="HS844" s="31"/>
      <c r="HT844" s="31"/>
      <c r="HU844" s="31"/>
      <c r="HV844" s="31"/>
      <c r="HW844" s="31"/>
      <c r="HX844" s="31"/>
      <c r="HY844" s="31"/>
      <c r="HZ844" s="31"/>
      <c r="IA844" s="31"/>
      <c r="IB844" s="31"/>
      <c r="IC844" s="31"/>
      <c r="ID844" s="31"/>
      <c r="IE844" s="31"/>
      <c r="IF844" s="31"/>
      <c r="IG844" s="31"/>
      <c r="IH844" s="31"/>
      <c r="II844" s="31"/>
      <c r="IJ844" s="31"/>
      <c r="IK844" s="31"/>
      <c r="IL844" s="31"/>
      <c r="IM844" s="31"/>
      <c r="IN844" s="31"/>
      <c r="IO844" s="31"/>
      <c r="IP844" s="31"/>
      <c r="IQ844" s="31"/>
    </row>
    <row r="845" spans="2:251">
      <c r="B845" s="62"/>
      <c r="C845" s="39"/>
      <c r="D845" s="39"/>
      <c r="F845" s="39"/>
      <c r="G845" s="38"/>
      <c r="H845" s="38"/>
      <c r="I845" s="38"/>
      <c r="J845" s="39"/>
      <c r="K845" s="38"/>
      <c r="L845" s="39"/>
      <c r="M845" s="39"/>
      <c r="N845" s="39"/>
      <c r="O845" s="39"/>
      <c r="P845" s="39"/>
      <c r="Q845" s="38"/>
      <c r="R845" s="39"/>
      <c r="S845" s="39"/>
      <c r="T845" s="39"/>
      <c r="U845" s="39"/>
      <c r="V845" s="39"/>
      <c r="W845" s="42"/>
      <c r="X845" s="39"/>
      <c r="Y845" s="39"/>
      <c r="Z845" s="42"/>
      <c r="AA845" s="39"/>
      <c r="AB845" s="39"/>
      <c r="AC845" s="42"/>
      <c r="AD845" s="40"/>
      <c r="AE845" s="40"/>
      <c r="AF845" s="35"/>
      <c r="AG845" s="39"/>
      <c r="AH845" s="39"/>
      <c r="AI845" s="42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8"/>
      <c r="AV845" s="39"/>
      <c r="AW845" s="39"/>
      <c r="AX845" s="39"/>
      <c r="AY845" s="39"/>
      <c r="AZ845" s="39"/>
      <c r="BA845" s="39"/>
      <c r="BB845" s="39"/>
      <c r="BC845" s="39"/>
      <c r="BD845" s="38"/>
      <c r="BE845" s="39"/>
      <c r="BF845" s="39"/>
      <c r="BG845" s="40"/>
      <c r="BH845" s="39"/>
      <c r="BI845" s="39"/>
      <c r="BJ845" s="31"/>
      <c r="BK845" s="31"/>
      <c r="BL845" s="39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  <c r="IP845" s="31"/>
      <c r="IQ845" s="31"/>
    </row>
    <row r="846" spans="2:251">
      <c r="B846" s="62"/>
      <c r="C846" s="39"/>
      <c r="D846" s="39"/>
      <c r="F846" s="39"/>
      <c r="G846" s="38"/>
      <c r="H846" s="38"/>
      <c r="I846" s="38"/>
      <c r="J846" s="39"/>
      <c r="K846" s="38"/>
      <c r="L846" s="39"/>
      <c r="M846" s="39"/>
      <c r="N846" s="39"/>
      <c r="O846" s="39"/>
      <c r="P846" s="39"/>
      <c r="Q846" s="38"/>
      <c r="R846" s="39"/>
      <c r="S846" s="39"/>
      <c r="T846" s="39"/>
      <c r="U846" s="39"/>
      <c r="V846" s="39"/>
      <c r="W846" s="42"/>
      <c r="X846" s="39"/>
      <c r="Y846" s="39"/>
      <c r="Z846" s="42"/>
      <c r="AA846" s="39"/>
      <c r="AB846" s="39"/>
      <c r="AC846" s="42"/>
      <c r="AD846" s="40"/>
      <c r="AE846" s="40"/>
      <c r="AF846" s="35"/>
      <c r="AG846" s="39"/>
      <c r="AH846" s="39"/>
      <c r="AI846" s="42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8"/>
      <c r="AV846" s="39"/>
      <c r="AW846" s="39"/>
      <c r="AX846" s="39"/>
      <c r="AY846" s="39"/>
      <c r="AZ846" s="39"/>
      <c r="BA846" s="39"/>
      <c r="BB846" s="39"/>
      <c r="BC846" s="39"/>
      <c r="BD846" s="38"/>
      <c r="BE846" s="39"/>
      <c r="BF846" s="39"/>
      <c r="BG846" s="40"/>
      <c r="BH846" s="39"/>
      <c r="BI846" s="39"/>
      <c r="BJ846" s="31"/>
      <c r="BK846" s="31"/>
      <c r="BL846" s="39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  <c r="GV846" s="31"/>
      <c r="GW846" s="31"/>
      <c r="GX846" s="31"/>
      <c r="GY846" s="31"/>
      <c r="GZ846" s="31"/>
      <c r="HA846" s="31"/>
      <c r="HB846" s="31"/>
      <c r="HC846" s="31"/>
      <c r="HD846" s="31"/>
      <c r="HE846" s="31"/>
      <c r="HF846" s="31"/>
      <c r="HG846" s="31"/>
      <c r="HH846" s="31"/>
      <c r="HI846" s="31"/>
      <c r="HJ846" s="31"/>
      <c r="HK846" s="31"/>
      <c r="HL846" s="31"/>
      <c r="HM846" s="31"/>
      <c r="HN846" s="31"/>
      <c r="HO846" s="31"/>
      <c r="HP846" s="31"/>
      <c r="HQ846" s="31"/>
      <c r="HR846" s="31"/>
      <c r="HS846" s="31"/>
      <c r="HT846" s="31"/>
      <c r="HU846" s="31"/>
      <c r="HV846" s="31"/>
      <c r="HW846" s="31"/>
      <c r="HX846" s="31"/>
      <c r="HY846" s="31"/>
      <c r="HZ846" s="31"/>
      <c r="IA846" s="31"/>
      <c r="IB846" s="31"/>
      <c r="IC846" s="31"/>
      <c r="ID846" s="31"/>
      <c r="IE846" s="31"/>
      <c r="IF846" s="31"/>
      <c r="IG846" s="31"/>
      <c r="IH846" s="31"/>
      <c r="II846" s="31"/>
      <c r="IJ846" s="31"/>
      <c r="IK846" s="31"/>
      <c r="IL846" s="31"/>
      <c r="IM846" s="31"/>
      <c r="IN846" s="31"/>
      <c r="IO846" s="31"/>
      <c r="IP846" s="31"/>
      <c r="IQ846" s="31"/>
    </row>
    <row r="847" spans="2:251">
      <c r="B847" s="62"/>
      <c r="C847" s="39"/>
      <c r="D847" s="39"/>
      <c r="F847" s="39"/>
      <c r="G847" s="38"/>
      <c r="H847" s="38"/>
      <c r="I847" s="38"/>
      <c r="J847" s="39"/>
      <c r="K847" s="38"/>
      <c r="L847" s="39"/>
      <c r="M847" s="39"/>
      <c r="N847" s="39"/>
      <c r="O847" s="39"/>
      <c r="P847" s="39"/>
      <c r="Q847" s="38"/>
      <c r="R847" s="39"/>
      <c r="S847" s="39"/>
      <c r="T847" s="39"/>
      <c r="U847" s="39"/>
      <c r="V847" s="39"/>
      <c r="W847" s="42"/>
      <c r="X847" s="39"/>
      <c r="Y847" s="39"/>
      <c r="Z847" s="42"/>
      <c r="AA847" s="39"/>
      <c r="AB847" s="39"/>
      <c r="AC847" s="42"/>
      <c r="AD847" s="40"/>
      <c r="AE847" s="40"/>
      <c r="AF847" s="35"/>
      <c r="AG847" s="39"/>
      <c r="AH847" s="39"/>
      <c r="AI847" s="42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8"/>
      <c r="AV847" s="39"/>
      <c r="AW847" s="39"/>
      <c r="AX847" s="39"/>
      <c r="AY847" s="39"/>
      <c r="AZ847" s="39"/>
      <c r="BA847" s="39"/>
      <c r="BB847" s="39"/>
      <c r="BC847" s="39"/>
      <c r="BD847" s="38"/>
      <c r="BE847" s="39"/>
      <c r="BF847" s="39"/>
      <c r="BG847" s="40"/>
      <c r="BH847" s="39"/>
      <c r="BI847" s="39"/>
      <c r="BJ847" s="31"/>
      <c r="BK847" s="31"/>
      <c r="BL847" s="39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  <c r="IG847" s="31"/>
      <c r="IH847" s="31"/>
      <c r="II847" s="31"/>
      <c r="IJ847" s="31"/>
      <c r="IK847" s="31"/>
      <c r="IL847" s="31"/>
      <c r="IM847" s="31"/>
      <c r="IN847" s="31"/>
      <c r="IO847" s="31"/>
      <c r="IP847" s="31"/>
      <c r="IQ847" s="31"/>
    </row>
    <row r="848" spans="2:251">
      <c r="B848" s="62"/>
      <c r="C848" s="39"/>
      <c r="D848" s="39"/>
      <c r="F848" s="39"/>
      <c r="G848" s="38"/>
      <c r="H848" s="38"/>
      <c r="I848" s="38"/>
      <c r="J848" s="39"/>
      <c r="K848" s="38"/>
      <c r="L848" s="39"/>
      <c r="M848" s="39"/>
      <c r="N848" s="39"/>
      <c r="O848" s="39"/>
      <c r="P848" s="39"/>
      <c r="Q848" s="38"/>
      <c r="R848" s="39"/>
      <c r="S848" s="39"/>
      <c r="T848" s="39"/>
      <c r="U848" s="39"/>
      <c r="V848" s="39"/>
      <c r="W848" s="42"/>
      <c r="X848" s="39"/>
      <c r="Y848" s="39"/>
      <c r="Z848" s="42"/>
      <c r="AA848" s="39"/>
      <c r="AB848" s="39"/>
      <c r="AC848" s="42"/>
      <c r="AD848" s="40"/>
      <c r="AE848" s="40"/>
      <c r="AF848" s="35"/>
      <c r="AG848" s="39"/>
      <c r="AH848" s="39"/>
      <c r="AI848" s="42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8"/>
      <c r="AV848" s="39"/>
      <c r="AW848" s="39"/>
      <c r="AX848" s="39"/>
      <c r="AY848" s="39"/>
      <c r="AZ848" s="39"/>
      <c r="BA848" s="39"/>
      <c r="BB848" s="39"/>
      <c r="BC848" s="39"/>
      <c r="BD848" s="38"/>
      <c r="BE848" s="39"/>
      <c r="BF848" s="39"/>
      <c r="BG848" s="40"/>
      <c r="BH848" s="39"/>
      <c r="BI848" s="39"/>
      <c r="BJ848" s="31"/>
      <c r="BK848" s="31"/>
      <c r="BL848" s="39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  <c r="GV848" s="31"/>
      <c r="GW848" s="31"/>
      <c r="GX848" s="31"/>
      <c r="GY848" s="31"/>
      <c r="GZ848" s="31"/>
      <c r="HA848" s="31"/>
      <c r="HB848" s="31"/>
      <c r="HC848" s="31"/>
      <c r="HD848" s="31"/>
      <c r="HE848" s="31"/>
      <c r="HF848" s="31"/>
      <c r="HG848" s="31"/>
      <c r="HH848" s="31"/>
      <c r="HI848" s="31"/>
      <c r="HJ848" s="31"/>
      <c r="HK848" s="31"/>
      <c r="HL848" s="31"/>
      <c r="HM848" s="31"/>
      <c r="HN848" s="31"/>
      <c r="HO848" s="31"/>
      <c r="HP848" s="31"/>
      <c r="HQ848" s="31"/>
      <c r="HR848" s="31"/>
      <c r="HS848" s="31"/>
      <c r="HT848" s="31"/>
      <c r="HU848" s="31"/>
      <c r="HV848" s="31"/>
      <c r="HW848" s="31"/>
      <c r="HX848" s="31"/>
      <c r="HY848" s="31"/>
      <c r="HZ848" s="31"/>
      <c r="IA848" s="31"/>
      <c r="IB848" s="31"/>
      <c r="IC848" s="31"/>
      <c r="ID848" s="31"/>
      <c r="IE848" s="31"/>
      <c r="IF848" s="31"/>
      <c r="IG848" s="31"/>
      <c r="IH848" s="31"/>
      <c r="II848" s="31"/>
      <c r="IJ848" s="31"/>
      <c r="IK848" s="31"/>
      <c r="IL848" s="31"/>
      <c r="IM848" s="31"/>
      <c r="IN848" s="31"/>
      <c r="IO848" s="31"/>
      <c r="IP848" s="31"/>
      <c r="IQ848" s="31"/>
    </row>
    <row r="849" spans="2:251">
      <c r="B849" s="62"/>
      <c r="C849" s="39"/>
      <c r="D849" s="39"/>
      <c r="F849" s="39"/>
      <c r="G849" s="38"/>
      <c r="H849" s="38"/>
      <c r="I849" s="38"/>
      <c r="J849" s="39"/>
      <c r="K849" s="38"/>
      <c r="L849" s="39"/>
      <c r="M849" s="39"/>
      <c r="N849" s="39"/>
      <c r="O849" s="39"/>
      <c r="P849" s="39"/>
      <c r="Q849" s="38"/>
      <c r="R849" s="39"/>
      <c r="S849" s="39"/>
      <c r="T849" s="39"/>
      <c r="U849" s="39"/>
      <c r="V849" s="39"/>
      <c r="W849" s="42"/>
      <c r="X849" s="39"/>
      <c r="Y849" s="39"/>
      <c r="Z849" s="42"/>
      <c r="AA849" s="39"/>
      <c r="AB849" s="39"/>
      <c r="AC849" s="42"/>
      <c r="AD849" s="40"/>
      <c r="AE849" s="40"/>
      <c r="AF849" s="35"/>
      <c r="AG849" s="39"/>
      <c r="AH849" s="39"/>
      <c r="AI849" s="42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8"/>
      <c r="AV849" s="39"/>
      <c r="AW849" s="39"/>
      <c r="AX849" s="39"/>
      <c r="AY849" s="39"/>
      <c r="AZ849" s="39"/>
      <c r="BA849" s="39"/>
      <c r="BB849" s="39"/>
      <c r="BC849" s="39"/>
      <c r="BD849" s="38"/>
      <c r="BE849" s="39"/>
      <c r="BF849" s="39"/>
      <c r="BG849" s="40"/>
      <c r="BH849" s="39"/>
      <c r="BI849" s="39"/>
      <c r="BJ849" s="31"/>
      <c r="BK849" s="31"/>
      <c r="BL849" s="39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  <c r="IG849" s="31"/>
      <c r="IH849" s="31"/>
      <c r="II849" s="31"/>
      <c r="IJ849" s="31"/>
      <c r="IK849" s="31"/>
      <c r="IL849" s="31"/>
      <c r="IM849" s="31"/>
      <c r="IN849" s="31"/>
      <c r="IO849" s="31"/>
      <c r="IP849" s="31"/>
      <c r="IQ849" s="31"/>
    </row>
    <row r="850" spans="2:251">
      <c r="B850" s="62"/>
      <c r="C850" s="39"/>
      <c r="D850" s="39"/>
      <c r="F850" s="39"/>
      <c r="G850" s="38"/>
      <c r="H850" s="38"/>
      <c r="I850" s="38"/>
      <c r="J850" s="39"/>
      <c r="K850" s="38"/>
      <c r="L850" s="39"/>
      <c r="M850" s="39"/>
      <c r="N850" s="39"/>
      <c r="O850" s="39"/>
      <c r="P850" s="39"/>
      <c r="Q850" s="38"/>
      <c r="R850" s="39"/>
      <c r="S850" s="39"/>
      <c r="T850" s="39"/>
      <c r="U850" s="39"/>
      <c r="V850" s="39"/>
      <c r="W850" s="42"/>
      <c r="X850" s="39"/>
      <c r="Y850" s="39"/>
      <c r="Z850" s="42"/>
      <c r="AA850" s="39"/>
      <c r="AB850" s="39"/>
      <c r="AC850" s="42"/>
      <c r="AD850" s="40"/>
      <c r="AE850" s="40"/>
      <c r="AF850" s="35"/>
      <c r="AG850" s="39"/>
      <c r="AH850" s="39"/>
      <c r="AI850" s="42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8"/>
      <c r="AV850" s="39"/>
      <c r="AW850" s="39"/>
      <c r="AX850" s="39"/>
      <c r="AY850" s="39"/>
      <c r="AZ850" s="39"/>
      <c r="BA850" s="39"/>
      <c r="BB850" s="39"/>
      <c r="BC850" s="39"/>
      <c r="BD850" s="38"/>
      <c r="BE850" s="39"/>
      <c r="BF850" s="39"/>
      <c r="BG850" s="40"/>
      <c r="BH850" s="39"/>
      <c r="BI850" s="39"/>
      <c r="BJ850" s="31"/>
      <c r="BK850" s="31"/>
      <c r="BL850" s="39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31"/>
      <c r="GV850" s="31"/>
      <c r="GW850" s="31"/>
      <c r="GX850" s="31"/>
      <c r="GY850" s="31"/>
      <c r="GZ850" s="31"/>
      <c r="HA850" s="31"/>
      <c r="HB850" s="31"/>
      <c r="HC850" s="31"/>
      <c r="HD850" s="31"/>
      <c r="HE850" s="31"/>
      <c r="HF850" s="31"/>
      <c r="HG850" s="31"/>
      <c r="HH850" s="31"/>
      <c r="HI850" s="31"/>
      <c r="HJ850" s="31"/>
      <c r="HK850" s="31"/>
      <c r="HL850" s="31"/>
      <c r="HM850" s="31"/>
      <c r="HN850" s="31"/>
      <c r="HO850" s="31"/>
      <c r="HP850" s="31"/>
      <c r="HQ850" s="31"/>
      <c r="HR850" s="31"/>
      <c r="HS850" s="31"/>
      <c r="HT850" s="31"/>
      <c r="HU850" s="31"/>
      <c r="HV850" s="31"/>
      <c r="HW850" s="31"/>
      <c r="HX850" s="31"/>
      <c r="HY850" s="31"/>
      <c r="HZ850" s="31"/>
      <c r="IA850" s="31"/>
      <c r="IB850" s="31"/>
      <c r="IC850" s="31"/>
      <c r="ID850" s="31"/>
      <c r="IE850" s="31"/>
      <c r="IF850" s="31"/>
      <c r="IG850" s="31"/>
      <c r="IH850" s="31"/>
      <c r="II850" s="31"/>
      <c r="IJ850" s="31"/>
      <c r="IK850" s="31"/>
      <c r="IL850" s="31"/>
      <c r="IM850" s="31"/>
      <c r="IN850" s="31"/>
      <c r="IO850" s="31"/>
      <c r="IP850" s="31"/>
      <c r="IQ850" s="31"/>
    </row>
    <row r="851" spans="2:251">
      <c r="B851" s="62"/>
      <c r="C851" s="39"/>
      <c r="D851" s="39"/>
      <c r="F851" s="39"/>
      <c r="G851" s="38"/>
      <c r="H851" s="38"/>
      <c r="I851" s="38"/>
      <c r="J851" s="39"/>
      <c r="K851" s="38"/>
      <c r="L851" s="39"/>
      <c r="M851" s="39"/>
      <c r="N851" s="39"/>
      <c r="O851" s="39"/>
      <c r="P851" s="39"/>
      <c r="Q851" s="38"/>
      <c r="R851" s="39"/>
      <c r="S851" s="39"/>
      <c r="T851" s="39"/>
      <c r="U851" s="39"/>
      <c r="V851" s="39"/>
      <c r="W851" s="42"/>
      <c r="X851" s="39"/>
      <c r="Y851" s="39"/>
      <c r="Z851" s="42"/>
      <c r="AA851" s="39"/>
      <c r="AB851" s="39"/>
      <c r="AC851" s="42"/>
      <c r="AD851" s="40"/>
      <c r="AE851" s="40"/>
      <c r="AF851" s="35"/>
      <c r="AG851" s="39"/>
      <c r="AH851" s="39"/>
      <c r="AI851" s="42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8"/>
      <c r="AV851" s="39"/>
      <c r="AW851" s="39"/>
      <c r="AX851" s="39"/>
      <c r="AY851" s="39"/>
      <c r="AZ851" s="39"/>
      <c r="BA851" s="39"/>
      <c r="BB851" s="39"/>
      <c r="BC851" s="39"/>
      <c r="BD851" s="38"/>
      <c r="BE851" s="39"/>
      <c r="BF851" s="39"/>
      <c r="BG851" s="40"/>
      <c r="BH851" s="39"/>
      <c r="BI851" s="39"/>
      <c r="BJ851" s="31"/>
      <c r="BK851" s="31"/>
      <c r="BL851" s="39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  <c r="IG851" s="31"/>
      <c r="IH851" s="31"/>
      <c r="II851" s="31"/>
      <c r="IJ851" s="31"/>
      <c r="IK851" s="31"/>
      <c r="IL851" s="31"/>
      <c r="IM851" s="31"/>
      <c r="IN851" s="31"/>
      <c r="IO851" s="31"/>
      <c r="IP851" s="31"/>
      <c r="IQ851" s="31"/>
    </row>
    <row r="852" spans="2:251">
      <c r="B852" s="62"/>
      <c r="C852" s="39"/>
      <c r="D852" s="39"/>
      <c r="F852" s="39"/>
      <c r="G852" s="38"/>
      <c r="H852" s="38"/>
      <c r="I852" s="38"/>
      <c r="J852" s="39"/>
      <c r="K852" s="38"/>
      <c r="L852" s="39"/>
      <c r="M852" s="39"/>
      <c r="N852" s="39"/>
      <c r="O852" s="39"/>
      <c r="P852" s="39"/>
      <c r="Q852" s="38"/>
      <c r="R852" s="39"/>
      <c r="S852" s="39"/>
      <c r="T852" s="39"/>
      <c r="U852" s="39"/>
      <c r="V852" s="39"/>
      <c r="W852" s="42"/>
      <c r="X852" s="39"/>
      <c r="Y852" s="39"/>
      <c r="Z852" s="42"/>
      <c r="AA852" s="39"/>
      <c r="AB852" s="39"/>
      <c r="AC852" s="42"/>
      <c r="AD852" s="40"/>
      <c r="AE852" s="40"/>
      <c r="AF852" s="35"/>
      <c r="AG852" s="39"/>
      <c r="AH852" s="39"/>
      <c r="AI852" s="42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8"/>
      <c r="AV852" s="39"/>
      <c r="AW852" s="39"/>
      <c r="AX852" s="39"/>
      <c r="AY852" s="39"/>
      <c r="AZ852" s="39"/>
      <c r="BA852" s="39"/>
      <c r="BB852" s="39"/>
      <c r="BC852" s="39"/>
      <c r="BD852" s="38"/>
      <c r="BE852" s="39"/>
      <c r="BF852" s="39"/>
      <c r="BG852" s="40"/>
      <c r="BH852" s="39"/>
      <c r="BI852" s="39"/>
      <c r="BJ852" s="31"/>
      <c r="BK852" s="31"/>
      <c r="BL852" s="39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  <c r="GV852" s="31"/>
      <c r="GW852" s="31"/>
      <c r="GX852" s="31"/>
      <c r="GY852" s="31"/>
      <c r="GZ852" s="31"/>
      <c r="HA852" s="31"/>
      <c r="HB852" s="31"/>
      <c r="HC852" s="31"/>
      <c r="HD852" s="31"/>
      <c r="HE852" s="31"/>
      <c r="HF852" s="31"/>
      <c r="HG852" s="31"/>
      <c r="HH852" s="31"/>
      <c r="HI852" s="31"/>
      <c r="HJ852" s="31"/>
      <c r="HK852" s="31"/>
      <c r="HL852" s="31"/>
      <c r="HM852" s="31"/>
      <c r="HN852" s="31"/>
      <c r="HO852" s="31"/>
      <c r="HP852" s="31"/>
      <c r="HQ852" s="31"/>
      <c r="HR852" s="31"/>
      <c r="HS852" s="31"/>
      <c r="HT852" s="31"/>
      <c r="HU852" s="31"/>
      <c r="HV852" s="31"/>
      <c r="HW852" s="31"/>
      <c r="HX852" s="31"/>
      <c r="HY852" s="31"/>
      <c r="HZ852" s="31"/>
      <c r="IA852" s="31"/>
      <c r="IB852" s="31"/>
      <c r="IC852" s="31"/>
      <c r="ID852" s="31"/>
      <c r="IE852" s="31"/>
      <c r="IF852" s="31"/>
      <c r="IG852" s="31"/>
      <c r="IH852" s="31"/>
      <c r="II852" s="31"/>
      <c r="IJ852" s="31"/>
      <c r="IK852" s="31"/>
      <c r="IL852" s="31"/>
      <c r="IM852" s="31"/>
      <c r="IN852" s="31"/>
      <c r="IO852" s="31"/>
      <c r="IP852" s="31"/>
      <c r="IQ852" s="31"/>
    </row>
    <row r="853" spans="2:251">
      <c r="B853" s="62"/>
      <c r="C853" s="39"/>
      <c r="D853" s="39"/>
      <c r="F853" s="39"/>
      <c r="G853" s="38"/>
      <c r="H853" s="38"/>
      <c r="I853" s="38"/>
      <c r="J853" s="39"/>
      <c r="K853" s="38"/>
      <c r="L853" s="39"/>
      <c r="M853" s="39"/>
      <c r="N853" s="39"/>
      <c r="O853" s="39"/>
      <c r="P853" s="39"/>
      <c r="Q853" s="38"/>
      <c r="R853" s="39"/>
      <c r="S853" s="39"/>
      <c r="T853" s="39"/>
      <c r="U853" s="39"/>
      <c r="V853" s="39"/>
      <c r="W853" s="42"/>
      <c r="X853" s="39"/>
      <c r="Y853" s="39"/>
      <c r="Z853" s="42"/>
      <c r="AA853" s="39"/>
      <c r="AB853" s="39"/>
      <c r="AC853" s="42"/>
      <c r="AD853" s="40"/>
      <c r="AE853" s="40"/>
      <c r="AF853" s="35"/>
      <c r="AG853" s="39"/>
      <c r="AH853" s="39"/>
      <c r="AI853" s="42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8"/>
      <c r="AV853" s="39"/>
      <c r="AW853" s="39"/>
      <c r="AX853" s="39"/>
      <c r="AY853" s="39"/>
      <c r="AZ853" s="39"/>
      <c r="BA853" s="39"/>
      <c r="BB853" s="39"/>
      <c r="BC853" s="39"/>
      <c r="BD853" s="38"/>
      <c r="BE853" s="39"/>
      <c r="BF853" s="39"/>
      <c r="BG853" s="39"/>
      <c r="BH853" s="39"/>
      <c r="BI853" s="39"/>
      <c r="BJ853" s="31"/>
      <c r="BK853" s="31"/>
      <c r="BL853" s="39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  <c r="IG853" s="31"/>
      <c r="IH853" s="31"/>
      <c r="II853" s="31"/>
      <c r="IJ853" s="31"/>
      <c r="IK853" s="31"/>
      <c r="IL853" s="31"/>
      <c r="IM853" s="31"/>
      <c r="IN853" s="31"/>
      <c r="IO853" s="31"/>
      <c r="IP853" s="31"/>
      <c r="IQ853" s="31"/>
    </row>
    <row r="854" spans="2:251">
      <c r="B854" s="62"/>
      <c r="C854" s="39"/>
      <c r="D854" s="39"/>
      <c r="F854" s="39"/>
      <c r="G854" s="38"/>
      <c r="H854" s="38"/>
      <c r="I854" s="38"/>
      <c r="J854" s="39"/>
      <c r="K854" s="38"/>
      <c r="L854" s="39"/>
      <c r="M854" s="39"/>
      <c r="N854" s="39"/>
      <c r="O854" s="39"/>
      <c r="P854" s="39"/>
      <c r="Q854" s="38"/>
      <c r="R854" s="39"/>
      <c r="S854" s="39"/>
      <c r="T854" s="39"/>
      <c r="U854" s="39"/>
      <c r="V854" s="39"/>
      <c r="W854" s="42"/>
      <c r="X854" s="39"/>
      <c r="Y854" s="39"/>
      <c r="Z854" s="42"/>
      <c r="AA854" s="39"/>
      <c r="AB854" s="39"/>
      <c r="AC854" s="42"/>
      <c r="AD854" s="40"/>
      <c r="AE854" s="40"/>
      <c r="AF854" s="35"/>
      <c r="AG854" s="39"/>
      <c r="AH854" s="39"/>
      <c r="AI854" s="42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8"/>
      <c r="AV854" s="39"/>
      <c r="AW854" s="39"/>
      <c r="AX854" s="39"/>
      <c r="AY854" s="39"/>
      <c r="AZ854" s="39"/>
      <c r="BA854" s="39"/>
      <c r="BB854" s="39"/>
      <c r="BC854" s="39"/>
      <c r="BD854" s="38"/>
      <c r="BE854" s="39"/>
      <c r="BF854" s="39"/>
      <c r="BG854" s="40"/>
      <c r="BH854" s="39"/>
      <c r="BI854" s="39"/>
      <c r="BJ854" s="31"/>
      <c r="BK854" s="31"/>
      <c r="BL854" s="39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  <c r="GS854" s="31"/>
      <c r="GT854" s="31"/>
      <c r="GU854" s="31"/>
      <c r="GV854" s="31"/>
      <c r="GW854" s="31"/>
      <c r="GX854" s="31"/>
      <c r="GY854" s="31"/>
      <c r="GZ854" s="31"/>
      <c r="HA854" s="31"/>
      <c r="HB854" s="31"/>
      <c r="HC854" s="31"/>
      <c r="HD854" s="31"/>
      <c r="HE854" s="31"/>
      <c r="HF854" s="31"/>
      <c r="HG854" s="31"/>
      <c r="HH854" s="31"/>
      <c r="HI854" s="31"/>
      <c r="HJ854" s="31"/>
      <c r="HK854" s="31"/>
      <c r="HL854" s="31"/>
      <c r="HM854" s="31"/>
      <c r="HN854" s="31"/>
      <c r="HO854" s="31"/>
      <c r="HP854" s="31"/>
      <c r="HQ854" s="31"/>
      <c r="HR854" s="31"/>
      <c r="HS854" s="31"/>
      <c r="HT854" s="31"/>
      <c r="HU854" s="31"/>
      <c r="HV854" s="31"/>
      <c r="HW854" s="31"/>
      <c r="HX854" s="31"/>
      <c r="HY854" s="31"/>
      <c r="HZ854" s="31"/>
      <c r="IA854" s="31"/>
      <c r="IB854" s="31"/>
      <c r="IC854" s="31"/>
      <c r="ID854" s="31"/>
      <c r="IE854" s="31"/>
      <c r="IF854" s="31"/>
      <c r="IG854" s="31"/>
      <c r="IH854" s="31"/>
      <c r="II854" s="31"/>
      <c r="IJ854" s="31"/>
      <c r="IK854" s="31"/>
      <c r="IL854" s="31"/>
      <c r="IM854" s="31"/>
      <c r="IN854" s="31"/>
      <c r="IO854" s="31"/>
      <c r="IP854" s="31"/>
      <c r="IQ854" s="31"/>
    </row>
    <row r="855" spans="2:251">
      <c r="B855" s="62"/>
      <c r="C855" s="39"/>
      <c r="D855" s="39"/>
      <c r="F855" s="39"/>
      <c r="G855" s="38"/>
      <c r="H855" s="38"/>
      <c r="I855" s="38"/>
      <c r="J855" s="39"/>
      <c r="K855" s="38"/>
      <c r="L855" s="39"/>
      <c r="M855" s="39"/>
      <c r="N855" s="39"/>
      <c r="O855" s="39"/>
      <c r="P855" s="39"/>
      <c r="Q855" s="38"/>
      <c r="R855" s="39"/>
      <c r="S855" s="39"/>
      <c r="T855" s="39"/>
      <c r="U855" s="39"/>
      <c r="V855" s="39"/>
      <c r="W855" s="42"/>
      <c r="X855" s="39"/>
      <c r="Y855" s="39"/>
      <c r="Z855" s="42"/>
      <c r="AA855" s="39"/>
      <c r="AB855" s="39"/>
      <c r="AC855" s="42"/>
      <c r="AD855" s="40"/>
      <c r="AE855" s="40"/>
      <c r="AF855" s="35"/>
      <c r="AG855" s="39"/>
      <c r="AH855" s="39"/>
      <c r="AI855" s="42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8"/>
      <c r="AV855" s="39"/>
      <c r="AW855" s="39"/>
      <c r="AX855" s="39"/>
      <c r="AY855" s="39"/>
      <c r="AZ855" s="39"/>
      <c r="BA855" s="39"/>
      <c r="BB855" s="39"/>
      <c r="BC855" s="39"/>
      <c r="BD855" s="38"/>
      <c r="BE855" s="39"/>
      <c r="BF855" s="39"/>
      <c r="BG855" s="40"/>
      <c r="BH855" s="39"/>
      <c r="BI855" s="39"/>
      <c r="BJ855" s="31"/>
      <c r="BK855" s="31"/>
      <c r="BL855" s="39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  <c r="IG855" s="31"/>
      <c r="IH855" s="31"/>
      <c r="II855" s="31"/>
      <c r="IJ855" s="31"/>
      <c r="IK855" s="31"/>
      <c r="IL855" s="31"/>
      <c r="IM855" s="31"/>
      <c r="IN855" s="31"/>
      <c r="IO855" s="31"/>
      <c r="IP855" s="31"/>
      <c r="IQ855" s="31"/>
    </row>
    <row r="856" spans="2:251">
      <c r="B856" s="62"/>
      <c r="C856" s="39"/>
      <c r="D856" s="39"/>
      <c r="F856" s="39"/>
      <c r="G856" s="38"/>
      <c r="H856" s="38"/>
      <c r="I856" s="38"/>
      <c r="J856" s="39"/>
      <c r="K856" s="38"/>
      <c r="L856" s="39"/>
      <c r="M856" s="39"/>
      <c r="N856" s="39"/>
      <c r="O856" s="39"/>
      <c r="P856" s="39"/>
      <c r="Q856" s="38"/>
      <c r="R856" s="39"/>
      <c r="S856" s="39"/>
      <c r="T856" s="39"/>
      <c r="U856" s="39"/>
      <c r="V856" s="39"/>
      <c r="W856" s="42"/>
      <c r="X856" s="39"/>
      <c r="Y856" s="39"/>
      <c r="Z856" s="42"/>
      <c r="AA856" s="39"/>
      <c r="AB856" s="39"/>
      <c r="AC856" s="42"/>
      <c r="AD856" s="40"/>
      <c r="AE856" s="40"/>
      <c r="AF856" s="35"/>
      <c r="AG856" s="39"/>
      <c r="AH856" s="39"/>
      <c r="AI856" s="42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8"/>
      <c r="AV856" s="39"/>
      <c r="AW856" s="39"/>
      <c r="AX856" s="39"/>
      <c r="AY856" s="39"/>
      <c r="AZ856" s="39"/>
      <c r="BA856" s="39"/>
      <c r="BB856" s="39"/>
      <c r="BC856" s="39"/>
      <c r="BD856" s="38"/>
      <c r="BE856" s="39"/>
      <c r="BF856" s="39"/>
      <c r="BG856" s="40"/>
      <c r="BH856" s="39"/>
      <c r="BI856" s="39"/>
      <c r="BJ856" s="31"/>
      <c r="BK856" s="31"/>
      <c r="BL856" s="39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  <c r="DU856" s="31"/>
      <c r="DV856" s="31"/>
      <c r="DW856" s="31"/>
      <c r="DX856" s="31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1"/>
      <c r="EL856" s="31"/>
      <c r="EM856" s="31"/>
      <c r="EN856" s="31"/>
      <c r="EO856" s="31"/>
      <c r="EP856" s="31"/>
      <c r="EQ856" s="31"/>
      <c r="ER856" s="31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1"/>
      <c r="FI856" s="31"/>
      <c r="FJ856" s="31"/>
      <c r="FK856" s="31"/>
      <c r="FL856" s="31"/>
      <c r="FM856" s="31"/>
      <c r="FN856" s="31"/>
      <c r="FO856" s="31"/>
      <c r="FP856" s="31"/>
      <c r="FQ856" s="31"/>
      <c r="FR856" s="31"/>
      <c r="FS856" s="31"/>
      <c r="FT856" s="31"/>
      <c r="FU856" s="31"/>
      <c r="FV856" s="31"/>
      <c r="FW856" s="31"/>
      <c r="FX856" s="31"/>
      <c r="FY856" s="31"/>
      <c r="FZ856" s="31"/>
      <c r="GA856" s="31"/>
      <c r="GB856" s="31"/>
      <c r="GC856" s="31"/>
      <c r="GD856" s="31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  <c r="GO856" s="31"/>
      <c r="GP856" s="31"/>
      <c r="GQ856" s="31"/>
      <c r="GR856" s="31"/>
      <c r="GS856" s="31"/>
      <c r="GT856" s="31"/>
      <c r="GU856" s="31"/>
      <c r="GV856" s="31"/>
      <c r="GW856" s="31"/>
      <c r="GX856" s="31"/>
      <c r="GY856" s="31"/>
      <c r="GZ856" s="31"/>
      <c r="HA856" s="31"/>
      <c r="HB856" s="31"/>
      <c r="HC856" s="31"/>
      <c r="HD856" s="31"/>
      <c r="HE856" s="31"/>
      <c r="HF856" s="31"/>
      <c r="HG856" s="31"/>
      <c r="HH856" s="31"/>
      <c r="HI856" s="31"/>
      <c r="HJ856" s="31"/>
      <c r="HK856" s="31"/>
      <c r="HL856" s="31"/>
      <c r="HM856" s="31"/>
      <c r="HN856" s="31"/>
      <c r="HO856" s="31"/>
      <c r="HP856" s="31"/>
      <c r="HQ856" s="31"/>
      <c r="HR856" s="31"/>
      <c r="HS856" s="31"/>
      <c r="HT856" s="31"/>
      <c r="HU856" s="31"/>
      <c r="HV856" s="31"/>
      <c r="HW856" s="31"/>
      <c r="HX856" s="31"/>
      <c r="HY856" s="31"/>
      <c r="HZ856" s="31"/>
      <c r="IA856" s="31"/>
      <c r="IB856" s="31"/>
      <c r="IC856" s="31"/>
      <c r="ID856" s="31"/>
      <c r="IE856" s="31"/>
      <c r="IF856" s="31"/>
      <c r="IG856" s="31"/>
      <c r="IH856" s="31"/>
      <c r="II856" s="31"/>
      <c r="IJ856" s="31"/>
      <c r="IK856" s="31"/>
      <c r="IL856" s="31"/>
      <c r="IM856" s="31"/>
      <c r="IN856" s="31"/>
      <c r="IO856" s="31"/>
      <c r="IP856" s="31"/>
      <c r="IQ856" s="31"/>
    </row>
    <row r="857" spans="2:251">
      <c r="B857" s="62"/>
      <c r="C857" s="39"/>
      <c r="D857" s="39"/>
      <c r="F857" s="39"/>
      <c r="G857" s="38"/>
      <c r="H857" s="38"/>
      <c r="I857" s="38"/>
      <c r="J857" s="39"/>
      <c r="K857" s="38"/>
      <c r="L857" s="39"/>
      <c r="M857" s="39"/>
      <c r="N857" s="39"/>
      <c r="O857" s="39"/>
      <c r="P857" s="39"/>
      <c r="Q857" s="38"/>
      <c r="R857" s="39"/>
      <c r="S857" s="39"/>
      <c r="T857" s="39"/>
      <c r="U857" s="39"/>
      <c r="V857" s="39"/>
      <c r="W857" s="42"/>
      <c r="X857" s="39"/>
      <c r="Y857" s="39"/>
      <c r="Z857" s="42"/>
      <c r="AA857" s="39"/>
      <c r="AB857" s="39"/>
      <c r="AC857" s="42"/>
      <c r="AD857" s="40"/>
      <c r="AE857" s="40"/>
      <c r="AF857" s="35"/>
      <c r="AG857" s="39"/>
      <c r="AH857" s="39"/>
      <c r="AI857" s="42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8"/>
      <c r="AV857" s="39"/>
      <c r="AW857" s="39"/>
      <c r="AX857" s="39"/>
      <c r="AY857" s="39"/>
      <c r="AZ857" s="39"/>
      <c r="BA857" s="39"/>
      <c r="BB857" s="39"/>
      <c r="BC857" s="39"/>
      <c r="BD857" s="38"/>
      <c r="BE857" s="39"/>
      <c r="BF857" s="39"/>
      <c r="BG857" s="40"/>
      <c r="BH857" s="39"/>
      <c r="BI857" s="39"/>
      <c r="BJ857" s="31"/>
      <c r="BK857" s="31"/>
      <c r="BL857" s="39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  <c r="GV857" s="31"/>
      <c r="GW857" s="31"/>
      <c r="GX857" s="31"/>
      <c r="GY857" s="31"/>
      <c r="GZ857" s="31"/>
      <c r="HA857" s="31"/>
      <c r="HB857" s="31"/>
      <c r="HC857" s="31"/>
      <c r="HD857" s="31"/>
      <c r="HE857" s="31"/>
      <c r="HF857" s="31"/>
      <c r="HG857" s="31"/>
      <c r="HH857" s="31"/>
      <c r="HI857" s="31"/>
      <c r="HJ857" s="31"/>
      <c r="HK857" s="31"/>
      <c r="HL857" s="31"/>
      <c r="HM857" s="31"/>
      <c r="HN857" s="31"/>
      <c r="HO857" s="31"/>
      <c r="HP857" s="31"/>
      <c r="HQ857" s="31"/>
      <c r="HR857" s="31"/>
      <c r="HS857" s="31"/>
      <c r="HT857" s="31"/>
      <c r="HU857" s="31"/>
      <c r="HV857" s="31"/>
      <c r="HW857" s="31"/>
      <c r="HX857" s="31"/>
      <c r="HY857" s="31"/>
      <c r="HZ857" s="31"/>
      <c r="IA857" s="31"/>
      <c r="IB857" s="31"/>
      <c r="IC857" s="31"/>
      <c r="ID857" s="31"/>
      <c r="IE857" s="31"/>
      <c r="IF857" s="31"/>
      <c r="IG857" s="31"/>
      <c r="IH857" s="31"/>
      <c r="II857" s="31"/>
      <c r="IJ857" s="31"/>
      <c r="IK857" s="31"/>
      <c r="IL857" s="31"/>
      <c r="IM857" s="31"/>
      <c r="IN857" s="31"/>
      <c r="IO857" s="31"/>
      <c r="IP857" s="31"/>
      <c r="IQ857" s="31"/>
    </row>
    <row r="858" spans="2:251">
      <c r="B858" s="62"/>
      <c r="C858" s="39"/>
      <c r="D858" s="39"/>
      <c r="F858" s="39"/>
      <c r="G858" s="38"/>
      <c r="H858" s="38"/>
      <c r="I858" s="38"/>
      <c r="J858" s="39"/>
      <c r="K858" s="38"/>
      <c r="L858" s="39"/>
      <c r="M858" s="39"/>
      <c r="N858" s="39"/>
      <c r="O858" s="39"/>
      <c r="P858" s="39"/>
      <c r="Q858" s="38"/>
      <c r="R858" s="39"/>
      <c r="S858" s="39"/>
      <c r="T858" s="39"/>
      <c r="U858" s="39"/>
      <c r="V858" s="39"/>
      <c r="W858" s="42"/>
      <c r="X858" s="39"/>
      <c r="Y858" s="39"/>
      <c r="Z858" s="42"/>
      <c r="AA858" s="39"/>
      <c r="AB858" s="39"/>
      <c r="AC858" s="42"/>
      <c r="AD858" s="40"/>
      <c r="AE858" s="40"/>
      <c r="AF858" s="35"/>
      <c r="AG858" s="39"/>
      <c r="AH858" s="39"/>
      <c r="AI858" s="42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8"/>
      <c r="AV858" s="39"/>
      <c r="AW858" s="39"/>
      <c r="AX858" s="39"/>
      <c r="AY858" s="39"/>
      <c r="AZ858" s="39"/>
      <c r="BA858" s="39"/>
      <c r="BB858" s="39"/>
      <c r="BC858" s="39"/>
      <c r="BD858" s="38"/>
      <c r="BE858" s="39"/>
      <c r="BF858" s="39"/>
      <c r="BG858" s="40"/>
      <c r="BH858" s="39"/>
      <c r="BI858" s="39"/>
      <c r="BJ858" s="31"/>
      <c r="BK858" s="31"/>
      <c r="BL858" s="39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  <c r="GS858" s="31"/>
      <c r="GT858" s="31"/>
      <c r="GU858" s="31"/>
      <c r="GV858" s="31"/>
      <c r="GW858" s="31"/>
      <c r="GX858" s="31"/>
      <c r="GY858" s="31"/>
      <c r="GZ858" s="31"/>
      <c r="HA858" s="31"/>
      <c r="HB858" s="31"/>
      <c r="HC858" s="31"/>
      <c r="HD858" s="31"/>
      <c r="HE858" s="31"/>
      <c r="HF858" s="31"/>
      <c r="HG858" s="31"/>
      <c r="HH858" s="31"/>
      <c r="HI858" s="31"/>
      <c r="HJ858" s="31"/>
      <c r="HK858" s="31"/>
      <c r="HL858" s="31"/>
      <c r="HM858" s="31"/>
      <c r="HN858" s="31"/>
      <c r="HO858" s="31"/>
      <c r="HP858" s="31"/>
      <c r="HQ858" s="31"/>
      <c r="HR858" s="31"/>
      <c r="HS858" s="31"/>
      <c r="HT858" s="31"/>
      <c r="HU858" s="31"/>
      <c r="HV858" s="31"/>
      <c r="HW858" s="31"/>
      <c r="HX858" s="31"/>
      <c r="HY858" s="31"/>
      <c r="HZ858" s="31"/>
      <c r="IA858" s="31"/>
      <c r="IB858" s="31"/>
      <c r="IC858" s="31"/>
      <c r="ID858" s="31"/>
      <c r="IE858" s="31"/>
      <c r="IF858" s="31"/>
      <c r="IG858" s="31"/>
      <c r="IH858" s="31"/>
      <c r="II858" s="31"/>
      <c r="IJ858" s="31"/>
      <c r="IK858" s="31"/>
      <c r="IL858" s="31"/>
      <c r="IM858" s="31"/>
      <c r="IN858" s="31"/>
      <c r="IO858" s="31"/>
      <c r="IP858" s="31"/>
      <c r="IQ858" s="31"/>
    </row>
    <row r="859" spans="2:251">
      <c r="B859" s="62"/>
      <c r="C859" s="39"/>
      <c r="D859" s="39"/>
      <c r="F859" s="39"/>
      <c r="G859" s="38"/>
      <c r="H859" s="38"/>
      <c r="I859" s="38"/>
      <c r="J859" s="39"/>
      <c r="K859" s="38"/>
      <c r="L859" s="39"/>
      <c r="M859" s="39"/>
      <c r="N859" s="39"/>
      <c r="O859" s="39"/>
      <c r="P859" s="39"/>
      <c r="Q859" s="38"/>
      <c r="R859" s="39"/>
      <c r="S859" s="39"/>
      <c r="T859" s="39"/>
      <c r="U859" s="39"/>
      <c r="V859" s="39"/>
      <c r="W859" s="42"/>
      <c r="X859" s="39"/>
      <c r="Y859" s="39"/>
      <c r="Z859" s="42"/>
      <c r="AA859" s="39"/>
      <c r="AB859" s="39"/>
      <c r="AC859" s="42"/>
      <c r="AD859" s="40"/>
      <c r="AE859" s="40"/>
      <c r="AF859" s="35"/>
      <c r="AG859" s="39"/>
      <c r="AH859" s="39"/>
      <c r="AI859" s="42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8"/>
      <c r="AV859" s="39"/>
      <c r="AW859" s="39"/>
      <c r="AX859" s="39"/>
      <c r="AY859" s="39"/>
      <c r="AZ859" s="39"/>
      <c r="BA859" s="39"/>
      <c r="BB859" s="39"/>
      <c r="BC859" s="39"/>
      <c r="BD859" s="38"/>
      <c r="BE859" s="39"/>
      <c r="BF859" s="39"/>
      <c r="BG859" s="40"/>
      <c r="BH859" s="39"/>
      <c r="BI859" s="39"/>
      <c r="BJ859" s="31"/>
      <c r="BK859" s="31"/>
      <c r="BL859" s="39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  <c r="GV859" s="31"/>
      <c r="GW859" s="31"/>
      <c r="GX859" s="31"/>
      <c r="GY859" s="31"/>
      <c r="GZ859" s="31"/>
      <c r="HA859" s="31"/>
      <c r="HB859" s="31"/>
      <c r="HC859" s="31"/>
      <c r="HD859" s="31"/>
      <c r="HE859" s="31"/>
      <c r="HF859" s="31"/>
      <c r="HG859" s="31"/>
      <c r="HH859" s="31"/>
      <c r="HI859" s="31"/>
      <c r="HJ859" s="31"/>
      <c r="HK859" s="31"/>
      <c r="HL859" s="31"/>
      <c r="HM859" s="31"/>
      <c r="HN859" s="31"/>
      <c r="HO859" s="31"/>
      <c r="HP859" s="31"/>
      <c r="HQ859" s="31"/>
      <c r="HR859" s="31"/>
      <c r="HS859" s="31"/>
      <c r="HT859" s="31"/>
      <c r="HU859" s="31"/>
      <c r="HV859" s="31"/>
      <c r="HW859" s="31"/>
      <c r="HX859" s="31"/>
      <c r="HY859" s="31"/>
      <c r="HZ859" s="31"/>
      <c r="IA859" s="31"/>
      <c r="IB859" s="31"/>
      <c r="IC859" s="31"/>
      <c r="ID859" s="31"/>
      <c r="IE859" s="31"/>
      <c r="IF859" s="31"/>
      <c r="IG859" s="31"/>
      <c r="IH859" s="31"/>
      <c r="II859" s="31"/>
      <c r="IJ859" s="31"/>
      <c r="IK859" s="31"/>
      <c r="IL859" s="31"/>
      <c r="IM859" s="31"/>
      <c r="IN859" s="31"/>
      <c r="IO859" s="31"/>
      <c r="IP859" s="31"/>
      <c r="IQ859" s="31"/>
    </row>
    <row r="860" spans="2:251">
      <c r="B860" s="62"/>
      <c r="C860" s="39"/>
      <c r="D860" s="39"/>
      <c r="F860" s="39"/>
      <c r="G860" s="38"/>
      <c r="H860" s="38"/>
      <c r="I860" s="38"/>
      <c r="J860" s="39"/>
      <c r="K860" s="38"/>
      <c r="L860" s="39"/>
      <c r="M860" s="39"/>
      <c r="N860" s="39"/>
      <c r="O860" s="39"/>
      <c r="P860" s="39"/>
      <c r="Q860" s="38"/>
      <c r="R860" s="39"/>
      <c r="S860" s="39"/>
      <c r="T860" s="39"/>
      <c r="U860" s="39"/>
      <c r="V860" s="39"/>
      <c r="W860" s="42"/>
      <c r="X860" s="39"/>
      <c r="Y860" s="39"/>
      <c r="Z860" s="42"/>
      <c r="AA860" s="39"/>
      <c r="AB860" s="39"/>
      <c r="AC860" s="42"/>
      <c r="AD860" s="40"/>
      <c r="AE860" s="40"/>
      <c r="AF860" s="35"/>
      <c r="AG860" s="39"/>
      <c r="AH860" s="39"/>
      <c r="AI860" s="42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8"/>
      <c r="AV860" s="39"/>
      <c r="AW860" s="39"/>
      <c r="AX860" s="39"/>
      <c r="AY860" s="39"/>
      <c r="AZ860" s="39"/>
      <c r="BA860" s="39"/>
      <c r="BB860" s="39"/>
      <c r="BC860" s="39"/>
      <c r="BD860" s="38"/>
      <c r="BE860" s="39"/>
      <c r="BF860" s="39"/>
      <c r="BG860" s="40"/>
      <c r="BH860" s="39"/>
      <c r="BI860" s="39"/>
      <c r="BJ860" s="31"/>
      <c r="BK860" s="31"/>
      <c r="BL860" s="39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  <c r="GS860" s="31"/>
      <c r="GT860" s="31"/>
      <c r="GU860" s="31"/>
      <c r="GV860" s="31"/>
      <c r="GW860" s="31"/>
      <c r="GX860" s="31"/>
      <c r="GY860" s="31"/>
      <c r="GZ860" s="31"/>
      <c r="HA860" s="31"/>
      <c r="HB860" s="31"/>
      <c r="HC860" s="31"/>
      <c r="HD860" s="31"/>
      <c r="HE860" s="31"/>
      <c r="HF860" s="31"/>
      <c r="HG860" s="31"/>
      <c r="HH860" s="31"/>
      <c r="HI860" s="31"/>
      <c r="HJ860" s="31"/>
      <c r="HK860" s="31"/>
      <c r="HL860" s="31"/>
      <c r="HM860" s="31"/>
      <c r="HN860" s="31"/>
      <c r="HO860" s="31"/>
      <c r="HP860" s="31"/>
      <c r="HQ860" s="31"/>
      <c r="HR860" s="31"/>
      <c r="HS860" s="31"/>
      <c r="HT860" s="31"/>
      <c r="HU860" s="31"/>
      <c r="HV860" s="31"/>
      <c r="HW860" s="31"/>
      <c r="HX860" s="31"/>
      <c r="HY860" s="31"/>
      <c r="HZ860" s="31"/>
      <c r="IA860" s="31"/>
      <c r="IB860" s="31"/>
      <c r="IC860" s="31"/>
      <c r="ID860" s="31"/>
      <c r="IE860" s="31"/>
      <c r="IF860" s="31"/>
      <c r="IG860" s="31"/>
      <c r="IH860" s="31"/>
      <c r="II860" s="31"/>
      <c r="IJ860" s="31"/>
      <c r="IK860" s="31"/>
      <c r="IL860" s="31"/>
      <c r="IM860" s="31"/>
      <c r="IN860" s="31"/>
      <c r="IO860" s="31"/>
      <c r="IP860" s="31"/>
      <c r="IQ860" s="31"/>
    </row>
    <row r="861" spans="2:251">
      <c r="B861" s="62"/>
      <c r="C861" s="39"/>
      <c r="D861" s="39"/>
      <c r="F861" s="39"/>
      <c r="G861" s="38"/>
      <c r="H861" s="38"/>
      <c r="I861" s="38"/>
      <c r="J861" s="39"/>
      <c r="K861" s="38"/>
      <c r="L861" s="39"/>
      <c r="M861" s="39"/>
      <c r="N861" s="39"/>
      <c r="O861" s="39"/>
      <c r="P861" s="39"/>
      <c r="Q861" s="38"/>
      <c r="R861" s="39"/>
      <c r="S861" s="39"/>
      <c r="T861" s="39"/>
      <c r="U861" s="39"/>
      <c r="V861" s="39"/>
      <c r="W861" s="42"/>
      <c r="X861" s="39"/>
      <c r="Y861" s="39"/>
      <c r="Z861" s="42"/>
      <c r="AA861" s="39"/>
      <c r="AB861" s="39"/>
      <c r="AC861" s="42"/>
      <c r="AD861" s="40"/>
      <c r="AE861" s="40"/>
      <c r="AF861" s="35"/>
      <c r="AG861" s="39"/>
      <c r="AH861" s="39"/>
      <c r="AI861" s="42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8"/>
      <c r="AV861" s="39"/>
      <c r="AW861" s="39"/>
      <c r="AX861" s="39"/>
      <c r="AY861" s="39"/>
      <c r="AZ861" s="39"/>
      <c r="BA861" s="39"/>
      <c r="BB861" s="39"/>
      <c r="BC861" s="39"/>
      <c r="BD861" s="38"/>
      <c r="BE861" s="39"/>
      <c r="BF861" s="39"/>
      <c r="BG861" s="40"/>
      <c r="BH861" s="39"/>
      <c r="BI861" s="39"/>
      <c r="BJ861" s="31"/>
      <c r="BK861" s="31"/>
      <c r="BL861" s="39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  <c r="GV861" s="31"/>
      <c r="GW861" s="31"/>
      <c r="GX861" s="31"/>
      <c r="GY861" s="31"/>
      <c r="GZ861" s="31"/>
      <c r="HA861" s="31"/>
      <c r="HB861" s="31"/>
      <c r="HC861" s="31"/>
      <c r="HD861" s="31"/>
      <c r="HE861" s="31"/>
      <c r="HF861" s="31"/>
      <c r="HG861" s="31"/>
      <c r="HH861" s="31"/>
      <c r="HI861" s="31"/>
      <c r="HJ861" s="31"/>
      <c r="HK861" s="31"/>
      <c r="HL861" s="31"/>
      <c r="HM861" s="31"/>
      <c r="HN861" s="31"/>
      <c r="HO861" s="31"/>
      <c r="HP861" s="31"/>
      <c r="HQ861" s="31"/>
      <c r="HR861" s="31"/>
      <c r="HS861" s="31"/>
      <c r="HT861" s="31"/>
      <c r="HU861" s="31"/>
      <c r="HV861" s="31"/>
      <c r="HW861" s="31"/>
      <c r="HX861" s="31"/>
      <c r="HY861" s="31"/>
      <c r="HZ861" s="31"/>
      <c r="IA861" s="31"/>
      <c r="IB861" s="31"/>
      <c r="IC861" s="31"/>
      <c r="ID861" s="31"/>
      <c r="IE861" s="31"/>
      <c r="IF861" s="31"/>
      <c r="IG861" s="31"/>
      <c r="IH861" s="31"/>
      <c r="II861" s="31"/>
      <c r="IJ861" s="31"/>
      <c r="IK861" s="31"/>
      <c r="IL861" s="31"/>
      <c r="IM861" s="31"/>
      <c r="IN861" s="31"/>
      <c r="IO861" s="31"/>
      <c r="IP861" s="31"/>
      <c r="IQ861" s="31"/>
    </row>
    <row r="862" spans="2:251">
      <c r="B862" s="62"/>
      <c r="C862" s="39"/>
      <c r="D862" s="39"/>
      <c r="F862" s="39"/>
      <c r="G862" s="38"/>
      <c r="H862" s="38"/>
      <c r="I862" s="38"/>
      <c r="J862" s="39"/>
      <c r="K862" s="38"/>
      <c r="L862" s="39"/>
      <c r="M862" s="39"/>
      <c r="N862" s="39"/>
      <c r="O862" s="39"/>
      <c r="P862" s="39"/>
      <c r="Q862" s="38"/>
      <c r="R862" s="39"/>
      <c r="S862" s="39"/>
      <c r="T862" s="39"/>
      <c r="U862" s="39"/>
      <c r="V862" s="39"/>
      <c r="W862" s="42"/>
      <c r="X862" s="39"/>
      <c r="Y862" s="39"/>
      <c r="Z862" s="42"/>
      <c r="AA862" s="39"/>
      <c r="AB862" s="39"/>
      <c r="AC862" s="42"/>
      <c r="AD862" s="40"/>
      <c r="AE862" s="40"/>
      <c r="AF862" s="35"/>
      <c r="AG862" s="39"/>
      <c r="AH862" s="39"/>
      <c r="AI862" s="42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8"/>
      <c r="AV862" s="39"/>
      <c r="AW862" s="39"/>
      <c r="AX862" s="39"/>
      <c r="AY862" s="39"/>
      <c r="AZ862" s="39"/>
      <c r="BA862" s="39"/>
      <c r="BB862" s="39"/>
      <c r="BC862" s="39"/>
      <c r="BD862" s="38"/>
      <c r="BE862" s="39"/>
      <c r="BF862" s="39"/>
      <c r="BG862" s="40"/>
      <c r="BH862" s="39"/>
      <c r="BI862" s="39"/>
      <c r="BJ862" s="31"/>
      <c r="BK862" s="31"/>
      <c r="BL862" s="39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  <c r="GP862" s="31"/>
      <c r="GQ862" s="31"/>
      <c r="GR862" s="31"/>
      <c r="GS862" s="31"/>
      <c r="GT862" s="31"/>
      <c r="GU862" s="31"/>
      <c r="GV862" s="31"/>
      <c r="GW862" s="31"/>
      <c r="GX862" s="31"/>
      <c r="GY862" s="31"/>
      <c r="GZ862" s="31"/>
      <c r="HA862" s="31"/>
      <c r="HB862" s="31"/>
      <c r="HC862" s="31"/>
      <c r="HD862" s="31"/>
      <c r="HE862" s="31"/>
      <c r="HF862" s="31"/>
      <c r="HG862" s="31"/>
      <c r="HH862" s="31"/>
      <c r="HI862" s="31"/>
      <c r="HJ862" s="31"/>
      <c r="HK862" s="31"/>
      <c r="HL862" s="31"/>
      <c r="HM862" s="31"/>
      <c r="HN862" s="31"/>
      <c r="HO862" s="31"/>
      <c r="HP862" s="31"/>
      <c r="HQ862" s="31"/>
      <c r="HR862" s="31"/>
      <c r="HS862" s="31"/>
      <c r="HT862" s="31"/>
      <c r="HU862" s="31"/>
      <c r="HV862" s="31"/>
      <c r="HW862" s="31"/>
      <c r="HX862" s="31"/>
      <c r="HY862" s="31"/>
      <c r="HZ862" s="31"/>
      <c r="IA862" s="31"/>
      <c r="IB862" s="31"/>
      <c r="IC862" s="31"/>
      <c r="ID862" s="31"/>
      <c r="IE862" s="31"/>
      <c r="IF862" s="31"/>
      <c r="IG862" s="31"/>
      <c r="IH862" s="31"/>
      <c r="II862" s="31"/>
      <c r="IJ862" s="31"/>
      <c r="IK862" s="31"/>
      <c r="IL862" s="31"/>
      <c r="IM862" s="31"/>
      <c r="IN862" s="31"/>
      <c r="IO862" s="31"/>
      <c r="IP862" s="31"/>
      <c r="IQ862" s="31"/>
    </row>
    <row r="863" spans="2:251">
      <c r="B863" s="62"/>
      <c r="C863" s="39"/>
      <c r="D863" s="39"/>
      <c r="F863" s="39"/>
      <c r="G863" s="38"/>
      <c r="H863" s="38"/>
      <c r="I863" s="38"/>
      <c r="J863" s="39"/>
      <c r="K863" s="38"/>
      <c r="L863" s="39"/>
      <c r="M863" s="39"/>
      <c r="N863" s="39"/>
      <c r="O863" s="39"/>
      <c r="P863" s="39"/>
      <c r="Q863" s="38"/>
      <c r="R863" s="39"/>
      <c r="S863" s="39"/>
      <c r="T863" s="39"/>
      <c r="U863" s="39"/>
      <c r="V863" s="39"/>
      <c r="W863" s="42"/>
      <c r="X863" s="39"/>
      <c r="Y863" s="39"/>
      <c r="Z863" s="42"/>
      <c r="AA863" s="39"/>
      <c r="AB863" s="39"/>
      <c r="AC863" s="42"/>
      <c r="AD863" s="40"/>
      <c r="AE863" s="40"/>
      <c r="AF863" s="35"/>
      <c r="AG863" s="39"/>
      <c r="AH863" s="39"/>
      <c r="AI863" s="42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8"/>
      <c r="AV863" s="39"/>
      <c r="AW863" s="39"/>
      <c r="AX863" s="39"/>
      <c r="AY863" s="39"/>
      <c r="AZ863" s="39"/>
      <c r="BA863" s="39"/>
      <c r="BB863" s="39"/>
      <c r="BC863" s="39"/>
      <c r="BD863" s="38"/>
      <c r="BE863" s="39"/>
      <c r="BF863" s="39"/>
      <c r="BG863" s="40"/>
      <c r="BH863" s="39"/>
      <c r="BI863" s="39"/>
      <c r="BJ863" s="31"/>
      <c r="BK863" s="31"/>
      <c r="BL863" s="39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  <c r="GV863" s="31"/>
      <c r="GW863" s="31"/>
      <c r="GX863" s="31"/>
      <c r="GY863" s="31"/>
      <c r="GZ863" s="31"/>
      <c r="HA863" s="31"/>
      <c r="HB863" s="31"/>
      <c r="HC863" s="31"/>
      <c r="HD863" s="31"/>
      <c r="HE863" s="31"/>
      <c r="HF863" s="31"/>
      <c r="HG863" s="31"/>
      <c r="HH863" s="31"/>
      <c r="HI863" s="31"/>
      <c r="HJ863" s="31"/>
      <c r="HK863" s="31"/>
      <c r="HL863" s="31"/>
      <c r="HM863" s="31"/>
      <c r="HN863" s="31"/>
      <c r="HO863" s="31"/>
      <c r="HP863" s="31"/>
      <c r="HQ863" s="31"/>
      <c r="HR863" s="31"/>
      <c r="HS863" s="31"/>
      <c r="HT863" s="31"/>
      <c r="HU863" s="31"/>
      <c r="HV863" s="31"/>
      <c r="HW863" s="31"/>
      <c r="HX863" s="31"/>
      <c r="HY863" s="31"/>
      <c r="HZ863" s="31"/>
      <c r="IA863" s="31"/>
      <c r="IB863" s="31"/>
      <c r="IC863" s="31"/>
      <c r="ID863" s="31"/>
      <c r="IE863" s="31"/>
      <c r="IF863" s="31"/>
      <c r="IG863" s="31"/>
      <c r="IH863" s="31"/>
      <c r="II863" s="31"/>
      <c r="IJ863" s="31"/>
      <c r="IK863" s="31"/>
      <c r="IL863" s="31"/>
      <c r="IM863" s="31"/>
      <c r="IN863" s="31"/>
      <c r="IO863" s="31"/>
      <c r="IP863" s="31"/>
      <c r="IQ863" s="31"/>
    </row>
    <row r="864" spans="2:251">
      <c r="B864" s="62"/>
      <c r="C864" s="39"/>
      <c r="D864" s="39"/>
      <c r="F864" s="39"/>
      <c r="G864" s="38"/>
      <c r="H864" s="38"/>
      <c r="I864" s="38"/>
      <c r="J864" s="39"/>
      <c r="K864" s="38"/>
      <c r="L864" s="39"/>
      <c r="M864" s="39"/>
      <c r="N864" s="39"/>
      <c r="O864" s="39"/>
      <c r="P864" s="39"/>
      <c r="Q864" s="38"/>
      <c r="R864" s="39"/>
      <c r="S864" s="39"/>
      <c r="T864" s="39"/>
      <c r="U864" s="39"/>
      <c r="V864" s="39"/>
      <c r="W864" s="42"/>
      <c r="X864" s="39"/>
      <c r="Y864" s="39"/>
      <c r="Z864" s="42"/>
      <c r="AA864" s="39"/>
      <c r="AB864" s="39"/>
      <c r="AC864" s="42"/>
      <c r="AD864" s="40"/>
      <c r="AE864" s="40"/>
      <c r="AF864" s="35"/>
      <c r="AG864" s="39"/>
      <c r="AH864" s="39"/>
      <c r="AI864" s="42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8"/>
      <c r="AV864" s="39"/>
      <c r="AW864" s="39"/>
      <c r="AX864" s="39"/>
      <c r="AY864" s="39"/>
      <c r="AZ864" s="39"/>
      <c r="BA864" s="39"/>
      <c r="BB864" s="39"/>
      <c r="BC864" s="39"/>
      <c r="BD864" s="38"/>
      <c r="BE864" s="39"/>
      <c r="BF864" s="39"/>
      <c r="BG864" s="40"/>
      <c r="BH864" s="39"/>
      <c r="BI864" s="39"/>
      <c r="BJ864" s="31"/>
      <c r="BK864" s="31"/>
      <c r="BL864" s="39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  <c r="GS864" s="31"/>
      <c r="GT864" s="31"/>
      <c r="GU864" s="31"/>
      <c r="GV864" s="31"/>
      <c r="GW864" s="31"/>
      <c r="GX864" s="31"/>
      <c r="GY864" s="31"/>
      <c r="GZ864" s="31"/>
      <c r="HA864" s="31"/>
      <c r="HB864" s="31"/>
      <c r="HC864" s="31"/>
      <c r="HD864" s="31"/>
      <c r="HE864" s="31"/>
      <c r="HF864" s="31"/>
      <c r="HG864" s="31"/>
      <c r="HH864" s="31"/>
      <c r="HI864" s="31"/>
      <c r="HJ864" s="31"/>
      <c r="HK864" s="31"/>
      <c r="HL864" s="31"/>
      <c r="HM864" s="31"/>
      <c r="HN864" s="31"/>
      <c r="HO864" s="31"/>
      <c r="HP864" s="31"/>
      <c r="HQ864" s="31"/>
      <c r="HR864" s="31"/>
      <c r="HS864" s="31"/>
      <c r="HT864" s="31"/>
      <c r="HU864" s="31"/>
      <c r="HV864" s="31"/>
      <c r="HW864" s="31"/>
      <c r="HX864" s="31"/>
      <c r="HY864" s="31"/>
      <c r="HZ864" s="31"/>
      <c r="IA864" s="31"/>
      <c r="IB864" s="31"/>
      <c r="IC864" s="31"/>
      <c r="ID864" s="31"/>
      <c r="IE864" s="31"/>
      <c r="IF864" s="31"/>
      <c r="IG864" s="31"/>
      <c r="IH864" s="31"/>
      <c r="II864" s="31"/>
      <c r="IJ864" s="31"/>
      <c r="IK864" s="31"/>
      <c r="IL864" s="31"/>
      <c r="IM864" s="31"/>
      <c r="IN864" s="31"/>
      <c r="IO864" s="31"/>
      <c r="IP864" s="31"/>
      <c r="IQ864" s="31"/>
    </row>
    <row r="865" spans="2:251">
      <c r="B865" s="62"/>
      <c r="C865" s="39"/>
      <c r="D865" s="39"/>
      <c r="F865" s="39"/>
      <c r="G865" s="38"/>
      <c r="H865" s="38"/>
      <c r="I865" s="38"/>
      <c r="J865" s="39"/>
      <c r="K865" s="38"/>
      <c r="L865" s="39"/>
      <c r="M865" s="39"/>
      <c r="N865" s="39"/>
      <c r="O865" s="39"/>
      <c r="P865" s="39"/>
      <c r="Q865" s="38"/>
      <c r="R865" s="39"/>
      <c r="S865" s="39"/>
      <c r="T865" s="39"/>
      <c r="U865" s="39"/>
      <c r="V865" s="39"/>
      <c r="W865" s="42"/>
      <c r="X865" s="39"/>
      <c r="Y865" s="39"/>
      <c r="Z865" s="42"/>
      <c r="AA865" s="39"/>
      <c r="AB865" s="39"/>
      <c r="AC865" s="42"/>
      <c r="AD865" s="40"/>
      <c r="AE865" s="40"/>
      <c r="AF865" s="35"/>
      <c r="AG865" s="39"/>
      <c r="AH865" s="39"/>
      <c r="AI865" s="42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8"/>
      <c r="AV865" s="39"/>
      <c r="AW865" s="39"/>
      <c r="AX865" s="39"/>
      <c r="AY865" s="39"/>
      <c r="AZ865" s="39"/>
      <c r="BA865" s="39"/>
      <c r="BB865" s="39"/>
      <c r="BC865" s="39"/>
      <c r="BD865" s="38"/>
      <c r="BE865" s="39"/>
      <c r="BF865" s="39"/>
      <c r="BG865" s="40"/>
      <c r="BH865" s="39"/>
      <c r="BI865" s="39"/>
      <c r="BJ865" s="31"/>
      <c r="BK865" s="31"/>
      <c r="BL865" s="39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  <c r="GV865" s="31"/>
      <c r="GW865" s="31"/>
      <c r="GX865" s="31"/>
      <c r="GY865" s="31"/>
      <c r="GZ865" s="31"/>
      <c r="HA865" s="31"/>
      <c r="HB865" s="31"/>
      <c r="HC865" s="31"/>
      <c r="HD865" s="31"/>
      <c r="HE865" s="31"/>
      <c r="HF865" s="31"/>
      <c r="HG865" s="31"/>
      <c r="HH865" s="31"/>
      <c r="HI865" s="31"/>
      <c r="HJ865" s="31"/>
      <c r="HK865" s="31"/>
      <c r="HL865" s="31"/>
      <c r="HM865" s="31"/>
      <c r="HN865" s="31"/>
      <c r="HO865" s="31"/>
      <c r="HP865" s="31"/>
      <c r="HQ865" s="31"/>
      <c r="HR865" s="31"/>
      <c r="HS865" s="31"/>
      <c r="HT865" s="31"/>
      <c r="HU865" s="31"/>
      <c r="HV865" s="31"/>
      <c r="HW865" s="31"/>
      <c r="HX865" s="31"/>
      <c r="HY865" s="31"/>
      <c r="HZ865" s="31"/>
      <c r="IA865" s="31"/>
      <c r="IB865" s="31"/>
      <c r="IC865" s="31"/>
      <c r="ID865" s="31"/>
      <c r="IE865" s="31"/>
      <c r="IF865" s="31"/>
      <c r="IG865" s="31"/>
      <c r="IH865" s="31"/>
      <c r="II865" s="31"/>
      <c r="IJ865" s="31"/>
      <c r="IK865" s="31"/>
      <c r="IL865" s="31"/>
      <c r="IM865" s="31"/>
      <c r="IN865" s="31"/>
      <c r="IO865" s="31"/>
      <c r="IP865" s="31"/>
      <c r="IQ865" s="31"/>
    </row>
    <row r="866" spans="2:251">
      <c r="B866" s="62"/>
      <c r="C866" s="39"/>
      <c r="D866" s="39"/>
      <c r="F866" s="39"/>
      <c r="G866" s="38"/>
      <c r="H866" s="38"/>
      <c r="I866" s="38"/>
      <c r="J866" s="39"/>
      <c r="K866" s="38"/>
      <c r="L866" s="39"/>
      <c r="M866" s="39"/>
      <c r="N866" s="39"/>
      <c r="O866" s="39"/>
      <c r="P866" s="39"/>
      <c r="Q866" s="38"/>
      <c r="R866" s="39"/>
      <c r="S866" s="39"/>
      <c r="T866" s="39"/>
      <c r="U866" s="39"/>
      <c r="V866" s="39"/>
      <c r="W866" s="42"/>
      <c r="X866" s="39"/>
      <c r="Y866" s="39"/>
      <c r="Z866" s="42"/>
      <c r="AA866" s="39"/>
      <c r="AB866" s="39"/>
      <c r="AC866" s="42"/>
      <c r="AD866" s="40"/>
      <c r="AE866" s="40"/>
      <c r="AF866" s="35"/>
      <c r="AG866" s="39"/>
      <c r="AH866" s="39"/>
      <c r="AI866" s="42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8"/>
      <c r="AV866" s="39"/>
      <c r="AW866" s="39"/>
      <c r="AX866" s="39"/>
      <c r="AY866" s="39"/>
      <c r="AZ866" s="39"/>
      <c r="BA866" s="39"/>
      <c r="BB866" s="39"/>
      <c r="BC866" s="39"/>
      <c r="BD866" s="38"/>
      <c r="BE866" s="39"/>
      <c r="BF866" s="39"/>
      <c r="BG866" s="40"/>
      <c r="BH866" s="39"/>
      <c r="BI866" s="39"/>
      <c r="BJ866" s="31"/>
      <c r="BK866" s="31"/>
      <c r="BL866" s="39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  <c r="DU866" s="31"/>
      <c r="DV866" s="31"/>
      <c r="DW866" s="31"/>
      <c r="DX866" s="31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1"/>
      <c r="EL866" s="31"/>
      <c r="EM866" s="31"/>
      <c r="EN866" s="31"/>
      <c r="EO866" s="31"/>
      <c r="EP866" s="31"/>
      <c r="EQ866" s="31"/>
      <c r="ER866" s="31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1"/>
      <c r="FI866" s="31"/>
      <c r="FJ866" s="31"/>
      <c r="FK866" s="31"/>
      <c r="FL866" s="31"/>
      <c r="FM866" s="31"/>
      <c r="FN866" s="31"/>
      <c r="FO866" s="31"/>
      <c r="FP866" s="31"/>
      <c r="FQ866" s="31"/>
      <c r="FR866" s="31"/>
      <c r="FS866" s="31"/>
      <c r="FT866" s="31"/>
      <c r="FU866" s="31"/>
      <c r="FV866" s="31"/>
      <c r="FW866" s="31"/>
      <c r="FX866" s="31"/>
      <c r="FY866" s="31"/>
      <c r="FZ866" s="31"/>
      <c r="GA866" s="31"/>
      <c r="GB866" s="31"/>
      <c r="GC866" s="31"/>
      <c r="GD866" s="31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  <c r="GO866" s="31"/>
      <c r="GP866" s="31"/>
      <c r="GQ866" s="31"/>
      <c r="GR866" s="31"/>
      <c r="GS866" s="31"/>
      <c r="GT866" s="31"/>
      <c r="GU866" s="31"/>
      <c r="GV866" s="31"/>
      <c r="GW866" s="31"/>
      <c r="GX866" s="31"/>
      <c r="GY866" s="31"/>
      <c r="GZ866" s="31"/>
      <c r="HA866" s="31"/>
      <c r="HB866" s="31"/>
      <c r="HC866" s="31"/>
      <c r="HD866" s="31"/>
      <c r="HE866" s="31"/>
      <c r="HF866" s="31"/>
      <c r="HG866" s="31"/>
      <c r="HH866" s="31"/>
      <c r="HI866" s="31"/>
      <c r="HJ866" s="31"/>
      <c r="HK866" s="31"/>
      <c r="HL866" s="31"/>
      <c r="HM866" s="31"/>
      <c r="HN866" s="31"/>
      <c r="HO866" s="31"/>
      <c r="HP866" s="31"/>
      <c r="HQ866" s="31"/>
      <c r="HR866" s="31"/>
      <c r="HS866" s="31"/>
      <c r="HT866" s="31"/>
      <c r="HU866" s="31"/>
      <c r="HV866" s="31"/>
      <c r="HW866" s="31"/>
      <c r="HX866" s="31"/>
      <c r="HY866" s="31"/>
      <c r="HZ866" s="31"/>
      <c r="IA866" s="31"/>
      <c r="IB866" s="31"/>
      <c r="IC866" s="31"/>
      <c r="ID866" s="31"/>
      <c r="IE866" s="31"/>
      <c r="IF866" s="31"/>
      <c r="IG866" s="31"/>
      <c r="IH866" s="31"/>
      <c r="II866" s="31"/>
      <c r="IJ866" s="31"/>
      <c r="IK866" s="31"/>
      <c r="IL866" s="31"/>
      <c r="IM866" s="31"/>
      <c r="IN866" s="31"/>
      <c r="IO866" s="31"/>
      <c r="IP866" s="31"/>
      <c r="IQ866" s="31"/>
    </row>
    <row r="867" spans="2:251">
      <c r="B867" s="62"/>
      <c r="C867" s="39"/>
      <c r="D867" s="39"/>
      <c r="F867" s="39"/>
      <c r="G867" s="38"/>
      <c r="H867" s="38"/>
      <c r="I867" s="38"/>
      <c r="J867" s="39"/>
      <c r="K867" s="38"/>
      <c r="L867" s="39"/>
      <c r="M867" s="39"/>
      <c r="N867" s="39"/>
      <c r="O867" s="39"/>
      <c r="P867" s="39"/>
      <c r="Q867" s="38"/>
      <c r="R867" s="39"/>
      <c r="S867" s="39"/>
      <c r="T867" s="39"/>
      <c r="U867" s="39"/>
      <c r="V867" s="39"/>
      <c r="W867" s="42"/>
      <c r="X867" s="39"/>
      <c r="Y867" s="39"/>
      <c r="Z867" s="42"/>
      <c r="AA867" s="39"/>
      <c r="AB867" s="39"/>
      <c r="AC867" s="42"/>
      <c r="AD867" s="40"/>
      <c r="AE867" s="40"/>
      <c r="AF867" s="35"/>
      <c r="AG867" s="39"/>
      <c r="AH867" s="39"/>
      <c r="AI867" s="42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8"/>
      <c r="AV867" s="39"/>
      <c r="AW867" s="39"/>
      <c r="AX867" s="39"/>
      <c r="AY867" s="39"/>
      <c r="AZ867" s="39"/>
      <c r="BA867" s="39"/>
      <c r="BB867" s="39"/>
      <c r="BC867" s="39"/>
      <c r="BD867" s="38"/>
      <c r="BE867" s="39"/>
      <c r="BF867" s="39"/>
      <c r="BG867" s="40"/>
      <c r="BH867" s="39"/>
      <c r="BI867" s="39"/>
      <c r="BJ867" s="31"/>
      <c r="BK867" s="31"/>
      <c r="BL867" s="39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  <c r="GV867" s="31"/>
      <c r="GW867" s="31"/>
      <c r="GX867" s="31"/>
      <c r="GY867" s="31"/>
      <c r="GZ867" s="31"/>
      <c r="HA867" s="31"/>
      <c r="HB867" s="31"/>
      <c r="HC867" s="31"/>
      <c r="HD867" s="31"/>
      <c r="HE867" s="31"/>
      <c r="HF867" s="31"/>
      <c r="HG867" s="31"/>
      <c r="HH867" s="31"/>
      <c r="HI867" s="31"/>
      <c r="HJ867" s="31"/>
      <c r="HK867" s="31"/>
      <c r="HL867" s="31"/>
      <c r="HM867" s="31"/>
      <c r="HN867" s="31"/>
      <c r="HO867" s="31"/>
      <c r="HP867" s="31"/>
      <c r="HQ867" s="31"/>
      <c r="HR867" s="31"/>
      <c r="HS867" s="31"/>
      <c r="HT867" s="31"/>
      <c r="HU867" s="31"/>
      <c r="HV867" s="31"/>
      <c r="HW867" s="31"/>
      <c r="HX867" s="31"/>
      <c r="HY867" s="31"/>
      <c r="HZ867" s="31"/>
      <c r="IA867" s="31"/>
      <c r="IB867" s="31"/>
      <c r="IC867" s="31"/>
      <c r="ID867" s="31"/>
      <c r="IE867" s="31"/>
      <c r="IF867" s="31"/>
      <c r="IG867" s="31"/>
      <c r="IH867" s="31"/>
      <c r="II867" s="31"/>
      <c r="IJ867" s="31"/>
      <c r="IK867" s="31"/>
      <c r="IL867" s="31"/>
      <c r="IM867" s="31"/>
      <c r="IN867" s="31"/>
      <c r="IO867" s="31"/>
      <c r="IP867" s="31"/>
      <c r="IQ867" s="31"/>
    </row>
    <row r="868" spans="2:251">
      <c r="B868" s="62"/>
      <c r="C868" s="39"/>
      <c r="D868" s="39"/>
      <c r="F868" s="39"/>
      <c r="G868" s="38"/>
      <c r="H868" s="38"/>
      <c r="I868" s="38"/>
      <c r="J868" s="39"/>
      <c r="K868" s="38"/>
      <c r="L868" s="39"/>
      <c r="M868" s="39"/>
      <c r="N868" s="39"/>
      <c r="O868" s="39"/>
      <c r="P868" s="39"/>
      <c r="Q868" s="38"/>
      <c r="R868" s="39"/>
      <c r="S868" s="39"/>
      <c r="T868" s="39"/>
      <c r="U868" s="39"/>
      <c r="V868" s="39"/>
      <c r="W868" s="42"/>
      <c r="X868" s="39"/>
      <c r="Y868" s="39"/>
      <c r="Z868" s="42"/>
      <c r="AA868" s="39"/>
      <c r="AB868" s="39"/>
      <c r="AC868" s="42"/>
      <c r="AD868" s="40"/>
      <c r="AE868" s="40"/>
      <c r="AF868" s="35"/>
      <c r="AG868" s="39"/>
      <c r="AH868" s="39"/>
      <c r="AI868" s="42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8"/>
      <c r="AV868" s="39"/>
      <c r="AW868" s="39"/>
      <c r="AX868" s="39"/>
      <c r="AY868" s="39"/>
      <c r="AZ868" s="39"/>
      <c r="BA868" s="39"/>
      <c r="BB868" s="39"/>
      <c r="BC868" s="39"/>
      <c r="BD868" s="38"/>
      <c r="BE868" s="39"/>
      <c r="BF868" s="39"/>
      <c r="BG868" s="39"/>
      <c r="BH868" s="39"/>
      <c r="BI868" s="39"/>
      <c r="BJ868" s="31"/>
      <c r="BK868" s="31"/>
      <c r="BL868" s="39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  <c r="GP868" s="31"/>
      <c r="GQ868" s="31"/>
      <c r="GR868" s="31"/>
      <c r="GS868" s="31"/>
      <c r="GT868" s="31"/>
      <c r="GU868" s="31"/>
      <c r="GV868" s="31"/>
      <c r="GW868" s="31"/>
      <c r="GX868" s="31"/>
      <c r="GY868" s="31"/>
      <c r="GZ868" s="31"/>
      <c r="HA868" s="31"/>
      <c r="HB868" s="31"/>
      <c r="HC868" s="31"/>
      <c r="HD868" s="31"/>
      <c r="HE868" s="31"/>
      <c r="HF868" s="31"/>
      <c r="HG868" s="31"/>
      <c r="HH868" s="31"/>
      <c r="HI868" s="31"/>
      <c r="HJ868" s="31"/>
      <c r="HK868" s="31"/>
      <c r="HL868" s="31"/>
      <c r="HM868" s="31"/>
      <c r="HN868" s="31"/>
      <c r="HO868" s="31"/>
      <c r="HP868" s="31"/>
      <c r="HQ868" s="31"/>
      <c r="HR868" s="31"/>
      <c r="HS868" s="31"/>
      <c r="HT868" s="31"/>
      <c r="HU868" s="31"/>
      <c r="HV868" s="31"/>
      <c r="HW868" s="31"/>
      <c r="HX868" s="31"/>
      <c r="HY868" s="31"/>
      <c r="HZ868" s="31"/>
      <c r="IA868" s="31"/>
      <c r="IB868" s="31"/>
      <c r="IC868" s="31"/>
      <c r="ID868" s="31"/>
      <c r="IE868" s="31"/>
      <c r="IF868" s="31"/>
      <c r="IG868" s="31"/>
      <c r="IH868" s="31"/>
      <c r="II868" s="31"/>
      <c r="IJ868" s="31"/>
      <c r="IK868" s="31"/>
      <c r="IL868" s="31"/>
      <c r="IM868" s="31"/>
      <c r="IN868" s="31"/>
      <c r="IO868" s="31"/>
      <c r="IP868" s="31"/>
      <c r="IQ868" s="31"/>
    </row>
    <row r="869" spans="2:251">
      <c r="B869" s="62"/>
      <c r="C869" s="39"/>
      <c r="D869" s="39"/>
      <c r="F869" s="39"/>
      <c r="G869" s="38"/>
      <c r="H869" s="38"/>
      <c r="I869" s="38"/>
      <c r="J869" s="39"/>
      <c r="K869" s="38"/>
      <c r="L869" s="39"/>
      <c r="M869" s="39"/>
      <c r="N869" s="39"/>
      <c r="O869" s="39"/>
      <c r="P869" s="39"/>
      <c r="Q869" s="38"/>
      <c r="R869" s="39"/>
      <c r="S869" s="39"/>
      <c r="T869" s="39"/>
      <c r="U869" s="39"/>
      <c r="V869" s="39"/>
      <c r="W869" s="42"/>
      <c r="X869" s="39"/>
      <c r="Y869" s="39"/>
      <c r="Z869" s="42"/>
      <c r="AA869" s="39"/>
      <c r="AB869" s="39"/>
      <c r="AC869" s="42"/>
      <c r="AD869" s="40"/>
      <c r="AE869" s="40"/>
      <c r="AF869" s="35"/>
      <c r="AG869" s="39"/>
      <c r="AH869" s="39"/>
      <c r="AI869" s="42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8"/>
      <c r="AV869" s="39"/>
      <c r="AW869" s="39"/>
      <c r="AX869" s="39"/>
      <c r="AY869" s="39"/>
      <c r="AZ869" s="39"/>
      <c r="BA869" s="39"/>
      <c r="BB869" s="39"/>
      <c r="BC869" s="39"/>
      <c r="BD869" s="38"/>
      <c r="BE869" s="39"/>
      <c r="BF869" s="39"/>
      <c r="BG869" s="39"/>
      <c r="BH869" s="39"/>
      <c r="BI869" s="39"/>
      <c r="BJ869" s="31"/>
      <c r="BK869" s="31"/>
      <c r="BL869" s="39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  <c r="GV869" s="31"/>
      <c r="GW869" s="31"/>
      <c r="GX869" s="31"/>
      <c r="GY869" s="31"/>
      <c r="GZ869" s="31"/>
      <c r="HA869" s="31"/>
      <c r="HB869" s="31"/>
      <c r="HC869" s="31"/>
      <c r="HD869" s="31"/>
      <c r="HE869" s="31"/>
      <c r="HF869" s="31"/>
      <c r="HG869" s="31"/>
      <c r="HH869" s="31"/>
      <c r="HI869" s="31"/>
      <c r="HJ869" s="31"/>
      <c r="HK869" s="31"/>
      <c r="HL869" s="31"/>
      <c r="HM869" s="31"/>
      <c r="HN869" s="31"/>
      <c r="HO869" s="31"/>
      <c r="HP869" s="31"/>
      <c r="HQ869" s="31"/>
      <c r="HR869" s="31"/>
      <c r="HS869" s="31"/>
      <c r="HT869" s="31"/>
      <c r="HU869" s="31"/>
      <c r="HV869" s="31"/>
      <c r="HW869" s="31"/>
      <c r="HX869" s="31"/>
      <c r="HY869" s="31"/>
      <c r="HZ869" s="31"/>
      <c r="IA869" s="31"/>
      <c r="IB869" s="31"/>
      <c r="IC869" s="31"/>
      <c r="ID869" s="31"/>
      <c r="IE869" s="31"/>
      <c r="IF869" s="31"/>
      <c r="IG869" s="31"/>
      <c r="IH869" s="31"/>
      <c r="II869" s="31"/>
      <c r="IJ869" s="31"/>
      <c r="IK869" s="31"/>
      <c r="IL869" s="31"/>
      <c r="IM869" s="31"/>
      <c r="IN869" s="31"/>
      <c r="IO869" s="31"/>
      <c r="IP869" s="31"/>
      <c r="IQ869" s="31"/>
    </row>
    <row r="870" spans="2:251">
      <c r="B870" s="62"/>
      <c r="C870" s="39"/>
      <c r="D870" s="39"/>
      <c r="F870" s="39"/>
      <c r="G870" s="38"/>
      <c r="H870" s="38"/>
      <c r="I870" s="38"/>
      <c r="J870" s="39"/>
      <c r="K870" s="38"/>
      <c r="L870" s="39"/>
      <c r="M870" s="39"/>
      <c r="N870" s="39"/>
      <c r="O870" s="39"/>
      <c r="P870" s="39"/>
      <c r="Q870" s="38"/>
      <c r="R870" s="39"/>
      <c r="S870" s="39"/>
      <c r="T870" s="39"/>
      <c r="U870" s="39"/>
      <c r="V870" s="39"/>
      <c r="W870" s="42"/>
      <c r="X870" s="39"/>
      <c r="Y870" s="39"/>
      <c r="Z870" s="42"/>
      <c r="AA870" s="39"/>
      <c r="AB870" s="39"/>
      <c r="AC870" s="42"/>
      <c r="AD870" s="40"/>
      <c r="AE870" s="40"/>
      <c r="AF870" s="35"/>
      <c r="AG870" s="39"/>
      <c r="AH870" s="39"/>
      <c r="AI870" s="42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8"/>
      <c r="AV870" s="39"/>
      <c r="AW870" s="39"/>
      <c r="AX870" s="39"/>
      <c r="AY870" s="39"/>
      <c r="AZ870" s="39"/>
      <c r="BA870" s="39"/>
      <c r="BB870" s="39"/>
      <c r="BC870" s="39"/>
      <c r="BD870" s="38"/>
      <c r="BE870" s="39"/>
      <c r="BF870" s="39"/>
      <c r="BG870" s="39"/>
      <c r="BH870" s="39"/>
      <c r="BI870" s="39"/>
      <c r="BJ870" s="31"/>
      <c r="BK870" s="31"/>
      <c r="BL870" s="39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  <c r="DU870" s="31"/>
      <c r="DV870" s="31"/>
      <c r="DW870" s="31"/>
      <c r="DX870" s="31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1"/>
      <c r="EL870" s="31"/>
      <c r="EM870" s="31"/>
      <c r="EN870" s="31"/>
      <c r="EO870" s="31"/>
      <c r="EP870" s="31"/>
      <c r="EQ870" s="31"/>
      <c r="ER870" s="31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  <c r="GP870" s="31"/>
      <c r="GQ870" s="31"/>
      <c r="GR870" s="31"/>
      <c r="GS870" s="31"/>
      <c r="GT870" s="31"/>
      <c r="GU870" s="31"/>
      <c r="GV870" s="31"/>
      <c r="GW870" s="31"/>
      <c r="GX870" s="31"/>
      <c r="GY870" s="31"/>
      <c r="GZ870" s="31"/>
      <c r="HA870" s="31"/>
      <c r="HB870" s="31"/>
      <c r="HC870" s="31"/>
      <c r="HD870" s="31"/>
      <c r="HE870" s="31"/>
      <c r="HF870" s="31"/>
      <c r="HG870" s="31"/>
      <c r="HH870" s="31"/>
      <c r="HI870" s="31"/>
      <c r="HJ870" s="31"/>
      <c r="HK870" s="31"/>
      <c r="HL870" s="31"/>
      <c r="HM870" s="31"/>
      <c r="HN870" s="31"/>
      <c r="HO870" s="31"/>
      <c r="HP870" s="31"/>
      <c r="HQ870" s="31"/>
      <c r="HR870" s="31"/>
      <c r="HS870" s="31"/>
      <c r="HT870" s="31"/>
      <c r="HU870" s="31"/>
      <c r="HV870" s="31"/>
      <c r="HW870" s="31"/>
      <c r="HX870" s="31"/>
      <c r="HY870" s="31"/>
      <c r="HZ870" s="31"/>
      <c r="IA870" s="31"/>
      <c r="IB870" s="31"/>
      <c r="IC870" s="31"/>
      <c r="ID870" s="31"/>
      <c r="IE870" s="31"/>
      <c r="IF870" s="31"/>
      <c r="IG870" s="31"/>
      <c r="IH870" s="31"/>
      <c r="II870" s="31"/>
      <c r="IJ870" s="31"/>
      <c r="IK870" s="31"/>
      <c r="IL870" s="31"/>
      <c r="IM870" s="31"/>
      <c r="IN870" s="31"/>
      <c r="IO870" s="31"/>
      <c r="IP870" s="31"/>
      <c r="IQ870" s="31"/>
    </row>
    <row r="871" spans="2:251">
      <c r="B871" s="62"/>
      <c r="C871" s="39"/>
      <c r="D871" s="39"/>
      <c r="F871" s="39"/>
      <c r="G871" s="38"/>
      <c r="H871" s="38"/>
      <c r="I871" s="38"/>
      <c r="J871" s="39"/>
      <c r="K871" s="38"/>
      <c r="L871" s="39"/>
      <c r="M871" s="39"/>
      <c r="N871" s="39"/>
      <c r="O871" s="39"/>
      <c r="P871" s="39"/>
      <c r="Q871" s="38"/>
      <c r="R871" s="39"/>
      <c r="S871" s="39"/>
      <c r="T871" s="39"/>
      <c r="U871" s="39"/>
      <c r="V871" s="39"/>
      <c r="W871" s="42"/>
      <c r="X871" s="39"/>
      <c r="Y871" s="39"/>
      <c r="Z871" s="42"/>
      <c r="AA871" s="39"/>
      <c r="AB871" s="39"/>
      <c r="AC871" s="42"/>
      <c r="AD871" s="40"/>
      <c r="AE871" s="40"/>
      <c r="AF871" s="35"/>
      <c r="AG871" s="39"/>
      <c r="AH871" s="39"/>
      <c r="AI871" s="42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8"/>
      <c r="AV871" s="39"/>
      <c r="AW871" s="39"/>
      <c r="AX871" s="39"/>
      <c r="AY871" s="39"/>
      <c r="AZ871" s="39"/>
      <c r="BA871" s="39"/>
      <c r="BB871" s="39"/>
      <c r="BC871" s="39"/>
      <c r="BD871" s="38"/>
      <c r="BE871" s="39"/>
      <c r="BF871" s="39"/>
      <c r="BG871" s="39"/>
      <c r="BH871" s="39"/>
      <c r="BI871" s="39"/>
      <c r="BJ871" s="31"/>
      <c r="BK871" s="31"/>
      <c r="BL871" s="39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  <c r="GV871" s="31"/>
      <c r="GW871" s="31"/>
      <c r="GX871" s="31"/>
      <c r="GY871" s="31"/>
      <c r="GZ871" s="31"/>
      <c r="HA871" s="31"/>
      <c r="HB871" s="31"/>
      <c r="HC871" s="31"/>
      <c r="HD871" s="31"/>
      <c r="HE871" s="31"/>
      <c r="HF871" s="31"/>
      <c r="HG871" s="31"/>
      <c r="HH871" s="31"/>
      <c r="HI871" s="31"/>
      <c r="HJ871" s="31"/>
      <c r="HK871" s="31"/>
      <c r="HL871" s="31"/>
      <c r="HM871" s="31"/>
      <c r="HN871" s="31"/>
      <c r="HO871" s="31"/>
      <c r="HP871" s="31"/>
      <c r="HQ871" s="31"/>
      <c r="HR871" s="31"/>
      <c r="HS871" s="31"/>
      <c r="HT871" s="31"/>
      <c r="HU871" s="31"/>
      <c r="HV871" s="31"/>
      <c r="HW871" s="31"/>
      <c r="HX871" s="31"/>
      <c r="HY871" s="31"/>
      <c r="HZ871" s="31"/>
      <c r="IA871" s="31"/>
      <c r="IB871" s="31"/>
      <c r="IC871" s="31"/>
      <c r="ID871" s="31"/>
      <c r="IE871" s="31"/>
      <c r="IF871" s="31"/>
      <c r="IG871" s="31"/>
      <c r="IH871" s="31"/>
      <c r="II871" s="31"/>
      <c r="IJ871" s="31"/>
      <c r="IK871" s="31"/>
      <c r="IL871" s="31"/>
      <c r="IM871" s="31"/>
      <c r="IN871" s="31"/>
      <c r="IO871" s="31"/>
      <c r="IP871" s="31"/>
      <c r="IQ871" s="31"/>
    </row>
    <row r="872" spans="2:251">
      <c r="B872" s="62"/>
      <c r="C872" s="39"/>
      <c r="D872" s="39"/>
      <c r="F872" s="39"/>
      <c r="G872" s="38"/>
      <c r="H872" s="38"/>
      <c r="I872" s="38"/>
      <c r="J872" s="39"/>
      <c r="K872" s="38"/>
      <c r="L872" s="39"/>
      <c r="M872" s="39"/>
      <c r="N872" s="39"/>
      <c r="O872" s="39"/>
      <c r="P872" s="39"/>
      <c r="Q872" s="38"/>
      <c r="R872" s="39"/>
      <c r="S872" s="39"/>
      <c r="T872" s="39"/>
      <c r="U872" s="39"/>
      <c r="V872" s="39"/>
      <c r="W872" s="42"/>
      <c r="X872" s="39"/>
      <c r="Y872" s="39"/>
      <c r="Z872" s="42"/>
      <c r="AA872" s="39"/>
      <c r="AB872" s="39"/>
      <c r="AC872" s="42"/>
      <c r="AD872" s="40"/>
      <c r="AE872" s="40"/>
      <c r="AF872" s="35"/>
      <c r="AG872" s="39"/>
      <c r="AH872" s="39"/>
      <c r="AI872" s="42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8"/>
      <c r="AV872" s="39"/>
      <c r="AW872" s="39"/>
      <c r="AX872" s="39"/>
      <c r="AY872" s="39"/>
      <c r="AZ872" s="39"/>
      <c r="BA872" s="39"/>
      <c r="BB872" s="39"/>
      <c r="BC872" s="39"/>
      <c r="BD872" s="38"/>
      <c r="BE872" s="39"/>
      <c r="BF872" s="39"/>
      <c r="BG872" s="39"/>
      <c r="BH872" s="39"/>
      <c r="BI872" s="39"/>
      <c r="BJ872" s="31"/>
      <c r="BK872" s="31"/>
      <c r="BL872" s="39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  <c r="GP872" s="31"/>
      <c r="GQ872" s="31"/>
      <c r="GR872" s="31"/>
      <c r="GS872" s="31"/>
      <c r="GT872" s="31"/>
      <c r="GU872" s="31"/>
      <c r="GV872" s="31"/>
      <c r="GW872" s="31"/>
      <c r="GX872" s="31"/>
      <c r="GY872" s="31"/>
      <c r="GZ872" s="31"/>
      <c r="HA872" s="31"/>
      <c r="HB872" s="31"/>
      <c r="HC872" s="31"/>
      <c r="HD872" s="31"/>
      <c r="HE872" s="31"/>
      <c r="HF872" s="31"/>
      <c r="HG872" s="31"/>
      <c r="HH872" s="31"/>
      <c r="HI872" s="31"/>
      <c r="HJ872" s="31"/>
      <c r="HK872" s="31"/>
      <c r="HL872" s="31"/>
      <c r="HM872" s="31"/>
      <c r="HN872" s="31"/>
      <c r="HO872" s="31"/>
      <c r="HP872" s="31"/>
      <c r="HQ872" s="31"/>
      <c r="HR872" s="31"/>
      <c r="HS872" s="31"/>
      <c r="HT872" s="31"/>
      <c r="HU872" s="31"/>
      <c r="HV872" s="31"/>
      <c r="HW872" s="31"/>
      <c r="HX872" s="31"/>
      <c r="HY872" s="31"/>
      <c r="HZ872" s="31"/>
      <c r="IA872" s="31"/>
      <c r="IB872" s="31"/>
      <c r="IC872" s="31"/>
      <c r="ID872" s="31"/>
      <c r="IE872" s="31"/>
      <c r="IF872" s="31"/>
      <c r="IG872" s="31"/>
      <c r="IH872" s="31"/>
      <c r="II872" s="31"/>
      <c r="IJ872" s="31"/>
      <c r="IK872" s="31"/>
      <c r="IL872" s="31"/>
      <c r="IM872" s="31"/>
      <c r="IN872" s="31"/>
      <c r="IO872" s="31"/>
      <c r="IP872" s="31"/>
      <c r="IQ872" s="31"/>
    </row>
    <row r="873" spans="2:251">
      <c r="B873" s="62"/>
      <c r="C873" s="39"/>
      <c r="D873" s="39"/>
      <c r="F873" s="39"/>
      <c r="G873" s="38"/>
      <c r="H873" s="38"/>
      <c r="I873" s="38"/>
      <c r="J873" s="39"/>
      <c r="K873" s="38"/>
      <c r="L873" s="39"/>
      <c r="M873" s="39"/>
      <c r="N873" s="39"/>
      <c r="O873" s="39"/>
      <c r="P873" s="39"/>
      <c r="Q873" s="38"/>
      <c r="R873" s="39"/>
      <c r="S873" s="39"/>
      <c r="T873" s="39"/>
      <c r="U873" s="39"/>
      <c r="V873" s="39"/>
      <c r="W873" s="42"/>
      <c r="X873" s="39"/>
      <c r="Y873" s="39"/>
      <c r="Z873" s="42"/>
      <c r="AA873" s="39"/>
      <c r="AB873" s="39"/>
      <c r="AC873" s="42"/>
      <c r="AD873" s="40"/>
      <c r="AE873" s="40"/>
      <c r="AF873" s="35"/>
      <c r="AG873" s="39"/>
      <c r="AH873" s="39"/>
      <c r="AI873" s="42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8"/>
      <c r="AV873" s="39"/>
      <c r="AW873" s="39"/>
      <c r="AX873" s="39"/>
      <c r="AY873" s="39"/>
      <c r="AZ873" s="39"/>
      <c r="BA873" s="39"/>
      <c r="BB873" s="39"/>
      <c r="BC873" s="39"/>
      <c r="BD873" s="38"/>
      <c r="BE873" s="39"/>
      <c r="BF873" s="39"/>
      <c r="BG873" s="40"/>
      <c r="BH873" s="39"/>
      <c r="BI873" s="39"/>
      <c r="BJ873" s="31"/>
      <c r="BK873" s="31"/>
      <c r="BL873" s="39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31"/>
      <c r="GW873" s="31"/>
      <c r="GX873" s="31"/>
      <c r="GY873" s="31"/>
      <c r="GZ873" s="31"/>
      <c r="HA873" s="31"/>
      <c r="HB873" s="31"/>
      <c r="HC873" s="31"/>
      <c r="HD873" s="31"/>
      <c r="HE873" s="31"/>
      <c r="HF873" s="31"/>
      <c r="HG873" s="31"/>
      <c r="HH873" s="31"/>
      <c r="HI873" s="31"/>
      <c r="HJ873" s="31"/>
      <c r="HK873" s="31"/>
      <c r="HL873" s="31"/>
      <c r="HM873" s="31"/>
      <c r="HN873" s="31"/>
      <c r="HO873" s="31"/>
      <c r="HP873" s="31"/>
      <c r="HQ873" s="31"/>
      <c r="HR873" s="31"/>
      <c r="HS873" s="31"/>
      <c r="HT873" s="31"/>
      <c r="HU873" s="31"/>
      <c r="HV873" s="31"/>
      <c r="HW873" s="31"/>
      <c r="HX873" s="31"/>
      <c r="HY873" s="31"/>
      <c r="HZ873" s="31"/>
      <c r="IA873" s="31"/>
      <c r="IB873" s="31"/>
      <c r="IC873" s="31"/>
      <c r="ID873" s="31"/>
      <c r="IE873" s="31"/>
      <c r="IF873" s="31"/>
      <c r="IG873" s="31"/>
      <c r="IH873" s="31"/>
      <c r="II873" s="31"/>
      <c r="IJ873" s="31"/>
      <c r="IK873" s="31"/>
      <c r="IL873" s="31"/>
      <c r="IM873" s="31"/>
      <c r="IN873" s="31"/>
      <c r="IO873" s="31"/>
      <c r="IP873" s="31"/>
      <c r="IQ873" s="31"/>
    </row>
    <row r="874" spans="2:251">
      <c r="B874" s="62"/>
      <c r="C874" s="39"/>
      <c r="D874" s="39"/>
      <c r="F874" s="39"/>
      <c r="G874" s="38"/>
      <c r="H874" s="38"/>
      <c r="I874" s="38"/>
      <c r="J874" s="39"/>
      <c r="K874" s="38"/>
      <c r="L874" s="39"/>
      <c r="M874" s="39"/>
      <c r="N874" s="39"/>
      <c r="O874" s="39"/>
      <c r="P874" s="39"/>
      <c r="Q874" s="38"/>
      <c r="R874" s="39"/>
      <c r="S874" s="39"/>
      <c r="T874" s="39"/>
      <c r="U874" s="39"/>
      <c r="V874" s="39"/>
      <c r="W874" s="42"/>
      <c r="X874" s="39"/>
      <c r="Y874" s="39"/>
      <c r="Z874" s="42"/>
      <c r="AA874" s="39"/>
      <c r="AB874" s="39"/>
      <c r="AC874" s="42"/>
      <c r="AD874" s="40"/>
      <c r="AE874" s="40"/>
      <c r="AF874" s="35"/>
      <c r="AG874" s="39"/>
      <c r="AH874" s="39"/>
      <c r="AI874" s="42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8"/>
      <c r="AV874" s="39"/>
      <c r="AW874" s="39"/>
      <c r="AX874" s="39"/>
      <c r="AY874" s="39"/>
      <c r="AZ874" s="39"/>
      <c r="BA874" s="39"/>
      <c r="BB874" s="39"/>
      <c r="BC874" s="39"/>
      <c r="BD874" s="38"/>
      <c r="BE874" s="39"/>
      <c r="BF874" s="39"/>
      <c r="BG874" s="40"/>
      <c r="BH874" s="39"/>
      <c r="BI874" s="39"/>
      <c r="BJ874" s="31"/>
      <c r="BK874" s="31"/>
      <c r="BL874" s="39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31"/>
      <c r="GT874" s="31"/>
      <c r="GU874" s="31"/>
      <c r="GV874" s="31"/>
      <c r="GW874" s="31"/>
      <c r="GX874" s="31"/>
      <c r="GY874" s="31"/>
      <c r="GZ874" s="31"/>
      <c r="HA874" s="31"/>
      <c r="HB874" s="31"/>
      <c r="HC874" s="31"/>
      <c r="HD874" s="31"/>
      <c r="HE874" s="31"/>
      <c r="HF874" s="31"/>
      <c r="HG874" s="31"/>
      <c r="HH874" s="31"/>
      <c r="HI874" s="31"/>
      <c r="HJ874" s="31"/>
      <c r="HK874" s="31"/>
      <c r="HL874" s="31"/>
      <c r="HM874" s="31"/>
      <c r="HN874" s="31"/>
      <c r="HO874" s="31"/>
      <c r="HP874" s="31"/>
      <c r="HQ874" s="31"/>
      <c r="HR874" s="31"/>
      <c r="HS874" s="31"/>
      <c r="HT874" s="31"/>
      <c r="HU874" s="31"/>
      <c r="HV874" s="31"/>
      <c r="HW874" s="31"/>
      <c r="HX874" s="31"/>
      <c r="HY874" s="31"/>
      <c r="HZ874" s="31"/>
      <c r="IA874" s="31"/>
      <c r="IB874" s="31"/>
      <c r="IC874" s="31"/>
      <c r="ID874" s="31"/>
      <c r="IE874" s="31"/>
      <c r="IF874" s="31"/>
      <c r="IG874" s="31"/>
      <c r="IH874" s="31"/>
      <c r="II874" s="31"/>
      <c r="IJ874" s="31"/>
      <c r="IK874" s="31"/>
      <c r="IL874" s="31"/>
      <c r="IM874" s="31"/>
      <c r="IN874" s="31"/>
      <c r="IO874" s="31"/>
      <c r="IP874" s="31"/>
      <c r="IQ874" s="31"/>
    </row>
    <row r="875" spans="2:251">
      <c r="B875" s="62"/>
      <c r="C875" s="39"/>
      <c r="D875" s="39"/>
      <c r="F875" s="39"/>
      <c r="G875" s="38"/>
      <c r="H875" s="38"/>
      <c r="I875" s="38"/>
      <c r="J875" s="39"/>
      <c r="K875" s="38"/>
      <c r="L875" s="39"/>
      <c r="M875" s="39"/>
      <c r="N875" s="39"/>
      <c r="O875" s="39"/>
      <c r="P875" s="39"/>
      <c r="Q875" s="38"/>
      <c r="R875" s="39"/>
      <c r="S875" s="39"/>
      <c r="T875" s="39"/>
      <c r="U875" s="39"/>
      <c r="V875" s="39"/>
      <c r="W875" s="42"/>
      <c r="X875" s="39"/>
      <c r="Y875" s="39"/>
      <c r="Z875" s="42"/>
      <c r="AA875" s="39"/>
      <c r="AB875" s="39"/>
      <c r="AC875" s="42"/>
      <c r="AD875" s="40"/>
      <c r="AE875" s="40"/>
      <c r="AF875" s="35"/>
      <c r="AG875" s="39"/>
      <c r="AH875" s="39"/>
      <c r="AI875" s="42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8"/>
      <c r="AV875" s="39"/>
      <c r="AW875" s="39"/>
      <c r="AX875" s="39"/>
      <c r="AY875" s="39"/>
      <c r="AZ875" s="39"/>
      <c r="BA875" s="39"/>
      <c r="BB875" s="39"/>
      <c r="BC875" s="39"/>
      <c r="BD875" s="38"/>
      <c r="BE875" s="39"/>
      <c r="BF875" s="39"/>
      <c r="BG875" s="40"/>
      <c r="BH875" s="39"/>
      <c r="BI875" s="39"/>
      <c r="BJ875" s="31"/>
      <c r="BK875" s="31"/>
      <c r="BL875" s="39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31"/>
      <c r="GW875" s="31"/>
      <c r="GX875" s="31"/>
      <c r="GY875" s="31"/>
      <c r="GZ875" s="31"/>
      <c r="HA875" s="31"/>
      <c r="HB875" s="31"/>
      <c r="HC875" s="31"/>
      <c r="HD875" s="31"/>
      <c r="HE875" s="31"/>
      <c r="HF875" s="31"/>
      <c r="HG875" s="31"/>
      <c r="HH875" s="31"/>
      <c r="HI875" s="31"/>
      <c r="HJ875" s="31"/>
      <c r="HK875" s="31"/>
      <c r="HL875" s="31"/>
      <c r="HM875" s="31"/>
      <c r="HN875" s="31"/>
      <c r="HO875" s="31"/>
      <c r="HP875" s="31"/>
      <c r="HQ875" s="31"/>
      <c r="HR875" s="31"/>
      <c r="HS875" s="31"/>
      <c r="HT875" s="31"/>
      <c r="HU875" s="31"/>
      <c r="HV875" s="31"/>
      <c r="HW875" s="31"/>
      <c r="HX875" s="31"/>
      <c r="HY875" s="31"/>
      <c r="HZ875" s="31"/>
      <c r="IA875" s="31"/>
      <c r="IB875" s="31"/>
      <c r="IC875" s="31"/>
      <c r="ID875" s="31"/>
      <c r="IE875" s="31"/>
      <c r="IF875" s="31"/>
      <c r="IG875" s="31"/>
      <c r="IH875" s="31"/>
      <c r="II875" s="31"/>
      <c r="IJ875" s="31"/>
      <c r="IK875" s="31"/>
      <c r="IL875" s="31"/>
      <c r="IM875" s="31"/>
      <c r="IN875" s="31"/>
      <c r="IO875" s="31"/>
      <c r="IP875" s="31"/>
      <c r="IQ875" s="31"/>
    </row>
    <row r="876" spans="2:251">
      <c r="B876" s="62"/>
      <c r="C876" s="39"/>
      <c r="D876" s="39"/>
      <c r="F876" s="39"/>
      <c r="G876" s="38"/>
      <c r="H876" s="38"/>
      <c r="I876" s="38"/>
      <c r="J876" s="39"/>
      <c r="K876" s="38"/>
      <c r="L876" s="39"/>
      <c r="M876" s="39"/>
      <c r="N876" s="39"/>
      <c r="O876" s="39"/>
      <c r="P876" s="39"/>
      <c r="Q876" s="38"/>
      <c r="R876" s="39"/>
      <c r="S876" s="39"/>
      <c r="T876" s="39"/>
      <c r="U876" s="39"/>
      <c r="V876" s="39"/>
      <c r="W876" s="42"/>
      <c r="X876" s="39"/>
      <c r="Y876" s="39"/>
      <c r="Z876" s="42"/>
      <c r="AA876" s="39"/>
      <c r="AB876" s="39"/>
      <c r="AC876" s="42"/>
      <c r="AD876" s="40"/>
      <c r="AE876" s="40"/>
      <c r="AF876" s="35"/>
      <c r="AG876" s="39"/>
      <c r="AH876" s="39"/>
      <c r="AI876" s="42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8"/>
      <c r="AV876" s="39"/>
      <c r="AW876" s="39"/>
      <c r="AX876" s="39"/>
      <c r="AY876" s="39"/>
      <c r="AZ876" s="39"/>
      <c r="BA876" s="39"/>
      <c r="BB876" s="39"/>
      <c r="BC876" s="39"/>
      <c r="BD876" s="38"/>
      <c r="BE876" s="39"/>
      <c r="BF876" s="39"/>
      <c r="BG876" s="40"/>
      <c r="BH876" s="39"/>
      <c r="BI876" s="39"/>
      <c r="BJ876" s="31"/>
      <c r="BK876" s="31"/>
      <c r="BL876" s="39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  <c r="GP876" s="31"/>
      <c r="GQ876" s="31"/>
      <c r="GR876" s="31"/>
      <c r="GS876" s="31"/>
      <c r="GT876" s="31"/>
      <c r="GU876" s="31"/>
      <c r="GV876" s="31"/>
      <c r="GW876" s="31"/>
      <c r="GX876" s="31"/>
      <c r="GY876" s="31"/>
      <c r="GZ876" s="31"/>
      <c r="HA876" s="31"/>
      <c r="HB876" s="31"/>
      <c r="HC876" s="31"/>
      <c r="HD876" s="31"/>
      <c r="HE876" s="31"/>
      <c r="HF876" s="31"/>
      <c r="HG876" s="31"/>
      <c r="HH876" s="31"/>
      <c r="HI876" s="31"/>
      <c r="HJ876" s="31"/>
      <c r="HK876" s="31"/>
      <c r="HL876" s="31"/>
      <c r="HM876" s="31"/>
      <c r="HN876" s="31"/>
      <c r="HO876" s="31"/>
      <c r="HP876" s="31"/>
      <c r="HQ876" s="31"/>
      <c r="HR876" s="31"/>
      <c r="HS876" s="31"/>
      <c r="HT876" s="31"/>
      <c r="HU876" s="31"/>
      <c r="HV876" s="31"/>
      <c r="HW876" s="31"/>
      <c r="HX876" s="31"/>
      <c r="HY876" s="31"/>
      <c r="HZ876" s="31"/>
      <c r="IA876" s="31"/>
      <c r="IB876" s="31"/>
      <c r="IC876" s="31"/>
      <c r="ID876" s="31"/>
      <c r="IE876" s="31"/>
      <c r="IF876" s="31"/>
      <c r="IG876" s="31"/>
      <c r="IH876" s="31"/>
      <c r="II876" s="31"/>
      <c r="IJ876" s="31"/>
      <c r="IK876" s="31"/>
      <c r="IL876" s="31"/>
      <c r="IM876" s="31"/>
      <c r="IN876" s="31"/>
      <c r="IO876" s="31"/>
      <c r="IP876" s="31"/>
      <c r="IQ876" s="31"/>
    </row>
    <row r="877" spans="2:251">
      <c r="B877" s="62"/>
      <c r="C877" s="39"/>
      <c r="D877" s="39"/>
      <c r="F877" s="39"/>
      <c r="G877" s="38"/>
      <c r="H877" s="38"/>
      <c r="I877" s="38"/>
      <c r="J877" s="39"/>
      <c r="K877" s="38"/>
      <c r="L877" s="39"/>
      <c r="M877" s="39"/>
      <c r="N877" s="39"/>
      <c r="O877" s="39"/>
      <c r="P877" s="39"/>
      <c r="Q877" s="38"/>
      <c r="R877" s="39"/>
      <c r="S877" s="39"/>
      <c r="T877" s="39"/>
      <c r="U877" s="39"/>
      <c r="V877" s="39"/>
      <c r="W877" s="42"/>
      <c r="X877" s="39"/>
      <c r="Y877" s="39"/>
      <c r="Z877" s="42"/>
      <c r="AA877" s="39"/>
      <c r="AB877" s="39"/>
      <c r="AC877" s="42"/>
      <c r="AD877" s="40"/>
      <c r="AE877" s="40"/>
      <c r="AF877" s="35"/>
      <c r="AG877" s="39"/>
      <c r="AH877" s="39"/>
      <c r="AI877" s="42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8"/>
      <c r="AV877" s="39"/>
      <c r="AW877" s="39"/>
      <c r="AX877" s="39"/>
      <c r="AY877" s="39"/>
      <c r="AZ877" s="39"/>
      <c r="BA877" s="39"/>
      <c r="BB877" s="39"/>
      <c r="BC877" s="39"/>
      <c r="BD877" s="38"/>
      <c r="BE877" s="39"/>
      <c r="BF877" s="39"/>
      <c r="BG877" s="40"/>
      <c r="BH877" s="39"/>
      <c r="BI877" s="39"/>
      <c r="BJ877" s="31"/>
      <c r="BK877" s="31"/>
      <c r="BL877" s="39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  <c r="DU877" s="31"/>
      <c r="DV877" s="31"/>
      <c r="DW877" s="31"/>
      <c r="DX877" s="31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1"/>
      <c r="EL877" s="31"/>
      <c r="EM877" s="31"/>
      <c r="EN877" s="31"/>
      <c r="EO877" s="31"/>
      <c r="EP877" s="31"/>
      <c r="EQ877" s="31"/>
      <c r="ER877" s="31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1"/>
      <c r="FI877" s="31"/>
      <c r="FJ877" s="31"/>
      <c r="FK877" s="31"/>
      <c r="FL877" s="31"/>
      <c r="FM877" s="31"/>
      <c r="FN877" s="31"/>
      <c r="FO877" s="31"/>
      <c r="FP877" s="31"/>
      <c r="FQ877" s="31"/>
      <c r="FR877" s="31"/>
      <c r="FS877" s="31"/>
      <c r="FT877" s="31"/>
      <c r="FU877" s="31"/>
      <c r="FV877" s="31"/>
      <c r="FW877" s="31"/>
      <c r="FX877" s="31"/>
      <c r="FY877" s="31"/>
      <c r="FZ877" s="31"/>
      <c r="GA877" s="31"/>
      <c r="GB877" s="31"/>
      <c r="GC877" s="31"/>
      <c r="GD877" s="31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  <c r="GO877" s="31"/>
      <c r="GP877" s="31"/>
      <c r="GQ877" s="31"/>
      <c r="GR877" s="31"/>
      <c r="GS877" s="31"/>
      <c r="GT877" s="31"/>
      <c r="GU877" s="31"/>
      <c r="GV877" s="31"/>
      <c r="GW877" s="31"/>
      <c r="GX877" s="31"/>
      <c r="GY877" s="31"/>
      <c r="GZ877" s="31"/>
      <c r="HA877" s="31"/>
      <c r="HB877" s="31"/>
      <c r="HC877" s="31"/>
      <c r="HD877" s="31"/>
      <c r="HE877" s="31"/>
      <c r="HF877" s="31"/>
      <c r="HG877" s="31"/>
      <c r="HH877" s="31"/>
      <c r="HI877" s="31"/>
      <c r="HJ877" s="31"/>
      <c r="HK877" s="31"/>
      <c r="HL877" s="31"/>
      <c r="HM877" s="31"/>
      <c r="HN877" s="31"/>
      <c r="HO877" s="31"/>
      <c r="HP877" s="31"/>
      <c r="HQ877" s="31"/>
      <c r="HR877" s="31"/>
      <c r="HS877" s="31"/>
      <c r="HT877" s="31"/>
      <c r="HU877" s="31"/>
      <c r="HV877" s="31"/>
      <c r="HW877" s="31"/>
      <c r="HX877" s="31"/>
      <c r="HY877" s="31"/>
      <c r="HZ877" s="31"/>
      <c r="IA877" s="31"/>
      <c r="IB877" s="31"/>
      <c r="IC877" s="31"/>
      <c r="ID877" s="31"/>
      <c r="IE877" s="31"/>
      <c r="IF877" s="31"/>
      <c r="IG877" s="31"/>
      <c r="IH877" s="31"/>
      <c r="II877" s="31"/>
      <c r="IJ877" s="31"/>
      <c r="IK877" s="31"/>
      <c r="IL877" s="31"/>
      <c r="IM877" s="31"/>
      <c r="IN877" s="31"/>
      <c r="IO877" s="31"/>
      <c r="IP877" s="31"/>
      <c r="IQ877" s="31"/>
    </row>
    <row r="878" spans="2:251">
      <c r="B878" s="62"/>
      <c r="C878" s="39"/>
      <c r="D878" s="39"/>
      <c r="F878" s="39"/>
      <c r="G878" s="38"/>
      <c r="H878" s="38"/>
      <c r="I878" s="38"/>
      <c r="J878" s="39"/>
      <c r="K878" s="38"/>
      <c r="L878" s="39"/>
      <c r="M878" s="39"/>
      <c r="N878" s="39"/>
      <c r="O878" s="39"/>
      <c r="P878" s="39"/>
      <c r="Q878" s="38"/>
      <c r="R878" s="39"/>
      <c r="S878" s="39"/>
      <c r="T878" s="39"/>
      <c r="U878" s="39"/>
      <c r="V878" s="39"/>
      <c r="W878" s="42"/>
      <c r="X878" s="39"/>
      <c r="Y878" s="39"/>
      <c r="Z878" s="42"/>
      <c r="AA878" s="39"/>
      <c r="AB878" s="39"/>
      <c r="AC878" s="42"/>
      <c r="AD878" s="40"/>
      <c r="AE878" s="40"/>
      <c r="AF878" s="35"/>
      <c r="AG878" s="39"/>
      <c r="AH878" s="39"/>
      <c r="AI878" s="42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8"/>
      <c r="AV878" s="39"/>
      <c r="AW878" s="39"/>
      <c r="AX878" s="39"/>
      <c r="AY878" s="39"/>
      <c r="AZ878" s="39"/>
      <c r="BA878" s="39"/>
      <c r="BB878" s="39"/>
      <c r="BC878" s="39"/>
      <c r="BD878" s="38"/>
      <c r="BE878" s="39"/>
      <c r="BF878" s="39"/>
      <c r="BG878" s="39"/>
      <c r="BH878" s="39"/>
      <c r="BI878" s="39"/>
      <c r="BJ878" s="31"/>
      <c r="BK878" s="31"/>
      <c r="BL878" s="39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  <c r="DU878" s="31"/>
      <c r="DV878" s="31"/>
      <c r="DW878" s="31"/>
      <c r="DX878" s="31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1"/>
      <c r="EL878" s="31"/>
      <c r="EM878" s="31"/>
      <c r="EN878" s="31"/>
      <c r="EO878" s="31"/>
      <c r="EP878" s="31"/>
      <c r="EQ878" s="31"/>
      <c r="ER878" s="31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1"/>
      <c r="FI878" s="31"/>
      <c r="FJ878" s="31"/>
      <c r="FK878" s="31"/>
      <c r="FL878" s="31"/>
      <c r="FM878" s="31"/>
      <c r="FN878" s="31"/>
      <c r="FO878" s="31"/>
      <c r="FP878" s="31"/>
      <c r="FQ878" s="31"/>
      <c r="FR878" s="31"/>
      <c r="FS878" s="31"/>
      <c r="FT878" s="31"/>
      <c r="FU878" s="31"/>
      <c r="FV878" s="31"/>
      <c r="FW878" s="31"/>
      <c r="FX878" s="31"/>
      <c r="FY878" s="31"/>
      <c r="FZ878" s="31"/>
      <c r="GA878" s="31"/>
      <c r="GB878" s="31"/>
      <c r="GC878" s="31"/>
      <c r="GD878" s="31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  <c r="GO878" s="31"/>
      <c r="GP878" s="31"/>
      <c r="GQ878" s="31"/>
      <c r="GR878" s="31"/>
      <c r="GS878" s="31"/>
      <c r="GT878" s="31"/>
      <c r="GU878" s="31"/>
      <c r="GV878" s="31"/>
      <c r="GW878" s="31"/>
      <c r="GX878" s="31"/>
      <c r="GY878" s="31"/>
      <c r="GZ878" s="31"/>
      <c r="HA878" s="31"/>
      <c r="HB878" s="31"/>
      <c r="HC878" s="31"/>
      <c r="HD878" s="31"/>
      <c r="HE878" s="31"/>
      <c r="HF878" s="31"/>
      <c r="HG878" s="31"/>
      <c r="HH878" s="31"/>
      <c r="HI878" s="31"/>
      <c r="HJ878" s="31"/>
      <c r="HK878" s="31"/>
      <c r="HL878" s="31"/>
      <c r="HM878" s="31"/>
      <c r="HN878" s="31"/>
      <c r="HO878" s="31"/>
      <c r="HP878" s="31"/>
      <c r="HQ878" s="31"/>
      <c r="HR878" s="31"/>
      <c r="HS878" s="31"/>
      <c r="HT878" s="31"/>
      <c r="HU878" s="31"/>
      <c r="HV878" s="31"/>
      <c r="HW878" s="31"/>
      <c r="HX878" s="31"/>
      <c r="HY878" s="31"/>
      <c r="HZ878" s="31"/>
      <c r="IA878" s="31"/>
      <c r="IB878" s="31"/>
      <c r="IC878" s="31"/>
      <c r="ID878" s="31"/>
      <c r="IE878" s="31"/>
      <c r="IF878" s="31"/>
      <c r="IG878" s="31"/>
      <c r="IH878" s="31"/>
      <c r="II878" s="31"/>
      <c r="IJ878" s="31"/>
      <c r="IK878" s="31"/>
      <c r="IL878" s="31"/>
      <c r="IM878" s="31"/>
      <c r="IN878" s="31"/>
      <c r="IO878" s="31"/>
      <c r="IP878" s="31"/>
      <c r="IQ878" s="31"/>
    </row>
    <row r="879" spans="2:251">
      <c r="B879" s="62"/>
      <c r="C879" s="39"/>
      <c r="D879" s="39"/>
      <c r="F879" s="39"/>
      <c r="G879" s="38"/>
      <c r="H879" s="38"/>
      <c r="I879" s="38"/>
      <c r="J879" s="39"/>
      <c r="K879" s="38"/>
      <c r="L879" s="39"/>
      <c r="M879" s="39"/>
      <c r="N879" s="39"/>
      <c r="O879" s="39"/>
      <c r="P879" s="39"/>
      <c r="Q879" s="38"/>
      <c r="R879" s="39"/>
      <c r="S879" s="39"/>
      <c r="T879" s="39"/>
      <c r="U879" s="39"/>
      <c r="V879" s="39"/>
      <c r="W879" s="42"/>
      <c r="X879" s="39"/>
      <c r="Y879" s="39"/>
      <c r="Z879" s="42"/>
      <c r="AA879" s="39"/>
      <c r="AB879" s="39"/>
      <c r="AC879" s="42"/>
      <c r="AD879" s="40"/>
      <c r="AE879" s="40"/>
      <c r="AF879" s="35"/>
      <c r="AG879" s="39"/>
      <c r="AH879" s="39"/>
      <c r="AI879" s="42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8"/>
      <c r="AV879" s="39"/>
      <c r="AW879" s="39"/>
      <c r="AX879" s="39"/>
      <c r="AY879" s="39"/>
      <c r="AZ879" s="39"/>
      <c r="BA879" s="39"/>
      <c r="BB879" s="39"/>
      <c r="BC879" s="39"/>
      <c r="BD879" s="38"/>
      <c r="BE879" s="39"/>
      <c r="BF879" s="39"/>
      <c r="BG879" s="40"/>
      <c r="BH879" s="39"/>
      <c r="BI879" s="39"/>
      <c r="BJ879" s="31"/>
      <c r="BK879" s="31"/>
      <c r="BL879" s="39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  <c r="GV879" s="31"/>
      <c r="GW879" s="31"/>
      <c r="GX879" s="31"/>
      <c r="GY879" s="31"/>
      <c r="GZ879" s="31"/>
      <c r="HA879" s="31"/>
      <c r="HB879" s="31"/>
      <c r="HC879" s="31"/>
      <c r="HD879" s="31"/>
      <c r="HE879" s="31"/>
      <c r="HF879" s="31"/>
      <c r="HG879" s="31"/>
      <c r="HH879" s="31"/>
      <c r="HI879" s="31"/>
      <c r="HJ879" s="31"/>
      <c r="HK879" s="31"/>
      <c r="HL879" s="31"/>
      <c r="HM879" s="31"/>
      <c r="HN879" s="31"/>
      <c r="HO879" s="31"/>
      <c r="HP879" s="31"/>
      <c r="HQ879" s="31"/>
      <c r="HR879" s="31"/>
      <c r="HS879" s="31"/>
      <c r="HT879" s="31"/>
      <c r="HU879" s="31"/>
      <c r="HV879" s="31"/>
      <c r="HW879" s="31"/>
      <c r="HX879" s="31"/>
      <c r="HY879" s="31"/>
      <c r="HZ879" s="31"/>
      <c r="IA879" s="31"/>
      <c r="IB879" s="31"/>
      <c r="IC879" s="31"/>
      <c r="ID879" s="31"/>
      <c r="IE879" s="31"/>
      <c r="IF879" s="31"/>
      <c r="IG879" s="31"/>
      <c r="IH879" s="31"/>
      <c r="II879" s="31"/>
      <c r="IJ879" s="31"/>
      <c r="IK879" s="31"/>
      <c r="IL879" s="31"/>
      <c r="IM879" s="31"/>
      <c r="IN879" s="31"/>
      <c r="IO879" s="31"/>
      <c r="IP879" s="31"/>
      <c r="IQ879" s="31"/>
    </row>
    <row r="880" spans="2:251">
      <c r="B880" s="62"/>
      <c r="C880" s="39"/>
      <c r="D880" s="39"/>
      <c r="F880" s="39"/>
      <c r="G880" s="38"/>
      <c r="H880" s="38"/>
      <c r="I880" s="38"/>
      <c r="J880" s="39"/>
      <c r="K880" s="38"/>
      <c r="L880" s="39"/>
      <c r="M880" s="39"/>
      <c r="N880" s="39"/>
      <c r="O880" s="39"/>
      <c r="P880" s="39"/>
      <c r="Q880" s="38"/>
      <c r="R880" s="39"/>
      <c r="S880" s="39"/>
      <c r="T880" s="39"/>
      <c r="U880" s="39"/>
      <c r="V880" s="39"/>
      <c r="W880" s="42"/>
      <c r="X880" s="39"/>
      <c r="Y880" s="39"/>
      <c r="Z880" s="42"/>
      <c r="AA880" s="39"/>
      <c r="AB880" s="39"/>
      <c r="AC880" s="42"/>
      <c r="AD880" s="40"/>
      <c r="AE880" s="40"/>
      <c r="AF880" s="35"/>
      <c r="AG880" s="39"/>
      <c r="AH880" s="39"/>
      <c r="AI880" s="42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8"/>
      <c r="AV880" s="39"/>
      <c r="AW880" s="39"/>
      <c r="AX880" s="39"/>
      <c r="AY880" s="39"/>
      <c r="AZ880" s="39"/>
      <c r="BA880" s="39"/>
      <c r="BB880" s="39"/>
      <c r="BC880" s="39"/>
      <c r="BD880" s="38"/>
      <c r="BE880" s="39"/>
      <c r="BF880" s="39"/>
      <c r="BG880" s="40"/>
      <c r="BH880" s="39"/>
      <c r="BI880" s="39"/>
      <c r="BJ880" s="31"/>
      <c r="BK880" s="31"/>
      <c r="BL880" s="39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  <c r="GS880" s="31"/>
      <c r="GT880" s="31"/>
      <c r="GU880" s="31"/>
      <c r="GV880" s="31"/>
      <c r="GW880" s="31"/>
      <c r="GX880" s="31"/>
      <c r="GY880" s="31"/>
      <c r="GZ880" s="31"/>
      <c r="HA880" s="31"/>
      <c r="HB880" s="31"/>
      <c r="HC880" s="31"/>
      <c r="HD880" s="31"/>
      <c r="HE880" s="31"/>
      <c r="HF880" s="31"/>
      <c r="HG880" s="31"/>
      <c r="HH880" s="31"/>
      <c r="HI880" s="31"/>
      <c r="HJ880" s="31"/>
      <c r="HK880" s="31"/>
      <c r="HL880" s="31"/>
      <c r="HM880" s="31"/>
      <c r="HN880" s="31"/>
      <c r="HO880" s="31"/>
      <c r="HP880" s="31"/>
      <c r="HQ880" s="31"/>
      <c r="HR880" s="31"/>
      <c r="HS880" s="31"/>
      <c r="HT880" s="31"/>
      <c r="HU880" s="31"/>
      <c r="HV880" s="31"/>
      <c r="HW880" s="31"/>
      <c r="HX880" s="31"/>
      <c r="HY880" s="31"/>
      <c r="HZ880" s="31"/>
      <c r="IA880" s="31"/>
      <c r="IB880" s="31"/>
      <c r="IC880" s="31"/>
      <c r="ID880" s="31"/>
      <c r="IE880" s="31"/>
      <c r="IF880" s="31"/>
      <c r="IG880" s="31"/>
      <c r="IH880" s="31"/>
      <c r="II880" s="31"/>
      <c r="IJ880" s="31"/>
      <c r="IK880" s="31"/>
      <c r="IL880" s="31"/>
      <c r="IM880" s="31"/>
      <c r="IN880" s="31"/>
      <c r="IO880" s="31"/>
      <c r="IP880" s="31"/>
      <c r="IQ880" s="31"/>
    </row>
    <row r="881" spans="2:251">
      <c r="B881" s="62"/>
      <c r="C881" s="39"/>
      <c r="D881" s="39"/>
      <c r="F881" s="39"/>
      <c r="G881" s="38"/>
      <c r="H881" s="38"/>
      <c r="I881" s="38"/>
      <c r="J881" s="39"/>
      <c r="K881" s="38"/>
      <c r="L881" s="39"/>
      <c r="M881" s="39"/>
      <c r="N881" s="39"/>
      <c r="O881" s="39"/>
      <c r="P881" s="39"/>
      <c r="Q881" s="38"/>
      <c r="R881" s="39"/>
      <c r="S881" s="39"/>
      <c r="T881" s="39"/>
      <c r="U881" s="39"/>
      <c r="V881" s="39"/>
      <c r="W881" s="42"/>
      <c r="X881" s="39"/>
      <c r="Y881" s="39"/>
      <c r="Z881" s="42"/>
      <c r="AA881" s="39"/>
      <c r="AB881" s="39"/>
      <c r="AC881" s="42"/>
      <c r="AD881" s="40"/>
      <c r="AE881" s="40"/>
      <c r="AF881" s="35"/>
      <c r="AG881" s="39"/>
      <c r="AH881" s="39"/>
      <c r="AI881" s="42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8"/>
      <c r="AV881" s="39"/>
      <c r="AW881" s="39"/>
      <c r="AX881" s="39"/>
      <c r="AY881" s="39"/>
      <c r="AZ881" s="39"/>
      <c r="BA881" s="39"/>
      <c r="BB881" s="39"/>
      <c r="BC881" s="39"/>
      <c r="BD881" s="38"/>
      <c r="BE881" s="39"/>
      <c r="BF881" s="39"/>
      <c r="BG881" s="40"/>
      <c r="BH881" s="39"/>
      <c r="BI881" s="39"/>
      <c r="BJ881" s="31"/>
      <c r="BK881" s="31"/>
      <c r="BL881" s="39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  <c r="GV881" s="31"/>
      <c r="GW881" s="31"/>
      <c r="GX881" s="31"/>
      <c r="GY881" s="31"/>
      <c r="GZ881" s="31"/>
      <c r="HA881" s="31"/>
      <c r="HB881" s="31"/>
      <c r="HC881" s="31"/>
      <c r="HD881" s="31"/>
      <c r="HE881" s="31"/>
      <c r="HF881" s="31"/>
      <c r="HG881" s="31"/>
      <c r="HH881" s="31"/>
      <c r="HI881" s="31"/>
      <c r="HJ881" s="31"/>
      <c r="HK881" s="31"/>
      <c r="HL881" s="31"/>
      <c r="HM881" s="31"/>
      <c r="HN881" s="31"/>
      <c r="HO881" s="31"/>
      <c r="HP881" s="31"/>
      <c r="HQ881" s="31"/>
      <c r="HR881" s="31"/>
      <c r="HS881" s="31"/>
      <c r="HT881" s="31"/>
      <c r="HU881" s="31"/>
      <c r="HV881" s="31"/>
      <c r="HW881" s="31"/>
      <c r="HX881" s="31"/>
      <c r="HY881" s="31"/>
      <c r="HZ881" s="31"/>
      <c r="IA881" s="31"/>
      <c r="IB881" s="31"/>
      <c r="IC881" s="31"/>
      <c r="ID881" s="31"/>
      <c r="IE881" s="31"/>
      <c r="IF881" s="31"/>
      <c r="IG881" s="31"/>
      <c r="IH881" s="31"/>
      <c r="II881" s="31"/>
      <c r="IJ881" s="31"/>
      <c r="IK881" s="31"/>
      <c r="IL881" s="31"/>
      <c r="IM881" s="31"/>
      <c r="IN881" s="31"/>
      <c r="IO881" s="31"/>
      <c r="IP881" s="31"/>
      <c r="IQ881" s="31"/>
    </row>
    <row r="882" spans="2:251">
      <c r="B882" s="62"/>
      <c r="C882" s="39"/>
      <c r="D882" s="39"/>
      <c r="F882" s="39"/>
      <c r="G882" s="38"/>
      <c r="H882" s="38"/>
      <c r="I882" s="38"/>
      <c r="J882" s="39"/>
      <c r="K882" s="38"/>
      <c r="L882" s="39"/>
      <c r="M882" s="39"/>
      <c r="N882" s="39"/>
      <c r="O882" s="39"/>
      <c r="P882" s="39"/>
      <c r="Q882" s="38"/>
      <c r="R882" s="39"/>
      <c r="S882" s="39"/>
      <c r="T882" s="39"/>
      <c r="U882" s="39"/>
      <c r="V882" s="39"/>
      <c r="W882" s="42"/>
      <c r="X882" s="39"/>
      <c r="Y882" s="39"/>
      <c r="Z882" s="42"/>
      <c r="AA882" s="39"/>
      <c r="AB882" s="39"/>
      <c r="AC882" s="42"/>
      <c r="AD882" s="40"/>
      <c r="AE882" s="40"/>
      <c r="AF882" s="35"/>
      <c r="AG882" s="39"/>
      <c r="AH882" s="39"/>
      <c r="AI882" s="42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8"/>
      <c r="AV882" s="39"/>
      <c r="AW882" s="39"/>
      <c r="AX882" s="39"/>
      <c r="AY882" s="39"/>
      <c r="AZ882" s="39"/>
      <c r="BA882" s="39"/>
      <c r="BB882" s="39"/>
      <c r="BC882" s="39"/>
      <c r="BD882" s="38"/>
      <c r="BE882" s="39"/>
      <c r="BF882" s="39"/>
      <c r="BG882" s="40"/>
      <c r="BH882" s="39"/>
      <c r="BI882" s="39"/>
      <c r="BJ882" s="31"/>
      <c r="BK882" s="31"/>
      <c r="BL882" s="39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  <c r="DU882" s="31"/>
      <c r="DV882" s="31"/>
      <c r="DW882" s="31"/>
      <c r="DX882" s="31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  <c r="GP882" s="31"/>
      <c r="GQ882" s="31"/>
      <c r="GR882" s="31"/>
      <c r="GS882" s="31"/>
      <c r="GT882" s="31"/>
      <c r="GU882" s="31"/>
      <c r="GV882" s="31"/>
      <c r="GW882" s="31"/>
      <c r="GX882" s="31"/>
      <c r="GY882" s="31"/>
      <c r="GZ882" s="31"/>
      <c r="HA882" s="31"/>
      <c r="HB882" s="31"/>
      <c r="HC882" s="31"/>
      <c r="HD882" s="31"/>
      <c r="HE882" s="31"/>
      <c r="HF882" s="31"/>
      <c r="HG882" s="31"/>
      <c r="HH882" s="31"/>
      <c r="HI882" s="31"/>
      <c r="HJ882" s="31"/>
      <c r="HK882" s="31"/>
      <c r="HL882" s="31"/>
      <c r="HM882" s="31"/>
      <c r="HN882" s="31"/>
      <c r="HO882" s="31"/>
      <c r="HP882" s="31"/>
      <c r="HQ882" s="31"/>
      <c r="HR882" s="31"/>
      <c r="HS882" s="31"/>
      <c r="HT882" s="31"/>
      <c r="HU882" s="31"/>
      <c r="HV882" s="31"/>
      <c r="HW882" s="31"/>
      <c r="HX882" s="31"/>
      <c r="HY882" s="31"/>
      <c r="HZ882" s="31"/>
      <c r="IA882" s="31"/>
      <c r="IB882" s="31"/>
      <c r="IC882" s="31"/>
      <c r="ID882" s="31"/>
      <c r="IE882" s="31"/>
      <c r="IF882" s="31"/>
      <c r="IG882" s="31"/>
      <c r="IH882" s="31"/>
      <c r="II882" s="31"/>
      <c r="IJ882" s="31"/>
      <c r="IK882" s="31"/>
      <c r="IL882" s="31"/>
      <c r="IM882" s="31"/>
      <c r="IN882" s="31"/>
      <c r="IO882" s="31"/>
      <c r="IP882" s="31"/>
      <c r="IQ882" s="31"/>
    </row>
    <row r="883" spans="2:251">
      <c r="B883" s="62"/>
      <c r="C883" s="39"/>
      <c r="D883" s="39"/>
      <c r="F883" s="39"/>
      <c r="G883" s="38"/>
      <c r="H883" s="38"/>
      <c r="I883" s="38"/>
      <c r="J883" s="39"/>
      <c r="K883" s="38"/>
      <c r="L883" s="39"/>
      <c r="M883" s="39"/>
      <c r="N883" s="39"/>
      <c r="O883" s="39"/>
      <c r="P883" s="39"/>
      <c r="Q883" s="38"/>
      <c r="R883" s="39"/>
      <c r="S883" s="39"/>
      <c r="T883" s="39"/>
      <c r="U883" s="39"/>
      <c r="V883" s="39"/>
      <c r="W883" s="42"/>
      <c r="X883" s="39"/>
      <c r="Y883" s="39"/>
      <c r="Z883" s="42"/>
      <c r="AA883" s="39"/>
      <c r="AB883" s="39"/>
      <c r="AC883" s="42"/>
      <c r="AD883" s="40"/>
      <c r="AE883" s="40"/>
      <c r="AF883" s="35"/>
      <c r="AG883" s="39"/>
      <c r="AH883" s="39"/>
      <c r="AI883" s="42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8"/>
      <c r="AV883" s="39"/>
      <c r="AW883" s="39"/>
      <c r="AX883" s="39"/>
      <c r="AY883" s="39"/>
      <c r="AZ883" s="39"/>
      <c r="BA883" s="39"/>
      <c r="BB883" s="39"/>
      <c r="BC883" s="39"/>
      <c r="BD883" s="38"/>
      <c r="BE883" s="39"/>
      <c r="BF883" s="39"/>
      <c r="BG883" s="40"/>
      <c r="BH883" s="39"/>
      <c r="BI883" s="39"/>
      <c r="BJ883" s="31"/>
      <c r="BK883" s="31"/>
      <c r="BL883" s="39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  <c r="DU883" s="31"/>
      <c r="DV883" s="31"/>
      <c r="DW883" s="31"/>
      <c r="DX883" s="31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1"/>
      <c r="EL883" s="31"/>
      <c r="EM883" s="31"/>
      <c r="EN883" s="31"/>
      <c r="EO883" s="31"/>
      <c r="EP883" s="31"/>
      <c r="EQ883" s="31"/>
      <c r="ER883" s="31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1"/>
      <c r="FI883" s="31"/>
      <c r="FJ883" s="31"/>
      <c r="FK883" s="31"/>
      <c r="FL883" s="31"/>
      <c r="FM883" s="31"/>
      <c r="FN883" s="31"/>
      <c r="FO883" s="31"/>
      <c r="FP883" s="31"/>
      <c r="FQ883" s="31"/>
      <c r="FR883" s="31"/>
      <c r="FS883" s="31"/>
      <c r="FT883" s="31"/>
      <c r="FU883" s="31"/>
      <c r="FV883" s="31"/>
      <c r="FW883" s="31"/>
      <c r="FX883" s="31"/>
      <c r="FY883" s="31"/>
      <c r="FZ883" s="31"/>
      <c r="GA883" s="31"/>
      <c r="GB883" s="31"/>
      <c r="GC883" s="31"/>
      <c r="GD883" s="31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  <c r="GO883" s="31"/>
      <c r="GP883" s="31"/>
      <c r="GQ883" s="31"/>
      <c r="GR883" s="31"/>
      <c r="GS883" s="31"/>
      <c r="GT883" s="31"/>
      <c r="GU883" s="31"/>
      <c r="GV883" s="31"/>
      <c r="GW883" s="31"/>
      <c r="GX883" s="31"/>
      <c r="GY883" s="31"/>
      <c r="GZ883" s="31"/>
      <c r="HA883" s="31"/>
      <c r="HB883" s="31"/>
      <c r="HC883" s="31"/>
      <c r="HD883" s="31"/>
      <c r="HE883" s="31"/>
      <c r="HF883" s="31"/>
      <c r="HG883" s="31"/>
      <c r="HH883" s="31"/>
      <c r="HI883" s="31"/>
      <c r="HJ883" s="31"/>
      <c r="HK883" s="31"/>
      <c r="HL883" s="31"/>
      <c r="HM883" s="31"/>
      <c r="HN883" s="31"/>
      <c r="HO883" s="31"/>
      <c r="HP883" s="31"/>
      <c r="HQ883" s="31"/>
      <c r="HR883" s="31"/>
      <c r="HS883" s="31"/>
      <c r="HT883" s="31"/>
      <c r="HU883" s="31"/>
      <c r="HV883" s="31"/>
      <c r="HW883" s="31"/>
      <c r="HX883" s="31"/>
      <c r="HY883" s="31"/>
      <c r="HZ883" s="31"/>
      <c r="IA883" s="31"/>
      <c r="IB883" s="31"/>
      <c r="IC883" s="31"/>
      <c r="ID883" s="31"/>
      <c r="IE883" s="31"/>
      <c r="IF883" s="31"/>
      <c r="IG883" s="31"/>
      <c r="IH883" s="31"/>
      <c r="II883" s="31"/>
      <c r="IJ883" s="31"/>
      <c r="IK883" s="31"/>
      <c r="IL883" s="31"/>
      <c r="IM883" s="31"/>
      <c r="IN883" s="31"/>
      <c r="IO883" s="31"/>
      <c r="IP883" s="31"/>
      <c r="IQ883" s="31"/>
    </row>
    <row r="884" spans="2:251">
      <c r="B884" s="62"/>
      <c r="C884" s="39"/>
      <c r="D884" s="39"/>
      <c r="F884" s="39"/>
      <c r="G884" s="38"/>
      <c r="H884" s="38"/>
      <c r="I884" s="38"/>
      <c r="J884" s="39"/>
      <c r="K884" s="38"/>
      <c r="L884" s="39"/>
      <c r="M884" s="39"/>
      <c r="N884" s="39"/>
      <c r="O884" s="39"/>
      <c r="P884" s="39"/>
      <c r="Q884" s="38"/>
      <c r="R884" s="39"/>
      <c r="S884" s="39"/>
      <c r="T884" s="39"/>
      <c r="U884" s="39"/>
      <c r="V884" s="39"/>
      <c r="W884" s="42"/>
      <c r="X884" s="39"/>
      <c r="Y884" s="39"/>
      <c r="Z884" s="42"/>
      <c r="AA884" s="39"/>
      <c r="AB884" s="39"/>
      <c r="AC884" s="42"/>
      <c r="AD884" s="40"/>
      <c r="AE884" s="40"/>
      <c r="AF884" s="35"/>
      <c r="AG884" s="39"/>
      <c r="AH884" s="39"/>
      <c r="AI884" s="42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8"/>
      <c r="AV884" s="39"/>
      <c r="AW884" s="39"/>
      <c r="AX884" s="39"/>
      <c r="AY884" s="39"/>
      <c r="AZ884" s="39"/>
      <c r="BA884" s="39"/>
      <c r="BB884" s="39"/>
      <c r="BC884" s="39"/>
      <c r="BD884" s="38"/>
      <c r="BE884" s="39"/>
      <c r="BF884" s="39"/>
      <c r="BG884" s="40"/>
      <c r="BH884" s="39"/>
      <c r="BI884" s="39"/>
      <c r="BJ884" s="31"/>
      <c r="BK884" s="31"/>
      <c r="BL884" s="39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  <c r="DU884" s="31"/>
      <c r="DV884" s="31"/>
      <c r="DW884" s="31"/>
      <c r="DX884" s="31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1"/>
      <c r="EL884" s="31"/>
      <c r="EM884" s="31"/>
      <c r="EN884" s="31"/>
      <c r="EO884" s="31"/>
      <c r="EP884" s="31"/>
      <c r="EQ884" s="31"/>
      <c r="ER884" s="31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  <c r="GP884" s="31"/>
      <c r="GQ884" s="31"/>
      <c r="GR884" s="31"/>
      <c r="GS884" s="31"/>
      <c r="GT884" s="31"/>
      <c r="GU884" s="31"/>
      <c r="GV884" s="31"/>
      <c r="GW884" s="31"/>
      <c r="GX884" s="31"/>
      <c r="GY884" s="31"/>
      <c r="GZ884" s="31"/>
      <c r="HA884" s="31"/>
      <c r="HB884" s="31"/>
      <c r="HC884" s="31"/>
      <c r="HD884" s="31"/>
      <c r="HE884" s="31"/>
      <c r="HF884" s="31"/>
      <c r="HG884" s="31"/>
      <c r="HH884" s="31"/>
      <c r="HI884" s="31"/>
      <c r="HJ884" s="31"/>
      <c r="HK884" s="31"/>
      <c r="HL884" s="31"/>
      <c r="HM884" s="31"/>
      <c r="HN884" s="31"/>
      <c r="HO884" s="31"/>
      <c r="HP884" s="31"/>
      <c r="HQ884" s="31"/>
      <c r="HR884" s="31"/>
      <c r="HS884" s="31"/>
      <c r="HT884" s="31"/>
      <c r="HU884" s="31"/>
      <c r="HV884" s="31"/>
      <c r="HW884" s="31"/>
      <c r="HX884" s="31"/>
      <c r="HY884" s="31"/>
      <c r="HZ884" s="31"/>
      <c r="IA884" s="31"/>
      <c r="IB884" s="31"/>
      <c r="IC884" s="31"/>
      <c r="ID884" s="31"/>
      <c r="IE884" s="31"/>
      <c r="IF884" s="31"/>
      <c r="IG884" s="31"/>
      <c r="IH884" s="31"/>
      <c r="II884" s="31"/>
      <c r="IJ884" s="31"/>
      <c r="IK884" s="31"/>
      <c r="IL884" s="31"/>
      <c r="IM884" s="31"/>
      <c r="IN884" s="31"/>
      <c r="IO884" s="31"/>
      <c r="IP884" s="31"/>
      <c r="IQ884" s="31"/>
    </row>
    <row r="885" spans="2:251">
      <c r="B885" s="62"/>
      <c r="C885" s="39"/>
      <c r="D885" s="39"/>
      <c r="F885" s="39"/>
      <c r="G885" s="38"/>
      <c r="H885" s="38"/>
      <c r="I885" s="38"/>
      <c r="J885" s="39"/>
      <c r="K885" s="38"/>
      <c r="L885" s="39"/>
      <c r="M885" s="39"/>
      <c r="N885" s="39"/>
      <c r="O885" s="39"/>
      <c r="P885" s="39"/>
      <c r="Q885" s="38"/>
      <c r="R885" s="39"/>
      <c r="S885" s="39"/>
      <c r="T885" s="39"/>
      <c r="U885" s="39"/>
      <c r="V885" s="39"/>
      <c r="W885" s="42"/>
      <c r="X885" s="39"/>
      <c r="Y885" s="39"/>
      <c r="Z885" s="42"/>
      <c r="AA885" s="39"/>
      <c r="AB885" s="39"/>
      <c r="AC885" s="42"/>
      <c r="AD885" s="40"/>
      <c r="AE885" s="40"/>
      <c r="AF885" s="35"/>
      <c r="AG885" s="39"/>
      <c r="AH885" s="39"/>
      <c r="AI885" s="42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8"/>
      <c r="AV885" s="39"/>
      <c r="AW885" s="39"/>
      <c r="AX885" s="39"/>
      <c r="AY885" s="39"/>
      <c r="AZ885" s="39"/>
      <c r="BA885" s="39"/>
      <c r="BB885" s="39"/>
      <c r="BC885" s="39"/>
      <c r="BD885" s="38"/>
      <c r="BE885" s="39"/>
      <c r="BF885" s="39"/>
      <c r="BG885" s="40"/>
      <c r="BH885" s="39"/>
      <c r="BI885" s="39"/>
      <c r="BJ885" s="31"/>
      <c r="BK885" s="31"/>
      <c r="BL885" s="39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  <c r="GS885" s="31"/>
      <c r="GT885" s="31"/>
      <c r="GU885" s="31"/>
      <c r="GV885" s="31"/>
      <c r="GW885" s="31"/>
      <c r="GX885" s="31"/>
      <c r="GY885" s="31"/>
      <c r="GZ885" s="31"/>
      <c r="HA885" s="31"/>
      <c r="HB885" s="31"/>
      <c r="HC885" s="31"/>
      <c r="HD885" s="31"/>
      <c r="HE885" s="31"/>
      <c r="HF885" s="31"/>
      <c r="HG885" s="31"/>
      <c r="HH885" s="31"/>
      <c r="HI885" s="31"/>
      <c r="HJ885" s="31"/>
      <c r="HK885" s="31"/>
      <c r="HL885" s="31"/>
      <c r="HM885" s="31"/>
      <c r="HN885" s="31"/>
      <c r="HO885" s="31"/>
      <c r="HP885" s="31"/>
      <c r="HQ885" s="31"/>
      <c r="HR885" s="31"/>
      <c r="HS885" s="31"/>
      <c r="HT885" s="31"/>
      <c r="HU885" s="31"/>
      <c r="HV885" s="31"/>
      <c r="HW885" s="31"/>
      <c r="HX885" s="31"/>
      <c r="HY885" s="31"/>
      <c r="HZ885" s="31"/>
      <c r="IA885" s="31"/>
      <c r="IB885" s="31"/>
      <c r="IC885" s="31"/>
      <c r="ID885" s="31"/>
      <c r="IE885" s="31"/>
      <c r="IF885" s="31"/>
      <c r="IG885" s="31"/>
      <c r="IH885" s="31"/>
      <c r="II885" s="31"/>
      <c r="IJ885" s="31"/>
      <c r="IK885" s="31"/>
      <c r="IL885" s="31"/>
      <c r="IM885" s="31"/>
      <c r="IN885" s="31"/>
      <c r="IO885" s="31"/>
      <c r="IP885" s="31"/>
      <c r="IQ885" s="31"/>
    </row>
    <row r="886" spans="2:251">
      <c r="B886" s="62"/>
      <c r="C886" s="39"/>
      <c r="D886" s="39"/>
      <c r="F886" s="39"/>
      <c r="G886" s="38"/>
      <c r="H886" s="38"/>
      <c r="I886" s="38"/>
      <c r="J886" s="39"/>
      <c r="K886" s="38"/>
      <c r="L886" s="39"/>
      <c r="M886" s="39"/>
      <c r="N886" s="39"/>
      <c r="O886" s="39"/>
      <c r="P886" s="39"/>
      <c r="Q886" s="38"/>
      <c r="R886" s="39"/>
      <c r="S886" s="39"/>
      <c r="T886" s="39"/>
      <c r="U886" s="39"/>
      <c r="V886" s="39"/>
      <c r="W886" s="42"/>
      <c r="X886" s="39"/>
      <c r="Y886" s="39"/>
      <c r="Z886" s="42"/>
      <c r="AA886" s="39"/>
      <c r="AB886" s="39"/>
      <c r="AC886" s="42"/>
      <c r="AD886" s="40"/>
      <c r="AE886" s="40"/>
      <c r="AF886" s="35"/>
      <c r="AG886" s="39"/>
      <c r="AH886" s="39"/>
      <c r="AI886" s="42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8"/>
      <c r="AV886" s="39"/>
      <c r="AW886" s="39"/>
      <c r="AX886" s="39"/>
      <c r="AY886" s="39"/>
      <c r="AZ886" s="39"/>
      <c r="BA886" s="39"/>
      <c r="BB886" s="39"/>
      <c r="BC886" s="39"/>
      <c r="BD886" s="38"/>
      <c r="BE886" s="39"/>
      <c r="BF886" s="39"/>
      <c r="BG886" s="40"/>
      <c r="BH886" s="39"/>
      <c r="BI886" s="39"/>
      <c r="BJ886" s="31"/>
      <c r="BK886" s="31"/>
      <c r="BL886" s="39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  <c r="DU886" s="31"/>
      <c r="DV886" s="31"/>
      <c r="DW886" s="31"/>
      <c r="DX886" s="31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1"/>
      <c r="EL886" s="31"/>
      <c r="EM886" s="31"/>
      <c r="EN886" s="31"/>
      <c r="EO886" s="31"/>
      <c r="EP886" s="31"/>
      <c r="EQ886" s="31"/>
      <c r="ER886" s="31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1"/>
      <c r="FI886" s="31"/>
      <c r="FJ886" s="31"/>
      <c r="FK886" s="31"/>
      <c r="FL886" s="31"/>
      <c r="FM886" s="31"/>
      <c r="FN886" s="31"/>
      <c r="FO886" s="31"/>
      <c r="FP886" s="31"/>
      <c r="FQ886" s="31"/>
      <c r="FR886" s="31"/>
      <c r="FS886" s="31"/>
      <c r="FT886" s="31"/>
      <c r="FU886" s="31"/>
      <c r="FV886" s="31"/>
      <c r="FW886" s="31"/>
      <c r="FX886" s="31"/>
      <c r="FY886" s="31"/>
      <c r="FZ886" s="31"/>
      <c r="GA886" s="31"/>
      <c r="GB886" s="31"/>
      <c r="GC886" s="31"/>
      <c r="GD886" s="31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  <c r="GO886" s="31"/>
      <c r="GP886" s="31"/>
      <c r="GQ886" s="31"/>
      <c r="GR886" s="31"/>
      <c r="GS886" s="31"/>
      <c r="GT886" s="31"/>
      <c r="GU886" s="31"/>
      <c r="GV886" s="31"/>
      <c r="GW886" s="31"/>
      <c r="GX886" s="31"/>
      <c r="GY886" s="31"/>
      <c r="GZ886" s="31"/>
      <c r="HA886" s="31"/>
      <c r="HB886" s="31"/>
      <c r="HC886" s="31"/>
      <c r="HD886" s="31"/>
      <c r="HE886" s="31"/>
      <c r="HF886" s="31"/>
      <c r="HG886" s="31"/>
      <c r="HH886" s="31"/>
      <c r="HI886" s="31"/>
      <c r="HJ886" s="31"/>
      <c r="HK886" s="31"/>
      <c r="HL886" s="31"/>
      <c r="HM886" s="31"/>
      <c r="HN886" s="31"/>
      <c r="HO886" s="31"/>
      <c r="HP886" s="31"/>
      <c r="HQ886" s="31"/>
      <c r="HR886" s="31"/>
      <c r="HS886" s="31"/>
      <c r="HT886" s="31"/>
      <c r="HU886" s="31"/>
      <c r="HV886" s="31"/>
      <c r="HW886" s="31"/>
      <c r="HX886" s="31"/>
      <c r="HY886" s="31"/>
      <c r="HZ886" s="31"/>
      <c r="IA886" s="31"/>
      <c r="IB886" s="31"/>
      <c r="IC886" s="31"/>
      <c r="ID886" s="31"/>
      <c r="IE886" s="31"/>
      <c r="IF886" s="31"/>
      <c r="IG886" s="31"/>
      <c r="IH886" s="31"/>
      <c r="II886" s="31"/>
      <c r="IJ886" s="31"/>
      <c r="IK886" s="31"/>
      <c r="IL886" s="31"/>
      <c r="IM886" s="31"/>
      <c r="IN886" s="31"/>
      <c r="IO886" s="31"/>
      <c r="IP886" s="31"/>
      <c r="IQ886" s="31"/>
    </row>
    <row r="887" spans="2:251">
      <c r="B887" s="62"/>
      <c r="C887" s="39"/>
      <c r="D887" s="39"/>
      <c r="F887" s="39"/>
      <c r="G887" s="38"/>
      <c r="H887" s="38"/>
      <c r="I887" s="38"/>
      <c r="J887" s="39"/>
      <c r="K887" s="38"/>
      <c r="L887" s="39"/>
      <c r="M887" s="39"/>
      <c r="N887" s="39"/>
      <c r="O887" s="39"/>
      <c r="P887" s="39"/>
      <c r="Q887" s="38"/>
      <c r="R887" s="39"/>
      <c r="S887" s="39"/>
      <c r="T887" s="39"/>
      <c r="U887" s="39"/>
      <c r="V887" s="39"/>
      <c r="W887" s="42"/>
      <c r="X887" s="39"/>
      <c r="Y887" s="39"/>
      <c r="Z887" s="42"/>
      <c r="AA887" s="39"/>
      <c r="AB887" s="39"/>
      <c r="AC887" s="42"/>
      <c r="AD887" s="40"/>
      <c r="AE887" s="40"/>
      <c r="AF887" s="35"/>
      <c r="AG887" s="39"/>
      <c r="AH887" s="39"/>
      <c r="AI887" s="42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8"/>
      <c r="AV887" s="39"/>
      <c r="AW887" s="39"/>
      <c r="AX887" s="39"/>
      <c r="AY887" s="39"/>
      <c r="AZ887" s="39"/>
      <c r="BA887" s="39"/>
      <c r="BB887" s="39"/>
      <c r="BC887" s="39"/>
      <c r="BD887" s="38"/>
      <c r="BE887" s="39"/>
      <c r="BF887" s="39"/>
      <c r="BG887" s="40"/>
      <c r="BH887" s="39"/>
      <c r="BI887" s="39"/>
      <c r="BJ887" s="31"/>
      <c r="BK887" s="31"/>
      <c r="BL887" s="39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  <c r="GS887" s="31"/>
      <c r="GT887" s="31"/>
      <c r="GU887" s="31"/>
      <c r="GV887" s="31"/>
      <c r="GW887" s="31"/>
      <c r="GX887" s="31"/>
      <c r="GY887" s="31"/>
      <c r="GZ887" s="31"/>
      <c r="HA887" s="31"/>
      <c r="HB887" s="31"/>
      <c r="HC887" s="31"/>
      <c r="HD887" s="31"/>
      <c r="HE887" s="31"/>
      <c r="HF887" s="31"/>
      <c r="HG887" s="31"/>
      <c r="HH887" s="31"/>
      <c r="HI887" s="31"/>
      <c r="HJ887" s="31"/>
      <c r="HK887" s="31"/>
      <c r="HL887" s="31"/>
      <c r="HM887" s="31"/>
      <c r="HN887" s="31"/>
      <c r="HO887" s="31"/>
      <c r="HP887" s="31"/>
      <c r="HQ887" s="31"/>
      <c r="HR887" s="31"/>
      <c r="HS887" s="31"/>
      <c r="HT887" s="31"/>
      <c r="HU887" s="31"/>
      <c r="HV887" s="31"/>
      <c r="HW887" s="31"/>
      <c r="HX887" s="31"/>
      <c r="HY887" s="31"/>
      <c r="HZ887" s="31"/>
      <c r="IA887" s="31"/>
      <c r="IB887" s="31"/>
      <c r="IC887" s="31"/>
      <c r="ID887" s="31"/>
      <c r="IE887" s="31"/>
      <c r="IF887" s="31"/>
      <c r="IG887" s="31"/>
      <c r="IH887" s="31"/>
      <c r="II887" s="31"/>
      <c r="IJ887" s="31"/>
      <c r="IK887" s="31"/>
      <c r="IL887" s="31"/>
      <c r="IM887" s="31"/>
      <c r="IN887" s="31"/>
      <c r="IO887" s="31"/>
      <c r="IP887" s="31"/>
      <c r="IQ887" s="31"/>
    </row>
    <row r="888" spans="2:251">
      <c r="B888" s="62"/>
      <c r="C888" s="39"/>
      <c r="D888" s="39"/>
      <c r="F888" s="39"/>
      <c r="G888" s="38"/>
      <c r="H888" s="38"/>
      <c r="I888" s="38"/>
      <c r="J888" s="39"/>
      <c r="K888" s="38"/>
      <c r="L888" s="39"/>
      <c r="M888" s="39"/>
      <c r="N888" s="39"/>
      <c r="O888" s="39"/>
      <c r="P888" s="39"/>
      <c r="Q888" s="38"/>
      <c r="R888" s="39"/>
      <c r="S888" s="39"/>
      <c r="T888" s="39"/>
      <c r="U888" s="39"/>
      <c r="V888" s="39"/>
      <c r="W888" s="42"/>
      <c r="X888" s="39"/>
      <c r="Y888" s="39"/>
      <c r="Z888" s="42"/>
      <c r="AA888" s="39"/>
      <c r="AB888" s="39"/>
      <c r="AC888" s="42"/>
      <c r="AD888" s="40"/>
      <c r="AE888" s="40"/>
      <c r="AF888" s="35"/>
      <c r="AG888" s="39"/>
      <c r="AH888" s="39"/>
      <c r="AI888" s="42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8"/>
      <c r="AV888" s="39"/>
      <c r="AW888" s="39"/>
      <c r="AX888" s="39"/>
      <c r="AY888" s="39"/>
      <c r="AZ888" s="39"/>
      <c r="BA888" s="39"/>
      <c r="BB888" s="39"/>
      <c r="BC888" s="39"/>
      <c r="BD888" s="38"/>
      <c r="BE888" s="39"/>
      <c r="BF888" s="39"/>
      <c r="BG888" s="40"/>
      <c r="BH888" s="39"/>
      <c r="BI888" s="39"/>
      <c r="BJ888" s="31"/>
      <c r="BK888" s="31"/>
      <c r="BL888" s="39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  <c r="GP888" s="31"/>
      <c r="GQ888" s="31"/>
      <c r="GR888" s="31"/>
      <c r="GS888" s="31"/>
      <c r="GT888" s="31"/>
      <c r="GU888" s="31"/>
      <c r="GV888" s="31"/>
      <c r="GW888" s="31"/>
      <c r="GX888" s="31"/>
      <c r="GY888" s="31"/>
      <c r="GZ888" s="31"/>
      <c r="HA888" s="31"/>
      <c r="HB888" s="31"/>
      <c r="HC888" s="31"/>
      <c r="HD888" s="31"/>
      <c r="HE888" s="31"/>
      <c r="HF888" s="31"/>
      <c r="HG888" s="31"/>
      <c r="HH888" s="31"/>
      <c r="HI888" s="31"/>
      <c r="HJ888" s="31"/>
      <c r="HK888" s="31"/>
      <c r="HL888" s="31"/>
      <c r="HM888" s="31"/>
      <c r="HN888" s="31"/>
      <c r="HO888" s="31"/>
      <c r="HP888" s="31"/>
      <c r="HQ888" s="31"/>
      <c r="HR888" s="31"/>
      <c r="HS888" s="31"/>
      <c r="HT888" s="31"/>
      <c r="HU888" s="31"/>
      <c r="HV888" s="31"/>
      <c r="HW888" s="31"/>
      <c r="HX888" s="31"/>
      <c r="HY888" s="31"/>
      <c r="HZ888" s="31"/>
      <c r="IA888" s="31"/>
      <c r="IB888" s="31"/>
      <c r="IC888" s="31"/>
      <c r="ID888" s="31"/>
      <c r="IE888" s="31"/>
      <c r="IF888" s="31"/>
      <c r="IG888" s="31"/>
      <c r="IH888" s="31"/>
      <c r="II888" s="31"/>
      <c r="IJ888" s="31"/>
      <c r="IK888" s="31"/>
      <c r="IL888" s="31"/>
      <c r="IM888" s="31"/>
      <c r="IN888" s="31"/>
      <c r="IO888" s="31"/>
      <c r="IP888" s="31"/>
      <c r="IQ888" s="31"/>
    </row>
    <row r="889" spans="2:251">
      <c r="B889" s="62"/>
      <c r="C889" s="39"/>
      <c r="D889" s="39"/>
      <c r="F889" s="39"/>
      <c r="G889" s="38"/>
      <c r="H889" s="38"/>
      <c r="I889" s="38"/>
      <c r="J889" s="39"/>
      <c r="K889" s="38"/>
      <c r="L889" s="39"/>
      <c r="M889" s="39"/>
      <c r="N889" s="39"/>
      <c r="O889" s="39"/>
      <c r="P889" s="39"/>
      <c r="Q889" s="38"/>
      <c r="R889" s="39"/>
      <c r="S889" s="39"/>
      <c r="T889" s="39"/>
      <c r="U889" s="39"/>
      <c r="V889" s="39"/>
      <c r="W889" s="42"/>
      <c r="X889" s="39"/>
      <c r="Y889" s="39"/>
      <c r="Z889" s="42"/>
      <c r="AA889" s="39"/>
      <c r="AB889" s="39"/>
      <c r="AC889" s="42"/>
      <c r="AD889" s="40"/>
      <c r="AE889" s="40"/>
      <c r="AF889" s="35"/>
      <c r="AG889" s="39"/>
      <c r="AH889" s="39"/>
      <c r="AI889" s="42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8"/>
      <c r="AV889" s="39"/>
      <c r="AW889" s="39"/>
      <c r="AX889" s="39"/>
      <c r="AY889" s="39"/>
      <c r="AZ889" s="39"/>
      <c r="BA889" s="39"/>
      <c r="BB889" s="39"/>
      <c r="BC889" s="39"/>
      <c r="BD889" s="38"/>
      <c r="BE889" s="39"/>
      <c r="BF889" s="39"/>
      <c r="BG889" s="40"/>
      <c r="BH889" s="39"/>
      <c r="BI889" s="39"/>
      <c r="BJ889" s="31"/>
      <c r="BK889" s="31"/>
      <c r="BL889" s="39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  <c r="GV889" s="31"/>
      <c r="GW889" s="31"/>
      <c r="GX889" s="31"/>
      <c r="GY889" s="31"/>
      <c r="GZ889" s="31"/>
      <c r="HA889" s="31"/>
      <c r="HB889" s="31"/>
      <c r="HC889" s="31"/>
      <c r="HD889" s="31"/>
      <c r="HE889" s="31"/>
      <c r="HF889" s="31"/>
      <c r="HG889" s="31"/>
      <c r="HH889" s="31"/>
      <c r="HI889" s="31"/>
      <c r="HJ889" s="31"/>
      <c r="HK889" s="31"/>
      <c r="HL889" s="31"/>
      <c r="HM889" s="31"/>
      <c r="HN889" s="31"/>
      <c r="HO889" s="31"/>
      <c r="HP889" s="31"/>
      <c r="HQ889" s="31"/>
      <c r="HR889" s="31"/>
      <c r="HS889" s="31"/>
      <c r="HT889" s="31"/>
      <c r="HU889" s="31"/>
      <c r="HV889" s="31"/>
      <c r="HW889" s="31"/>
      <c r="HX889" s="31"/>
      <c r="HY889" s="31"/>
      <c r="HZ889" s="31"/>
      <c r="IA889" s="31"/>
      <c r="IB889" s="31"/>
      <c r="IC889" s="31"/>
      <c r="ID889" s="31"/>
      <c r="IE889" s="31"/>
      <c r="IF889" s="31"/>
      <c r="IG889" s="31"/>
      <c r="IH889" s="31"/>
      <c r="II889" s="31"/>
      <c r="IJ889" s="31"/>
      <c r="IK889" s="31"/>
      <c r="IL889" s="31"/>
      <c r="IM889" s="31"/>
      <c r="IN889" s="31"/>
      <c r="IO889" s="31"/>
      <c r="IP889" s="31"/>
      <c r="IQ889" s="31"/>
    </row>
    <row r="890" spans="2:251">
      <c r="B890" s="62"/>
      <c r="C890" s="39"/>
      <c r="D890" s="39"/>
      <c r="F890" s="39"/>
      <c r="G890" s="38"/>
      <c r="H890" s="38"/>
      <c r="I890" s="38"/>
      <c r="J890" s="39"/>
      <c r="K890" s="38"/>
      <c r="L890" s="39"/>
      <c r="M890" s="39"/>
      <c r="N890" s="39"/>
      <c r="O890" s="39"/>
      <c r="P890" s="39"/>
      <c r="Q890" s="38"/>
      <c r="R890" s="39"/>
      <c r="S890" s="39"/>
      <c r="T890" s="39"/>
      <c r="U890" s="39"/>
      <c r="V890" s="39"/>
      <c r="W890" s="42"/>
      <c r="X890" s="39"/>
      <c r="Y890" s="39"/>
      <c r="Z890" s="42"/>
      <c r="AA890" s="39"/>
      <c r="AB890" s="39"/>
      <c r="AC890" s="42"/>
      <c r="AD890" s="40"/>
      <c r="AE890" s="40"/>
      <c r="AF890" s="35"/>
      <c r="AG890" s="39"/>
      <c r="AH890" s="39"/>
      <c r="AI890" s="42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8"/>
      <c r="AV890" s="39"/>
      <c r="AW890" s="39"/>
      <c r="AX890" s="39"/>
      <c r="AY890" s="39"/>
      <c r="AZ890" s="39"/>
      <c r="BA890" s="39"/>
      <c r="BB890" s="39"/>
      <c r="BC890" s="39"/>
      <c r="BD890" s="38"/>
      <c r="BE890" s="39"/>
      <c r="BF890" s="39"/>
      <c r="BG890" s="40"/>
      <c r="BH890" s="39"/>
      <c r="BI890" s="39"/>
      <c r="BJ890" s="31"/>
      <c r="BK890" s="31"/>
      <c r="BL890" s="39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  <c r="DU890" s="31"/>
      <c r="DV890" s="31"/>
      <c r="DW890" s="31"/>
      <c r="DX890" s="31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1"/>
      <c r="EL890" s="31"/>
      <c r="EM890" s="31"/>
      <c r="EN890" s="31"/>
      <c r="EO890" s="31"/>
      <c r="EP890" s="31"/>
      <c r="EQ890" s="31"/>
      <c r="ER890" s="31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  <c r="GP890" s="31"/>
      <c r="GQ890" s="31"/>
      <c r="GR890" s="31"/>
      <c r="GS890" s="31"/>
      <c r="GT890" s="31"/>
      <c r="GU890" s="31"/>
      <c r="GV890" s="31"/>
      <c r="GW890" s="31"/>
      <c r="GX890" s="31"/>
      <c r="GY890" s="31"/>
      <c r="GZ890" s="31"/>
      <c r="HA890" s="31"/>
      <c r="HB890" s="31"/>
      <c r="HC890" s="31"/>
      <c r="HD890" s="31"/>
      <c r="HE890" s="31"/>
      <c r="HF890" s="31"/>
      <c r="HG890" s="31"/>
      <c r="HH890" s="31"/>
      <c r="HI890" s="31"/>
      <c r="HJ890" s="31"/>
      <c r="HK890" s="31"/>
      <c r="HL890" s="31"/>
      <c r="HM890" s="31"/>
      <c r="HN890" s="31"/>
      <c r="HO890" s="31"/>
      <c r="HP890" s="31"/>
      <c r="HQ890" s="31"/>
      <c r="HR890" s="31"/>
      <c r="HS890" s="31"/>
      <c r="HT890" s="31"/>
      <c r="HU890" s="31"/>
      <c r="HV890" s="31"/>
      <c r="HW890" s="31"/>
      <c r="HX890" s="31"/>
      <c r="HY890" s="31"/>
      <c r="HZ890" s="31"/>
      <c r="IA890" s="31"/>
      <c r="IB890" s="31"/>
      <c r="IC890" s="31"/>
      <c r="ID890" s="31"/>
      <c r="IE890" s="31"/>
      <c r="IF890" s="31"/>
      <c r="IG890" s="31"/>
      <c r="IH890" s="31"/>
      <c r="II890" s="31"/>
      <c r="IJ890" s="31"/>
      <c r="IK890" s="31"/>
      <c r="IL890" s="31"/>
      <c r="IM890" s="31"/>
      <c r="IN890" s="31"/>
      <c r="IO890" s="31"/>
      <c r="IP890" s="31"/>
      <c r="IQ890" s="31"/>
    </row>
    <row r="891" spans="2:251">
      <c r="B891" s="62"/>
      <c r="C891" s="39"/>
      <c r="D891" s="39"/>
      <c r="F891" s="39"/>
      <c r="G891" s="38"/>
      <c r="H891" s="38"/>
      <c r="I891" s="38"/>
      <c r="J891" s="39"/>
      <c r="K891" s="38"/>
      <c r="L891" s="39"/>
      <c r="M891" s="39"/>
      <c r="N891" s="39"/>
      <c r="O891" s="39"/>
      <c r="P891" s="39"/>
      <c r="Q891" s="38"/>
      <c r="R891" s="39"/>
      <c r="S891" s="39"/>
      <c r="T891" s="39"/>
      <c r="U891" s="39"/>
      <c r="V891" s="39"/>
      <c r="W891" s="42"/>
      <c r="X891" s="39"/>
      <c r="Y891" s="39"/>
      <c r="Z891" s="42"/>
      <c r="AA891" s="39"/>
      <c r="AB891" s="39"/>
      <c r="AC891" s="42"/>
      <c r="AD891" s="40"/>
      <c r="AE891" s="40"/>
      <c r="AF891" s="35"/>
      <c r="AG891" s="39"/>
      <c r="AH891" s="39"/>
      <c r="AI891" s="42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8"/>
      <c r="AV891" s="39"/>
      <c r="AW891" s="39"/>
      <c r="AX891" s="39"/>
      <c r="AY891" s="39"/>
      <c r="AZ891" s="39"/>
      <c r="BA891" s="39"/>
      <c r="BB891" s="39"/>
      <c r="BC891" s="39"/>
      <c r="BD891" s="38"/>
      <c r="BE891" s="39"/>
      <c r="BF891" s="39"/>
      <c r="BG891" s="40"/>
      <c r="BH891" s="39"/>
      <c r="BI891" s="39"/>
      <c r="BJ891" s="31"/>
      <c r="BK891" s="31"/>
      <c r="BL891" s="39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  <c r="DU891" s="31"/>
      <c r="DV891" s="31"/>
      <c r="DW891" s="31"/>
      <c r="DX891" s="31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1"/>
      <c r="EL891" s="31"/>
      <c r="EM891" s="31"/>
      <c r="EN891" s="31"/>
      <c r="EO891" s="31"/>
      <c r="EP891" s="31"/>
      <c r="EQ891" s="31"/>
      <c r="ER891" s="31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1"/>
      <c r="FI891" s="31"/>
      <c r="FJ891" s="31"/>
      <c r="FK891" s="31"/>
      <c r="FL891" s="31"/>
      <c r="FM891" s="31"/>
      <c r="FN891" s="31"/>
      <c r="FO891" s="31"/>
      <c r="FP891" s="31"/>
      <c r="FQ891" s="31"/>
      <c r="FR891" s="31"/>
      <c r="FS891" s="31"/>
      <c r="FT891" s="31"/>
      <c r="FU891" s="31"/>
      <c r="FV891" s="31"/>
      <c r="FW891" s="31"/>
      <c r="FX891" s="31"/>
      <c r="FY891" s="31"/>
      <c r="FZ891" s="31"/>
      <c r="GA891" s="31"/>
      <c r="GB891" s="31"/>
      <c r="GC891" s="31"/>
      <c r="GD891" s="31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  <c r="GO891" s="31"/>
      <c r="GP891" s="31"/>
      <c r="GQ891" s="31"/>
      <c r="GR891" s="31"/>
      <c r="GS891" s="31"/>
      <c r="GT891" s="31"/>
      <c r="GU891" s="31"/>
      <c r="GV891" s="31"/>
      <c r="GW891" s="31"/>
      <c r="GX891" s="31"/>
      <c r="GY891" s="31"/>
      <c r="GZ891" s="31"/>
      <c r="HA891" s="31"/>
      <c r="HB891" s="31"/>
      <c r="HC891" s="31"/>
      <c r="HD891" s="31"/>
      <c r="HE891" s="31"/>
      <c r="HF891" s="31"/>
      <c r="HG891" s="31"/>
      <c r="HH891" s="31"/>
      <c r="HI891" s="31"/>
      <c r="HJ891" s="31"/>
      <c r="HK891" s="31"/>
      <c r="HL891" s="31"/>
      <c r="HM891" s="31"/>
      <c r="HN891" s="31"/>
      <c r="HO891" s="31"/>
      <c r="HP891" s="31"/>
      <c r="HQ891" s="31"/>
      <c r="HR891" s="31"/>
      <c r="HS891" s="31"/>
      <c r="HT891" s="31"/>
      <c r="HU891" s="31"/>
      <c r="HV891" s="31"/>
      <c r="HW891" s="31"/>
      <c r="HX891" s="31"/>
      <c r="HY891" s="31"/>
      <c r="HZ891" s="31"/>
      <c r="IA891" s="31"/>
      <c r="IB891" s="31"/>
      <c r="IC891" s="31"/>
      <c r="ID891" s="31"/>
      <c r="IE891" s="31"/>
      <c r="IF891" s="31"/>
      <c r="IG891" s="31"/>
      <c r="IH891" s="31"/>
      <c r="II891" s="31"/>
      <c r="IJ891" s="31"/>
      <c r="IK891" s="31"/>
      <c r="IL891" s="31"/>
      <c r="IM891" s="31"/>
      <c r="IN891" s="31"/>
      <c r="IO891" s="31"/>
      <c r="IP891" s="31"/>
      <c r="IQ891" s="31"/>
    </row>
    <row r="892" spans="2:251">
      <c r="B892" s="62"/>
      <c r="C892" s="39"/>
      <c r="D892" s="39"/>
      <c r="F892" s="39"/>
      <c r="G892" s="38"/>
      <c r="H892" s="38"/>
      <c r="I892" s="38"/>
      <c r="J892" s="39"/>
      <c r="K892" s="38"/>
      <c r="L892" s="39"/>
      <c r="M892" s="39"/>
      <c r="N892" s="39"/>
      <c r="O892" s="39"/>
      <c r="P892" s="39"/>
      <c r="Q892" s="38"/>
      <c r="R892" s="39"/>
      <c r="S892" s="39"/>
      <c r="T892" s="39"/>
      <c r="U892" s="39"/>
      <c r="V892" s="39"/>
      <c r="W892" s="42"/>
      <c r="X892" s="39"/>
      <c r="Y892" s="39"/>
      <c r="Z892" s="42"/>
      <c r="AA892" s="39"/>
      <c r="AB892" s="39"/>
      <c r="AC892" s="42"/>
      <c r="AD892" s="40"/>
      <c r="AE892" s="40"/>
      <c r="AF892" s="35"/>
      <c r="AG892" s="39"/>
      <c r="AH892" s="39"/>
      <c r="AI892" s="42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8"/>
      <c r="AV892" s="39"/>
      <c r="AW892" s="39"/>
      <c r="AX892" s="39"/>
      <c r="AY892" s="39"/>
      <c r="AZ892" s="39"/>
      <c r="BA892" s="39"/>
      <c r="BB892" s="39"/>
      <c r="BC892" s="39"/>
      <c r="BD892" s="38"/>
      <c r="BE892" s="39"/>
      <c r="BF892" s="39"/>
      <c r="BG892" s="39"/>
      <c r="BH892" s="39"/>
      <c r="BI892" s="39"/>
      <c r="BJ892" s="31"/>
      <c r="BK892" s="31"/>
      <c r="BL892" s="39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  <c r="GP892" s="31"/>
      <c r="GQ892" s="31"/>
      <c r="GR892" s="31"/>
      <c r="GS892" s="31"/>
      <c r="GT892" s="31"/>
      <c r="GU892" s="31"/>
      <c r="GV892" s="31"/>
      <c r="GW892" s="31"/>
      <c r="GX892" s="31"/>
      <c r="GY892" s="31"/>
      <c r="GZ892" s="31"/>
      <c r="HA892" s="31"/>
      <c r="HB892" s="31"/>
      <c r="HC892" s="31"/>
      <c r="HD892" s="31"/>
      <c r="HE892" s="31"/>
      <c r="HF892" s="31"/>
      <c r="HG892" s="31"/>
      <c r="HH892" s="31"/>
      <c r="HI892" s="31"/>
      <c r="HJ892" s="31"/>
      <c r="HK892" s="31"/>
      <c r="HL892" s="31"/>
      <c r="HM892" s="31"/>
      <c r="HN892" s="31"/>
      <c r="HO892" s="31"/>
      <c r="HP892" s="31"/>
      <c r="HQ892" s="31"/>
      <c r="HR892" s="31"/>
      <c r="HS892" s="31"/>
      <c r="HT892" s="31"/>
      <c r="HU892" s="31"/>
      <c r="HV892" s="31"/>
      <c r="HW892" s="31"/>
      <c r="HX892" s="31"/>
      <c r="HY892" s="31"/>
      <c r="HZ892" s="31"/>
      <c r="IA892" s="31"/>
      <c r="IB892" s="31"/>
      <c r="IC892" s="31"/>
      <c r="ID892" s="31"/>
      <c r="IE892" s="31"/>
      <c r="IF892" s="31"/>
      <c r="IG892" s="31"/>
      <c r="IH892" s="31"/>
      <c r="II892" s="31"/>
      <c r="IJ892" s="31"/>
      <c r="IK892" s="31"/>
      <c r="IL892" s="31"/>
      <c r="IM892" s="31"/>
      <c r="IN892" s="31"/>
      <c r="IO892" s="31"/>
      <c r="IP892" s="31"/>
      <c r="IQ892" s="31"/>
    </row>
    <row r="893" spans="2:251">
      <c r="B893" s="62"/>
      <c r="C893" s="39"/>
      <c r="D893" s="39"/>
      <c r="F893" s="39"/>
      <c r="G893" s="38"/>
      <c r="H893" s="38"/>
      <c r="I893" s="38"/>
      <c r="J893" s="39"/>
      <c r="K893" s="38"/>
      <c r="L893" s="39"/>
      <c r="M893" s="39"/>
      <c r="N893" s="39"/>
      <c r="O893" s="39"/>
      <c r="P893" s="39"/>
      <c r="Q893" s="38"/>
      <c r="R893" s="39"/>
      <c r="S893" s="39"/>
      <c r="T893" s="39"/>
      <c r="U893" s="39"/>
      <c r="V893" s="39"/>
      <c r="W893" s="42"/>
      <c r="X893" s="39"/>
      <c r="Y893" s="39"/>
      <c r="Z893" s="42"/>
      <c r="AA893" s="39"/>
      <c r="AB893" s="39"/>
      <c r="AC893" s="42"/>
      <c r="AD893" s="40"/>
      <c r="AE893" s="40"/>
      <c r="AF893" s="35"/>
      <c r="AG893" s="39"/>
      <c r="AH893" s="39"/>
      <c r="AI893" s="42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8"/>
      <c r="AV893" s="39"/>
      <c r="AW893" s="39"/>
      <c r="AX893" s="39"/>
      <c r="AY893" s="39"/>
      <c r="AZ893" s="39"/>
      <c r="BA893" s="39"/>
      <c r="BB893" s="39"/>
      <c r="BC893" s="39"/>
      <c r="BD893" s="38"/>
      <c r="BE893" s="39"/>
      <c r="BF893" s="39"/>
      <c r="BG893" s="40"/>
      <c r="BH893" s="39"/>
      <c r="BI893" s="39"/>
      <c r="BJ893" s="31"/>
      <c r="BK893" s="31"/>
      <c r="BL893" s="39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  <c r="GV893" s="31"/>
      <c r="GW893" s="31"/>
      <c r="GX893" s="31"/>
      <c r="GY893" s="31"/>
      <c r="GZ893" s="31"/>
      <c r="HA893" s="31"/>
      <c r="HB893" s="31"/>
      <c r="HC893" s="31"/>
      <c r="HD893" s="31"/>
      <c r="HE893" s="31"/>
      <c r="HF893" s="31"/>
      <c r="HG893" s="31"/>
      <c r="HH893" s="31"/>
      <c r="HI893" s="31"/>
      <c r="HJ893" s="31"/>
      <c r="HK893" s="31"/>
      <c r="HL893" s="31"/>
      <c r="HM893" s="31"/>
      <c r="HN893" s="31"/>
      <c r="HO893" s="31"/>
      <c r="HP893" s="31"/>
      <c r="HQ893" s="31"/>
      <c r="HR893" s="31"/>
      <c r="HS893" s="31"/>
      <c r="HT893" s="31"/>
      <c r="HU893" s="31"/>
      <c r="HV893" s="31"/>
      <c r="HW893" s="31"/>
      <c r="HX893" s="31"/>
      <c r="HY893" s="31"/>
      <c r="HZ893" s="31"/>
      <c r="IA893" s="31"/>
      <c r="IB893" s="31"/>
      <c r="IC893" s="31"/>
      <c r="ID893" s="31"/>
      <c r="IE893" s="31"/>
      <c r="IF893" s="31"/>
      <c r="IG893" s="31"/>
      <c r="IH893" s="31"/>
      <c r="II893" s="31"/>
      <c r="IJ893" s="31"/>
      <c r="IK893" s="31"/>
      <c r="IL893" s="31"/>
      <c r="IM893" s="31"/>
      <c r="IN893" s="31"/>
      <c r="IO893" s="31"/>
      <c r="IP893" s="31"/>
      <c r="IQ893" s="31"/>
    </row>
    <row r="894" spans="2:251">
      <c r="B894" s="62"/>
      <c r="C894" s="39"/>
      <c r="D894" s="39"/>
      <c r="F894" s="39"/>
      <c r="G894" s="38"/>
      <c r="H894" s="38"/>
      <c r="I894" s="38"/>
      <c r="J894" s="39"/>
      <c r="K894" s="38"/>
      <c r="L894" s="39"/>
      <c r="M894" s="39"/>
      <c r="N894" s="39"/>
      <c r="O894" s="39"/>
      <c r="P894" s="39"/>
      <c r="Q894" s="38"/>
      <c r="R894" s="39"/>
      <c r="S894" s="39"/>
      <c r="T894" s="39"/>
      <c r="U894" s="39"/>
      <c r="V894" s="39"/>
      <c r="W894" s="42"/>
      <c r="X894" s="39"/>
      <c r="Y894" s="39"/>
      <c r="Z894" s="42"/>
      <c r="AA894" s="39"/>
      <c r="AB894" s="39"/>
      <c r="AC894" s="42"/>
      <c r="AD894" s="40"/>
      <c r="AE894" s="40"/>
      <c r="AF894" s="35"/>
      <c r="AG894" s="39"/>
      <c r="AH894" s="39"/>
      <c r="AI894" s="42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8"/>
      <c r="AV894" s="39"/>
      <c r="AW894" s="39"/>
      <c r="AX894" s="39"/>
      <c r="AY894" s="39"/>
      <c r="AZ894" s="39"/>
      <c r="BA894" s="39"/>
      <c r="BB894" s="39"/>
      <c r="BC894" s="39"/>
      <c r="BD894" s="38"/>
      <c r="BE894" s="39"/>
      <c r="BF894" s="39"/>
      <c r="BG894" s="40"/>
      <c r="BH894" s="39"/>
      <c r="BI894" s="39"/>
      <c r="BJ894" s="31"/>
      <c r="BK894" s="31"/>
      <c r="BL894" s="39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  <c r="GS894" s="31"/>
      <c r="GT894" s="31"/>
      <c r="GU894" s="31"/>
      <c r="GV894" s="31"/>
      <c r="GW894" s="31"/>
      <c r="GX894" s="31"/>
      <c r="GY894" s="31"/>
      <c r="GZ894" s="31"/>
      <c r="HA894" s="31"/>
      <c r="HB894" s="31"/>
      <c r="HC894" s="31"/>
      <c r="HD894" s="31"/>
      <c r="HE894" s="31"/>
      <c r="HF894" s="31"/>
      <c r="HG894" s="31"/>
      <c r="HH894" s="31"/>
      <c r="HI894" s="31"/>
      <c r="HJ894" s="31"/>
      <c r="HK894" s="31"/>
      <c r="HL894" s="31"/>
      <c r="HM894" s="31"/>
      <c r="HN894" s="31"/>
      <c r="HO894" s="31"/>
      <c r="HP894" s="31"/>
      <c r="HQ894" s="31"/>
      <c r="HR894" s="31"/>
      <c r="HS894" s="31"/>
      <c r="HT894" s="31"/>
      <c r="HU894" s="31"/>
      <c r="HV894" s="31"/>
      <c r="HW894" s="31"/>
      <c r="HX894" s="31"/>
      <c r="HY894" s="31"/>
      <c r="HZ894" s="31"/>
      <c r="IA894" s="31"/>
      <c r="IB894" s="31"/>
      <c r="IC894" s="31"/>
      <c r="ID894" s="31"/>
      <c r="IE894" s="31"/>
      <c r="IF894" s="31"/>
      <c r="IG894" s="31"/>
      <c r="IH894" s="31"/>
      <c r="II894" s="31"/>
      <c r="IJ894" s="31"/>
      <c r="IK894" s="31"/>
      <c r="IL894" s="31"/>
      <c r="IM894" s="31"/>
      <c r="IN894" s="31"/>
      <c r="IO894" s="31"/>
      <c r="IP894" s="31"/>
      <c r="IQ894" s="31"/>
    </row>
    <row r="895" spans="2:251">
      <c r="B895" s="62"/>
      <c r="C895" s="39"/>
      <c r="D895" s="39"/>
      <c r="F895" s="39"/>
      <c r="G895" s="38"/>
      <c r="H895" s="38"/>
      <c r="I895" s="38"/>
      <c r="J895" s="39"/>
      <c r="K895" s="38"/>
      <c r="L895" s="39"/>
      <c r="M895" s="39"/>
      <c r="N895" s="39"/>
      <c r="O895" s="39"/>
      <c r="P895" s="39"/>
      <c r="Q895" s="38"/>
      <c r="R895" s="39"/>
      <c r="S895" s="39"/>
      <c r="T895" s="39"/>
      <c r="U895" s="39"/>
      <c r="V895" s="39"/>
      <c r="W895" s="42"/>
      <c r="X895" s="39"/>
      <c r="Y895" s="39"/>
      <c r="Z895" s="42"/>
      <c r="AA895" s="39"/>
      <c r="AB895" s="39"/>
      <c r="AC895" s="42"/>
      <c r="AD895" s="40"/>
      <c r="AE895" s="40"/>
      <c r="AF895" s="35"/>
      <c r="AG895" s="39"/>
      <c r="AH895" s="39"/>
      <c r="AI895" s="42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8"/>
      <c r="AV895" s="39"/>
      <c r="AW895" s="39"/>
      <c r="AX895" s="39"/>
      <c r="AY895" s="39"/>
      <c r="AZ895" s="39"/>
      <c r="BA895" s="39"/>
      <c r="BB895" s="39"/>
      <c r="BC895" s="39"/>
      <c r="BD895" s="38"/>
      <c r="BE895" s="39"/>
      <c r="BF895" s="39"/>
      <c r="BG895" s="40"/>
      <c r="BH895" s="39"/>
      <c r="BI895" s="39"/>
      <c r="BJ895" s="31"/>
      <c r="BK895" s="31"/>
      <c r="BL895" s="39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  <c r="GS895" s="31"/>
      <c r="GT895" s="31"/>
      <c r="GU895" s="31"/>
      <c r="GV895" s="31"/>
      <c r="GW895" s="31"/>
      <c r="GX895" s="31"/>
      <c r="GY895" s="31"/>
      <c r="GZ895" s="31"/>
      <c r="HA895" s="31"/>
      <c r="HB895" s="31"/>
      <c r="HC895" s="31"/>
      <c r="HD895" s="31"/>
      <c r="HE895" s="31"/>
      <c r="HF895" s="31"/>
      <c r="HG895" s="31"/>
      <c r="HH895" s="31"/>
      <c r="HI895" s="31"/>
      <c r="HJ895" s="31"/>
      <c r="HK895" s="31"/>
      <c r="HL895" s="31"/>
      <c r="HM895" s="31"/>
      <c r="HN895" s="31"/>
      <c r="HO895" s="31"/>
      <c r="HP895" s="31"/>
      <c r="HQ895" s="31"/>
      <c r="HR895" s="31"/>
      <c r="HS895" s="31"/>
      <c r="HT895" s="31"/>
      <c r="HU895" s="31"/>
      <c r="HV895" s="31"/>
      <c r="HW895" s="31"/>
      <c r="HX895" s="31"/>
      <c r="HY895" s="31"/>
      <c r="HZ895" s="31"/>
      <c r="IA895" s="31"/>
      <c r="IB895" s="31"/>
      <c r="IC895" s="31"/>
      <c r="ID895" s="31"/>
      <c r="IE895" s="31"/>
      <c r="IF895" s="31"/>
      <c r="IG895" s="31"/>
      <c r="IH895" s="31"/>
      <c r="II895" s="31"/>
      <c r="IJ895" s="31"/>
      <c r="IK895" s="31"/>
      <c r="IL895" s="31"/>
      <c r="IM895" s="31"/>
      <c r="IN895" s="31"/>
      <c r="IO895" s="31"/>
      <c r="IP895" s="31"/>
      <c r="IQ895" s="31"/>
    </row>
    <row r="896" spans="2:251">
      <c r="B896" s="62"/>
      <c r="C896" s="39"/>
      <c r="D896" s="39"/>
      <c r="F896" s="39"/>
      <c r="G896" s="38"/>
      <c r="H896" s="38"/>
      <c r="I896" s="38"/>
      <c r="J896" s="39"/>
      <c r="K896" s="38"/>
      <c r="L896" s="39"/>
      <c r="M896" s="39"/>
      <c r="N896" s="39"/>
      <c r="O896" s="39"/>
      <c r="P896" s="39"/>
      <c r="Q896" s="38"/>
      <c r="R896" s="39"/>
      <c r="S896" s="39"/>
      <c r="T896" s="39"/>
      <c r="U896" s="39"/>
      <c r="V896" s="39"/>
      <c r="W896" s="42"/>
      <c r="X896" s="39"/>
      <c r="Y896" s="39"/>
      <c r="Z896" s="42"/>
      <c r="AA896" s="39"/>
      <c r="AB896" s="39"/>
      <c r="AC896" s="42"/>
      <c r="AD896" s="40"/>
      <c r="AE896" s="40"/>
      <c r="AF896" s="35"/>
      <c r="AG896" s="39"/>
      <c r="AH896" s="39"/>
      <c r="AI896" s="42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8"/>
      <c r="AV896" s="39"/>
      <c r="AW896" s="39"/>
      <c r="AX896" s="39"/>
      <c r="AY896" s="39"/>
      <c r="AZ896" s="39"/>
      <c r="BA896" s="39"/>
      <c r="BB896" s="39"/>
      <c r="BC896" s="39"/>
      <c r="BD896" s="38"/>
      <c r="BE896" s="39"/>
      <c r="BF896" s="39"/>
      <c r="BG896" s="40"/>
      <c r="BH896" s="39"/>
      <c r="BI896" s="39"/>
      <c r="BJ896" s="31"/>
      <c r="BK896" s="31"/>
      <c r="BL896" s="39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1"/>
      <c r="DS896" s="31"/>
      <c r="DT896" s="31"/>
      <c r="DU896" s="31"/>
      <c r="DV896" s="31"/>
      <c r="DW896" s="31"/>
      <c r="DX896" s="31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1"/>
      <c r="EL896" s="31"/>
      <c r="EM896" s="31"/>
      <c r="EN896" s="31"/>
      <c r="EO896" s="31"/>
      <c r="EP896" s="31"/>
      <c r="EQ896" s="31"/>
      <c r="ER896" s="31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1"/>
      <c r="FI896" s="31"/>
      <c r="FJ896" s="31"/>
      <c r="FK896" s="31"/>
      <c r="FL896" s="31"/>
      <c r="FM896" s="31"/>
      <c r="FN896" s="31"/>
      <c r="FO896" s="31"/>
      <c r="FP896" s="31"/>
      <c r="FQ896" s="31"/>
      <c r="FR896" s="31"/>
      <c r="FS896" s="31"/>
      <c r="FT896" s="31"/>
      <c r="FU896" s="31"/>
      <c r="FV896" s="31"/>
      <c r="FW896" s="31"/>
      <c r="FX896" s="31"/>
      <c r="FY896" s="31"/>
      <c r="FZ896" s="31"/>
      <c r="GA896" s="31"/>
      <c r="GB896" s="31"/>
      <c r="GC896" s="31"/>
      <c r="GD896" s="31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  <c r="GO896" s="31"/>
      <c r="GP896" s="31"/>
      <c r="GQ896" s="31"/>
      <c r="GR896" s="31"/>
      <c r="GS896" s="31"/>
      <c r="GT896" s="31"/>
      <c r="GU896" s="31"/>
      <c r="GV896" s="31"/>
      <c r="GW896" s="31"/>
      <c r="GX896" s="31"/>
      <c r="GY896" s="31"/>
      <c r="GZ896" s="31"/>
      <c r="HA896" s="31"/>
      <c r="HB896" s="31"/>
      <c r="HC896" s="31"/>
      <c r="HD896" s="31"/>
      <c r="HE896" s="31"/>
      <c r="HF896" s="31"/>
      <c r="HG896" s="31"/>
      <c r="HH896" s="31"/>
      <c r="HI896" s="31"/>
      <c r="HJ896" s="31"/>
      <c r="HK896" s="31"/>
      <c r="HL896" s="31"/>
      <c r="HM896" s="31"/>
      <c r="HN896" s="31"/>
      <c r="HO896" s="31"/>
      <c r="HP896" s="31"/>
      <c r="HQ896" s="31"/>
      <c r="HR896" s="31"/>
      <c r="HS896" s="31"/>
      <c r="HT896" s="31"/>
      <c r="HU896" s="31"/>
      <c r="HV896" s="31"/>
      <c r="HW896" s="31"/>
      <c r="HX896" s="31"/>
      <c r="HY896" s="31"/>
      <c r="HZ896" s="31"/>
      <c r="IA896" s="31"/>
      <c r="IB896" s="31"/>
      <c r="IC896" s="31"/>
      <c r="ID896" s="31"/>
      <c r="IE896" s="31"/>
      <c r="IF896" s="31"/>
      <c r="IG896" s="31"/>
      <c r="IH896" s="31"/>
      <c r="II896" s="31"/>
      <c r="IJ896" s="31"/>
      <c r="IK896" s="31"/>
      <c r="IL896" s="31"/>
      <c r="IM896" s="31"/>
      <c r="IN896" s="31"/>
      <c r="IO896" s="31"/>
      <c r="IP896" s="31"/>
      <c r="IQ896" s="31"/>
    </row>
    <row r="897" spans="2:251">
      <c r="B897" s="62"/>
      <c r="C897" s="39"/>
      <c r="D897" s="39"/>
      <c r="F897" s="39"/>
      <c r="G897" s="38"/>
      <c r="H897" s="38"/>
      <c r="I897" s="38"/>
      <c r="J897" s="39"/>
      <c r="K897" s="38"/>
      <c r="L897" s="39"/>
      <c r="M897" s="39"/>
      <c r="N897" s="39"/>
      <c r="O897" s="39"/>
      <c r="P897" s="39"/>
      <c r="Q897" s="38"/>
      <c r="R897" s="39"/>
      <c r="S897" s="39"/>
      <c r="T897" s="39"/>
      <c r="U897" s="39"/>
      <c r="V897" s="39"/>
      <c r="W897" s="42"/>
      <c r="X897" s="39"/>
      <c r="Y897" s="39"/>
      <c r="Z897" s="42"/>
      <c r="AA897" s="39"/>
      <c r="AB897" s="39"/>
      <c r="AC897" s="42"/>
      <c r="AD897" s="40"/>
      <c r="AE897" s="40"/>
      <c r="AF897" s="35"/>
      <c r="AG897" s="39"/>
      <c r="AH897" s="39"/>
      <c r="AI897" s="42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8"/>
      <c r="AV897" s="39"/>
      <c r="AW897" s="39"/>
      <c r="AX897" s="39"/>
      <c r="AY897" s="39"/>
      <c r="AZ897" s="39"/>
      <c r="BA897" s="39"/>
      <c r="BB897" s="39"/>
      <c r="BC897" s="39"/>
      <c r="BD897" s="38"/>
      <c r="BE897" s="39"/>
      <c r="BF897" s="39"/>
      <c r="BG897" s="40"/>
      <c r="BH897" s="39"/>
      <c r="BI897" s="39"/>
      <c r="BJ897" s="31"/>
      <c r="BK897" s="31"/>
      <c r="BL897" s="39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  <c r="GV897" s="31"/>
      <c r="GW897" s="31"/>
      <c r="GX897" s="31"/>
      <c r="GY897" s="31"/>
      <c r="GZ897" s="31"/>
      <c r="HA897" s="31"/>
      <c r="HB897" s="31"/>
      <c r="HC897" s="31"/>
      <c r="HD897" s="31"/>
      <c r="HE897" s="31"/>
      <c r="HF897" s="31"/>
      <c r="HG897" s="31"/>
      <c r="HH897" s="31"/>
      <c r="HI897" s="31"/>
      <c r="HJ897" s="31"/>
      <c r="HK897" s="31"/>
      <c r="HL897" s="31"/>
      <c r="HM897" s="31"/>
      <c r="HN897" s="31"/>
      <c r="HO897" s="31"/>
      <c r="HP897" s="31"/>
      <c r="HQ897" s="31"/>
      <c r="HR897" s="31"/>
      <c r="HS897" s="31"/>
      <c r="HT897" s="31"/>
      <c r="HU897" s="31"/>
      <c r="HV897" s="31"/>
      <c r="HW897" s="31"/>
      <c r="HX897" s="31"/>
      <c r="HY897" s="31"/>
      <c r="HZ897" s="31"/>
      <c r="IA897" s="31"/>
      <c r="IB897" s="31"/>
      <c r="IC897" s="31"/>
      <c r="ID897" s="31"/>
      <c r="IE897" s="31"/>
      <c r="IF897" s="31"/>
      <c r="IG897" s="31"/>
      <c r="IH897" s="31"/>
      <c r="II897" s="31"/>
      <c r="IJ897" s="31"/>
      <c r="IK897" s="31"/>
      <c r="IL897" s="31"/>
      <c r="IM897" s="31"/>
      <c r="IN897" s="31"/>
      <c r="IO897" s="31"/>
      <c r="IP897" s="31"/>
      <c r="IQ897" s="31"/>
    </row>
    <row r="898" spans="2:251">
      <c r="B898" s="62"/>
      <c r="C898" s="39"/>
      <c r="D898" s="39"/>
      <c r="F898" s="39"/>
      <c r="G898" s="38"/>
      <c r="H898" s="38"/>
      <c r="I898" s="38"/>
      <c r="J898" s="39"/>
      <c r="K898" s="38"/>
      <c r="L898" s="39"/>
      <c r="M898" s="39"/>
      <c r="N898" s="39"/>
      <c r="O898" s="39"/>
      <c r="P898" s="39"/>
      <c r="Q898" s="38"/>
      <c r="R898" s="39"/>
      <c r="S898" s="39"/>
      <c r="T898" s="39"/>
      <c r="U898" s="39"/>
      <c r="V898" s="39"/>
      <c r="W898" s="42"/>
      <c r="X898" s="39"/>
      <c r="Y898" s="39"/>
      <c r="Z898" s="42"/>
      <c r="AA898" s="39"/>
      <c r="AB898" s="39"/>
      <c r="AC898" s="42"/>
      <c r="AD898" s="40"/>
      <c r="AE898" s="40"/>
      <c r="AF898" s="35"/>
      <c r="AG898" s="39"/>
      <c r="AH898" s="39"/>
      <c r="AI898" s="42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8"/>
      <c r="AV898" s="39"/>
      <c r="AW898" s="39"/>
      <c r="AX898" s="39"/>
      <c r="AY898" s="39"/>
      <c r="AZ898" s="39"/>
      <c r="BA898" s="39"/>
      <c r="BB898" s="39"/>
      <c r="BC898" s="39"/>
      <c r="BD898" s="38"/>
      <c r="BE898" s="39"/>
      <c r="BF898" s="39"/>
      <c r="BG898" s="40"/>
      <c r="BH898" s="39"/>
      <c r="BI898" s="39"/>
      <c r="BJ898" s="31"/>
      <c r="BK898" s="31"/>
      <c r="BL898" s="39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  <c r="GS898" s="31"/>
      <c r="GT898" s="31"/>
      <c r="GU898" s="31"/>
      <c r="GV898" s="31"/>
      <c r="GW898" s="31"/>
      <c r="GX898" s="31"/>
      <c r="GY898" s="31"/>
      <c r="GZ898" s="31"/>
      <c r="HA898" s="31"/>
      <c r="HB898" s="31"/>
      <c r="HC898" s="31"/>
      <c r="HD898" s="31"/>
      <c r="HE898" s="31"/>
      <c r="HF898" s="31"/>
      <c r="HG898" s="31"/>
      <c r="HH898" s="31"/>
      <c r="HI898" s="31"/>
      <c r="HJ898" s="31"/>
      <c r="HK898" s="31"/>
      <c r="HL898" s="31"/>
      <c r="HM898" s="31"/>
      <c r="HN898" s="31"/>
      <c r="HO898" s="31"/>
      <c r="HP898" s="31"/>
      <c r="HQ898" s="31"/>
      <c r="HR898" s="31"/>
      <c r="HS898" s="31"/>
      <c r="HT898" s="31"/>
      <c r="HU898" s="31"/>
      <c r="HV898" s="31"/>
      <c r="HW898" s="31"/>
      <c r="HX898" s="31"/>
      <c r="HY898" s="31"/>
      <c r="HZ898" s="31"/>
      <c r="IA898" s="31"/>
      <c r="IB898" s="31"/>
      <c r="IC898" s="31"/>
      <c r="ID898" s="31"/>
      <c r="IE898" s="31"/>
      <c r="IF898" s="31"/>
      <c r="IG898" s="31"/>
      <c r="IH898" s="31"/>
      <c r="II898" s="31"/>
      <c r="IJ898" s="31"/>
      <c r="IK898" s="31"/>
      <c r="IL898" s="31"/>
      <c r="IM898" s="31"/>
      <c r="IN898" s="31"/>
      <c r="IO898" s="31"/>
      <c r="IP898" s="31"/>
      <c r="IQ898" s="31"/>
    </row>
    <row r="899" spans="2:251">
      <c r="B899" s="62"/>
      <c r="C899" s="39"/>
      <c r="D899" s="39"/>
      <c r="F899" s="39"/>
      <c r="G899" s="38"/>
      <c r="H899" s="38"/>
      <c r="I899" s="38"/>
      <c r="J899" s="39"/>
      <c r="K899" s="38"/>
      <c r="L899" s="39"/>
      <c r="M899" s="39"/>
      <c r="N899" s="39"/>
      <c r="O899" s="39"/>
      <c r="P899" s="39"/>
      <c r="Q899" s="38"/>
      <c r="R899" s="39"/>
      <c r="S899" s="39"/>
      <c r="T899" s="39"/>
      <c r="U899" s="39"/>
      <c r="V899" s="39"/>
      <c r="W899" s="42"/>
      <c r="X899" s="39"/>
      <c r="Y899" s="39"/>
      <c r="Z899" s="42"/>
      <c r="AA899" s="39"/>
      <c r="AB899" s="39"/>
      <c r="AC899" s="42"/>
      <c r="AD899" s="40"/>
      <c r="AE899" s="40"/>
      <c r="AF899" s="35"/>
      <c r="AG899" s="39"/>
      <c r="AH899" s="39"/>
      <c r="AI899" s="42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8"/>
      <c r="AV899" s="39"/>
      <c r="AW899" s="39"/>
      <c r="AX899" s="39"/>
      <c r="AY899" s="39"/>
      <c r="AZ899" s="39"/>
      <c r="BA899" s="39"/>
      <c r="BB899" s="39"/>
      <c r="BC899" s="39"/>
      <c r="BD899" s="38"/>
      <c r="BE899" s="39"/>
      <c r="BF899" s="39"/>
      <c r="BG899" s="39"/>
      <c r="BH899" s="39"/>
      <c r="BI899" s="39"/>
      <c r="BJ899" s="31"/>
      <c r="BK899" s="31"/>
      <c r="BL899" s="39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  <c r="GS899" s="31"/>
      <c r="GT899" s="31"/>
      <c r="GU899" s="31"/>
      <c r="GV899" s="31"/>
      <c r="GW899" s="31"/>
      <c r="GX899" s="31"/>
      <c r="GY899" s="31"/>
      <c r="GZ899" s="31"/>
      <c r="HA899" s="31"/>
      <c r="HB899" s="31"/>
      <c r="HC899" s="31"/>
      <c r="HD899" s="31"/>
      <c r="HE899" s="31"/>
      <c r="HF899" s="31"/>
      <c r="HG899" s="31"/>
      <c r="HH899" s="31"/>
      <c r="HI899" s="31"/>
      <c r="HJ899" s="31"/>
      <c r="HK899" s="31"/>
      <c r="HL899" s="31"/>
      <c r="HM899" s="31"/>
      <c r="HN899" s="31"/>
      <c r="HO899" s="31"/>
      <c r="HP899" s="31"/>
      <c r="HQ899" s="31"/>
      <c r="HR899" s="31"/>
      <c r="HS899" s="31"/>
      <c r="HT899" s="31"/>
      <c r="HU899" s="31"/>
      <c r="HV899" s="31"/>
      <c r="HW899" s="31"/>
      <c r="HX899" s="31"/>
      <c r="HY899" s="31"/>
      <c r="HZ899" s="31"/>
      <c r="IA899" s="31"/>
      <c r="IB899" s="31"/>
      <c r="IC899" s="31"/>
      <c r="ID899" s="31"/>
      <c r="IE899" s="31"/>
      <c r="IF899" s="31"/>
      <c r="IG899" s="31"/>
      <c r="IH899" s="31"/>
      <c r="II899" s="31"/>
      <c r="IJ899" s="31"/>
      <c r="IK899" s="31"/>
      <c r="IL899" s="31"/>
      <c r="IM899" s="31"/>
      <c r="IN899" s="31"/>
      <c r="IO899" s="31"/>
      <c r="IP899" s="31"/>
      <c r="IQ899" s="31"/>
    </row>
    <row r="900" spans="2:251">
      <c r="B900" s="62"/>
      <c r="C900" s="39"/>
      <c r="D900" s="39"/>
      <c r="F900" s="39"/>
      <c r="G900" s="38"/>
      <c r="H900" s="38"/>
      <c r="I900" s="38"/>
      <c r="J900" s="39"/>
      <c r="K900" s="38"/>
      <c r="L900" s="39"/>
      <c r="M900" s="39"/>
      <c r="N900" s="39"/>
      <c r="O900" s="39"/>
      <c r="P900" s="39"/>
      <c r="Q900" s="38"/>
      <c r="R900" s="39"/>
      <c r="S900" s="39"/>
      <c r="T900" s="39"/>
      <c r="U900" s="39"/>
      <c r="V900" s="39"/>
      <c r="W900" s="42"/>
      <c r="X900" s="39"/>
      <c r="Y900" s="39"/>
      <c r="Z900" s="42"/>
      <c r="AA900" s="39"/>
      <c r="AB900" s="39"/>
      <c r="AC900" s="42"/>
      <c r="AD900" s="40"/>
      <c r="AE900" s="40"/>
      <c r="AF900" s="35"/>
      <c r="AG900" s="39"/>
      <c r="AH900" s="39"/>
      <c r="AI900" s="42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8"/>
      <c r="AV900" s="39"/>
      <c r="AW900" s="39"/>
      <c r="AX900" s="39"/>
      <c r="AY900" s="39"/>
      <c r="AZ900" s="39"/>
      <c r="BA900" s="39"/>
      <c r="BB900" s="39"/>
      <c r="BC900" s="39"/>
      <c r="BD900" s="38"/>
      <c r="BE900" s="39"/>
      <c r="BF900" s="39"/>
      <c r="BG900" s="39"/>
      <c r="BH900" s="39"/>
      <c r="BI900" s="39"/>
      <c r="BJ900" s="31"/>
      <c r="BK900" s="31"/>
      <c r="BL900" s="39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  <c r="DU900" s="31"/>
      <c r="DV900" s="31"/>
      <c r="DW900" s="31"/>
      <c r="DX900" s="31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1"/>
      <c r="EL900" s="31"/>
      <c r="EM900" s="31"/>
      <c r="EN900" s="31"/>
      <c r="EO900" s="31"/>
      <c r="EP900" s="31"/>
      <c r="EQ900" s="31"/>
      <c r="ER900" s="31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  <c r="GP900" s="31"/>
      <c r="GQ900" s="31"/>
      <c r="GR900" s="31"/>
      <c r="GS900" s="31"/>
      <c r="GT900" s="31"/>
      <c r="GU900" s="31"/>
      <c r="GV900" s="31"/>
      <c r="GW900" s="31"/>
      <c r="GX900" s="31"/>
      <c r="GY900" s="31"/>
      <c r="GZ900" s="31"/>
      <c r="HA900" s="31"/>
      <c r="HB900" s="31"/>
      <c r="HC900" s="31"/>
      <c r="HD900" s="31"/>
      <c r="HE900" s="31"/>
      <c r="HF900" s="31"/>
      <c r="HG900" s="31"/>
      <c r="HH900" s="31"/>
      <c r="HI900" s="31"/>
      <c r="HJ900" s="31"/>
      <c r="HK900" s="31"/>
      <c r="HL900" s="31"/>
      <c r="HM900" s="31"/>
      <c r="HN900" s="31"/>
      <c r="HO900" s="31"/>
      <c r="HP900" s="31"/>
      <c r="HQ900" s="31"/>
      <c r="HR900" s="31"/>
      <c r="HS900" s="31"/>
      <c r="HT900" s="31"/>
      <c r="HU900" s="31"/>
      <c r="HV900" s="31"/>
      <c r="HW900" s="31"/>
      <c r="HX900" s="31"/>
      <c r="HY900" s="31"/>
      <c r="HZ900" s="31"/>
      <c r="IA900" s="31"/>
      <c r="IB900" s="31"/>
      <c r="IC900" s="31"/>
      <c r="ID900" s="31"/>
      <c r="IE900" s="31"/>
      <c r="IF900" s="31"/>
      <c r="IG900" s="31"/>
      <c r="IH900" s="31"/>
      <c r="II900" s="31"/>
      <c r="IJ900" s="31"/>
      <c r="IK900" s="31"/>
      <c r="IL900" s="31"/>
      <c r="IM900" s="31"/>
      <c r="IN900" s="31"/>
      <c r="IO900" s="31"/>
      <c r="IP900" s="31"/>
      <c r="IQ900" s="31"/>
    </row>
    <row r="901" spans="2:251">
      <c r="B901" s="62"/>
      <c r="C901" s="39"/>
      <c r="D901" s="39"/>
      <c r="F901" s="39"/>
      <c r="G901" s="38"/>
      <c r="H901" s="38"/>
      <c r="I901" s="38"/>
      <c r="J901" s="39"/>
      <c r="K901" s="38"/>
      <c r="L901" s="39"/>
      <c r="M901" s="39"/>
      <c r="N901" s="39"/>
      <c r="O901" s="39"/>
      <c r="P901" s="39"/>
      <c r="Q901" s="38"/>
      <c r="R901" s="39"/>
      <c r="S901" s="39"/>
      <c r="T901" s="39"/>
      <c r="U901" s="39"/>
      <c r="V901" s="39"/>
      <c r="W901" s="42"/>
      <c r="X901" s="39"/>
      <c r="Y901" s="39"/>
      <c r="Z901" s="42"/>
      <c r="AA901" s="39"/>
      <c r="AB901" s="39"/>
      <c r="AC901" s="42"/>
      <c r="AD901" s="40"/>
      <c r="AE901" s="40"/>
      <c r="AF901" s="35"/>
      <c r="AG901" s="39"/>
      <c r="AH901" s="39"/>
      <c r="AI901" s="42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8"/>
      <c r="AV901" s="39"/>
      <c r="AW901" s="39"/>
      <c r="AX901" s="39"/>
      <c r="AY901" s="39"/>
      <c r="AZ901" s="39"/>
      <c r="BA901" s="39"/>
      <c r="BB901" s="39"/>
      <c r="BC901" s="39"/>
      <c r="BD901" s="38"/>
      <c r="BE901" s="39"/>
      <c r="BF901" s="39"/>
      <c r="BG901" s="40"/>
      <c r="BH901" s="39"/>
      <c r="BI901" s="39"/>
      <c r="BJ901" s="31"/>
      <c r="BK901" s="31"/>
      <c r="BL901" s="39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  <c r="GV901" s="31"/>
      <c r="GW901" s="31"/>
      <c r="GX901" s="31"/>
      <c r="GY901" s="31"/>
      <c r="GZ901" s="31"/>
      <c r="HA901" s="31"/>
      <c r="HB901" s="31"/>
      <c r="HC901" s="31"/>
      <c r="HD901" s="31"/>
      <c r="HE901" s="31"/>
      <c r="HF901" s="31"/>
      <c r="HG901" s="31"/>
      <c r="HH901" s="31"/>
      <c r="HI901" s="31"/>
      <c r="HJ901" s="31"/>
      <c r="HK901" s="31"/>
      <c r="HL901" s="31"/>
      <c r="HM901" s="31"/>
      <c r="HN901" s="31"/>
      <c r="HO901" s="31"/>
      <c r="HP901" s="31"/>
      <c r="HQ901" s="31"/>
      <c r="HR901" s="31"/>
      <c r="HS901" s="31"/>
      <c r="HT901" s="31"/>
      <c r="HU901" s="31"/>
      <c r="HV901" s="31"/>
      <c r="HW901" s="31"/>
      <c r="HX901" s="31"/>
      <c r="HY901" s="31"/>
      <c r="HZ901" s="31"/>
      <c r="IA901" s="31"/>
      <c r="IB901" s="31"/>
      <c r="IC901" s="31"/>
      <c r="ID901" s="31"/>
      <c r="IE901" s="31"/>
      <c r="IF901" s="31"/>
      <c r="IG901" s="31"/>
      <c r="IH901" s="31"/>
      <c r="II901" s="31"/>
      <c r="IJ901" s="31"/>
      <c r="IK901" s="31"/>
      <c r="IL901" s="31"/>
      <c r="IM901" s="31"/>
      <c r="IN901" s="31"/>
      <c r="IO901" s="31"/>
      <c r="IP901" s="31"/>
      <c r="IQ901" s="31"/>
    </row>
    <row r="902" spans="2:251">
      <c r="B902" s="62"/>
      <c r="C902" s="39"/>
      <c r="D902" s="39"/>
      <c r="F902" s="39"/>
      <c r="G902" s="38"/>
      <c r="H902" s="38"/>
      <c r="I902" s="38"/>
      <c r="J902" s="39"/>
      <c r="K902" s="38"/>
      <c r="L902" s="39"/>
      <c r="M902" s="39"/>
      <c r="N902" s="39"/>
      <c r="O902" s="39"/>
      <c r="P902" s="39"/>
      <c r="Q902" s="38"/>
      <c r="R902" s="39"/>
      <c r="S902" s="39"/>
      <c r="T902" s="39"/>
      <c r="U902" s="39"/>
      <c r="V902" s="39"/>
      <c r="W902" s="42"/>
      <c r="X902" s="39"/>
      <c r="Y902" s="39"/>
      <c r="Z902" s="42"/>
      <c r="AA902" s="39"/>
      <c r="AB902" s="39"/>
      <c r="AC902" s="42"/>
      <c r="AD902" s="40"/>
      <c r="AE902" s="40"/>
      <c r="AF902" s="35"/>
      <c r="AG902" s="39"/>
      <c r="AH902" s="39"/>
      <c r="AI902" s="42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8"/>
      <c r="AV902" s="39"/>
      <c r="AW902" s="39"/>
      <c r="AX902" s="39"/>
      <c r="AY902" s="39"/>
      <c r="AZ902" s="39"/>
      <c r="BA902" s="39"/>
      <c r="BB902" s="39"/>
      <c r="BC902" s="39"/>
      <c r="BD902" s="38"/>
      <c r="BE902" s="39"/>
      <c r="BF902" s="39"/>
      <c r="BG902" s="40"/>
      <c r="BH902" s="39"/>
      <c r="BI902" s="39"/>
      <c r="BJ902" s="31"/>
      <c r="BK902" s="31"/>
      <c r="BL902" s="39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  <c r="GS902" s="31"/>
      <c r="GT902" s="31"/>
      <c r="GU902" s="31"/>
      <c r="GV902" s="31"/>
      <c r="GW902" s="31"/>
      <c r="GX902" s="31"/>
      <c r="GY902" s="31"/>
      <c r="GZ902" s="31"/>
      <c r="HA902" s="31"/>
      <c r="HB902" s="31"/>
      <c r="HC902" s="31"/>
      <c r="HD902" s="31"/>
      <c r="HE902" s="31"/>
      <c r="HF902" s="31"/>
      <c r="HG902" s="31"/>
      <c r="HH902" s="31"/>
      <c r="HI902" s="31"/>
      <c r="HJ902" s="31"/>
      <c r="HK902" s="31"/>
      <c r="HL902" s="31"/>
      <c r="HM902" s="31"/>
      <c r="HN902" s="31"/>
      <c r="HO902" s="31"/>
      <c r="HP902" s="31"/>
      <c r="HQ902" s="31"/>
      <c r="HR902" s="31"/>
      <c r="HS902" s="31"/>
      <c r="HT902" s="31"/>
      <c r="HU902" s="31"/>
      <c r="HV902" s="31"/>
      <c r="HW902" s="31"/>
      <c r="HX902" s="31"/>
      <c r="HY902" s="31"/>
      <c r="HZ902" s="31"/>
      <c r="IA902" s="31"/>
      <c r="IB902" s="31"/>
      <c r="IC902" s="31"/>
      <c r="ID902" s="31"/>
      <c r="IE902" s="31"/>
      <c r="IF902" s="31"/>
      <c r="IG902" s="31"/>
      <c r="IH902" s="31"/>
      <c r="II902" s="31"/>
      <c r="IJ902" s="31"/>
      <c r="IK902" s="31"/>
      <c r="IL902" s="31"/>
      <c r="IM902" s="31"/>
      <c r="IN902" s="31"/>
      <c r="IO902" s="31"/>
      <c r="IP902" s="31"/>
      <c r="IQ902" s="31"/>
    </row>
    <row r="903" spans="2:251">
      <c r="B903" s="62"/>
      <c r="C903" s="39"/>
      <c r="D903" s="39"/>
      <c r="F903" s="39"/>
      <c r="G903" s="38"/>
      <c r="H903" s="38"/>
      <c r="I903" s="38"/>
      <c r="J903" s="39"/>
      <c r="K903" s="38"/>
      <c r="L903" s="39"/>
      <c r="M903" s="39"/>
      <c r="N903" s="39"/>
      <c r="O903" s="39"/>
      <c r="P903" s="39"/>
      <c r="Q903" s="38"/>
      <c r="R903" s="39"/>
      <c r="S903" s="39"/>
      <c r="T903" s="39"/>
      <c r="U903" s="39"/>
      <c r="V903" s="39"/>
      <c r="W903" s="42"/>
      <c r="X903" s="39"/>
      <c r="Y903" s="39"/>
      <c r="Z903" s="42"/>
      <c r="AA903" s="39"/>
      <c r="AB903" s="39"/>
      <c r="AC903" s="42"/>
      <c r="AD903" s="40"/>
      <c r="AE903" s="40"/>
      <c r="AF903" s="35"/>
      <c r="AG903" s="39"/>
      <c r="AH903" s="39"/>
      <c r="AI903" s="42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8"/>
      <c r="AV903" s="39"/>
      <c r="AW903" s="39"/>
      <c r="AX903" s="39"/>
      <c r="AY903" s="39"/>
      <c r="AZ903" s="39"/>
      <c r="BA903" s="39"/>
      <c r="BB903" s="39"/>
      <c r="BC903" s="39"/>
      <c r="BD903" s="38"/>
      <c r="BE903" s="39"/>
      <c r="BF903" s="39"/>
      <c r="BG903" s="40"/>
      <c r="BH903" s="39"/>
      <c r="BI903" s="39"/>
      <c r="BJ903" s="31"/>
      <c r="BK903" s="31"/>
      <c r="BL903" s="39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  <c r="GV903" s="31"/>
      <c r="GW903" s="31"/>
      <c r="GX903" s="31"/>
      <c r="GY903" s="31"/>
      <c r="GZ903" s="31"/>
      <c r="HA903" s="31"/>
      <c r="HB903" s="31"/>
      <c r="HC903" s="31"/>
      <c r="HD903" s="31"/>
      <c r="HE903" s="31"/>
      <c r="HF903" s="31"/>
      <c r="HG903" s="31"/>
      <c r="HH903" s="31"/>
      <c r="HI903" s="31"/>
      <c r="HJ903" s="31"/>
      <c r="HK903" s="31"/>
      <c r="HL903" s="31"/>
      <c r="HM903" s="31"/>
      <c r="HN903" s="31"/>
      <c r="HO903" s="31"/>
      <c r="HP903" s="31"/>
      <c r="HQ903" s="31"/>
      <c r="HR903" s="31"/>
      <c r="HS903" s="31"/>
      <c r="HT903" s="31"/>
      <c r="HU903" s="31"/>
      <c r="HV903" s="31"/>
      <c r="HW903" s="31"/>
      <c r="HX903" s="31"/>
      <c r="HY903" s="31"/>
      <c r="HZ903" s="31"/>
      <c r="IA903" s="31"/>
      <c r="IB903" s="31"/>
      <c r="IC903" s="31"/>
      <c r="ID903" s="31"/>
      <c r="IE903" s="31"/>
      <c r="IF903" s="31"/>
      <c r="IG903" s="31"/>
      <c r="IH903" s="31"/>
      <c r="II903" s="31"/>
      <c r="IJ903" s="31"/>
      <c r="IK903" s="31"/>
      <c r="IL903" s="31"/>
      <c r="IM903" s="31"/>
      <c r="IN903" s="31"/>
      <c r="IO903" s="31"/>
      <c r="IP903" s="31"/>
      <c r="IQ903" s="31"/>
    </row>
    <row r="904" spans="2:251">
      <c r="B904" s="62"/>
      <c r="C904" s="39"/>
      <c r="D904" s="39"/>
      <c r="F904" s="39"/>
      <c r="G904" s="38"/>
      <c r="H904" s="38"/>
      <c r="I904" s="38"/>
      <c r="J904" s="39"/>
      <c r="K904" s="38"/>
      <c r="L904" s="39"/>
      <c r="M904" s="39"/>
      <c r="N904" s="39"/>
      <c r="O904" s="39"/>
      <c r="P904" s="39"/>
      <c r="Q904" s="38"/>
      <c r="R904" s="39"/>
      <c r="S904" s="39"/>
      <c r="T904" s="39"/>
      <c r="U904" s="39"/>
      <c r="V904" s="39"/>
      <c r="W904" s="42"/>
      <c r="X904" s="39"/>
      <c r="Y904" s="39"/>
      <c r="Z904" s="42"/>
      <c r="AA904" s="39"/>
      <c r="AB904" s="39"/>
      <c r="AC904" s="42"/>
      <c r="AD904" s="40"/>
      <c r="AE904" s="40"/>
      <c r="AF904" s="35"/>
      <c r="AG904" s="39"/>
      <c r="AH904" s="39"/>
      <c r="AI904" s="42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8"/>
      <c r="AV904" s="39"/>
      <c r="AW904" s="39"/>
      <c r="AX904" s="39"/>
      <c r="AY904" s="39"/>
      <c r="AZ904" s="39"/>
      <c r="BA904" s="39"/>
      <c r="BB904" s="39"/>
      <c r="BC904" s="39"/>
      <c r="BD904" s="38"/>
      <c r="BE904" s="39"/>
      <c r="BF904" s="39"/>
      <c r="BG904" s="40"/>
      <c r="BH904" s="39"/>
      <c r="BI904" s="39"/>
      <c r="BJ904" s="31"/>
      <c r="BK904" s="31"/>
      <c r="BL904" s="39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  <c r="GS904" s="31"/>
      <c r="GT904" s="31"/>
      <c r="GU904" s="31"/>
      <c r="GV904" s="31"/>
      <c r="GW904" s="31"/>
      <c r="GX904" s="31"/>
      <c r="GY904" s="31"/>
      <c r="GZ904" s="31"/>
      <c r="HA904" s="31"/>
      <c r="HB904" s="31"/>
      <c r="HC904" s="31"/>
      <c r="HD904" s="31"/>
      <c r="HE904" s="31"/>
      <c r="HF904" s="31"/>
      <c r="HG904" s="31"/>
      <c r="HH904" s="31"/>
      <c r="HI904" s="31"/>
      <c r="HJ904" s="31"/>
      <c r="HK904" s="31"/>
      <c r="HL904" s="31"/>
      <c r="HM904" s="31"/>
      <c r="HN904" s="31"/>
      <c r="HO904" s="31"/>
      <c r="HP904" s="31"/>
      <c r="HQ904" s="31"/>
      <c r="HR904" s="31"/>
      <c r="HS904" s="31"/>
      <c r="HT904" s="31"/>
      <c r="HU904" s="31"/>
      <c r="HV904" s="31"/>
      <c r="HW904" s="31"/>
      <c r="HX904" s="31"/>
      <c r="HY904" s="31"/>
      <c r="HZ904" s="31"/>
      <c r="IA904" s="31"/>
      <c r="IB904" s="31"/>
      <c r="IC904" s="31"/>
      <c r="ID904" s="31"/>
      <c r="IE904" s="31"/>
      <c r="IF904" s="31"/>
      <c r="IG904" s="31"/>
      <c r="IH904" s="31"/>
      <c r="II904" s="31"/>
      <c r="IJ904" s="31"/>
      <c r="IK904" s="31"/>
      <c r="IL904" s="31"/>
      <c r="IM904" s="31"/>
      <c r="IN904" s="31"/>
      <c r="IO904" s="31"/>
      <c r="IP904" s="31"/>
      <c r="IQ904" s="31"/>
    </row>
    <row r="905" spans="2:251">
      <c r="B905" s="62"/>
      <c r="C905" s="39"/>
      <c r="D905" s="39"/>
      <c r="F905" s="39"/>
      <c r="G905" s="38"/>
      <c r="H905" s="38"/>
      <c r="I905" s="38"/>
      <c r="J905" s="39"/>
      <c r="K905" s="38"/>
      <c r="L905" s="39"/>
      <c r="M905" s="39"/>
      <c r="N905" s="39"/>
      <c r="O905" s="39"/>
      <c r="P905" s="39"/>
      <c r="Q905" s="38"/>
      <c r="R905" s="39"/>
      <c r="S905" s="39"/>
      <c r="T905" s="39"/>
      <c r="U905" s="39"/>
      <c r="V905" s="39"/>
      <c r="W905" s="42"/>
      <c r="X905" s="39"/>
      <c r="Y905" s="39"/>
      <c r="Z905" s="42"/>
      <c r="AA905" s="39"/>
      <c r="AB905" s="39"/>
      <c r="AC905" s="42"/>
      <c r="AD905" s="40"/>
      <c r="AE905" s="40"/>
      <c r="AF905" s="35"/>
      <c r="AG905" s="39"/>
      <c r="AH905" s="39"/>
      <c r="AI905" s="42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8"/>
      <c r="AV905" s="39"/>
      <c r="AW905" s="39"/>
      <c r="AX905" s="39"/>
      <c r="AY905" s="39"/>
      <c r="AZ905" s="39"/>
      <c r="BA905" s="39"/>
      <c r="BB905" s="39"/>
      <c r="BC905" s="39"/>
      <c r="BD905" s="38"/>
      <c r="BE905" s="39"/>
      <c r="BF905" s="39"/>
      <c r="BG905" s="40"/>
      <c r="BH905" s="39"/>
      <c r="BI905" s="39"/>
      <c r="BJ905" s="31"/>
      <c r="BK905" s="31"/>
      <c r="BL905" s="39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  <c r="GV905" s="31"/>
      <c r="GW905" s="31"/>
      <c r="GX905" s="31"/>
      <c r="GY905" s="31"/>
      <c r="GZ905" s="31"/>
      <c r="HA905" s="31"/>
      <c r="HB905" s="31"/>
      <c r="HC905" s="31"/>
      <c r="HD905" s="31"/>
      <c r="HE905" s="31"/>
      <c r="HF905" s="31"/>
      <c r="HG905" s="31"/>
      <c r="HH905" s="31"/>
      <c r="HI905" s="31"/>
      <c r="HJ905" s="31"/>
      <c r="HK905" s="31"/>
      <c r="HL905" s="31"/>
      <c r="HM905" s="31"/>
      <c r="HN905" s="31"/>
      <c r="HO905" s="31"/>
      <c r="HP905" s="31"/>
      <c r="HQ905" s="31"/>
      <c r="HR905" s="31"/>
      <c r="HS905" s="31"/>
      <c r="HT905" s="31"/>
      <c r="HU905" s="31"/>
      <c r="HV905" s="31"/>
      <c r="HW905" s="31"/>
      <c r="HX905" s="31"/>
      <c r="HY905" s="31"/>
      <c r="HZ905" s="31"/>
      <c r="IA905" s="31"/>
      <c r="IB905" s="31"/>
      <c r="IC905" s="31"/>
      <c r="ID905" s="31"/>
      <c r="IE905" s="31"/>
      <c r="IF905" s="31"/>
      <c r="IG905" s="31"/>
      <c r="IH905" s="31"/>
      <c r="II905" s="31"/>
      <c r="IJ905" s="31"/>
      <c r="IK905" s="31"/>
      <c r="IL905" s="31"/>
      <c r="IM905" s="31"/>
      <c r="IN905" s="31"/>
      <c r="IO905" s="31"/>
      <c r="IP905" s="31"/>
      <c r="IQ905" s="31"/>
    </row>
    <row r="906" spans="2:251">
      <c r="B906" s="62"/>
      <c r="C906" s="39"/>
      <c r="D906" s="39"/>
      <c r="F906" s="39"/>
      <c r="G906" s="38"/>
      <c r="H906" s="38"/>
      <c r="I906" s="38"/>
      <c r="J906" s="39"/>
      <c r="K906" s="38"/>
      <c r="L906" s="39"/>
      <c r="M906" s="39"/>
      <c r="N906" s="39"/>
      <c r="O906" s="39"/>
      <c r="P906" s="39"/>
      <c r="Q906" s="38"/>
      <c r="R906" s="39"/>
      <c r="S906" s="39"/>
      <c r="T906" s="39"/>
      <c r="U906" s="39"/>
      <c r="V906" s="39"/>
      <c r="W906" s="42"/>
      <c r="X906" s="39"/>
      <c r="Y906" s="39"/>
      <c r="Z906" s="42"/>
      <c r="AA906" s="39"/>
      <c r="AB906" s="39"/>
      <c r="AC906" s="42"/>
      <c r="AD906" s="40"/>
      <c r="AE906" s="40"/>
      <c r="AF906" s="35"/>
      <c r="AG906" s="39"/>
      <c r="AH906" s="39"/>
      <c r="AI906" s="42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8"/>
      <c r="AV906" s="39"/>
      <c r="AW906" s="39"/>
      <c r="AX906" s="39"/>
      <c r="AY906" s="39"/>
      <c r="AZ906" s="39"/>
      <c r="BA906" s="39"/>
      <c r="BB906" s="39"/>
      <c r="BC906" s="39"/>
      <c r="BD906" s="38"/>
      <c r="BE906" s="39"/>
      <c r="BF906" s="39"/>
      <c r="BG906" s="39"/>
      <c r="BH906" s="39"/>
      <c r="BI906" s="39"/>
      <c r="BJ906" s="31"/>
      <c r="BK906" s="31"/>
      <c r="BL906" s="39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  <c r="DU906" s="31"/>
      <c r="DV906" s="31"/>
      <c r="DW906" s="31"/>
      <c r="DX906" s="31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1"/>
      <c r="EL906" s="31"/>
      <c r="EM906" s="31"/>
      <c r="EN906" s="31"/>
      <c r="EO906" s="31"/>
      <c r="EP906" s="31"/>
      <c r="EQ906" s="31"/>
      <c r="ER906" s="31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1"/>
      <c r="FI906" s="31"/>
      <c r="FJ906" s="31"/>
      <c r="FK906" s="31"/>
      <c r="FL906" s="31"/>
      <c r="FM906" s="31"/>
      <c r="FN906" s="31"/>
      <c r="FO906" s="31"/>
      <c r="FP906" s="31"/>
      <c r="FQ906" s="31"/>
      <c r="FR906" s="31"/>
      <c r="FS906" s="31"/>
      <c r="FT906" s="31"/>
      <c r="FU906" s="31"/>
      <c r="FV906" s="31"/>
      <c r="FW906" s="31"/>
      <c r="FX906" s="31"/>
      <c r="FY906" s="31"/>
      <c r="FZ906" s="31"/>
      <c r="GA906" s="31"/>
      <c r="GB906" s="31"/>
      <c r="GC906" s="31"/>
      <c r="GD906" s="31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  <c r="GO906" s="31"/>
      <c r="GP906" s="31"/>
      <c r="GQ906" s="31"/>
      <c r="GR906" s="31"/>
      <c r="GS906" s="31"/>
      <c r="GT906" s="31"/>
      <c r="GU906" s="31"/>
      <c r="GV906" s="31"/>
      <c r="GW906" s="31"/>
      <c r="GX906" s="31"/>
      <c r="GY906" s="31"/>
      <c r="GZ906" s="31"/>
      <c r="HA906" s="31"/>
      <c r="HB906" s="31"/>
      <c r="HC906" s="31"/>
      <c r="HD906" s="31"/>
      <c r="HE906" s="31"/>
      <c r="HF906" s="31"/>
      <c r="HG906" s="31"/>
      <c r="HH906" s="31"/>
      <c r="HI906" s="31"/>
      <c r="HJ906" s="31"/>
      <c r="HK906" s="31"/>
      <c r="HL906" s="31"/>
      <c r="HM906" s="31"/>
      <c r="HN906" s="31"/>
      <c r="HO906" s="31"/>
      <c r="HP906" s="31"/>
      <c r="HQ906" s="31"/>
      <c r="HR906" s="31"/>
      <c r="HS906" s="31"/>
      <c r="HT906" s="31"/>
      <c r="HU906" s="31"/>
      <c r="HV906" s="31"/>
      <c r="HW906" s="31"/>
      <c r="HX906" s="31"/>
      <c r="HY906" s="31"/>
      <c r="HZ906" s="31"/>
      <c r="IA906" s="31"/>
      <c r="IB906" s="31"/>
      <c r="IC906" s="31"/>
      <c r="ID906" s="31"/>
      <c r="IE906" s="31"/>
      <c r="IF906" s="31"/>
      <c r="IG906" s="31"/>
      <c r="IH906" s="31"/>
      <c r="II906" s="31"/>
      <c r="IJ906" s="31"/>
      <c r="IK906" s="31"/>
      <c r="IL906" s="31"/>
      <c r="IM906" s="31"/>
      <c r="IN906" s="31"/>
      <c r="IO906" s="31"/>
      <c r="IP906" s="31"/>
      <c r="IQ906" s="31"/>
    </row>
    <row r="907" spans="2:251">
      <c r="B907" s="62"/>
      <c r="C907" s="39"/>
      <c r="D907" s="39"/>
      <c r="F907" s="39"/>
      <c r="G907" s="38"/>
      <c r="H907" s="38"/>
      <c r="I907" s="38"/>
      <c r="J907" s="39"/>
      <c r="K907" s="38"/>
      <c r="L907" s="39"/>
      <c r="M907" s="39"/>
      <c r="N907" s="39"/>
      <c r="O907" s="39"/>
      <c r="P907" s="39"/>
      <c r="Q907" s="38"/>
      <c r="R907" s="39"/>
      <c r="S907" s="39"/>
      <c r="T907" s="39"/>
      <c r="U907" s="39"/>
      <c r="V907" s="39"/>
      <c r="W907" s="42"/>
      <c r="X907" s="39"/>
      <c r="Y907" s="39"/>
      <c r="Z907" s="42"/>
      <c r="AA907" s="39"/>
      <c r="AB907" s="39"/>
      <c r="AC907" s="42"/>
      <c r="AD907" s="40"/>
      <c r="AE907" s="40"/>
      <c r="AF907" s="35"/>
      <c r="AG907" s="39"/>
      <c r="AH907" s="39"/>
      <c r="AI907" s="42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8"/>
      <c r="AV907" s="39"/>
      <c r="AW907" s="39"/>
      <c r="AX907" s="39"/>
      <c r="AY907" s="39"/>
      <c r="AZ907" s="39"/>
      <c r="BA907" s="39"/>
      <c r="BB907" s="39"/>
      <c r="BC907" s="39"/>
      <c r="BD907" s="38"/>
      <c r="BE907" s="39"/>
      <c r="BF907" s="39"/>
      <c r="BG907" s="40"/>
      <c r="BH907" s="39"/>
      <c r="BI907" s="39"/>
      <c r="BJ907" s="31"/>
      <c r="BK907" s="31"/>
      <c r="BL907" s="39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  <c r="GV907" s="31"/>
      <c r="GW907" s="31"/>
      <c r="GX907" s="31"/>
      <c r="GY907" s="31"/>
      <c r="GZ907" s="31"/>
      <c r="HA907" s="31"/>
      <c r="HB907" s="31"/>
      <c r="HC907" s="31"/>
      <c r="HD907" s="31"/>
      <c r="HE907" s="31"/>
      <c r="HF907" s="31"/>
      <c r="HG907" s="31"/>
      <c r="HH907" s="31"/>
      <c r="HI907" s="31"/>
      <c r="HJ907" s="31"/>
      <c r="HK907" s="31"/>
      <c r="HL907" s="31"/>
      <c r="HM907" s="31"/>
      <c r="HN907" s="31"/>
      <c r="HO907" s="31"/>
      <c r="HP907" s="31"/>
      <c r="HQ907" s="31"/>
      <c r="HR907" s="31"/>
      <c r="HS907" s="31"/>
      <c r="HT907" s="31"/>
      <c r="HU907" s="31"/>
      <c r="HV907" s="31"/>
      <c r="HW907" s="31"/>
      <c r="HX907" s="31"/>
      <c r="HY907" s="31"/>
      <c r="HZ907" s="31"/>
      <c r="IA907" s="31"/>
      <c r="IB907" s="31"/>
      <c r="IC907" s="31"/>
      <c r="ID907" s="31"/>
      <c r="IE907" s="31"/>
      <c r="IF907" s="31"/>
      <c r="IG907" s="31"/>
      <c r="IH907" s="31"/>
      <c r="II907" s="31"/>
      <c r="IJ907" s="31"/>
      <c r="IK907" s="31"/>
      <c r="IL907" s="31"/>
      <c r="IM907" s="31"/>
      <c r="IN907" s="31"/>
      <c r="IO907" s="31"/>
      <c r="IP907" s="31"/>
      <c r="IQ907" s="31"/>
    </row>
    <row r="908" spans="2:251">
      <c r="B908" s="62"/>
      <c r="C908" s="39"/>
      <c r="D908" s="39"/>
      <c r="F908" s="39"/>
      <c r="G908" s="38"/>
      <c r="H908" s="38"/>
      <c r="I908" s="38"/>
      <c r="J908" s="39"/>
      <c r="K908" s="38"/>
      <c r="L908" s="39"/>
      <c r="M908" s="39"/>
      <c r="N908" s="39"/>
      <c r="O908" s="39"/>
      <c r="P908" s="39"/>
      <c r="Q908" s="38"/>
      <c r="R908" s="39"/>
      <c r="S908" s="39"/>
      <c r="T908" s="39"/>
      <c r="U908" s="39"/>
      <c r="V908" s="39"/>
      <c r="W908" s="42"/>
      <c r="X908" s="39"/>
      <c r="Y908" s="39"/>
      <c r="Z908" s="42"/>
      <c r="AA908" s="39"/>
      <c r="AB908" s="39"/>
      <c r="AC908" s="42"/>
      <c r="AD908" s="40"/>
      <c r="AE908" s="40"/>
      <c r="AF908" s="35"/>
      <c r="AG908" s="39"/>
      <c r="AH908" s="39"/>
      <c r="AI908" s="42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8"/>
      <c r="AV908" s="39"/>
      <c r="AW908" s="39"/>
      <c r="AX908" s="39"/>
      <c r="AY908" s="39"/>
      <c r="AZ908" s="39"/>
      <c r="BA908" s="39"/>
      <c r="BB908" s="39"/>
      <c r="BC908" s="39"/>
      <c r="BD908" s="38"/>
      <c r="BE908" s="39"/>
      <c r="BF908" s="39"/>
      <c r="BG908" s="40"/>
      <c r="BH908" s="39"/>
      <c r="BI908" s="39"/>
      <c r="BJ908" s="31"/>
      <c r="BK908" s="31"/>
      <c r="BL908" s="39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1"/>
      <c r="DS908" s="31"/>
      <c r="DT908" s="31"/>
      <c r="DU908" s="31"/>
      <c r="DV908" s="31"/>
      <c r="DW908" s="31"/>
      <c r="DX908" s="31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1"/>
      <c r="EL908" s="31"/>
      <c r="EM908" s="31"/>
      <c r="EN908" s="31"/>
      <c r="EO908" s="31"/>
      <c r="EP908" s="31"/>
      <c r="EQ908" s="31"/>
      <c r="ER908" s="31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1"/>
      <c r="FI908" s="31"/>
      <c r="FJ908" s="31"/>
      <c r="FK908" s="31"/>
      <c r="FL908" s="31"/>
      <c r="FM908" s="31"/>
      <c r="FN908" s="31"/>
      <c r="FO908" s="31"/>
      <c r="FP908" s="31"/>
      <c r="FQ908" s="31"/>
      <c r="FR908" s="31"/>
      <c r="FS908" s="31"/>
      <c r="FT908" s="31"/>
      <c r="FU908" s="31"/>
      <c r="FV908" s="31"/>
      <c r="FW908" s="31"/>
      <c r="FX908" s="31"/>
      <c r="FY908" s="31"/>
      <c r="FZ908" s="31"/>
      <c r="GA908" s="31"/>
      <c r="GB908" s="31"/>
      <c r="GC908" s="31"/>
      <c r="GD908" s="31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  <c r="GO908" s="31"/>
      <c r="GP908" s="31"/>
      <c r="GQ908" s="31"/>
      <c r="GR908" s="31"/>
      <c r="GS908" s="31"/>
      <c r="GT908" s="31"/>
      <c r="GU908" s="31"/>
      <c r="GV908" s="31"/>
      <c r="GW908" s="31"/>
      <c r="GX908" s="31"/>
      <c r="GY908" s="31"/>
      <c r="GZ908" s="31"/>
      <c r="HA908" s="31"/>
      <c r="HB908" s="31"/>
      <c r="HC908" s="31"/>
      <c r="HD908" s="31"/>
      <c r="HE908" s="31"/>
      <c r="HF908" s="31"/>
      <c r="HG908" s="31"/>
      <c r="HH908" s="31"/>
      <c r="HI908" s="31"/>
      <c r="HJ908" s="31"/>
      <c r="HK908" s="31"/>
      <c r="HL908" s="31"/>
      <c r="HM908" s="31"/>
      <c r="HN908" s="31"/>
      <c r="HO908" s="31"/>
      <c r="HP908" s="31"/>
      <c r="HQ908" s="31"/>
      <c r="HR908" s="31"/>
      <c r="HS908" s="31"/>
      <c r="HT908" s="31"/>
      <c r="HU908" s="31"/>
      <c r="HV908" s="31"/>
      <c r="HW908" s="31"/>
      <c r="HX908" s="31"/>
      <c r="HY908" s="31"/>
      <c r="HZ908" s="31"/>
      <c r="IA908" s="31"/>
      <c r="IB908" s="31"/>
      <c r="IC908" s="31"/>
      <c r="ID908" s="31"/>
      <c r="IE908" s="31"/>
      <c r="IF908" s="31"/>
      <c r="IG908" s="31"/>
      <c r="IH908" s="31"/>
      <c r="II908" s="31"/>
      <c r="IJ908" s="31"/>
      <c r="IK908" s="31"/>
      <c r="IL908" s="31"/>
      <c r="IM908" s="31"/>
      <c r="IN908" s="31"/>
      <c r="IO908" s="31"/>
      <c r="IP908" s="31"/>
      <c r="IQ908" s="31"/>
    </row>
    <row r="909" spans="2:251">
      <c r="B909" s="62"/>
      <c r="C909" s="39"/>
      <c r="D909" s="39"/>
      <c r="F909" s="39"/>
      <c r="G909" s="38"/>
      <c r="H909" s="38"/>
      <c r="I909" s="38"/>
      <c r="J909" s="39"/>
      <c r="K909" s="38"/>
      <c r="L909" s="39"/>
      <c r="M909" s="39"/>
      <c r="N909" s="39"/>
      <c r="O909" s="39"/>
      <c r="P909" s="39"/>
      <c r="Q909" s="38"/>
      <c r="R909" s="39"/>
      <c r="S909" s="39"/>
      <c r="T909" s="39"/>
      <c r="U909" s="39"/>
      <c r="V909" s="39"/>
      <c r="W909" s="42"/>
      <c r="X909" s="39"/>
      <c r="Y909" s="39"/>
      <c r="Z909" s="42"/>
      <c r="AA909" s="39"/>
      <c r="AB909" s="39"/>
      <c r="AC909" s="42"/>
      <c r="AD909" s="40"/>
      <c r="AE909" s="40"/>
      <c r="AF909" s="35"/>
      <c r="AG909" s="39"/>
      <c r="AH909" s="39"/>
      <c r="AI909" s="42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8"/>
      <c r="AV909" s="39"/>
      <c r="AW909" s="39"/>
      <c r="AX909" s="39"/>
      <c r="AY909" s="39"/>
      <c r="AZ909" s="39"/>
      <c r="BA909" s="39"/>
      <c r="BB909" s="39"/>
      <c r="BC909" s="39"/>
      <c r="BD909" s="38"/>
      <c r="BE909" s="39"/>
      <c r="BF909" s="39"/>
      <c r="BG909" s="40"/>
      <c r="BH909" s="39"/>
      <c r="BI909" s="39"/>
      <c r="BJ909" s="31"/>
      <c r="BK909" s="31"/>
      <c r="BL909" s="39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  <c r="GV909" s="31"/>
      <c r="GW909" s="31"/>
      <c r="GX909" s="31"/>
      <c r="GY909" s="31"/>
      <c r="GZ909" s="31"/>
      <c r="HA909" s="31"/>
      <c r="HB909" s="31"/>
      <c r="HC909" s="31"/>
      <c r="HD909" s="31"/>
      <c r="HE909" s="31"/>
      <c r="HF909" s="31"/>
      <c r="HG909" s="31"/>
      <c r="HH909" s="31"/>
      <c r="HI909" s="31"/>
      <c r="HJ909" s="31"/>
      <c r="HK909" s="31"/>
      <c r="HL909" s="31"/>
      <c r="HM909" s="31"/>
      <c r="HN909" s="31"/>
      <c r="HO909" s="31"/>
      <c r="HP909" s="31"/>
      <c r="HQ909" s="31"/>
      <c r="HR909" s="31"/>
      <c r="HS909" s="31"/>
      <c r="HT909" s="31"/>
      <c r="HU909" s="31"/>
      <c r="HV909" s="31"/>
      <c r="HW909" s="31"/>
      <c r="HX909" s="31"/>
      <c r="HY909" s="31"/>
      <c r="HZ909" s="31"/>
      <c r="IA909" s="31"/>
      <c r="IB909" s="31"/>
      <c r="IC909" s="31"/>
      <c r="ID909" s="31"/>
      <c r="IE909" s="31"/>
      <c r="IF909" s="31"/>
      <c r="IG909" s="31"/>
      <c r="IH909" s="31"/>
      <c r="II909" s="31"/>
      <c r="IJ909" s="31"/>
      <c r="IK909" s="31"/>
      <c r="IL909" s="31"/>
      <c r="IM909" s="31"/>
      <c r="IN909" s="31"/>
      <c r="IO909" s="31"/>
      <c r="IP909" s="31"/>
      <c r="IQ909" s="31"/>
    </row>
    <row r="910" spans="2:251">
      <c r="B910" s="62"/>
      <c r="C910" s="39"/>
      <c r="D910" s="39"/>
      <c r="F910" s="39"/>
      <c r="G910" s="38"/>
      <c r="H910" s="38"/>
      <c r="I910" s="38"/>
      <c r="J910" s="39"/>
      <c r="K910" s="38"/>
      <c r="L910" s="39"/>
      <c r="M910" s="39"/>
      <c r="N910" s="39"/>
      <c r="O910" s="39"/>
      <c r="P910" s="39"/>
      <c r="Q910" s="38"/>
      <c r="R910" s="39"/>
      <c r="S910" s="39"/>
      <c r="T910" s="39"/>
      <c r="U910" s="39"/>
      <c r="V910" s="39"/>
      <c r="W910" s="42"/>
      <c r="X910" s="39"/>
      <c r="Y910" s="39"/>
      <c r="Z910" s="42"/>
      <c r="AA910" s="39"/>
      <c r="AB910" s="39"/>
      <c r="AC910" s="42"/>
      <c r="AD910" s="40"/>
      <c r="AE910" s="40"/>
      <c r="AF910" s="35"/>
      <c r="AG910" s="39"/>
      <c r="AH910" s="39"/>
      <c r="AI910" s="42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8"/>
      <c r="AV910" s="39"/>
      <c r="AW910" s="39"/>
      <c r="AX910" s="39"/>
      <c r="AY910" s="39"/>
      <c r="AZ910" s="39"/>
      <c r="BA910" s="39"/>
      <c r="BB910" s="39"/>
      <c r="BC910" s="39"/>
      <c r="BD910" s="38"/>
      <c r="BE910" s="39"/>
      <c r="BF910" s="39"/>
      <c r="BG910" s="40"/>
      <c r="BH910" s="39"/>
      <c r="BI910" s="39"/>
      <c r="BJ910" s="31"/>
      <c r="BK910" s="31"/>
      <c r="BL910" s="39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  <c r="DU910" s="31"/>
      <c r="DV910" s="31"/>
      <c r="DW910" s="31"/>
      <c r="DX910" s="31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1"/>
      <c r="EL910" s="31"/>
      <c r="EM910" s="31"/>
      <c r="EN910" s="31"/>
      <c r="EO910" s="31"/>
      <c r="EP910" s="31"/>
      <c r="EQ910" s="31"/>
      <c r="ER910" s="31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1"/>
      <c r="FI910" s="31"/>
      <c r="FJ910" s="31"/>
      <c r="FK910" s="31"/>
      <c r="FL910" s="31"/>
      <c r="FM910" s="31"/>
      <c r="FN910" s="31"/>
      <c r="FO910" s="31"/>
      <c r="FP910" s="31"/>
      <c r="FQ910" s="31"/>
      <c r="FR910" s="31"/>
      <c r="FS910" s="31"/>
      <c r="FT910" s="31"/>
      <c r="FU910" s="31"/>
      <c r="FV910" s="31"/>
      <c r="FW910" s="31"/>
      <c r="FX910" s="31"/>
      <c r="FY910" s="31"/>
      <c r="FZ910" s="31"/>
      <c r="GA910" s="31"/>
      <c r="GB910" s="31"/>
      <c r="GC910" s="31"/>
      <c r="GD910" s="31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  <c r="GO910" s="31"/>
      <c r="GP910" s="31"/>
      <c r="GQ910" s="31"/>
      <c r="GR910" s="31"/>
      <c r="GS910" s="31"/>
      <c r="GT910" s="31"/>
      <c r="GU910" s="31"/>
      <c r="GV910" s="31"/>
      <c r="GW910" s="31"/>
      <c r="GX910" s="31"/>
      <c r="GY910" s="31"/>
      <c r="GZ910" s="31"/>
      <c r="HA910" s="31"/>
      <c r="HB910" s="31"/>
      <c r="HC910" s="31"/>
      <c r="HD910" s="31"/>
      <c r="HE910" s="31"/>
      <c r="HF910" s="31"/>
      <c r="HG910" s="31"/>
      <c r="HH910" s="31"/>
      <c r="HI910" s="31"/>
      <c r="HJ910" s="31"/>
      <c r="HK910" s="31"/>
      <c r="HL910" s="31"/>
      <c r="HM910" s="31"/>
      <c r="HN910" s="31"/>
      <c r="HO910" s="31"/>
      <c r="HP910" s="31"/>
      <c r="HQ910" s="31"/>
      <c r="HR910" s="31"/>
      <c r="HS910" s="31"/>
      <c r="HT910" s="31"/>
      <c r="HU910" s="31"/>
      <c r="HV910" s="31"/>
      <c r="HW910" s="31"/>
      <c r="HX910" s="31"/>
      <c r="HY910" s="31"/>
      <c r="HZ910" s="31"/>
      <c r="IA910" s="31"/>
      <c r="IB910" s="31"/>
      <c r="IC910" s="31"/>
      <c r="ID910" s="31"/>
      <c r="IE910" s="31"/>
      <c r="IF910" s="31"/>
      <c r="IG910" s="31"/>
      <c r="IH910" s="31"/>
      <c r="II910" s="31"/>
      <c r="IJ910" s="31"/>
      <c r="IK910" s="31"/>
      <c r="IL910" s="31"/>
      <c r="IM910" s="31"/>
      <c r="IN910" s="31"/>
      <c r="IO910" s="31"/>
      <c r="IP910" s="31"/>
      <c r="IQ910" s="31"/>
    </row>
    <row r="911" spans="2:251">
      <c r="B911" s="62"/>
      <c r="C911" s="39"/>
      <c r="D911" s="39"/>
      <c r="F911" s="39"/>
      <c r="G911" s="38"/>
      <c r="H911" s="38"/>
      <c r="I911" s="38"/>
      <c r="J911" s="39"/>
      <c r="K911" s="38"/>
      <c r="L911" s="39"/>
      <c r="M911" s="39"/>
      <c r="N911" s="39"/>
      <c r="O911" s="39"/>
      <c r="P911" s="39"/>
      <c r="Q911" s="38"/>
      <c r="R911" s="39"/>
      <c r="S911" s="39"/>
      <c r="T911" s="39"/>
      <c r="U911" s="39"/>
      <c r="V911" s="39"/>
      <c r="W911" s="42"/>
      <c r="X911" s="39"/>
      <c r="Y911" s="39"/>
      <c r="Z911" s="42"/>
      <c r="AA911" s="39"/>
      <c r="AB911" s="39"/>
      <c r="AC911" s="42"/>
      <c r="AD911" s="40"/>
      <c r="AE911" s="40"/>
      <c r="AF911" s="35"/>
      <c r="AG911" s="39"/>
      <c r="AH911" s="39"/>
      <c r="AI911" s="42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8"/>
      <c r="AV911" s="39"/>
      <c r="AW911" s="39"/>
      <c r="AX911" s="39"/>
      <c r="AY911" s="39"/>
      <c r="AZ911" s="39"/>
      <c r="BA911" s="39"/>
      <c r="BB911" s="39"/>
      <c r="BC911" s="39"/>
      <c r="BD911" s="38"/>
      <c r="BE911" s="39"/>
      <c r="BF911" s="39"/>
      <c r="BG911" s="40"/>
      <c r="BH911" s="39"/>
      <c r="BI911" s="39"/>
      <c r="BJ911" s="31"/>
      <c r="BK911" s="31"/>
      <c r="BL911" s="39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  <c r="GV911" s="31"/>
      <c r="GW911" s="31"/>
      <c r="GX911" s="31"/>
      <c r="GY911" s="31"/>
      <c r="GZ911" s="31"/>
      <c r="HA911" s="31"/>
      <c r="HB911" s="31"/>
      <c r="HC911" s="31"/>
      <c r="HD911" s="31"/>
      <c r="HE911" s="31"/>
      <c r="HF911" s="31"/>
      <c r="HG911" s="31"/>
      <c r="HH911" s="31"/>
      <c r="HI911" s="31"/>
      <c r="HJ911" s="31"/>
      <c r="HK911" s="31"/>
      <c r="HL911" s="31"/>
      <c r="HM911" s="31"/>
      <c r="HN911" s="31"/>
      <c r="HO911" s="31"/>
      <c r="HP911" s="31"/>
      <c r="HQ911" s="31"/>
      <c r="HR911" s="31"/>
      <c r="HS911" s="31"/>
      <c r="HT911" s="31"/>
      <c r="HU911" s="31"/>
      <c r="HV911" s="31"/>
      <c r="HW911" s="31"/>
      <c r="HX911" s="31"/>
      <c r="HY911" s="31"/>
      <c r="HZ911" s="31"/>
      <c r="IA911" s="31"/>
      <c r="IB911" s="31"/>
      <c r="IC911" s="31"/>
      <c r="ID911" s="31"/>
      <c r="IE911" s="31"/>
      <c r="IF911" s="31"/>
      <c r="IG911" s="31"/>
      <c r="IH911" s="31"/>
      <c r="II911" s="31"/>
      <c r="IJ911" s="31"/>
      <c r="IK911" s="31"/>
      <c r="IL911" s="31"/>
      <c r="IM911" s="31"/>
      <c r="IN911" s="31"/>
      <c r="IO911" s="31"/>
      <c r="IP911" s="31"/>
      <c r="IQ911" s="31"/>
    </row>
    <row r="912" spans="2:251">
      <c r="B912" s="62"/>
      <c r="C912" s="39"/>
      <c r="D912" s="39"/>
      <c r="F912" s="39"/>
      <c r="G912" s="38"/>
      <c r="H912" s="38"/>
      <c r="I912" s="38"/>
      <c r="J912" s="39"/>
      <c r="K912" s="38"/>
      <c r="L912" s="39"/>
      <c r="M912" s="39"/>
      <c r="N912" s="39"/>
      <c r="O912" s="39"/>
      <c r="P912" s="39"/>
      <c r="Q912" s="38"/>
      <c r="R912" s="39"/>
      <c r="S912" s="39"/>
      <c r="T912" s="39"/>
      <c r="U912" s="39"/>
      <c r="V912" s="39"/>
      <c r="W912" s="42"/>
      <c r="X912" s="39"/>
      <c r="Y912" s="39"/>
      <c r="Z912" s="42"/>
      <c r="AA912" s="39"/>
      <c r="AB912" s="39"/>
      <c r="AC912" s="42"/>
      <c r="AD912" s="40"/>
      <c r="AE912" s="40"/>
      <c r="AF912" s="35"/>
      <c r="AG912" s="39"/>
      <c r="AH912" s="39"/>
      <c r="AI912" s="42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8"/>
      <c r="AV912" s="39"/>
      <c r="AW912" s="39"/>
      <c r="AX912" s="39"/>
      <c r="AY912" s="39"/>
      <c r="AZ912" s="39"/>
      <c r="BA912" s="39"/>
      <c r="BB912" s="39"/>
      <c r="BC912" s="39"/>
      <c r="BD912" s="38"/>
      <c r="BE912" s="39"/>
      <c r="BF912" s="39"/>
      <c r="BG912" s="40"/>
      <c r="BH912" s="39"/>
      <c r="BI912" s="39"/>
      <c r="BJ912" s="31"/>
      <c r="BK912" s="31"/>
      <c r="BL912" s="39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31"/>
      <c r="GS912" s="31"/>
      <c r="GT912" s="31"/>
      <c r="GU912" s="31"/>
      <c r="GV912" s="31"/>
      <c r="GW912" s="31"/>
      <c r="GX912" s="31"/>
      <c r="GY912" s="31"/>
      <c r="GZ912" s="31"/>
      <c r="HA912" s="31"/>
      <c r="HB912" s="31"/>
      <c r="HC912" s="31"/>
      <c r="HD912" s="31"/>
      <c r="HE912" s="31"/>
      <c r="HF912" s="31"/>
      <c r="HG912" s="31"/>
      <c r="HH912" s="31"/>
      <c r="HI912" s="31"/>
      <c r="HJ912" s="31"/>
      <c r="HK912" s="31"/>
      <c r="HL912" s="31"/>
      <c r="HM912" s="31"/>
      <c r="HN912" s="31"/>
      <c r="HO912" s="31"/>
      <c r="HP912" s="31"/>
      <c r="HQ912" s="31"/>
      <c r="HR912" s="31"/>
      <c r="HS912" s="31"/>
      <c r="HT912" s="31"/>
      <c r="HU912" s="31"/>
      <c r="HV912" s="31"/>
      <c r="HW912" s="31"/>
      <c r="HX912" s="31"/>
      <c r="HY912" s="31"/>
      <c r="HZ912" s="31"/>
      <c r="IA912" s="31"/>
      <c r="IB912" s="31"/>
      <c r="IC912" s="31"/>
      <c r="ID912" s="31"/>
      <c r="IE912" s="31"/>
      <c r="IF912" s="31"/>
      <c r="IG912" s="31"/>
      <c r="IH912" s="31"/>
      <c r="II912" s="31"/>
      <c r="IJ912" s="31"/>
      <c r="IK912" s="31"/>
      <c r="IL912" s="31"/>
      <c r="IM912" s="31"/>
      <c r="IN912" s="31"/>
      <c r="IO912" s="31"/>
      <c r="IP912" s="31"/>
      <c r="IQ912" s="31"/>
    </row>
    <row r="913" spans="2:251">
      <c r="B913" s="62"/>
      <c r="C913" s="39"/>
      <c r="D913" s="39"/>
      <c r="F913" s="39"/>
      <c r="G913" s="38"/>
      <c r="H913" s="38"/>
      <c r="I913" s="38"/>
      <c r="J913" s="39"/>
      <c r="K913" s="38"/>
      <c r="L913" s="39"/>
      <c r="M913" s="39"/>
      <c r="N913" s="39"/>
      <c r="O913" s="39"/>
      <c r="P913" s="39"/>
      <c r="Q913" s="38"/>
      <c r="R913" s="39"/>
      <c r="S913" s="39"/>
      <c r="T913" s="39"/>
      <c r="U913" s="39"/>
      <c r="V913" s="39"/>
      <c r="W913" s="42"/>
      <c r="X913" s="39"/>
      <c r="Y913" s="39"/>
      <c r="Z913" s="42"/>
      <c r="AA913" s="39"/>
      <c r="AB913" s="39"/>
      <c r="AC913" s="42"/>
      <c r="AD913" s="40"/>
      <c r="AE913" s="40"/>
      <c r="AF913" s="35"/>
      <c r="AG913" s="39"/>
      <c r="AH913" s="39"/>
      <c r="AI913" s="42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8"/>
      <c r="AV913" s="39"/>
      <c r="AW913" s="39"/>
      <c r="AX913" s="39"/>
      <c r="AY913" s="39"/>
      <c r="AZ913" s="39"/>
      <c r="BA913" s="39"/>
      <c r="BB913" s="39"/>
      <c r="BC913" s="39"/>
      <c r="BD913" s="38"/>
      <c r="BE913" s="39"/>
      <c r="BF913" s="39"/>
      <c r="BG913" s="40"/>
      <c r="BH913" s="39"/>
      <c r="BI913" s="39"/>
      <c r="BJ913" s="31"/>
      <c r="BK913" s="31"/>
      <c r="BL913" s="39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  <c r="GS913" s="31"/>
      <c r="GT913" s="31"/>
      <c r="GU913" s="31"/>
      <c r="GV913" s="31"/>
      <c r="GW913" s="31"/>
      <c r="GX913" s="31"/>
      <c r="GY913" s="31"/>
      <c r="GZ913" s="31"/>
      <c r="HA913" s="31"/>
      <c r="HB913" s="31"/>
      <c r="HC913" s="31"/>
      <c r="HD913" s="31"/>
      <c r="HE913" s="31"/>
      <c r="HF913" s="31"/>
      <c r="HG913" s="31"/>
      <c r="HH913" s="31"/>
      <c r="HI913" s="31"/>
      <c r="HJ913" s="31"/>
      <c r="HK913" s="31"/>
      <c r="HL913" s="31"/>
      <c r="HM913" s="31"/>
      <c r="HN913" s="31"/>
      <c r="HO913" s="31"/>
      <c r="HP913" s="31"/>
      <c r="HQ913" s="31"/>
      <c r="HR913" s="31"/>
      <c r="HS913" s="31"/>
      <c r="HT913" s="31"/>
      <c r="HU913" s="31"/>
      <c r="HV913" s="31"/>
      <c r="HW913" s="31"/>
      <c r="HX913" s="31"/>
      <c r="HY913" s="31"/>
      <c r="HZ913" s="31"/>
      <c r="IA913" s="31"/>
      <c r="IB913" s="31"/>
      <c r="IC913" s="31"/>
      <c r="ID913" s="31"/>
      <c r="IE913" s="31"/>
      <c r="IF913" s="31"/>
      <c r="IG913" s="31"/>
      <c r="IH913" s="31"/>
      <c r="II913" s="31"/>
      <c r="IJ913" s="31"/>
      <c r="IK913" s="31"/>
      <c r="IL913" s="31"/>
      <c r="IM913" s="31"/>
      <c r="IN913" s="31"/>
      <c r="IO913" s="31"/>
      <c r="IP913" s="31"/>
      <c r="IQ913" s="31"/>
    </row>
    <row r="914" spans="2:251">
      <c r="B914" s="62"/>
      <c r="C914" s="39"/>
      <c r="D914" s="39"/>
      <c r="F914" s="39"/>
      <c r="G914" s="38"/>
      <c r="H914" s="38"/>
      <c r="I914" s="38"/>
      <c r="J914" s="39"/>
      <c r="K914" s="38"/>
      <c r="L914" s="39"/>
      <c r="M914" s="39"/>
      <c r="N914" s="39"/>
      <c r="O914" s="39"/>
      <c r="P914" s="39"/>
      <c r="Q914" s="38"/>
      <c r="R914" s="39"/>
      <c r="S914" s="39"/>
      <c r="T914" s="39"/>
      <c r="U914" s="39"/>
      <c r="V914" s="39"/>
      <c r="W914" s="42"/>
      <c r="X914" s="39"/>
      <c r="Y914" s="39"/>
      <c r="Z914" s="42"/>
      <c r="AA914" s="39"/>
      <c r="AB914" s="39"/>
      <c r="AC914" s="42"/>
      <c r="AD914" s="40"/>
      <c r="AE914" s="40"/>
      <c r="AF914" s="35"/>
      <c r="AG914" s="39"/>
      <c r="AH914" s="39"/>
      <c r="AI914" s="42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8"/>
      <c r="AV914" s="39"/>
      <c r="AW914" s="39"/>
      <c r="AX914" s="39"/>
      <c r="AY914" s="39"/>
      <c r="AZ914" s="39"/>
      <c r="BA914" s="39"/>
      <c r="BB914" s="39"/>
      <c r="BC914" s="39"/>
      <c r="BD914" s="38"/>
      <c r="BE914" s="39"/>
      <c r="BF914" s="39"/>
      <c r="BG914" s="40"/>
      <c r="BH914" s="39"/>
      <c r="BI914" s="39"/>
      <c r="BJ914" s="31"/>
      <c r="BK914" s="31"/>
      <c r="BL914" s="39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  <c r="GS914" s="31"/>
      <c r="GT914" s="31"/>
      <c r="GU914" s="31"/>
      <c r="GV914" s="31"/>
      <c r="GW914" s="31"/>
      <c r="GX914" s="31"/>
      <c r="GY914" s="31"/>
      <c r="GZ914" s="31"/>
      <c r="HA914" s="31"/>
      <c r="HB914" s="31"/>
      <c r="HC914" s="31"/>
      <c r="HD914" s="31"/>
      <c r="HE914" s="31"/>
      <c r="HF914" s="31"/>
      <c r="HG914" s="31"/>
      <c r="HH914" s="31"/>
      <c r="HI914" s="31"/>
      <c r="HJ914" s="31"/>
      <c r="HK914" s="31"/>
      <c r="HL914" s="31"/>
      <c r="HM914" s="31"/>
      <c r="HN914" s="31"/>
      <c r="HO914" s="31"/>
      <c r="HP914" s="31"/>
      <c r="HQ914" s="31"/>
      <c r="HR914" s="31"/>
      <c r="HS914" s="31"/>
      <c r="HT914" s="31"/>
      <c r="HU914" s="31"/>
      <c r="HV914" s="31"/>
      <c r="HW914" s="31"/>
      <c r="HX914" s="31"/>
      <c r="HY914" s="31"/>
      <c r="HZ914" s="31"/>
      <c r="IA914" s="31"/>
      <c r="IB914" s="31"/>
      <c r="IC914" s="31"/>
      <c r="ID914" s="31"/>
      <c r="IE914" s="31"/>
      <c r="IF914" s="31"/>
      <c r="IG914" s="31"/>
      <c r="IH914" s="31"/>
      <c r="II914" s="31"/>
      <c r="IJ914" s="31"/>
      <c r="IK914" s="31"/>
      <c r="IL914" s="31"/>
      <c r="IM914" s="31"/>
      <c r="IN914" s="31"/>
      <c r="IO914" s="31"/>
      <c r="IP914" s="31"/>
      <c r="IQ914" s="31"/>
    </row>
    <row r="915" spans="2:251">
      <c r="B915" s="62"/>
      <c r="C915" s="39"/>
      <c r="D915" s="39"/>
      <c r="F915" s="39"/>
      <c r="G915" s="38"/>
      <c r="H915" s="38"/>
      <c r="I915" s="38"/>
      <c r="J915" s="39"/>
      <c r="K915" s="38"/>
      <c r="L915" s="39"/>
      <c r="M915" s="39"/>
      <c r="N915" s="39"/>
      <c r="O915" s="39"/>
      <c r="P915" s="39"/>
      <c r="Q915" s="38"/>
      <c r="R915" s="39"/>
      <c r="S915" s="39"/>
      <c r="T915" s="39"/>
      <c r="U915" s="39"/>
      <c r="V915" s="39"/>
      <c r="W915" s="42"/>
      <c r="X915" s="39"/>
      <c r="Y915" s="39"/>
      <c r="Z915" s="42"/>
      <c r="AA915" s="39"/>
      <c r="AB915" s="39"/>
      <c r="AC915" s="42"/>
      <c r="AD915" s="40"/>
      <c r="AE915" s="40"/>
      <c r="AF915" s="35"/>
      <c r="AG915" s="39"/>
      <c r="AH915" s="39"/>
      <c r="AI915" s="42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8"/>
      <c r="AV915" s="39"/>
      <c r="AW915" s="39"/>
      <c r="AX915" s="39"/>
      <c r="AY915" s="39"/>
      <c r="AZ915" s="39"/>
      <c r="BA915" s="39"/>
      <c r="BB915" s="39"/>
      <c r="BC915" s="39"/>
      <c r="BD915" s="38"/>
      <c r="BE915" s="39"/>
      <c r="BF915" s="39"/>
      <c r="BG915" s="40"/>
      <c r="BH915" s="39"/>
      <c r="BI915" s="39"/>
      <c r="BJ915" s="31"/>
      <c r="BK915" s="31"/>
      <c r="BL915" s="39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  <c r="DU915" s="31"/>
      <c r="DV915" s="31"/>
      <c r="DW915" s="31"/>
      <c r="DX915" s="31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1"/>
      <c r="EL915" s="31"/>
      <c r="EM915" s="31"/>
      <c r="EN915" s="31"/>
      <c r="EO915" s="31"/>
      <c r="EP915" s="31"/>
      <c r="EQ915" s="31"/>
      <c r="ER915" s="31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  <c r="GP915" s="31"/>
      <c r="GQ915" s="31"/>
      <c r="GR915" s="31"/>
      <c r="GS915" s="31"/>
      <c r="GT915" s="31"/>
      <c r="GU915" s="31"/>
      <c r="GV915" s="31"/>
      <c r="GW915" s="31"/>
      <c r="GX915" s="31"/>
      <c r="GY915" s="31"/>
      <c r="GZ915" s="31"/>
      <c r="HA915" s="31"/>
      <c r="HB915" s="31"/>
      <c r="HC915" s="31"/>
      <c r="HD915" s="31"/>
      <c r="HE915" s="31"/>
      <c r="HF915" s="31"/>
      <c r="HG915" s="31"/>
      <c r="HH915" s="31"/>
      <c r="HI915" s="31"/>
      <c r="HJ915" s="31"/>
      <c r="HK915" s="31"/>
      <c r="HL915" s="31"/>
      <c r="HM915" s="31"/>
      <c r="HN915" s="31"/>
      <c r="HO915" s="31"/>
      <c r="HP915" s="31"/>
      <c r="HQ915" s="31"/>
      <c r="HR915" s="31"/>
      <c r="HS915" s="31"/>
      <c r="HT915" s="31"/>
      <c r="HU915" s="31"/>
      <c r="HV915" s="31"/>
      <c r="HW915" s="31"/>
      <c r="HX915" s="31"/>
      <c r="HY915" s="31"/>
      <c r="HZ915" s="31"/>
      <c r="IA915" s="31"/>
      <c r="IB915" s="31"/>
      <c r="IC915" s="31"/>
      <c r="ID915" s="31"/>
      <c r="IE915" s="31"/>
      <c r="IF915" s="31"/>
      <c r="IG915" s="31"/>
      <c r="IH915" s="31"/>
      <c r="II915" s="31"/>
      <c r="IJ915" s="31"/>
      <c r="IK915" s="31"/>
      <c r="IL915" s="31"/>
      <c r="IM915" s="31"/>
      <c r="IN915" s="31"/>
      <c r="IO915" s="31"/>
      <c r="IP915" s="31"/>
      <c r="IQ915" s="31"/>
    </row>
    <row r="916" spans="2:251">
      <c r="B916" s="62"/>
      <c r="C916" s="39"/>
      <c r="D916" s="39"/>
      <c r="F916" s="39"/>
      <c r="G916" s="38"/>
      <c r="H916" s="38"/>
      <c r="I916" s="38"/>
      <c r="J916" s="39"/>
      <c r="K916" s="38"/>
      <c r="L916" s="39"/>
      <c r="M916" s="39"/>
      <c r="N916" s="39"/>
      <c r="O916" s="39"/>
      <c r="P916" s="39"/>
      <c r="Q916" s="38"/>
      <c r="R916" s="39"/>
      <c r="S916" s="39"/>
      <c r="T916" s="39"/>
      <c r="U916" s="39"/>
      <c r="V916" s="39"/>
      <c r="W916" s="42"/>
      <c r="X916" s="39"/>
      <c r="Y916" s="39"/>
      <c r="Z916" s="42"/>
      <c r="AA916" s="39"/>
      <c r="AB916" s="39"/>
      <c r="AC916" s="42"/>
      <c r="AD916" s="40"/>
      <c r="AE916" s="40"/>
      <c r="AF916" s="35"/>
      <c r="AG916" s="39"/>
      <c r="AH916" s="39"/>
      <c r="AI916" s="42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8"/>
      <c r="AV916" s="39"/>
      <c r="AW916" s="39"/>
      <c r="AX916" s="39"/>
      <c r="AY916" s="39"/>
      <c r="AZ916" s="39"/>
      <c r="BA916" s="39"/>
      <c r="BB916" s="39"/>
      <c r="BC916" s="39"/>
      <c r="BD916" s="38"/>
      <c r="BE916" s="39"/>
      <c r="BF916" s="39"/>
      <c r="BG916" s="40"/>
      <c r="BH916" s="39"/>
      <c r="BI916" s="39"/>
      <c r="BJ916" s="31"/>
      <c r="BK916" s="31"/>
      <c r="BL916" s="39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  <c r="GS916" s="31"/>
      <c r="GT916" s="31"/>
      <c r="GU916" s="31"/>
      <c r="GV916" s="31"/>
      <c r="GW916" s="31"/>
      <c r="GX916" s="31"/>
      <c r="GY916" s="31"/>
      <c r="GZ916" s="31"/>
      <c r="HA916" s="31"/>
      <c r="HB916" s="31"/>
      <c r="HC916" s="31"/>
      <c r="HD916" s="31"/>
      <c r="HE916" s="31"/>
      <c r="HF916" s="31"/>
      <c r="HG916" s="31"/>
      <c r="HH916" s="31"/>
      <c r="HI916" s="31"/>
      <c r="HJ916" s="31"/>
      <c r="HK916" s="31"/>
      <c r="HL916" s="31"/>
      <c r="HM916" s="31"/>
      <c r="HN916" s="31"/>
      <c r="HO916" s="31"/>
      <c r="HP916" s="31"/>
      <c r="HQ916" s="31"/>
      <c r="HR916" s="31"/>
      <c r="HS916" s="31"/>
      <c r="HT916" s="31"/>
      <c r="HU916" s="31"/>
      <c r="HV916" s="31"/>
      <c r="HW916" s="31"/>
      <c r="HX916" s="31"/>
      <c r="HY916" s="31"/>
      <c r="HZ916" s="31"/>
      <c r="IA916" s="31"/>
      <c r="IB916" s="31"/>
      <c r="IC916" s="31"/>
      <c r="ID916" s="31"/>
      <c r="IE916" s="31"/>
      <c r="IF916" s="31"/>
      <c r="IG916" s="31"/>
      <c r="IH916" s="31"/>
      <c r="II916" s="31"/>
      <c r="IJ916" s="31"/>
      <c r="IK916" s="31"/>
      <c r="IL916" s="31"/>
      <c r="IM916" s="31"/>
      <c r="IN916" s="31"/>
      <c r="IO916" s="31"/>
      <c r="IP916" s="31"/>
      <c r="IQ916" s="31"/>
    </row>
    <row r="917" spans="2:251">
      <c r="B917" s="62"/>
      <c r="C917" s="39"/>
      <c r="D917" s="39"/>
      <c r="F917" s="39"/>
      <c r="G917" s="38"/>
      <c r="H917" s="38"/>
      <c r="I917" s="38"/>
      <c r="J917" s="39"/>
      <c r="K917" s="38"/>
      <c r="L917" s="39"/>
      <c r="M917" s="39"/>
      <c r="N917" s="39"/>
      <c r="O917" s="39"/>
      <c r="P917" s="39"/>
      <c r="Q917" s="38"/>
      <c r="R917" s="39"/>
      <c r="S917" s="39"/>
      <c r="T917" s="39"/>
      <c r="U917" s="39"/>
      <c r="V917" s="39"/>
      <c r="W917" s="42"/>
      <c r="X917" s="39"/>
      <c r="Y917" s="39"/>
      <c r="Z917" s="42"/>
      <c r="AA917" s="39"/>
      <c r="AB917" s="39"/>
      <c r="AC917" s="42"/>
      <c r="AD917" s="40"/>
      <c r="AE917" s="40"/>
      <c r="AF917" s="35"/>
      <c r="AG917" s="39"/>
      <c r="AH917" s="39"/>
      <c r="AI917" s="42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8"/>
      <c r="AV917" s="39"/>
      <c r="AW917" s="39"/>
      <c r="AX917" s="39"/>
      <c r="AY917" s="39"/>
      <c r="AZ917" s="39"/>
      <c r="BA917" s="39"/>
      <c r="BB917" s="39"/>
      <c r="BC917" s="39"/>
      <c r="BD917" s="38"/>
      <c r="BE917" s="39"/>
      <c r="BF917" s="39"/>
      <c r="BG917" s="40"/>
      <c r="BH917" s="39"/>
      <c r="BI917" s="39"/>
      <c r="BJ917" s="31"/>
      <c r="BK917" s="31"/>
      <c r="BL917" s="39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  <c r="GV917" s="31"/>
      <c r="GW917" s="31"/>
      <c r="GX917" s="31"/>
      <c r="GY917" s="31"/>
      <c r="GZ917" s="31"/>
      <c r="HA917" s="31"/>
      <c r="HB917" s="31"/>
      <c r="HC917" s="31"/>
      <c r="HD917" s="31"/>
      <c r="HE917" s="31"/>
      <c r="HF917" s="31"/>
      <c r="HG917" s="31"/>
      <c r="HH917" s="31"/>
      <c r="HI917" s="31"/>
      <c r="HJ917" s="31"/>
      <c r="HK917" s="31"/>
      <c r="HL917" s="31"/>
      <c r="HM917" s="31"/>
      <c r="HN917" s="31"/>
      <c r="HO917" s="31"/>
      <c r="HP917" s="31"/>
      <c r="HQ917" s="31"/>
      <c r="HR917" s="31"/>
      <c r="HS917" s="31"/>
      <c r="HT917" s="31"/>
      <c r="HU917" s="31"/>
      <c r="HV917" s="31"/>
      <c r="HW917" s="31"/>
      <c r="HX917" s="31"/>
      <c r="HY917" s="31"/>
      <c r="HZ917" s="31"/>
      <c r="IA917" s="31"/>
      <c r="IB917" s="31"/>
      <c r="IC917" s="31"/>
      <c r="ID917" s="31"/>
      <c r="IE917" s="31"/>
      <c r="IF917" s="31"/>
      <c r="IG917" s="31"/>
      <c r="IH917" s="31"/>
      <c r="II917" s="31"/>
      <c r="IJ917" s="31"/>
      <c r="IK917" s="31"/>
      <c r="IL917" s="31"/>
      <c r="IM917" s="31"/>
      <c r="IN917" s="31"/>
      <c r="IO917" s="31"/>
      <c r="IP917" s="31"/>
      <c r="IQ917" s="31"/>
    </row>
    <row r="918" spans="2:251">
      <c r="B918" s="62"/>
      <c r="C918" s="39"/>
      <c r="D918" s="39"/>
      <c r="F918" s="39"/>
      <c r="G918" s="38"/>
      <c r="H918" s="38"/>
      <c r="I918" s="38"/>
      <c r="J918" s="39"/>
      <c r="K918" s="38"/>
      <c r="L918" s="39"/>
      <c r="M918" s="39"/>
      <c r="N918" s="39"/>
      <c r="O918" s="39"/>
      <c r="P918" s="39"/>
      <c r="Q918" s="38"/>
      <c r="R918" s="39"/>
      <c r="S918" s="39"/>
      <c r="T918" s="39"/>
      <c r="U918" s="39"/>
      <c r="V918" s="39"/>
      <c r="W918" s="42"/>
      <c r="X918" s="39"/>
      <c r="Y918" s="39"/>
      <c r="Z918" s="42"/>
      <c r="AA918" s="39"/>
      <c r="AB918" s="39"/>
      <c r="AC918" s="42"/>
      <c r="AD918" s="40"/>
      <c r="AE918" s="40"/>
      <c r="AF918" s="35"/>
      <c r="AG918" s="39"/>
      <c r="AH918" s="39"/>
      <c r="AI918" s="42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8"/>
      <c r="AV918" s="39"/>
      <c r="AW918" s="39"/>
      <c r="AX918" s="39"/>
      <c r="AY918" s="39"/>
      <c r="AZ918" s="39"/>
      <c r="BA918" s="39"/>
      <c r="BB918" s="39"/>
      <c r="BC918" s="39"/>
      <c r="BD918" s="38"/>
      <c r="BE918" s="39"/>
      <c r="BF918" s="39"/>
      <c r="BG918" s="40"/>
      <c r="BH918" s="39"/>
      <c r="BI918" s="39"/>
      <c r="BJ918" s="31"/>
      <c r="BK918" s="31"/>
      <c r="BL918" s="39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31"/>
      <c r="GS918" s="31"/>
      <c r="GT918" s="31"/>
      <c r="GU918" s="31"/>
      <c r="GV918" s="31"/>
      <c r="GW918" s="31"/>
      <c r="GX918" s="31"/>
      <c r="GY918" s="31"/>
      <c r="GZ918" s="31"/>
      <c r="HA918" s="31"/>
      <c r="HB918" s="31"/>
      <c r="HC918" s="31"/>
      <c r="HD918" s="31"/>
      <c r="HE918" s="31"/>
      <c r="HF918" s="31"/>
      <c r="HG918" s="31"/>
      <c r="HH918" s="31"/>
      <c r="HI918" s="31"/>
      <c r="HJ918" s="31"/>
      <c r="HK918" s="31"/>
      <c r="HL918" s="31"/>
      <c r="HM918" s="31"/>
      <c r="HN918" s="31"/>
      <c r="HO918" s="31"/>
      <c r="HP918" s="31"/>
      <c r="HQ918" s="31"/>
      <c r="HR918" s="31"/>
      <c r="HS918" s="31"/>
      <c r="HT918" s="31"/>
      <c r="HU918" s="31"/>
      <c r="HV918" s="31"/>
      <c r="HW918" s="31"/>
      <c r="HX918" s="31"/>
      <c r="HY918" s="31"/>
      <c r="HZ918" s="31"/>
      <c r="IA918" s="31"/>
      <c r="IB918" s="31"/>
      <c r="IC918" s="31"/>
      <c r="ID918" s="31"/>
      <c r="IE918" s="31"/>
      <c r="IF918" s="31"/>
      <c r="IG918" s="31"/>
      <c r="IH918" s="31"/>
      <c r="II918" s="31"/>
      <c r="IJ918" s="31"/>
      <c r="IK918" s="31"/>
      <c r="IL918" s="31"/>
      <c r="IM918" s="31"/>
      <c r="IN918" s="31"/>
      <c r="IO918" s="31"/>
      <c r="IP918" s="31"/>
      <c r="IQ918" s="31"/>
    </row>
    <row r="919" spans="2:251">
      <c r="B919" s="62"/>
      <c r="C919" s="39"/>
      <c r="D919" s="39"/>
      <c r="F919" s="39"/>
      <c r="G919" s="38"/>
      <c r="H919" s="38"/>
      <c r="I919" s="38"/>
      <c r="J919" s="39"/>
      <c r="K919" s="38"/>
      <c r="L919" s="39"/>
      <c r="M919" s="39"/>
      <c r="N919" s="39"/>
      <c r="O919" s="39"/>
      <c r="P919" s="39"/>
      <c r="Q919" s="38"/>
      <c r="R919" s="39"/>
      <c r="S919" s="39"/>
      <c r="T919" s="39"/>
      <c r="U919" s="39"/>
      <c r="V919" s="39"/>
      <c r="W919" s="42"/>
      <c r="X919" s="39"/>
      <c r="Y919" s="39"/>
      <c r="Z919" s="42"/>
      <c r="AA919" s="39"/>
      <c r="AB919" s="39"/>
      <c r="AC919" s="42"/>
      <c r="AD919" s="40"/>
      <c r="AE919" s="40"/>
      <c r="AF919" s="35"/>
      <c r="AG919" s="39"/>
      <c r="AH919" s="39"/>
      <c r="AI919" s="42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8"/>
      <c r="AV919" s="39"/>
      <c r="AW919" s="39"/>
      <c r="AX919" s="39"/>
      <c r="AY919" s="39"/>
      <c r="AZ919" s="39"/>
      <c r="BA919" s="39"/>
      <c r="BB919" s="39"/>
      <c r="BC919" s="39"/>
      <c r="BD919" s="38"/>
      <c r="BE919" s="39"/>
      <c r="BF919" s="39"/>
      <c r="BG919" s="40"/>
      <c r="BH919" s="39"/>
      <c r="BI919" s="39"/>
      <c r="BJ919" s="31"/>
      <c r="BK919" s="31"/>
      <c r="BL919" s="39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  <c r="GS919" s="31"/>
      <c r="GT919" s="31"/>
      <c r="GU919" s="31"/>
      <c r="GV919" s="31"/>
      <c r="GW919" s="31"/>
      <c r="GX919" s="31"/>
      <c r="GY919" s="31"/>
      <c r="GZ919" s="31"/>
      <c r="HA919" s="31"/>
      <c r="HB919" s="31"/>
      <c r="HC919" s="31"/>
      <c r="HD919" s="31"/>
      <c r="HE919" s="31"/>
      <c r="HF919" s="31"/>
      <c r="HG919" s="31"/>
      <c r="HH919" s="31"/>
      <c r="HI919" s="31"/>
      <c r="HJ919" s="31"/>
      <c r="HK919" s="31"/>
      <c r="HL919" s="31"/>
      <c r="HM919" s="31"/>
      <c r="HN919" s="31"/>
      <c r="HO919" s="31"/>
      <c r="HP919" s="31"/>
      <c r="HQ919" s="31"/>
      <c r="HR919" s="31"/>
      <c r="HS919" s="31"/>
      <c r="HT919" s="31"/>
      <c r="HU919" s="31"/>
      <c r="HV919" s="31"/>
      <c r="HW919" s="31"/>
      <c r="HX919" s="31"/>
      <c r="HY919" s="31"/>
      <c r="HZ919" s="31"/>
      <c r="IA919" s="31"/>
      <c r="IB919" s="31"/>
      <c r="IC919" s="31"/>
      <c r="ID919" s="31"/>
      <c r="IE919" s="31"/>
      <c r="IF919" s="31"/>
      <c r="IG919" s="31"/>
      <c r="IH919" s="31"/>
      <c r="II919" s="31"/>
      <c r="IJ919" s="31"/>
      <c r="IK919" s="31"/>
      <c r="IL919" s="31"/>
      <c r="IM919" s="31"/>
      <c r="IN919" s="31"/>
      <c r="IO919" s="31"/>
      <c r="IP919" s="31"/>
      <c r="IQ919" s="31"/>
    </row>
    <row r="920" spans="2:251">
      <c r="B920" s="62"/>
      <c r="C920" s="39"/>
      <c r="D920" s="39"/>
      <c r="F920" s="39"/>
      <c r="G920" s="38"/>
      <c r="H920" s="38"/>
      <c r="I920" s="38"/>
      <c r="J920" s="39"/>
      <c r="K920" s="38"/>
      <c r="L920" s="39"/>
      <c r="M920" s="39"/>
      <c r="N920" s="39"/>
      <c r="O920" s="39"/>
      <c r="P920" s="39"/>
      <c r="Q920" s="38"/>
      <c r="R920" s="39"/>
      <c r="S920" s="39"/>
      <c r="T920" s="39"/>
      <c r="U920" s="39"/>
      <c r="V920" s="39"/>
      <c r="W920" s="42"/>
      <c r="X920" s="39"/>
      <c r="Y920" s="39"/>
      <c r="Z920" s="42"/>
      <c r="AA920" s="39"/>
      <c r="AB920" s="39"/>
      <c r="AC920" s="42"/>
      <c r="AD920" s="40"/>
      <c r="AE920" s="40"/>
      <c r="AF920" s="35"/>
      <c r="AG920" s="39"/>
      <c r="AH920" s="39"/>
      <c r="AI920" s="42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8"/>
      <c r="AV920" s="39"/>
      <c r="AW920" s="39"/>
      <c r="AX920" s="39"/>
      <c r="AY920" s="39"/>
      <c r="AZ920" s="39"/>
      <c r="BA920" s="39"/>
      <c r="BB920" s="39"/>
      <c r="BC920" s="39"/>
      <c r="BD920" s="38"/>
      <c r="BE920" s="39"/>
      <c r="BF920" s="39"/>
      <c r="BG920" s="39"/>
      <c r="BH920" s="39"/>
      <c r="BI920" s="39"/>
      <c r="BJ920" s="31"/>
      <c r="BK920" s="31"/>
      <c r="BL920" s="39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31"/>
      <c r="GT920" s="31"/>
      <c r="GU920" s="31"/>
      <c r="GV920" s="31"/>
      <c r="GW920" s="31"/>
      <c r="GX920" s="31"/>
      <c r="GY920" s="31"/>
      <c r="GZ920" s="31"/>
      <c r="HA920" s="31"/>
      <c r="HB920" s="31"/>
      <c r="HC920" s="31"/>
      <c r="HD920" s="31"/>
      <c r="HE920" s="31"/>
      <c r="HF920" s="31"/>
      <c r="HG920" s="31"/>
      <c r="HH920" s="31"/>
      <c r="HI920" s="31"/>
      <c r="HJ920" s="31"/>
      <c r="HK920" s="31"/>
      <c r="HL920" s="31"/>
      <c r="HM920" s="31"/>
      <c r="HN920" s="31"/>
      <c r="HO920" s="31"/>
      <c r="HP920" s="31"/>
      <c r="HQ920" s="31"/>
      <c r="HR920" s="31"/>
      <c r="HS920" s="31"/>
      <c r="HT920" s="31"/>
      <c r="HU920" s="31"/>
      <c r="HV920" s="31"/>
      <c r="HW920" s="31"/>
      <c r="HX920" s="31"/>
      <c r="HY920" s="31"/>
      <c r="HZ920" s="31"/>
      <c r="IA920" s="31"/>
      <c r="IB920" s="31"/>
      <c r="IC920" s="31"/>
      <c r="ID920" s="31"/>
      <c r="IE920" s="31"/>
      <c r="IF920" s="31"/>
      <c r="IG920" s="31"/>
      <c r="IH920" s="31"/>
      <c r="II920" s="31"/>
      <c r="IJ920" s="31"/>
      <c r="IK920" s="31"/>
      <c r="IL920" s="31"/>
      <c r="IM920" s="31"/>
      <c r="IN920" s="31"/>
      <c r="IO920" s="31"/>
      <c r="IP920" s="31"/>
      <c r="IQ920" s="31"/>
    </row>
    <row r="921" spans="2:251">
      <c r="B921" s="62"/>
      <c r="C921" s="39"/>
      <c r="D921" s="39"/>
      <c r="F921" s="39"/>
      <c r="G921" s="38"/>
      <c r="H921" s="38"/>
      <c r="I921" s="38"/>
      <c r="J921" s="39"/>
      <c r="K921" s="38"/>
      <c r="L921" s="39"/>
      <c r="M921" s="39"/>
      <c r="N921" s="39"/>
      <c r="O921" s="39"/>
      <c r="P921" s="39"/>
      <c r="Q921" s="38"/>
      <c r="R921" s="39"/>
      <c r="S921" s="39"/>
      <c r="T921" s="39"/>
      <c r="U921" s="39"/>
      <c r="V921" s="39"/>
      <c r="W921" s="42"/>
      <c r="X921" s="39"/>
      <c r="Y921" s="39"/>
      <c r="Z921" s="42"/>
      <c r="AA921" s="39"/>
      <c r="AB921" s="39"/>
      <c r="AC921" s="42"/>
      <c r="AD921" s="40"/>
      <c r="AE921" s="40"/>
      <c r="AF921" s="35"/>
      <c r="AG921" s="39"/>
      <c r="AH921" s="39"/>
      <c r="AI921" s="42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8"/>
      <c r="AV921" s="39"/>
      <c r="AW921" s="39"/>
      <c r="AX921" s="39"/>
      <c r="AY921" s="39"/>
      <c r="AZ921" s="39"/>
      <c r="BA921" s="39"/>
      <c r="BB921" s="39"/>
      <c r="BC921" s="39"/>
      <c r="BD921" s="38"/>
      <c r="BE921" s="39"/>
      <c r="BF921" s="39"/>
      <c r="BG921" s="40"/>
      <c r="BH921" s="39"/>
      <c r="BI921" s="39"/>
      <c r="BJ921" s="31"/>
      <c r="BK921" s="31"/>
      <c r="BL921" s="39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  <c r="GV921" s="31"/>
      <c r="GW921" s="31"/>
      <c r="GX921" s="31"/>
      <c r="GY921" s="31"/>
      <c r="GZ921" s="31"/>
      <c r="HA921" s="31"/>
      <c r="HB921" s="31"/>
      <c r="HC921" s="31"/>
      <c r="HD921" s="31"/>
      <c r="HE921" s="31"/>
      <c r="HF921" s="31"/>
      <c r="HG921" s="31"/>
      <c r="HH921" s="31"/>
      <c r="HI921" s="31"/>
      <c r="HJ921" s="31"/>
      <c r="HK921" s="31"/>
      <c r="HL921" s="31"/>
      <c r="HM921" s="31"/>
      <c r="HN921" s="31"/>
      <c r="HO921" s="31"/>
      <c r="HP921" s="31"/>
      <c r="HQ921" s="31"/>
      <c r="HR921" s="31"/>
      <c r="HS921" s="31"/>
      <c r="HT921" s="31"/>
      <c r="HU921" s="31"/>
      <c r="HV921" s="31"/>
      <c r="HW921" s="31"/>
      <c r="HX921" s="31"/>
      <c r="HY921" s="31"/>
      <c r="HZ921" s="31"/>
      <c r="IA921" s="31"/>
      <c r="IB921" s="31"/>
      <c r="IC921" s="31"/>
      <c r="ID921" s="31"/>
      <c r="IE921" s="31"/>
      <c r="IF921" s="31"/>
      <c r="IG921" s="31"/>
      <c r="IH921" s="31"/>
      <c r="II921" s="31"/>
      <c r="IJ921" s="31"/>
      <c r="IK921" s="31"/>
      <c r="IL921" s="31"/>
      <c r="IM921" s="31"/>
      <c r="IN921" s="31"/>
      <c r="IO921" s="31"/>
      <c r="IP921" s="31"/>
      <c r="IQ921" s="31"/>
    </row>
    <row r="922" spans="2:251">
      <c r="B922" s="62"/>
      <c r="C922" s="39"/>
      <c r="D922" s="39"/>
      <c r="F922" s="39"/>
      <c r="G922" s="38"/>
      <c r="H922" s="38"/>
      <c r="I922" s="38"/>
      <c r="J922" s="39"/>
      <c r="K922" s="38"/>
      <c r="L922" s="39"/>
      <c r="M922" s="39"/>
      <c r="N922" s="39"/>
      <c r="O922" s="39"/>
      <c r="P922" s="39"/>
      <c r="Q922" s="38"/>
      <c r="R922" s="39"/>
      <c r="S922" s="39"/>
      <c r="T922" s="39"/>
      <c r="U922" s="39"/>
      <c r="V922" s="39"/>
      <c r="W922" s="42"/>
      <c r="X922" s="39"/>
      <c r="Y922" s="39"/>
      <c r="Z922" s="42"/>
      <c r="AA922" s="39"/>
      <c r="AB922" s="39"/>
      <c r="AC922" s="42"/>
      <c r="AD922" s="40"/>
      <c r="AE922" s="40"/>
      <c r="AF922" s="35"/>
      <c r="AG922" s="39"/>
      <c r="AH922" s="39"/>
      <c r="AI922" s="42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8"/>
      <c r="AV922" s="39"/>
      <c r="AW922" s="39"/>
      <c r="AX922" s="39"/>
      <c r="AY922" s="39"/>
      <c r="AZ922" s="39"/>
      <c r="BA922" s="39"/>
      <c r="BB922" s="39"/>
      <c r="BC922" s="39"/>
      <c r="BD922" s="38"/>
      <c r="BE922" s="39"/>
      <c r="BF922" s="39"/>
      <c r="BG922" s="40"/>
      <c r="BH922" s="39"/>
      <c r="BI922" s="39"/>
      <c r="BJ922" s="31"/>
      <c r="BK922" s="31"/>
      <c r="BL922" s="39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31"/>
      <c r="GT922" s="31"/>
      <c r="GU922" s="31"/>
      <c r="GV922" s="31"/>
      <c r="GW922" s="31"/>
      <c r="GX922" s="31"/>
      <c r="GY922" s="31"/>
      <c r="GZ922" s="31"/>
      <c r="HA922" s="31"/>
      <c r="HB922" s="31"/>
      <c r="HC922" s="31"/>
      <c r="HD922" s="31"/>
      <c r="HE922" s="31"/>
      <c r="HF922" s="31"/>
      <c r="HG922" s="31"/>
      <c r="HH922" s="31"/>
      <c r="HI922" s="31"/>
      <c r="HJ922" s="31"/>
      <c r="HK922" s="31"/>
      <c r="HL922" s="31"/>
      <c r="HM922" s="31"/>
      <c r="HN922" s="31"/>
      <c r="HO922" s="31"/>
      <c r="HP922" s="31"/>
      <c r="HQ922" s="31"/>
      <c r="HR922" s="31"/>
      <c r="HS922" s="31"/>
      <c r="HT922" s="31"/>
      <c r="HU922" s="31"/>
      <c r="HV922" s="31"/>
      <c r="HW922" s="31"/>
      <c r="HX922" s="31"/>
      <c r="HY922" s="31"/>
      <c r="HZ922" s="31"/>
      <c r="IA922" s="31"/>
      <c r="IB922" s="31"/>
      <c r="IC922" s="31"/>
      <c r="ID922" s="31"/>
      <c r="IE922" s="31"/>
      <c r="IF922" s="31"/>
      <c r="IG922" s="31"/>
      <c r="IH922" s="31"/>
      <c r="II922" s="31"/>
      <c r="IJ922" s="31"/>
      <c r="IK922" s="31"/>
      <c r="IL922" s="31"/>
      <c r="IM922" s="31"/>
      <c r="IN922" s="31"/>
      <c r="IO922" s="31"/>
      <c r="IP922" s="31"/>
      <c r="IQ922" s="31"/>
    </row>
    <row r="923" spans="2:251">
      <c r="B923" s="62"/>
      <c r="C923" s="39"/>
      <c r="D923" s="39"/>
      <c r="F923" s="39"/>
      <c r="G923" s="38"/>
      <c r="H923" s="38"/>
      <c r="I923" s="38"/>
      <c r="J923" s="39"/>
      <c r="K923" s="38"/>
      <c r="L923" s="39"/>
      <c r="M923" s="39"/>
      <c r="N923" s="39"/>
      <c r="O923" s="39"/>
      <c r="P923" s="39"/>
      <c r="Q923" s="38"/>
      <c r="R923" s="39"/>
      <c r="S923" s="39"/>
      <c r="T923" s="39"/>
      <c r="U923" s="39"/>
      <c r="V923" s="39"/>
      <c r="W923" s="42"/>
      <c r="X923" s="39"/>
      <c r="Y923" s="39"/>
      <c r="Z923" s="42"/>
      <c r="AA923" s="39"/>
      <c r="AB923" s="39"/>
      <c r="AC923" s="42"/>
      <c r="AD923" s="40"/>
      <c r="AE923" s="40"/>
      <c r="AF923" s="35"/>
      <c r="AG923" s="39"/>
      <c r="AH923" s="39"/>
      <c r="AI923" s="42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8"/>
      <c r="AV923" s="39"/>
      <c r="AW923" s="39"/>
      <c r="AX923" s="39"/>
      <c r="AY923" s="39"/>
      <c r="AZ923" s="39"/>
      <c r="BA923" s="39"/>
      <c r="BB923" s="39"/>
      <c r="BC923" s="39"/>
      <c r="BD923" s="38"/>
      <c r="BE923" s="39"/>
      <c r="BF923" s="39"/>
      <c r="BG923" s="40"/>
      <c r="BH923" s="39"/>
      <c r="BI923" s="39"/>
      <c r="BJ923" s="31"/>
      <c r="BK923" s="31"/>
      <c r="BL923" s="39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  <c r="GV923" s="31"/>
      <c r="GW923" s="31"/>
      <c r="GX923" s="31"/>
      <c r="GY923" s="31"/>
      <c r="GZ923" s="31"/>
      <c r="HA923" s="31"/>
      <c r="HB923" s="31"/>
      <c r="HC923" s="31"/>
      <c r="HD923" s="31"/>
      <c r="HE923" s="31"/>
      <c r="HF923" s="31"/>
      <c r="HG923" s="31"/>
      <c r="HH923" s="31"/>
      <c r="HI923" s="31"/>
      <c r="HJ923" s="31"/>
      <c r="HK923" s="31"/>
      <c r="HL923" s="31"/>
      <c r="HM923" s="31"/>
      <c r="HN923" s="31"/>
      <c r="HO923" s="31"/>
      <c r="HP923" s="31"/>
      <c r="HQ923" s="31"/>
      <c r="HR923" s="31"/>
      <c r="HS923" s="31"/>
      <c r="HT923" s="31"/>
      <c r="HU923" s="31"/>
      <c r="HV923" s="31"/>
      <c r="HW923" s="31"/>
      <c r="HX923" s="31"/>
      <c r="HY923" s="31"/>
      <c r="HZ923" s="31"/>
      <c r="IA923" s="31"/>
      <c r="IB923" s="31"/>
      <c r="IC923" s="31"/>
      <c r="ID923" s="31"/>
      <c r="IE923" s="31"/>
      <c r="IF923" s="31"/>
      <c r="IG923" s="31"/>
      <c r="IH923" s="31"/>
      <c r="II923" s="31"/>
      <c r="IJ923" s="31"/>
      <c r="IK923" s="31"/>
      <c r="IL923" s="31"/>
      <c r="IM923" s="31"/>
      <c r="IN923" s="31"/>
      <c r="IO923" s="31"/>
      <c r="IP923" s="31"/>
      <c r="IQ923" s="31"/>
    </row>
    <row r="924" spans="2:251">
      <c r="B924" s="62"/>
      <c r="C924" s="39"/>
      <c r="D924" s="39"/>
      <c r="F924" s="39"/>
      <c r="G924" s="38"/>
      <c r="H924" s="38"/>
      <c r="I924" s="38"/>
      <c r="J924" s="39"/>
      <c r="K924" s="38"/>
      <c r="L924" s="39"/>
      <c r="M924" s="39"/>
      <c r="N924" s="39"/>
      <c r="O924" s="39"/>
      <c r="P924" s="39"/>
      <c r="Q924" s="38"/>
      <c r="R924" s="39"/>
      <c r="S924" s="39"/>
      <c r="T924" s="39"/>
      <c r="U924" s="39"/>
      <c r="V924" s="39"/>
      <c r="W924" s="42"/>
      <c r="X924" s="39"/>
      <c r="Y924" s="39"/>
      <c r="Z924" s="42"/>
      <c r="AA924" s="39"/>
      <c r="AB924" s="39"/>
      <c r="AC924" s="42"/>
      <c r="AD924" s="40"/>
      <c r="AE924" s="40"/>
      <c r="AF924" s="35"/>
      <c r="AG924" s="39"/>
      <c r="AH924" s="39"/>
      <c r="AI924" s="42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8"/>
      <c r="AV924" s="39"/>
      <c r="AW924" s="39"/>
      <c r="AX924" s="39"/>
      <c r="AY924" s="39"/>
      <c r="AZ924" s="39"/>
      <c r="BA924" s="39"/>
      <c r="BB924" s="39"/>
      <c r="BC924" s="39"/>
      <c r="BD924" s="38"/>
      <c r="BE924" s="39"/>
      <c r="BF924" s="39"/>
      <c r="BG924" s="40"/>
      <c r="BH924" s="39"/>
      <c r="BI924" s="39"/>
      <c r="BJ924" s="31"/>
      <c r="BK924" s="31"/>
      <c r="BL924" s="39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  <c r="DU924" s="31"/>
      <c r="DV924" s="31"/>
      <c r="DW924" s="31"/>
      <c r="DX924" s="31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  <c r="GP924" s="31"/>
      <c r="GQ924" s="31"/>
      <c r="GR924" s="31"/>
      <c r="GS924" s="31"/>
      <c r="GT924" s="31"/>
      <c r="GU924" s="31"/>
      <c r="GV924" s="31"/>
      <c r="GW924" s="31"/>
      <c r="GX924" s="31"/>
      <c r="GY924" s="31"/>
      <c r="GZ924" s="31"/>
      <c r="HA924" s="31"/>
      <c r="HB924" s="31"/>
      <c r="HC924" s="31"/>
      <c r="HD924" s="31"/>
      <c r="HE924" s="31"/>
      <c r="HF924" s="31"/>
      <c r="HG924" s="31"/>
      <c r="HH924" s="31"/>
      <c r="HI924" s="31"/>
      <c r="HJ924" s="31"/>
      <c r="HK924" s="31"/>
      <c r="HL924" s="31"/>
      <c r="HM924" s="31"/>
      <c r="HN924" s="31"/>
      <c r="HO924" s="31"/>
      <c r="HP924" s="31"/>
      <c r="HQ924" s="31"/>
      <c r="HR924" s="31"/>
      <c r="HS924" s="31"/>
      <c r="HT924" s="31"/>
      <c r="HU924" s="31"/>
      <c r="HV924" s="31"/>
      <c r="HW924" s="31"/>
      <c r="HX924" s="31"/>
      <c r="HY924" s="31"/>
      <c r="HZ924" s="31"/>
      <c r="IA924" s="31"/>
      <c r="IB924" s="31"/>
      <c r="IC924" s="31"/>
      <c r="ID924" s="31"/>
      <c r="IE924" s="31"/>
      <c r="IF924" s="31"/>
      <c r="IG924" s="31"/>
      <c r="IH924" s="31"/>
      <c r="II924" s="31"/>
      <c r="IJ924" s="31"/>
      <c r="IK924" s="31"/>
      <c r="IL924" s="31"/>
      <c r="IM924" s="31"/>
      <c r="IN924" s="31"/>
      <c r="IO924" s="31"/>
      <c r="IP924" s="31"/>
      <c r="IQ924" s="31"/>
    </row>
    <row r="925" spans="2:251">
      <c r="B925" s="62"/>
      <c r="C925" s="39"/>
      <c r="D925" s="39"/>
      <c r="F925" s="39"/>
      <c r="G925" s="38"/>
      <c r="H925" s="38"/>
      <c r="I925" s="38"/>
      <c r="J925" s="39"/>
      <c r="K925" s="38"/>
      <c r="L925" s="39"/>
      <c r="M925" s="39"/>
      <c r="N925" s="39"/>
      <c r="O925" s="39"/>
      <c r="P925" s="39"/>
      <c r="Q925" s="38"/>
      <c r="R925" s="39"/>
      <c r="S925" s="39"/>
      <c r="T925" s="39"/>
      <c r="U925" s="39"/>
      <c r="V925" s="39"/>
      <c r="W925" s="42"/>
      <c r="X925" s="39"/>
      <c r="Y925" s="39"/>
      <c r="Z925" s="42"/>
      <c r="AA925" s="39"/>
      <c r="AB925" s="39"/>
      <c r="AC925" s="42"/>
      <c r="AD925" s="40"/>
      <c r="AE925" s="40"/>
      <c r="AF925" s="35"/>
      <c r="AG925" s="39"/>
      <c r="AH925" s="39"/>
      <c r="AI925" s="42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8"/>
      <c r="AV925" s="39"/>
      <c r="AW925" s="39"/>
      <c r="AX925" s="39"/>
      <c r="AY925" s="39"/>
      <c r="AZ925" s="39"/>
      <c r="BA925" s="39"/>
      <c r="BB925" s="39"/>
      <c r="BC925" s="39"/>
      <c r="BD925" s="38"/>
      <c r="BE925" s="39"/>
      <c r="BF925" s="39"/>
      <c r="BG925" s="40"/>
      <c r="BH925" s="39"/>
      <c r="BI925" s="39"/>
      <c r="BJ925" s="31"/>
      <c r="BK925" s="31"/>
      <c r="BL925" s="39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  <c r="HA925" s="31"/>
      <c r="HB925" s="31"/>
      <c r="HC925" s="31"/>
      <c r="HD925" s="31"/>
      <c r="HE925" s="31"/>
      <c r="HF925" s="31"/>
      <c r="HG925" s="31"/>
      <c r="HH925" s="31"/>
      <c r="HI925" s="31"/>
      <c r="HJ925" s="31"/>
      <c r="HK925" s="31"/>
      <c r="HL925" s="31"/>
      <c r="HM925" s="31"/>
      <c r="HN925" s="31"/>
      <c r="HO925" s="31"/>
      <c r="HP925" s="31"/>
      <c r="HQ925" s="31"/>
      <c r="HR925" s="31"/>
      <c r="HS925" s="31"/>
      <c r="HT925" s="31"/>
      <c r="HU925" s="31"/>
      <c r="HV925" s="31"/>
      <c r="HW925" s="31"/>
      <c r="HX925" s="31"/>
      <c r="HY925" s="31"/>
      <c r="HZ925" s="31"/>
      <c r="IA925" s="31"/>
      <c r="IB925" s="31"/>
      <c r="IC925" s="31"/>
      <c r="ID925" s="31"/>
      <c r="IE925" s="31"/>
      <c r="IF925" s="31"/>
      <c r="IG925" s="31"/>
      <c r="IH925" s="31"/>
      <c r="II925" s="31"/>
      <c r="IJ925" s="31"/>
      <c r="IK925" s="31"/>
      <c r="IL925" s="31"/>
      <c r="IM925" s="31"/>
      <c r="IN925" s="31"/>
      <c r="IO925" s="31"/>
      <c r="IP925" s="31"/>
      <c r="IQ925" s="31"/>
    </row>
    <row r="926" spans="2:251">
      <c r="B926" s="62"/>
      <c r="C926" s="39"/>
      <c r="D926" s="39"/>
      <c r="F926" s="39"/>
      <c r="G926" s="38"/>
      <c r="H926" s="38"/>
      <c r="I926" s="38"/>
      <c r="J926" s="39"/>
      <c r="K926" s="38"/>
      <c r="L926" s="39"/>
      <c r="M926" s="39"/>
      <c r="N926" s="39"/>
      <c r="O926" s="39"/>
      <c r="P926" s="39"/>
      <c r="Q926" s="38"/>
      <c r="R926" s="39"/>
      <c r="S926" s="39"/>
      <c r="T926" s="39"/>
      <c r="U926" s="39"/>
      <c r="V926" s="39"/>
      <c r="W926" s="42"/>
      <c r="X926" s="39"/>
      <c r="Y926" s="39"/>
      <c r="Z926" s="42"/>
      <c r="AA926" s="39"/>
      <c r="AB926" s="39"/>
      <c r="AC926" s="42"/>
      <c r="AD926" s="40"/>
      <c r="AE926" s="40"/>
      <c r="AF926" s="35"/>
      <c r="AG926" s="39"/>
      <c r="AH926" s="39"/>
      <c r="AI926" s="42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8"/>
      <c r="AV926" s="39"/>
      <c r="AW926" s="39"/>
      <c r="AX926" s="39"/>
      <c r="AY926" s="39"/>
      <c r="AZ926" s="39"/>
      <c r="BA926" s="39"/>
      <c r="BB926" s="39"/>
      <c r="BC926" s="39"/>
      <c r="BD926" s="38"/>
      <c r="BE926" s="39"/>
      <c r="BF926" s="39"/>
      <c r="BG926" s="40"/>
      <c r="BH926" s="39"/>
      <c r="BI926" s="39"/>
      <c r="BJ926" s="31"/>
      <c r="BK926" s="31"/>
      <c r="BL926" s="39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1"/>
      <c r="DS926" s="31"/>
      <c r="DT926" s="31"/>
      <c r="DU926" s="31"/>
      <c r="DV926" s="31"/>
      <c r="DW926" s="31"/>
      <c r="DX926" s="31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1"/>
      <c r="EL926" s="31"/>
      <c r="EM926" s="31"/>
      <c r="EN926" s="31"/>
      <c r="EO926" s="31"/>
      <c r="EP926" s="31"/>
      <c r="EQ926" s="31"/>
      <c r="ER926" s="31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1"/>
      <c r="FI926" s="31"/>
      <c r="FJ926" s="31"/>
      <c r="FK926" s="31"/>
      <c r="FL926" s="31"/>
      <c r="FM926" s="31"/>
      <c r="FN926" s="31"/>
      <c r="FO926" s="31"/>
      <c r="FP926" s="31"/>
      <c r="FQ926" s="31"/>
      <c r="FR926" s="31"/>
      <c r="FS926" s="31"/>
      <c r="FT926" s="31"/>
      <c r="FU926" s="31"/>
      <c r="FV926" s="31"/>
      <c r="FW926" s="31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  <c r="GP926" s="31"/>
      <c r="GQ926" s="31"/>
      <c r="GR926" s="31"/>
      <c r="GS926" s="31"/>
      <c r="GT926" s="31"/>
      <c r="GU926" s="31"/>
      <c r="GV926" s="31"/>
      <c r="GW926" s="31"/>
      <c r="GX926" s="31"/>
      <c r="GY926" s="31"/>
      <c r="GZ926" s="31"/>
      <c r="HA926" s="31"/>
      <c r="HB926" s="31"/>
      <c r="HC926" s="31"/>
      <c r="HD926" s="31"/>
      <c r="HE926" s="31"/>
      <c r="HF926" s="31"/>
      <c r="HG926" s="31"/>
      <c r="HH926" s="31"/>
      <c r="HI926" s="31"/>
      <c r="HJ926" s="31"/>
      <c r="HK926" s="31"/>
      <c r="HL926" s="31"/>
      <c r="HM926" s="31"/>
      <c r="HN926" s="31"/>
      <c r="HO926" s="31"/>
      <c r="HP926" s="31"/>
      <c r="HQ926" s="31"/>
      <c r="HR926" s="31"/>
      <c r="HS926" s="31"/>
      <c r="HT926" s="31"/>
      <c r="HU926" s="31"/>
      <c r="HV926" s="31"/>
      <c r="HW926" s="31"/>
      <c r="HX926" s="31"/>
      <c r="HY926" s="31"/>
      <c r="HZ926" s="31"/>
      <c r="IA926" s="31"/>
      <c r="IB926" s="31"/>
      <c r="IC926" s="31"/>
      <c r="ID926" s="31"/>
      <c r="IE926" s="31"/>
      <c r="IF926" s="31"/>
      <c r="IG926" s="31"/>
      <c r="IH926" s="31"/>
      <c r="II926" s="31"/>
      <c r="IJ926" s="31"/>
      <c r="IK926" s="31"/>
      <c r="IL926" s="31"/>
      <c r="IM926" s="31"/>
      <c r="IN926" s="31"/>
      <c r="IO926" s="31"/>
      <c r="IP926" s="31"/>
      <c r="IQ926" s="31"/>
    </row>
    <row r="927" spans="2:251">
      <c r="B927" s="62"/>
      <c r="C927" s="39"/>
      <c r="D927" s="39"/>
      <c r="F927" s="39"/>
      <c r="G927" s="38"/>
      <c r="H927" s="38"/>
      <c r="I927" s="38"/>
      <c r="J927" s="39"/>
      <c r="K927" s="38"/>
      <c r="L927" s="39"/>
      <c r="M927" s="39"/>
      <c r="N927" s="39"/>
      <c r="O927" s="39"/>
      <c r="P927" s="39"/>
      <c r="Q927" s="38"/>
      <c r="R927" s="39"/>
      <c r="S927" s="39"/>
      <c r="T927" s="39"/>
      <c r="U927" s="39"/>
      <c r="V927" s="39"/>
      <c r="W927" s="42"/>
      <c r="X927" s="39"/>
      <c r="Y927" s="39"/>
      <c r="Z927" s="42"/>
      <c r="AA927" s="39"/>
      <c r="AB927" s="39"/>
      <c r="AC927" s="42"/>
      <c r="AD927" s="40"/>
      <c r="AE927" s="40"/>
      <c r="AF927" s="35"/>
      <c r="AG927" s="39"/>
      <c r="AH927" s="39"/>
      <c r="AI927" s="42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8"/>
      <c r="AV927" s="39"/>
      <c r="AW927" s="39"/>
      <c r="AX927" s="39"/>
      <c r="AY927" s="39"/>
      <c r="AZ927" s="39"/>
      <c r="BA927" s="39"/>
      <c r="BB927" s="39"/>
      <c r="BC927" s="39"/>
      <c r="BD927" s="38"/>
      <c r="BE927" s="39"/>
      <c r="BF927" s="39"/>
      <c r="BG927" s="39"/>
      <c r="BH927" s="39"/>
      <c r="BI927" s="39"/>
      <c r="BJ927" s="31"/>
      <c r="BK927" s="31"/>
      <c r="BL927" s="39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  <c r="GS927" s="31"/>
      <c r="GT927" s="31"/>
      <c r="GU927" s="31"/>
      <c r="GV927" s="31"/>
      <c r="GW927" s="31"/>
      <c r="GX927" s="31"/>
      <c r="GY927" s="31"/>
      <c r="GZ927" s="31"/>
      <c r="HA927" s="31"/>
      <c r="HB927" s="31"/>
      <c r="HC927" s="31"/>
      <c r="HD927" s="31"/>
      <c r="HE927" s="31"/>
      <c r="HF927" s="31"/>
      <c r="HG927" s="31"/>
      <c r="HH927" s="31"/>
      <c r="HI927" s="31"/>
      <c r="HJ927" s="31"/>
      <c r="HK927" s="31"/>
      <c r="HL927" s="31"/>
      <c r="HM927" s="31"/>
      <c r="HN927" s="31"/>
      <c r="HO927" s="31"/>
      <c r="HP927" s="31"/>
      <c r="HQ927" s="31"/>
      <c r="HR927" s="31"/>
      <c r="HS927" s="31"/>
      <c r="HT927" s="31"/>
      <c r="HU927" s="31"/>
      <c r="HV927" s="31"/>
      <c r="HW927" s="31"/>
      <c r="HX927" s="31"/>
      <c r="HY927" s="31"/>
      <c r="HZ927" s="31"/>
      <c r="IA927" s="31"/>
      <c r="IB927" s="31"/>
      <c r="IC927" s="31"/>
      <c r="ID927" s="31"/>
      <c r="IE927" s="31"/>
      <c r="IF927" s="31"/>
      <c r="IG927" s="31"/>
      <c r="IH927" s="31"/>
      <c r="II927" s="31"/>
      <c r="IJ927" s="31"/>
      <c r="IK927" s="31"/>
      <c r="IL927" s="31"/>
      <c r="IM927" s="31"/>
      <c r="IN927" s="31"/>
      <c r="IO927" s="31"/>
      <c r="IP927" s="31"/>
      <c r="IQ927" s="31"/>
    </row>
    <row r="928" spans="2:251">
      <c r="B928" s="62"/>
      <c r="C928" s="39"/>
      <c r="D928" s="39"/>
      <c r="F928" s="39"/>
      <c r="G928" s="38"/>
      <c r="H928" s="38"/>
      <c r="I928" s="38"/>
      <c r="J928" s="39"/>
      <c r="K928" s="38"/>
      <c r="L928" s="39"/>
      <c r="M928" s="39"/>
      <c r="N928" s="39"/>
      <c r="O928" s="39"/>
      <c r="P928" s="39"/>
      <c r="Q928" s="38"/>
      <c r="R928" s="39"/>
      <c r="S928" s="39"/>
      <c r="T928" s="39"/>
      <c r="U928" s="39"/>
      <c r="V928" s="39"/>
      <c r="W928" s="42"/>
      <c r="X928" s="39"/>
      <c r="Y928" s="39"/>
      <c r="Z928" s="42"/>
      <c r="AA928" s="39"/>
      <c r="AB928" s="39"/>
      <c r="AC928" s="42"/>
      <c r="AD928" s="40"/>
      <c r="AE928" s="40"/>
      <c r="AF928" s="35"/>
      <c r="AG928" s="39"/>
      <c r="AH928" s="39"/>
      <c r="AI928" s="42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8"/>
      <c r="AV928" s="39"/>
      <c r="AW928" s="39"/>
      <c r="AX928" s="39"/>
      <c r="AY928" s="39"/>
      <c r="AZ928" s="39"/>
      <c r="BA928" s="39"/>
      <c r="BB928" s="39"/>
      <c r="BC928" s="39"/>
      <c r="BD928" s="38"/>
      <c r="BE928" s="39"/>
      <c r="BF928" s="39"/>
      <c r="BG928" s="39"/>
      <c r="BH928" s="39"/>
      <c r="BI928" s="39"/>
      <c r="BJ928" s="31"/>
      <c r="BK928" s="31"/>
      <c r="BL928" s="39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  <c r="DU928" s="31"/>
      <c r="DV928" s="31"/>
      <c r="DW928" s="31"/>
      <c r="DX928" s="31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1"/>
      <c r="EL928" s="31"/>
      <c r="EM928" s="31"/>
      <c r="EN928" s="31"/>
      <c r="EO928" s="31"/>
      <c r="EP928" s="31"/>
      <c r="EQ928" s="31"/>
      <c r="ER928" s="31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1"/>
      <c r="FI928" s="31"/>
      <c r="FJ928" s="31"/>
      <c r="FK928" s="31"/>
      <c r="FL928" s="31"/>
      <c r="FM928" s="31"/>
      <c r="FN928" s="31"/>
      <c r="FO928" s="31"/>
      <c r="FP928" s="31"/>
      <c r="FQ928" s="31"/>
      <c r="FR928" s="31"/>
      <c r="FS928" s="31"/>
      <c r="FT928" s="31"/>
      <c r="FU928" s="31"/>
      <c r="FV928" s="31"/>
      <c r="FW928" s="31"/>
      <c r="FX928" s="31"/>
      <c r="FY928" s="31"/>
      <c r="FZ928" s="31"/>
      <c r="GA928" s="31"/>
      <c r="GB928" s="31"/>
      <c r="GC928" s="31"/>
      <c r="GD928" s="31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  <c r="GO928" s="31"/>
      <c r="GP928" s="31"/>
      <c r="GQ928" s="31"/>
      <c r="GR928" s="31"/>
      <c r="GS928" s="31"/>
      <c r="GT928" s="31"/>
      <c r="GU928" s="31"/>
      <c r="GV928" s="31"/>
      <c r="GW928" s="31"/>
      <c r="GX928" s="31"/>
      <c r="GY928" s="31"/>
      <c r="GZ928" s="31"/>
      <c r="HA928" s="31"/>
      <c r="HB928" s="31"/>
      <c r="HC928" s="31"/>
      <c r="HD928" s="31"/>
      <c r="HE928" s="31"/>
      <c r="HF928" s="31"/>
      <c r="HG928" s="31"/>
      <c r="HH928" s="31"/>
      <c r="HI928" s="31"/>
      <c r="HJ928" s="31"/>
      <c r="HK928" s="31"/>
      <c r="HL928" s="31"/>
      <c r="HM928" s="31"/>
      <c r="HN928" s="31"/>
      <c r="HO928" s="31"/>
      <c r="HP928" s="31"/>
      <c r="HQ928" s="31"/>
      <c r="HR928" s="31"/>
      <c r="HS928" s="31"/>
      <c r="HT928" s="31"/>
      <c r="HU928" s="31"/>
      <c r="HV928" s="31"/>
      <c r="HW928" s="31"/>
      <c r="HX928" s="31"/>
      <c r="HY928" s="31"/>
      <c r="HZ928" s="31"/>
      <c r="IA928" s="31"/>
      <c r="IB928" s="31"/>
      <c r="IC928" s="31"/>
      <c r="ID928" s="31"/>
      <c r="IE928" s="31"/>
      <c r="IF928" s="31"/>
      <c r="IG928" s="31"/>
      <c r="IH928" s="31"/>
      <c r="II928" s="31"/>
      <c r="IJ928" s="31"/>
      <c r="IK928" s="31"/>
      <c r="IL928" s="31"/>
      <c r="IM928" s="31"/>
      <c r="IN928" s="31"/>
      <c r="IO928" s="31"/>
      <c r="IP928" s="31"/>
      <c r="IQ928" s="31"/>
    </row>
    <row r="929" spans="2:251">
      <c r="B929" s="62"/>
      <c r="C929" s="39"/>
      <c r="D929" s="39"/>
      <c r="F929" s="39"/>
      <c r="G929" s="38"/>
      <c r="H929" s="38"/>
      <c r="I929" s="38"/>
      <c r="J929" s="39"/>
      <c r="K929" s="38"/>
      <c r="L929" s="39"/>
      <c r="M929" s="39"/>
      <c r="N929" s="39"/>
      <c r="O929" s="39"/>
      <c r="P929" s="39"/>
      <c r="Q929" s="38"/>
      <c r="R929" s="39"/>
      <c r="S929" s="39"/>
      <c r="T929" s="39"/>
      <c r="U929" s="39"/>
      <c r="V929" s="39"/>
      <c r="W929" s="42"/>
      <c r="X929" s="39"/>
      <c r="Y929" s="39"/>
      <c r="Z929" s="42"/>
      <c r="AA929" s="39"/>
      <c r="AB929" s="39"/>
      <c r="AC929" s="42"/>
      <c r="AD929" s="40"/>
      <c r="AE929" s="40"/>
      <c r="AF929" s="35"/>
      <c r="AG929" s="39"/>
      <c r="AH929" s="39"/>
      <c r="AI929" s="42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8"/>
      <c r="AV929" s="39"/>
      <c r="AW929" s="39"/>
      <c r="AX929" s="39"/>
      <c r="AY929" s="39"/>
      <c r="AZ929" s="39"/>
      <c r="BA929" s="39"/>
      <c r="BB929" s="39"/>
      <c r="BC929" s="39"/>
      <c r="BD929" s="38"/>
      <c r="BE929" s="39"/>
      <c r="BF929" s="39"/>
      <c r="BG929" s="40"/>
      <c r="BH929" s="39"/>
      <c r="BI929" s="39"/>
      <c r="BJ929" s="31"/>
      <c r="BK929" s="31"/>
      <c r="BL929" s="39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  <c r="GV929" s="31"/>
      <c r="GW929" s="31"/>
      <c r="GX929" s="31"/>
      <c r="GY929" s="31"/>
      <c r="GZ929" s="31"/>
      <c r="HA929" s="31"/>
      <c r="HB929" s="31"/>
      <c r="HC929" s="31"/>
      <c r="HD929" s="31"/>
      <c r="HE929" s="31"/>
      <c r="HF929" s="31"/>
      <c r="HG929" s="31"/>
      <c r="HH929" s="31"/>
      <c r="HI929" s="31"/>
      <c r="HJ929" s="31"/>
      <c r="HK929" s="31"/>
      <c r="HL929" s="31"/>
      <c r="HM929" s="31"/>
      <c r="HN929" s="31"/>
      <c r="HO929" s="31"/>
      <c r="HP929" s="31"/>
      <c r="HQ929" s="31"/>
      <c r="HR929" s="31"/>
      <c r="HS929" s="31"/>
      <c r="HT929" s="31"/>
      <c r="HU929" s="31"/>
      <c r="HV929" s="31"/>
      <c r="HW929" s="31"/>
      <c r="HX929" s="31"/>
      <c r="HY929" s="31"/>
      <c r="HZ929" s="31"/>
      <c r="IA929" s="31"/>
      <c r="IB929" s="31"/>
      <c r="IC929" s="31"/>
      <c r="ID929" s="31"/>
      <c r="IE929" s="31"/>
      <c r="IF929" s="31"/>
      <c r="IG929" s="31"/>
      <c r="IH929" s="31"/>
      <c r="II929" s="31"/>
      <c r="IJ929" s="31"/>
      <c r="IK929" s="31"/>
      <c r="IL929" s="31"/>
      <c r="IM929" s="31"/>
      <c r="IN929" s="31"/>
      <c r="IO929" s="31"/>
      <c r="IP929" s="31"/>
      <c r="IQ929" s="31"/>
    </row>
    <row r="930" spans="2:251">
      <c r="B930" s="62"/>
      <c r="C930" s="39"/>
      <c r="D930" s="39"/>
      <c r="F930" s="39"/>
      <c r="G930" s="38"/>
      <c r="H930" s="38"/>
      <c r="I930" s="38"/>
      <c r="J930" s="39"/>
      <c r="K930" s="38"/>
      <c r="L930" s="39"/>
      <c r="M930" s="39"/>
      <c r="N930" s="39"/>
      <c r="O930" s="39"/>
      <c r="P930" s="39"/>
      <c r="Q930" s="38"/>
      <c r="R930" s="39"/>
      <c r="S930" s="39"/>
      <c r="T930" s="39"/>
      <c r="U930" s="39"/>
      <c r="V930" s="39"/>
      <c r="W930" s="42"/>
      <c r="X930" s="39"/>
      <c r="Y930" s="39"/>
      <c r="Z930" s="42"/>
      <c r="AA930" s="39"/>
      <c r="AB930" s="39"/>
      <c r="AC930" s="42"/>
      <c r="AD930" s="40"/>
      <c r="AE930" s="40"/>
      <c r="AF930" s="35"/>
      <c r="AG930" s="39"/>
      <c r="AH930" s="39"/>
      <c r="AI930" s="42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8"/>
      <c r="AV930" s="39"/>
      <c r="AW930" s="39"/>
      <c r="AX930" s="39"/>
      <c r="AY930" s="39"/>
      <c r="AZ930" s="39"/>
      <c r="BA930" s="39"/>
      <c r="BB930" s="39"/>
      <c r="BC930" s="39"/>
      <c r="BD930" s="38"/>
      <c r="BE930" s="39"/>
      <c r="BF930" s="39"/>
      <c r="BG930" s="40"/>
      <c r="BH930" s="39"/>
      <c r="BI930" s="39"/>
      <c r="BJ930" s="31"/>
      <c r="BK930" s="31"/>
      <c r="BL930" s="39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  <c r="DU930" s="31"/>
      <c r="DV930" s="31"/>
      <c r="DW930" s="31"/>
      <c r="DX930" s="31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1"/>
      <c r="EL930" s="31"/>
      <c r="EM930" s="31"/>
      <c r="EN930" s="31"/>
      <c r="EO930" s="31"/>
      <c r="EP930" s="31"/>
      <c r="EQ930" s="31"/>
      <c r="ER930" s="31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1"/>
      <c r="FI930" s="31"/>
      <c r="FJ930" s="31"/>
      <c r="FK930" s="31"/>
      <c r="FL930" s="31"/>
      <c r="FM930" s="31"/>
      <c r="FN930" s="31"/>
      <c r="FO930" s="31"/>
      <c r="FP930" s="31"/>
      <c r="FQ930" s="31"/>
      <c r="FR930" s="31"/>
      <c r="FS930" s="31"/>
      <c r="FT930" s="31"/>
      <c r="FU930" s="31"/>
      <c r="FV930" s="31"/>
      <c r="FW930" s="31"/>
      <c r="FX930" s="31"/>
      <c r="FY930" s="31"/>
      <c r="FZ930" s="31"/>
      <c r="GA930" s="31"/>
      <c r="GB930" s="31"/>
      <c r="GC930" s="31"/>
      <c r="GD930" s="31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  <c r="GO930" s="31"/>
      <c r="GP930" s="31"/>
      <c r="GQ930" s="31"/>
      <c r="GR930" s="31"/>
      <c r="GS930" s="31"/>
      <c r="GT930" s="31"/>
      <c r="GU930" s="31"/>
      <c r="GV930" s="31"/>
      <c r="GW930" s="31"/>
      <c r="GX930" s="31"/>
      <c r="GY930" s="31"/>
      <c r="GZ930" s="31"/>
      <c r="HA930" s="31"/>
      <c r="HB930" s="31"/>
      <c r="HC930" s="31"/>
      <c r="HD930" s="31"/>
      <c r="HE930" s="31"/>
      <c r="HF930" s="31"/>
      <c r="HG930" s="31"/>
      <c r="HH930" s="31"/>
      <c r="HI930" s="31"/>
      <c r="HJ930" s="31"/>
      <c r="HK930" s="31"/>
      <c r="HL930" s="31"/>
      <c r="HM930" s="31"/>
      <c r="HN930" s="31"/>
      <c r="HO930" s="31"/>
      <c r="HP930" s="31"/>
      <c r="HQ930" s="31"/>
      <c r="HR930" s="31"/>
      <c r="HS930" s="31"/>
      <c r="HT930" s="31"/>
      <c r="HU930" s="31"/>
      <c r="HV930" s="31"/>
      <c r="HW930" s="31"/>
      <c r="HX930" s="31"/>
      <c r="HY930" s="31"/>
      <c r="HZ930" s="31"/>
      <c r="IA930" s="31"/>
      <c r="IB930" s="31"/>
      <c r="IC930" s="31"/>
      <c r="ID930" s="31"/>
      <c r="IE930" s="31"/>
      <c r="IF930" s="31"/>
      <c r="IG930" s="31"/>
      <c r="IH930" s="31"/>
      <c r="II930" s="31"/>
      <c r="IJ930" s="31"/>
      <c r="IK930" s="31"/>
      <c r="IL930" s="31"/>
      <c r="IM930" s="31"/>
      <c r="IN930" s="31"/>
      <c r="IO930" s="31"/>
      <c r="IP930" s="31"/>
      <c r="IQ930" s="31"/>
    </row>
    <row r="931" spans="2:251">
      <c r="B931" s="62"/>
      <c r="C931" s="39"/>
      <c r="D931" s="39"/>
      <c r="F931" s="39"/>
      <c r="G931" s="38"/>
      <c r="H931" s="38"/>
      <c r="I931" s="38"/>
      <c r="J931" s="39"/>
      <c r="K931" s="38"/>
      <c r="L931" s="39"/>
      <c r="M931" s="39"/>
      <c r="N931" s="39"/>
      <c r="O931" s="39"/>
      <c r="P931" s="39"/>
      <c r="Q931" s="38"/>
      <c r="R931" s="39"/>
      <c r="S931" s="39"/>
      <c r="T931" s="39"/>
      <c r="U931" s="39"/>
      <c r="V931" s="39"/>
      <c r="W931" s="42"/>
      <c r="X931" s="39"/>
      <c r="Y931" s="39"/>
      <c r="Z931" s="42"/>
      <c r="AA931" s="39"/>
      <c r="AB931" s="39"/>
      <c r="AC931" s="42"/>
      <c r="AD931" s="40"/>
      <c r="AE931" s="40"/>
      <c r="AF931" s="35"/>
      <c r="AG931" s="39"/>
      <c r="AH931" s="39"/>
      <c r="AI931" s="42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8"/>
      <c r="AV931" s="39"/>
      <c r="AW931" s="39"/>
      <c r="AX931" s="39"/>
      <c r="AY931" s="39"/>
      <c r="AZ931" s="39"/>
      <c r="BA931" s="39"/>
      <c r="BB931" s="39"/>
      <c r="BC931" s="39"/>
      <c r="BD931" s="38"/>
      <c r="BE931" s="39"/>
      <c r="BF931" s="39"/>
      <c r="BG931" s="40"/>
      <c r="BH931" s="39"/>
      <c r="BI931" s="39"/>
      <c r="BJ931" s="31"/>
      <c r="BK931" s="31"/>
      <c r="BL931" s="39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  <c r="GS931" s="31"/>
      <c r="GT931" s="31"/>
      <c r="GU931" s="31"/>
      <c r="GV931" s="31"/>
      <c r="GW931" s="31"/>
      <c r="GX931" s="31"/>
      <c r="GY931" s="31"/>
      <c r="GZ931" s="31"/>
      <c r="HA931" s="31"/>
      <c r="HB931" s="31"/>
      <c r="HC931" s="31"/>
      <c r="HD931" s="31"/>
      <c r="HE931" s="31"/>
      <c r="HF931" s="31"/>
      <c r="HG931" s="31"/>
      <c r="HH931" s="31"/>
      <c r="HI931" s="31"/>
      <c r="HJ931" s="31"/>
      <c r="HK931" s="31"/>
      <c r="HL931" s="31"/>
      <c r="HM931" s="31"/>
      <c r="HN931" s="31"/>
      <c r="HO931" s="31"/>
      <c r="HP931" s="31"/>
      <c r="HQ931" s="31"/>
      <c r="HR931" s="31"/>
      <c r="HS931" s="31"/>
      <c r="HT931" s="31"/>
      <c r="HU931" s="31"/>
      <c r="HV931" s="31"/>
      <c r="HW931" s="31"/>
      <c r="HX931" s="31"/>
      <c r="HY931" s="31"/>
      <c r="HZ931" s="31"/>
      <c r="IA931" s="31"/>
      <c r="IB931" s="31"/>
      <c r="IC931" s="31"/>
      <c r="ID931" s="31"/>
      <c r="IE931" s="31"/>
      <c r="IF931" s="31"/>
      <c r="IG931" s="31"/>
      <c r="IH931" s="31"/>
      <c r="II931" s="31"/>
      <c r="IJ931" s="31"/>
      <c r="IK931" s="31"/>
      <c r="IL931" s="31"/>
      <c r="IM931" s="31"/>
      <c r="IN931" s="31"/>
      <c r="IO931" s="31"/>
      <c r="IP931" s="31"/>
      <c r="IQ931" s="31"/>
    </row>
    <row r="932" spans="2:251">
      <c r="B932" s="62"/>
      <c r="C932" s="39"/>
      <c r="D932" s="39"/>
      <c r="F932" s="39"/>
      <c r="G932" s="38"/>
      <c r="H932" s="38"/>
      <c r="I932" s="38"/>
      <c r="J932" s="39"/>
      <c r="K932" s="38"/>
      <c r="L932" s="39"/>
      <c r="M932" s="39"/>
      <c r="N932" s="39"/>
      <c r="O932" s="39"/>
      <c r="P932" s="39"/>
      <c r="Q932" s="38"/>
      <c r="R932" s="39"/>
      <c r="S932" s="39"/>
      <c r="T932" s="39"/>
      <c r="U932" s="39"/>
      <c r="V932" s="39"/>
      <c r="W932" s="42"/>
      <c r="X932" s="39"/>
      <c r="Y932" s="39"/>
      <c r="Z932" s="42"/>
      <c r="AA932" s="39"/>
      <c r="AB932" s="39"/>
      <c r="AC932" s="42"/>
      <c r="AD932" s="40"/>
      <c r="AE932" s="40"/>
      <c r="AF932" s="35"/>
      <c r="AG932" s="39"/>
      <c r="AH932" s="39"/>
      <c r="AI932" s="42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8"/>
      <c r="AV932" s="39"/>
      <c r="AW932" s="39"/>
      <c r="AX932" s="39"/>
      <c r="AY932" s="39"/>
      <c r="AZ932" s="39"/>
      <c r="BA932" s="39"/>
      <c r="BB932" s="39"/>
      <c r="BC932" s="39"/>
      <c r="BD932" s="38"/>
      <c r="BE932" s="39"/>
      <c r="BF932" s="39"/>
      <c r="BG932" s="40"/>
      <c r="BH932" s="39"/>
      <c r="BI932" s="39"/>
      <c r="BJ932" s="31"/>
      <c r="BK932" s="31"/>
      <c r="BL932" s="39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1"/>
      <c r="EL932" s="31"/>
      <c r="EM932" s="31"/>
      <c r="EN932" s="31"/>
      <c r="EO932" s="31"/>
      <c r="EP932" s="31"/>
      <c r="EQ932" s="31"/>
      <c r="ER932" s="31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1"/>
      <c r="FI932" s="31"/>
      <c r="FJ932" s="31"/>
      <c r="FK932" s="31"/>
      <c r="FL932" s="31"/>
      <c r="FM932" s="31"/>
      <c r="FN932" s="31"/>
      <c r="FO932" s="31"/>
      <c r="FP932" s="31"/>
      <c r="FQ932" s="31"/>
      <c r="FR932" s="31"/>
      <c r="FS932" s="31"/>
      <c r="FT932" s="31"/>
      <c r="FU932" s="31"/>
      <c r="FV932" s="31"/>
      <c r="FW932" s="31"/>
      <c r="FX932" s="31"/>
      <c r="FY932" s="31"/>
      <c r="FZ932" s="31"/>
      <c r="GA932" s="31"/>
      <c r="GB932" s="31"/>
      <c r="GC932" s="31"/>
      <c r="GD932" s="31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  <c r="GO932" s="31"/>
      <c r="GP932" s="31"/>
      <c r="GQ932" s="31"/>
      <c r="GR932" s="31"/>
      <c r="GS932" s="31"/>
      <c r="GT932" s="31"/>
      <c r="GU932" s="31"/>
      <c r="GV932" s="31"/>
      <c r="GW932" s="31"/>
      <c r="GX932" s="31"/>
      <c r="GY932" s="31"/>
      <c r="GZ932" s="31"/>
      <c r="HA932" s="31"/>
      <c r="HB932" s="31"/>
      <c r="HC932" s="31"/>
      <c r="HD932" s="31"/>
      <c r="HE932" s="31"/>
      <c r="HF932" s="31"/>
      <c r="HG932" s="31"/>
      <c r="HH932" s="31"/>
      <c r="HI932" s="31"/>
      <c r="HJ932" s="31"/>
      <c r="HK932" s="31"/>
      <c r="HL932" s="31"/>
      <c r="HM932" s="31"/>
      <c r="HN932" s="31"/>
      <c r="HO932" s="31"/>
      <c r="HP932" s="31"/>
      <c r="HQ932" s="31"/>
      <c r="HR932" s="31"/>
      <c r="HS932" s="31"/>
      <c r="HT932" s="31"/>
      <c r="HU932" s="31"/>
      <c r="HV932" s="31"/>
      <c r="HW932" s="31"/>
      <c r="HX932" s="31"/>
      <c r="HY932" s="31"/>
      <c r="HZ932" s="31"/>
      <c r="IA932" s="31"/>
      <c r="IB932" s="31"/>
      <c r="IC932" s="31"/>
      <c r="ID932" s="31"/>
      <c r="IE932" s="31"/>
      <c r="IF932" s="31"/>
      <c r="IG932" s="31"/>
      <c r="IH932" s="31"/>
      <c r="II932" s="31"/>
      <c r="IJ932" s="31"/>
      <c r="IK932" s="31"/>
      <c r="IL932" s="31"/>
      <c r="IM932" s="31"/>
      <c r="IN932" s="31"/>
      <c r="IO932" s="31"/>
      <c r="IP932" s="31"/>
      <c r="IQ932" s="31"/>
    </row>
    <row r="933" spans="2:251">
      <c r="B933" s="62"/>
      <c r="C933" s="39"/>
      <c r="D933" s="39"/>
      <c r="F933" s="39"/>
      <c r="G933" s="38"/>
      <c r="H933" s="38"/>
      <c r="I933" s="38"/>
      <c r="J933" s="39"/>
      <c r="K933" s="38"/>
      <c r="L933" s="39"/>
      <c r="M933" s="39"/>
      <c r="N933" s="39"/>
      <c r="O933" s="39"/>
      <c r="P933" s="39"/>
      <c r="Q933" s="38"/>
      <c r="R933" s="39"/>
      <c r="S933" s="39"/>
      <c r="T933" s="39"/>
      <c r="U933" s="39"/>
      <c r="V933" s="39"/>
      <c r="W933" s="42"/>
      <c r="X933" s="39"/>
      <c r="Y933" s="39"/>
      <c r="Z933" s="42"/>
      <c r="AA933" s="39"/>
      <c r="AB933" s="39"/>
      <c r="AC933" s="42"/>
      <c r="AD933" s="40"/>
      <c r="AE933" s="40"/>
      <c r="AF933" s="35"/>
      <c r="AG933" s="39"/>
      <c r="AH933" s="39"/>
      <c r="AI933" s="42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8"/>
      <c r="AV933" s="39"/>
      <c r="AW933" s="39"/>
      <c r="AX933" s="39"/>
      <c r="AY933" s="39"/>
      <c r="AZ933" s="39"/>
      <c r="BA933" s="39"/>
      <c r="BB933" s="39"/>
      <c r="BC933" s="39"/>
      <c r="BD933" s="38"/>
      <c r="BE933" s="39"/>
      <c r="BF933" s="39"/>
      <c r="BG933" s="40"/>
      <c r="BH933" s="39"/>
      <c r="BI933" s="39"/>
      <c r="BJ933" s="31"/>
      <c r="BK933" s="31"/>
      <c r="BL933" s="39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1"/>
      <c r="EL933" s="31"/>
      <c r="EM933" s="31"/>
      <c r="EN933" s="31"/>
      <c r="EO933" s="31"/>
      <c r="EP933" s="31"/>
      <c r="EQ933" s="31"/>
      <c r="ER933" s="31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  <c r="GP933" s="31"/>
      <c r="GQ933" s="31"/>
      <c r="GR933" s="31"/>
      <c r="GS933" s="31"/>
      <c r="GT933" s="31"/>
      <c r="GU933" s="31"/>
      <c r="GV933" s="31"/>
      <c r="GW933" s="31"/>
      <c r="GX933" s="31"/>
      <c r="GY933" s="31"/>
      <c r="GZ933" s="31"/>
      <c r="HA933" s="31"/>
      <c r="HB933" s="31"/>
      <c r="HC933" s="31"/>
      <c r="HD933" s="31"/>
      <c r="HE933" s="31"/>
      <c r="HF933" s="31"/>
      <c r="HG933" s="31"/>
      <c r="HH933" s="31"/>
      <c r="HI933" s="31"/>
      <c r="HJ933" s="31"/>
      <c r="HK933" s="31"/>
      <c r="HL933" s="31"/>
      <c r="HM933" s="31"/>
      <c r="HN933" s="31"/>
      <c r="HO933" s="31"/>
      <c r="HP933" s="31"/>
      <c r="HQ933" s="31"/>
      <c r="HR933" s="31"/>
      <c r="HS933" s="31"/>
      <c r="HT933" s="31"/>
      <c r="HU933" s="31"/>
      <c r="HV933" s="31"/>
      <c r="HW933" s="31"/>
      <c r="HX933" s="31"/>
      <c r="HY933" s="31"/>
      <c r="HZ933" s="31"/>
      <c r="IA933" s="31"/>
      <c r="IB933" s="31"/>
      <c r="IC933" s="31"/>
      <c r="ID933" s="31"/>
      <c r="IE933" s="31"/>
      <c r="IF933" s="31"/>
      <c r="IG933" s="31"/>
      <c r="IH933" s="31"/>
      <c r="II933" s="31"/>
      <c r="IJ933" s="31"/>
      <c r="IK933" s="31"/>
      <c r="IL933" s="31"/>
      <c r="IM933" s="31"/>
      <c r="IN933" s="31"/>
      <c r="IO933" s="31"/>
      <c r="IP933" s="31"/>
      <c r="IQ933" s="31"/>
    </row>
    <row r="934" spans="2:251">
      <c r="B934" s="62"/>
      <c r="C934" s="39"/>
      <c r="D934" s="39"/>
      <c r="F934" s="39"/>
      <c r="G934" s="38"/>
      <c r="H934" s="38"/>
      <c r="I934" s="38"/>
      <c r="J934" s="39"/>
      <c r="K934" s="38"/>
      <c r="L934" s="39"/>
      <c r="M934" s="39"/>
      <c r="N934" s="39"/>
      <c r="O934" s="39"/>
      <c r="P934" s="39"/>
      <c r="Q934" s="38"/>
      <c r="R934" s="39"/>
      <c r="S934" s="39"/>
      <c r="T934" s="39"/>
      <c r="U934" s="39"/>
      <c r="V934" s="39"/>
      <c r="W934" s="42"/>
      <c r="X934" s="39"/>
      <c r="Y934" s="39"/>
      <c r="Z934" s="42"/>
      <c r="AA934" s="39"/>
      <c r="AB934" s="39"/>
      <c r="AC934" s="42"/>
      <c r="AD934" s="40"/>
      <c r="AE934" s="40"/>
      <c r="AF934" s="35"/>
      <c r="AG934" s="39"/>
      <c r="AH934" s="39"/>
      <c r="AI934" s="42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8"/>
      <c r="AV934" s="39"/>
      <c r="AW934" s="39"/>
      <c r="AX934" s="39"/>
      <c r="AY934" s="39"/>
      <c r="AZ934" s="39"/>
      <c r="BA934" s="39"/>
      <c r="BB934" s="39"/>
      <c r="BC934" s="39"/>
      <c r="BD934" s="38"/>
      <c r="BE934" s="39"/>
      <c r="BF934" s="39"/>
      <c r="BG934" s="39"/>
      <c r="BH934" s="39"/>
      <c r="BI934" s="39"/>
      <c r="BJ934" s="31"/>
      <c r="BK934" s="31"/>
      <c r="BL934" s="39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  <c r="DU934" s="31"/>
      <c r="DV934" s="31"/>
      <c r="DW934" s="31"/>
      <c r="DX934" s="31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1"/>
      <c r="EL934" s="31"/>
      <c r="EM934" s="31"/>
      <c r="EN934" s="31"/>
      <c r="EO934" s="31"/>
      <c r="EP934" s="31"/>
      <c r="EQ934" s="31"/>
      <c r="ER934" s="31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1"/>
      <c r="FI934" s="31"/>
      <c r="FJ934" s="31"/>
      <c r="FK934" s="31"/>
      <c r="FL934" s="31"/>
      <c r="FM934" s="31"/>
      <c r="FN934" s="31"/>
      <c r="FO934" s="31"/>
      <c r="FP934" s="31"/>
      <c r="FQ934" s="31"/>
      <c r="FR934" s="31"/>
      <c r="FS934" s="31"/>
      <c r="FT934" s="31"/>
      <c r="FU934" s="31"/>
      <c r="FV934" s="31"/>
      <c r="FW934" s="31"/>
      <c r="FX934" s="31"/>
      <c r="FY934" s="31"/>
      <c r="FZ934" s="31"/>
      <c r="GA934" s="31"/>
      <c r="GB934" s="31"/>
      <c r="GC934" s="31"/>
      <c r="GD934" s="31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  <c r="GO934" s="31"/>
      <c r="GP934" s="31"/>
      <c r="GQ934" s="31"/>
      <c r="GR934" s="31"/>
      <c r="GS934" s="31"/>
      <c r="GT934" s="31"/>
      <c r="GU934" s="31"/>
      <c r="GV934" s="31"/>
      <c r="GW934" s="31"/>
      <c r="GX934" s="31"/>
      <c r="GY934" s="31"/>
      <c r="GZ934" s="31"/>
      <c r="HA934" s="31"/>
      <c r="HB934" s="31"/>
      <c r="HC934" s="31"/>
      <c r="HD934" s="31"/>
      <c r="HE934" s="31"/>
      <c r="HF934" s="31"/>
      <c r="HG934" s="31"/>
      <c r="HH934" s="31"/>
      <c r="HI934" s="31"/>
      <c r="HJ934" s="31"/>
      <c r="HK934" s="31"/>
      <c r="HL934" s="31"/>
      <c r="HM934" s="31"/>
      <c r="HN934" s="31"/>
      <c r="HO934" s="31"/>
      <c r="HP934" s="31"/>
      <c r="HQ934" s="31"/>
      <c r="HR934" s="31"/>
      <c r="HS934" s="31"/>
      <c r="HT934" s="31"/>
      <c r="HU934" s="31"/>
      <c r="HV934" s="31"/>
      <c r="HW934" s="31"/>
      <c r="HX934" s="31"/>
      <c r="HY934" s="31"/>
      <c r="HZ934" s="31"/>
      <c r="IA934" s="31"/>
      <c r="IB934" s="31"/>
      <c r="IC934" s="31"/>
      <c r="ID934" s="31"/>
      <c r="IE934" s="31"/>
      <c r="IF934" s="31"/>
      <c r="IG934" s="31"/>
      <c r="IH934" s="31"/>
      <c r="II934" s="31"/>
      <c r="IJ934" s="31"/>
      <c r="IK934" s="31"/>
      <c r="IL934" s="31"/>
      <c r="IM934" s="31"/>
      <c r="IN934" s="31"/>
      <c r="IO934" s="31"/>
      <c r="IP934" s="31"/>
      <c r="IQ934" s="31"/>
    </row>
    <row r="935" spans="2:251">
      <c r="B935" s="62"/>
      <c r="C935" s="39"/>
      <c r="D935" s="39"/>
      <c r="F935" s="39"/>
      <c r="G935" s="38"/>
      <c r="H935" s="38"/>
      <c r="I935" s="38"/>
      <c r="J935" s="39"/>
      <c r="K935" s="38"/>
      <c r="L935" s="39"/>
      <c r="M935" s="39"/>
      <c r="N935" s="39"/>
      <c r="O935" s="39"/>
      <c r="P935" s="39"/>
      <c r="Q935" s="38"/>
      <c r="R935" s="39"/>
      <c r="S935" s="39"/>
      <c r="T935" s="39"/>
      <c r="U935" s="39"/>
      <c r="V935" s="39"/>
      <c r="W935" s="42"/>
      <c r="X935" s="39"/>
      <c r="Y935" s="39"/>
      <c r="Z935" s="42"/>
      <c r="AA935" s="39"/>
      <c r="AB935" s="39"/>
      <c r="AC935" s="42"/>
      <c r="AD935" s="40"/>
      <c r="AE935" s="40"/>
      <c r="AF935" s="35"/>
      <c r="AG935" s="39"/>
      <c r="AH935" s="39"/>
      <c r="AI935" s="42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8"/>
      <c r="AV935" s="39"/>
      <c r="AW935" s="39"/>
      <c r="AX935" s="39"/>
      <c r="AY935" s="39"/>
      <c r="AZ935" s="39"/>
      <c r="BA935" s="39"/>
      <c r="BB935" s="39"/>
      <c r="BC935" s="39"/>
      <c r="BD935" s="38"/>
      <c r="BE935" s="39"/>
      <c r="BF935" s="39"/>
      <c r="BG935" s="40"/>
      <c r="BH935" s="39"/>
      <c r="BI935" s="39"/>
      <c r="BJ935" s="31"/>
      <c r="BK935" s="31"/>
      <c r="BL935" s="39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31"/>
      <c r="GW935" s="31"/>
      <c r="GX935" s="31"/>
      <c r="GY935" s="31"/>
      <c r="GZ935" s="31"/>
      <c r="HA935" s="31"/>
      <c r="HB935" s="31"/>
      <c r="HC935" s="31"/>
      <c r="HD935" s="31"/>
      <c r="HE935" s="31"/>
      <c r="HF935" s="31"/>
      <c r="HG935" s="31"/>
      <c r="HH935" s="31"/>
      <c r="HI935" s="31"/>
      <c r="HJ935" s="31"/>
      <c r="HK935" s="31"/>
      <c r="HL935" s="31"/>
      <c r="HM935" s="31"/>
      <c r="HN935" s="31"/>
      <c r="HO935" s="31"/>
      <c r="HP935" s="31"/>
      <c r="HQ935" s="31"/>
      <c r="HR935" s="31"/>
      <c r="HS935" s="31"/>
      <c r="HT935" s="31"/>
      <c r="HU935" s="31"/>
      <c r="HV935" s="31"/>
      <c r="HW935" s="31"/>
      <c r="HX935" s="31"/>
      <c r="HY935" s="31"/>
      <c r="HZ935" s="31"/>
      <c r="IA935" s="31"/>
      <c r="IB935" s="31"/>
      <c r="IC935" s="31"/>
      <c r="ID935" s="31"/>
      <c r="IE935" s="31"/>
      <c r="IF935" s="31"/>
      <c r="IG935" s="31"/>
      <c r="IH935" s="31"/>
      <c r="II935" s="31"/>
      <c r="IJ935" s="31"/>
      <c r="IK935" s="31"/>
      <c r="IL935" s="31"/>
      <c r="IM935" s="31"/>
      <c r="IN935" s="31"/>
      <c r="IO935" s="31"/>
      <c r="IP935" s="31"/>
      <c r="IQ935" s="31"/>
    </row>
    <row r="936" spans="2:251">
      <c r="B936" s="62"/>
      <c r="C936" s="39"/>
      <c r="D936" s="39"/>
      <c r="F936" s="39"/>
      <c r="G936" s="38"/>
      <c r="H936" s="38"/>
      <c r="I936" s="38"/>
      <c r="J936" s="39"/>
      <c r="K936" s="38"/>
      <c r="L936" s="39"/>
      <c r="M936" s="39"/>
      <c r="N936" s="39"/>
      <c r="O936" s="39"/>
      <c r="P936" s="39"/>
      <c r="Q936" s="38"/>
      <c r="R936" s="39"/>
      <c r="S936" s="39"/>
      <c r="T936" s="39"/>
      <c r="U936" s="39"/>
      <c r="V936" s="39"/>
      <c r="W936" s="42"/>
      <c r="X936" s="39"/>
      <c r="Y936" s="39"/>
      <c r="Z936" s="42"/>
      <c r="AA936" s="39"/>
      <c r="AB936" s="39"/>
      <c r="AC936" s="42"/>
      <c r="AD936" s="40"/>
      <c r="AE936" s="40"/>
      <c r="AF936" s="35"/>
      <c r="AG936" s="39"/>
      <c r="AH936" s="39"/>
      <c r="AI936" s="42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8"/>
      <c r="AV936" s="39"/>
      <c r="AW936" s="39"/>
      <c r="AX936" s="39"/>
      <c r="AY936" s="39"/>
      <c r="AZ936" s="39"/>
      <c r="BA936" s="39"/>
      <c r="BB936" s="39"/>
      <c r="BC936" s="39"/>
      <c r="BD936" s="38"/>
      <c r="BE936" s="39"/>
      <c r="BF936" s="39"/>
      <c r="BG936" s="40"/>
      <c r="BH936" s="39"/>
      <c r="BI936" s="39"/>
      <c r="BJ936" s="31"/>
      <c r="BK936" s="31"/>
      <c r="BL936" s="39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  <c r="GS936" s="31"/>
      <c r="GT936" s="31"/>
      <c r="GU936" s="31"/>
      <c r="GV936" s="31"/>
      <c r="GW936" s="31"/>
      <c r="GX936" s="31"/>
      <c r="GY936" s="31"/>
      <c r="GZ936" s="31"/>
      <c r="HA936" s="31"/>
      <c r="HB936" s="31"/>
      <c r="HC936" s="31"/>
      <c r="HD936" s="31"/>
      <c r="HE936" s="31"/>
      <c r="HF936" s="31"/>
      <c r="HG936" s="31"/>
      <c r="HH936" s="31"/>
      <c r="HI936" s="31"/>
      <c r="HJ936" s="31"/>
      <c r="HK936" s="31"/>
      <c r="HL936" s="31"/>
      <c r="HM936" s="31"/>
      <c r="HN936" s="31"/>
      <c r="HO936" s="31"/>
      <c r="HP936" s="31"/>
      <c r="HQ936" s="31"/>
      <c r="HR936" s="31"/>
      <c r="HS936" s="31"/>
      <c r="HT936" s="31"/>
      <c r="HU936" s="31"/>
      <c r="HV936" s="31"/>
      <c r="HW936" s="31"/>
      <c r="HX936" s="31"/>
      <c r="HY936" s="31"/>
      <c r="HZ936" s="31"/>
      <c r="IA936" s="31"/>
      <c r="IB936" s="31"/>
      <c r="IC936" s="31"/>
      <c r="ID936" s="31"/>
      <c r="IE936" s="31"/>
      <c r="IF936" s="31"/>
      <c r="IG936" s="31"/>
      <c r="IH936" s="31"/>
      <c r="II936" s="31"/>
      <c r="IJ936" s="31"/>
      <c r="IK936" s="31"/>
      <c r="IL936" s="31"/>
      <c r="IM936" s="31"/>
      <c r="IN936" s="31"/>
      <c r="IO936" s="31"/>
      <c r="IP936" s="31"/>
      <c r="IQ936" s="31"/>
    </row>
    <row r="937" spans="2:251">
      <c r="B937" s="62"/>
      <c r="C937" s="39"/>
      <c r="D937" s="39"/>
      <c r="F937" s="39"/>
      <c r="G937" s="38"/>
      <c r="H937" s="38"/>
      <c r="I937" s="38"/>
      <c r="J937" s="39"/>
      <c r="K937" s="38"/>
      <c r="L937" s="39"/>
      <c r="M937" s="39"/>
      <c r="N937" s="39"/>
      <c r="O937" s="39"/>
      <c r="P937" s="39"/>
      <c r="Q937" s="38"/>
      <c r="R937" s="39"/>
      <c r="S937" s="39"/>
      <c r="T937" s="39"/>
      <c r="U937" s="39"/>
      <c r="V937" s="39"/>
      <c r="W937" s="42"/>
      <c r="X937" s="39"/>
      <c r="Y937" s="39"/>
      <c r="Z937" s="42"/>
      <c r="AA937" s="39"/>
      <c r="AB937" s="39"/>
      <c r="AC937" s="42"/>
      <c r="AD937" s="40"/>
      <c r="AE937" s="40"/>
      <c r="AF937" s="35"/>
      <c r="AG937" s="39"/>
      <c r="AH937" s="39"/>
      <c r="AI937" s="42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8"/>
      <c r="AV937" s="39"/>
      <c r="AW937" s="39"/>
      <c r="AX937" s="39"/>
      <c r="AY937" s="39"/>
      <c r="AZ937" s="39"/>
      <c r="BA937" s="39"/>
      <c r="BB937" s="39"/>
      <c r="BC937" s="39"/>
      <c r="BD937" s="38"/>
      <c r="BE937" s="39"/>
      <c r="BF937" s="39"/>
      <c r="BG937" s="40"/>
      <c r="BH937" s="39"/>
      <c r="BI937" s="39"/>
      <c r="BJ937" s="31"/>
      <c r="BK937" s="31"/>
      <c r="BL937" s="39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  <c r="GS937" s="31"/>
      <c r="GT937" s="31"/>
      <c r="GU937" s="31"/>
      <c r="GV937" s="31"/>
      <c r="GW937" s="31"/>
      <c r="GX937" s="31"/>
      <c r="GY937" s="31"/>
      <c r="GZ937" s="31"/>
      <c r="HA937" s="31"/>
      <c r="HB937" s="31"/>
      <c r="HC937" s="31"/>
      <c r="HD937" s="31"/>
      <c r="HE937" s="31"/>
      <c r="HF937" s="31"/>
      <c r="HG937" s="31"/>
      <c r="HH937" s="31"/>
      <c r="HI937" s="31"/>
      <c r="HJ937" s="31"/>
      <c r="HK937" s="31"/>
      <c r="HL937" s="31"/>
      <c r="HM937" s="31"/>
      <c r="HN937" s="31"/>
      <c r="HO937" s="31"/>
      <c r="HP937" s="31"/>
      <c r="HQ937" s="31"/>
      <c r="HR937" s="31"/>
      <c r="HS937" s="31"/>
      <c r="HT937" s="31"/>
      <c r="HU937" s="31"/>
      <c r="HV937" s="31"/>
      <c r="HW937" s="31"/>
      <c r="HX937" s="31"/>
      <c r="HY937" s="31"/>
      <c r="HZ937" s="31"/>
      <c r="IA937" s="31"/>
      <c r="IB937" s="31"/>
      <c r="IC937" s="31"/>
      <c r="ID937" s="31"/>
      <c r="IE937" s="31"/>
      <c r="IF937" s="31"/>
      <c r="IG937" s="31"/>
      <c r="IH937" s="31"/>
      <c r="II937" s="31"/>
      <c r="IJ937" s="31"/>
      <c r="IK937" s="31"/>
      <c r="IL937" s="31"/>
      <c r="IM937" s="31"/>
      <c r="IN937" s="31"/>
      <c r="IO937" s="31"/>
      <c r="IP937" s="31"/>
      <c r="IQ937" s="31"/>
    </row>
    <row r="938" spans="2:251">
      <c r="B938" s="62"/>
      <c r="C938" s="39"/>
      <c r="D938" s="39"/>
      <c r="F938" s="39"/>
      <c r="G938" s="38"/>
      <c r="H938" s="38"/>
      <c r="I938" s="38"/>
      <c r="J938" s="39"/>
      <c r="K938" s="38"/>
      <c r="L938" s="39"/>
      <c r="M938" s="39"/>
      <c r="N938" s="39"/>
      <c r="O938" s="39"/>
      <c r="P938" s="39"/>
      <c r="Q938" s="38"/>
      <c r="R938" s="39"/>
      <c r="S938" s="39"/>
      <c r="T938" s="39"/>
      <c r="U938" s="39"/>
      <c r="V938" s="39"/>
      <c r="W938" s="42"/>
      <c r="X938" s="39"/>
      <c r="Y938" s="39"/>
      <c r="Z938" s="42"/>
      <c r="AA938" s="39"/>
      <c r="AB938" s="39"/>
      <c r="AC938" s="42"/>
      <c r="AD938" s="40"/>
      <c r="AE938" s="40"/>
      <c r="AF938" s="35"/>
      <c r="AG938" s="39"/>
      <c r="AH938" s="39"/>
      <c r="AI938" s="42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8"/>
      <c r="AV938" s="39"/>
      <c r="AW938" s="39"/>
      <c r="AX938" s="39"/>
      <c r="AY938" s="39"/>
      <c r="AZ938" s="39"/>
      <c r="BA938" s="39"/>
      <c r="BB938" s="39"/>
      <c r="BC938" s="39"/>
      <c r="BD938" s="38"/>
      <c r="BE938" s="39"/>
      <c r="BF938" s="39"/>
      <c r="BG938" s="40"/>
      <c r="BH938" s="39"/>
      <c r="BI938" s="39"/>
      <c r="BJ938" s="31"/>
      <c r="BK938" s="31"/>
      <c r="BL938" s="39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1"/>
      <c r="EL938" s="31"/>
      <c r="EM938" s="31"/>
      <c r="EN938" s="31"/>
      <c r="EO938" s="31"/>
      <c r="EP938" s="31"/>
      <c r="EQ938" s="31"/>
      <c r="ER938" s="31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1"/>
      <c r="FI938" s="31"/>
      <c r="FJ938" s="31"/>
      <c r="FK938" s="31"/>
      <c r="FL938" s="31"/>
      <c r="FM938" s="31"/>
      <c r="FN938" s="31"/>
      <c r="FO938" s="31"/>
      <c r="FP938" s="31"/>
      <c r="FQ938" s="31"/>
      <c r="FR938" s="31"/>
      <c r="FS938" s="31"/>
      <c r="FT938" s="31"/>
      <c r="FU938" s="31"/>
      <c r="FV938" s="31"/>
      <c r="FW938" s="31"/>
      <c r="FX938" s="31"/>
      <c r="FY938" s="31"/>
      <c r="FZ938" s="31"/>
      <c r="GA938" s="31"/>
      <c r="GB938" s="31"/>
      <c r="GC938" s="31"/>
      <c r="GD938" s="31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  <c r="GO938" s="31"/>
      <c r="GP938" s="31"/>
      <c r="GQ938" s="31"/>
      <c r="GR938" s="31"/>
      <c r="GS938" s="31"/>
      <c r="GT938" s="31"/>
      <c r="GU938" s="31"/>
      <c r="GV938" s="31"/>
      <c r="GW938" s="31"/>
      <c r="GX938" s="31"/>
      <c r="GY938" s="31"/>
      <c r="GZ938" s="31"/>
      <c r="HA938" s="31"/>
      <c r="HB938" s="31"/>
      <c r="HC938" s="31"/>
      <c r="HD938" s="31"/>
      <c r="HE938" s="31"/>
      <c r="HF938" s="31"/>
      <c r="HG938" s="31"/>
      <c r="HH938" s="31"/>
      <c r="HI938" s="31"/>
      <c r="HJ938" s="31"/>
      <c r="HK938" s="31"/>
      <c r="HL938" s="31"/>
      <c r="HM938" s="31"/>
      <c r="HN938" s="31"/>
      <c r="HO938" s="31"/>
      <c r="HP938" s="31"/>
      <c r="HQ938" s="31"/>
      <c r="HR938" s="31"/>
      <c r="HS938" s="31"/>
      <c r="HT938" s="31"/>
      <c r="HU938" s="31"/>
      <c r="HV938" s="31"/>
      <c r="HW938" s="31"/>
      <c r="HX938" s="31"/>
      <c r="HY938" s="31"/>
      <c r="HZ938" s="31"/>
      <c r="IA938" s="31"/>
      <c r="IB938" s="31"/>
      <c r="IC938" s="31"/>
      <c r="ID938" s="31"/>
      <c r="IE938" s="31"/>
      <c r="IF938" s="31"/>
      <c r="IG938" s="31"/>
      <c r="IH938" s="31"/>
      <c r="II938" s="31"/>
      <c r="IJ938" s="31"/>
      <c r="IK938" s="31"/>
      <c r="IL938" s="31"/>
      <c r="IM938" s="31"/>
      <c r="IN938" s="31"/>
      <c r="IO938" s="31"/>
      <c r="IP938" s="31"/>
      <c r="IQ938" s="31"/>
    </row>
    <row r="939" spans="2:251">
      <c r="B939" s="62"/>
      <c r="C939" s="39"/>
      <c r="D939" s="39"/>
      <c r="F939" s="39"/>
      <c r="G939" s="38"/>
      <c r="H939" s="38"/>
      <c r="I939" s="38"/>
      <c r="J939" s="39"/>
      <c r="K939" s="38"/>
      <c r="L939" s="39"/>
      <c r="M939" s="39"/>
      <c r="N939" s="39"/>
      <c r="O939" s="39"/>
      <c r="P939" s="39"/>
      <c r="Q939" s="38"/>
      <c r="R939" s="39"/>
      <c r="S939" s="39"/>
      <c r="T939" s="39"/>
      <c r="U939" s="39"/>
      <c r="V939" s="39"/>
      <c r="W939" s="42"/>
      <c r="X939" s="39"/>
      <c r="Y939" s="39"/>
      <c r="Z939" s="42"/>
      <c r="AA939" s="39"/>
      <c r="AB939" s="39"/>
      <c r="AC939" s="42"/>
      <c r="AD939" s="40"/>
      <c r="AE939" s="40"/>
      <c r="AF939" s="35"/>
      <c r="AG939" s="39"/>
      <c r="AH939" s="39"/>
      <c r="AI939" s="42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8"/>
      <c r="AV939" s="39"/>
      <c r="AW939" s="39"/>
      <c r="AX939" s="39"/>
      <c r="AY939" s="39"/>
      <c r="AZ939" s="39"/>
      <c r="BA939" s="39"/>
      <c r="BB939" s="39"/>
      <c r="BC939" s="39"/>
      <c r="BD939" s="38"/>
      <c r="BE939" s="39"/>
      <c r="BF939" s="39"/>
      <c r="BG939" s="40"/>
      <c r="BH939" s="39"/>
      <c r="BI939" s="39"/>
      <c r="BJ939" s="31"/>
      <c r="BK939" s="31"/>
      <c r="BL939" s="39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1"/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  <c r="GP939" s="31"/>
      <c r="GQ939" s="31"/>
      <c r="GR939" s="31"/>
      <c r="GS939" s="31"/>
      <c r="GT939" s="31"/>
      <c r="GU939" s="31"/>
      <c r="GV939" s="31"/>
      <c r="GW939" s="31"/>
      <c r="GX939" s="31"/>
      <c r="GY939" s="31"/>
      <c r="GZ939" s="31"/>
      <c r="HA939" s="31"/>
      <c r="HB939" s="31"/>
      <c r="HC939" s="31"/>
      <c r="HD939" s="31"/>
      <c r="HE939" s="31"/>
      <c r="HF939" s="31"/>
      <c r="HG939" s="31"/>
      <c r="HH939" s="31"/>
      <c r="HI939" s="31"/>
      <c r="HJ939" s="31"/>
      <c r="HK939" s="31"/>
      <c r="HL939" s="31"/>
      <c r="HM939" s="31"/>
      <c r="HN939" s="31"/>
      <c r="HO939" s="31"/>
      <c r="HP939" s="31"/>
      <c r="HQ939" s="31"/>
      <c r="HR939" s="31"/>
      <c r="HS939" s="31"/>
      <c r="HT939" s="31"/>
      <c r="HU939" s="31"/>
      <c r="HV939" s="31"/>
      <c r="HW939" s="31"/>
      <c r="HX939" s="31"/>
      <c r="HY939" s="31"/>
      <c r="HZ939" s="31"/>
      <c r="IA939" s="31"/>
      <c r="IB939" s="31"/>
      <c r="IC939" s="31"/>
      <c r="ID939" s="31"/>
      <c r="IE939" s="31"/>
      <c r="IF939" s="31"/>
      <c r="IG939" s="31"/>
      <c r="IH939" s="31"/>
      <c r="II939" s="31"/>
      <c r="IJ939" s="31"/>
      <c r="IK939" s="31"/>
      <c r="IL939" s="31"/>
      <c r="IM939" s="31"/>
      <c r="IN939" s="31"/>
      <c r="IO939" s="31"/>
      <c r="IP939" s="31"/>
      <c r="IQ939" s="31"/>
    </row>
    <row r="940" spans="2:251">
      <c r="B940" s="62"/>
      <c r="C940" s="39"/>
      <c r="D940" s="39"/>
      <c r="F940" s="39"/>
      <c r="G940" s="38"/>
      <c r="H940" s="38"/>
      <c r="I940" s="38"/>
      <c r="J940" s="39"/>
      <c r="K940" s="38"/>
      <c r="L940" s="39"/>
      <c r="M940" s="39"/>
      <c r="N940" s="39"/>
      <c r="O940" s="39"/>
      <c r="P940" s="39"/>
      <c r="Q940" s="38"/>
      <c r="R940" s="39"/>
      <c r="S940" s="39"/>
      <c r="T940" s="39"/>
      <c r="U940" s="39"/>
      <c r="V940" s="39"/>
      <c r="W940" s="42"/>
      <c r="X940" s="39"/>
      <c r="Y940" s="39"/>
      <c r="Z940" s="42"/>
      <c r="AA940" s="39"/>
      <c r="AB940" s="39"/>
      <c r="AC940" s="42"/>
      <c r="AD940" s="40"/>
      <c r="AE940" s="40"/>
      <c r="AF940" s="35"/>
      <c r="AG940" s="39"/>
      <c r="AH940" s="39"/>
      <c r="AI940" s="42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8"/>
      <c r="AV940" s="39"/>
      <c r="AW940" s="39"/>
      <c r="AX940" s="39"/>
      <c r="AY940" s="39"/>
      <c r="AZ940" s="39"/>
      <c r="BA940" s="39"/>
      <c r="BB940" s="39"/>
      <c r="BC940" s="39"/>
      <c r="BD940" s="38"/>
      <c r="BE940" s="39"/>
      <c r="BF940" s="39"/>
      <c r="BG940" s="40"/>
      <c r="BH940" s="39"/>
      <c r="BI940" s="39"/>
      <c r="BJ940" s="31"/>
      <c r="BK940" s="31"/>
      <c r="BL940" s="39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  <c r="DU940" s="31"/>
      <c r="DV940" s="31"/>
      <c r="DW940" s="31"/>
      <c r="DX940" s="31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1"/>
      <c r="EL940" s="31"/>
      <c r="EM940" s="31"/>
      <c r="EN940" s="31"/>
      <c r="EO940" s="31"/>
      <c r="EP940" s="31"/>
      <c r="EQ940" s="31"/>
      <c r="ER940" s="31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1"/>
      <c r="FI940" s="31"/>
      <c r="FJ940" s="31"/>
      <c r="FK940" s="31"/>
      <c r="FL940" s="31"/>
      <c r="FM940" s="31"/>
      <c r="FN940" s="31"/>
      <c r="FO940" s="31"/>
      <c r="FP940" s="31"/>
      <c r="FQ940" s="31"/>
      <c r="FR940" s="31"/>
      <c r="FS940" s="31"/>
      <c r="FT940" s="31"/>
      <c r="FU940" s="31"/>
      <c r="FV940" s="31"/>
      <c r="FW940" s="31"/>
      <c r="FX940" s="31"/>
      <c r="FY940" s="31"/>
      <c r="FZ940" s="31"/>
      <c r="GA940" s="31"/>
      <c r="GB940" s="31"/>
      <c r="GC940" s="31"/>
      <c r="GD940" s="31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  <c r="GO940" s="31"/>
      <c r="GP940" s="31"/>
      <c r="GQ940" s="31"/>
      <c r="GR940" s="31"/>
      <c r="GS940" s="31"/>
      <c r="GT940" s="31"/>
      <c r="GU940" s="31"/>
      <c r="GV940" s="31"/>
      <c r="GW940" s="31"/>
      <c r="GX940" s="31"/>
      <c r="GY940" s="31"/>
      <c r="GZ940" s="31"/>
      <c r="HA940" s="31"/>
      <c r="HB940" s="31"/>
      <c r="HC940" s="31"/>
      <c r="HD940" s="31"/>
      <c r="HE940" s="31"/>
      <c r="HF940" s="31"/>
      <c r="HG940" s="31"/>
      <c r="HH940" s="31"/>
      <c r="HI940" s="31"/>
      <c r="HJ940" s="31"/>
      <c r="HK940" s="31"/>
      <c r="HL940" s="31"/>
      <c r="HM940" s="31"/>
      <c r="HN940" s="31"/>
      <c r="HO940" s="31"/>
      <c r="HP940" s="31"/>
      <c r="HQ940" s="31"/>
      <c r="HR940" s="31"/>
      <c r="HS940" s="31"/>
      <c r="HT940" s="31"/>
      <c r="HU940" s="31"/>
      <c r="HV940" s="31"/>
      <c r="HW940" s="31"/>
      <c r="HX940" s="31"/>
      <c r="HY940" s="31"/>
      <c r="HZ940" s="31"/>
      <c r="IA940" s="31"/>
      <c r="IB940" s="31"/>
      <c r="IC940" s="31"/>
      <c r="ID940" s="31"/>
      <c r="IE940" s="31"/>
      <c r="IF940" s="31"/>
      <c r="IG940" s="31"/>
      <c r="IH940" s="31"/>
      <c r="II940" s="31"/>
      <c r="IJ940" s="31"/>
      <c r="IK940" s="31"/>
      <c r="IL940" s="31"/>
      <c r="IM940" s="31"/>
      <c r="IN940" s="31"/>
      <c r="IO940" s="31"/>
      <c r="IP940" s="31"/>
      <c r="IQ940" s="31"/>
    </row>
    <row r="941" spans="2:251">
      <c r="B941" s="62"/>
      <c r="C941" s="39"/>
      <c r="D941" s="39"/>
      <c r="F941" s="39"/>
      <c r="G941" s="38"/>
      <c r="H941" s="38"/>
      <c r="I941" s="38"/>
      <c r="J941" s="39"/>
      <c r="K941" s="38"/>
      <c r="L941" s="39"/>
      <c r="M941" s="39"/>
      <c r="N941" s="39"/>
      <c r="O941" s="39"/>
      <c r="P941" s="39"/>
      <c r="Q941" s="38"/>
      <c r="R941" s="39"/>
      <c r="S941" s="39"/>
      <c r="T941" s="39"/>
      <c r="U941" s="39"/>
      <c r="V941" s="39"/>
      <c r="W941" s="42"/>
      <c r="X941" s="39"/>
      <c r="Y941" s="39"/>
      <c r="Z941" s="42"/>
      <c r="AA941" s="39"/>
      <c r="AB941" s="39"/>
      <c r="AC941" s="42"/>
      <c r="AD941" s="40"/>
      <c r="AE941" s="40"/>
      <c r="AF941" s="35"/>
      <c r="AG941" s="39"/>
      <c r="AH941" s="39"/>
      <c r="AI941" s="42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8"/>
      <c r="AV941" s="39"/>
      <c r="AW941" s="39"/>
      <c r="AX941" s="39"/>
      <c r="AY941" s="39"/>
      <c r="AZ941" s="39"/>
      <c r="BA941" s="39"/>
      <c r="BB941" s="39"/>
      <c r="BC941" s="39"/>
      <c r="BD941" s="38"/>
      <c r="BE941" s="39"/>
      <c r="BF941" s="39"/>
      <c r="BG941" s="40"/>
      <c r="BH941" s="39"/>
      <c r="BI941" s="39"/>
      <c r="BJ941" s="31"/>
      <c r="BK941" s="31"/>
      <c r="BL941" s="39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1"/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  <c r="GP941" s="31"/>
      <c r="GQ941" s="31"/>
      <c r="GR941" s="31"/>
      <c r="GS941" s="31"/>
      <c r="GT941" s="31"/>
      <c r="GU941" s="31"/>
      <c r="GV941" s="31"/>
      <c r="GW941" s="31"/>
      <c r="GX941" s="31"/>
      <c r="GY941" s="31"/>
      <c r="GZ941" s="31"/>
      <c r="HA941" s="31"/>
      <c r="HB941" s="31"/>
      <c r="HC941" s="31"/>
      <c r="HD941" s="31"/>
      <c r="HE941" s="31"/>
      <c r="HF941" s="31"/>
      <c r="HG941" s="31"/>
      <c r="HH941" s="31"/>
      <c r="HI941" s="31"/>
      <c r="HJ941" s="31"/>
      <c r="HK941" s="31"/>
      <c r="HL941" s="31"/>
      <c r="HM941" s="31"/>
      <c r="HN941" s="31"/>
      <c r="HO941" s="31"/>
      <c r="HP941" s="31"/>
      <c r="HQ941" s="31"/>
      <c r="HR941" s="31"/>
      <c r="HS941" s="31"/>
      <c r="HT941" s="31"/>
      <c r="HU941" s="31"/>
      <c r="HV941" s="31"/>
      <c r="HW941" s="31"/>
      <c r="HX941" s="31"/>
      <c r="HY941" s="31"/>
      <c r="HZ941" s="31"/>
      <c r="IA941" s="31"/>
      <c r="IB941" s="31"/>
      <c r="IC941" s="31"/>
      <c r="ID941" s="31"/>
      <c r="IE941" s="31"/>
      <c r="IF941" s="31"/>
      <c r="IG941" s="31"/>
      <c r="IH941" s="31"/>
      <c r="II941" s="31"/>
      <c r="IJ941" s="31"/>
      <c r="IK941" s="31"/>
      <c r="IL941" s="31"/>
      <c r="IM941" s="31"/>
      <c r="IN941" s="31"/>
      <c r="IO941" s="31"/>
      <c r="IP941" s="31"/>
      <c r="IQ941" s="31"/>
    </row>
    <row r="942" spans="2:251">
      <c r="B942" s="62"/>
      <c r="C942" s="39"/>
      <c r="D942" s="39"/>
      <c r="F942" s="39"/>
      <c r="G942" s="38"/>
      <c r="H942" s="38"/>
      <c r="I942" s="38"/>
      <c r="J942" s="39"/>
      <c r="K942" s="38"/>
      <c r="L942" s="39"/>
      <c r="M942" s="39"/>
      <c r="N942" s="39"/>
      <c r="O942" s="39"/>
      <c r="P942" s="39"/>
      <c r="Q942" s="38"/>
      <c r="R942" s="39"/>
      <c r="S942" s="39"/>
      <c r="T942" s="39"/>
      <c r="U942" s="39"/>
      <c r="V942" s="39"/>
      <c r="W942" s="42"/>
      <c r="X942" s="39"/>
      <c r="Y942" s="39"/>
      <c r="Z942" s="42"/>
      <c r="AA942" s="39"/>
      <c r="AB942" s="39"/>
      <c r="AC942" s="42"/>
      <c r="AD942" s="40"/>
      <c r="AE942" s="40"/>
      <c r="AF942" s="35"/>
      <c r="AG942" s="39"/>
      <c r="AH942" s="39"/>
      <c r="AI942" s="42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8"/>
      <c r="AV942" s="39"/>
      <c r="AW942" s="39"/>
      <c r="AX942" s="39"/>
      <c r="AY942" s="39"/>
      <c r="AZ942" s="39"/>
      <c r="BA942" s="39"/>
      <c r="BB942" s="39"/>
      <c r="BC942" s="39"/>
      <c r="BD942" s="38"/>
      <c r="BE942" s="39"/>
      <c r="BF942" s="39"/>
      <c r="BG942" s="40"/>
      <c r="BH942" s="39"/>
      <c r="BI942" s="39"/>
      <c r="BJ942" s="31"/>
      <c r="BK942" s="31"/>
      <c r="BL942" s="39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1"/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  <c r="GP942" s="31"/>
      <c r="GQ942" s="31"/>
      <c r="GR942" s="31"/>
      <c r="GS942" s="31"/>
      <c r="GT942" s="31"/>
      <c r="GU942" s="31"/>
      <c r="GV942" s="31"/>
      <c r="GW942" s="31"/>
      <c r="GX942" s="31"/>
      <c r="GY942" s="31"/>
      <c r="GZ942" s="31"/>
      <c r="HA942" s="31"/>
      <c r="HB942" s="31"/>
      <c r="HC942" s="31"/>
      <c r="HD942" s="31"/>
      <c r="HE942" s="31"/>
      <c r="HF942" s="31"/>
      <c r="HG942" s="31"/>
      <c r="HH942" s="31"/>
      <c r="HI942" s="31"/>
      <c r="HJ942" s="31"/>
      <c r="HK942" s="31"/>
      <c r="HL942" s="31"/>
      <c r="HM942" s="31"/>
      <c r="HN942" s="31"/>
      <c r="HO942" s="31"/>
      <c r="HP942" s="31"/>
      <c r="HQ942" s="31"/>
      <c r="HR942" s="31"/>
      <c r="HS942" s="31"/>
      <c r="HT942" s="31"/>
      <c r="HU942" s="31"/>
      <c r="HV942" s="31"/>
      <c r="HW942" s="31"/>
      <c r="HX942" s="31"/>
      <c r="HY942" s="31"/>
      <c r="HZ942" s="31"/>
      <c r="IA942" s="31"/>
      <c r="IB942" s="31"/>
      <c r="IC942" s="31"/>
      <c r="ID942" s="31"/>
      <c r="IE942" s="31"/>
      <c r="IF942" s="31"/>
      <c r="IG942" s="31"/>
      <c r="IH942" s="31"/>
      <c r="II942" s="31"/>
      <c r="IJ942" s="31"/>
      <c r="IK942" s="31"/>
      <c r="IL942" s="31"/>
      <c r="IM942" s="31"/>
      <c r="IN942" s="31"/>
      <c r="IO942" s="31"/>
      <c r="IP942" s="31"/>
      <c r="IQ942" s="31"/>
    </row>
    <row r="943" spans="2:251">
      <c r="B943" s="62"/>
      <c r="C943" s="39"/>
      <c r="D943" s="39"/>
      <c r="F943" s="39"/>
      <c r="G943" s="38"/>
      <c r="H943" s="38"/>
      <c r="I943" s="38"/>
      <c r="J943" s="39"/>
      <c r="K943" s="38"/>
      <c r="L943" s="39"/>
      <c r="M943" s="39"/>
      <c r="N943" s="39"/>
      <c r="O943" s="39"/>
      <c r="P943" s="39"/>
      <c r="Q943" s="38"/>
      <c r="R943" s="39"/>
      <c r="S943" s="39"/>
      <c r="T943" s="39"/>
      <c r="U943" s="39"/>
      <c r="V943" s="39"/>
      <c r="W943" s="42"/>
      <c r="X943" s="39"/>
      <c r="Y943" s="39"/>
      <c r="Z943" s="42"/>
      <c r="AA943" s="39"/>
      <c r="AB943" s="39"/>
      <c r="AC943" s="42"/>
      <c r="AD943" s="40"/>
      <c r="AE943" s="40"/>
      <c r="AF943" s="35"/>
      <c r="AG943" s="39"/>
      <c r="AH943" s="39"/>
      <c r="AI943" s="42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8"/>
      <c r="AV943" s="39"/>
      <c r="AW943" s="39"/>
      <c r="AX943" s="39"/>
      <c r="AY943" s="39"/>
      <c r="AZ943" s="39"/>
      <c r="BA943" s="39"/>
      <c r="BB943" s="39"/>
      <c r="BC943" s="39"/>
      <c r="BD943" s="38"/>
      <c r="BE943" s="39"/>
      <c r="BF943" s="39"/>
      <c r="BG943" s="40"/>
      <c r="BH943" s="39"/>
      <c r="BI943" s="39"/>
      <c r="BJ943" s="31"/>
      <c r="BK943" s="31"/>
      <c r="BL943" s="39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  <c r="IA943" s="31"/>
      <c r="IB943" s="31"/>
      <c r="IC943" s="31"/>
      <c r="ID943" s="31"/>
      <c r="IE943" s="31"/>
      <c r="IF943" s="31"/>
      <c r="IG943" s="31"/>
      <c r="IH943" s="31"/>
      <c r="II943" s="31"/>
      <c r="IJ943" s="31"/>
      <c r="IK943" s="31"/>
      <c r="IL943" s="31"/>
      <c r="IM943" s="31"/>
      <c r="IN943" s="31"/>
      <c r="IO943" s="31"/>
      <c r="IP943" s="31"/>
      <c r="IQ943" s="31"/>
    </row>
    <row r="944" spans="2:251">
      <c r="B944" s="62"/>
      <c r="C944" s="39"/>
      <c r="D944" s="39"/>
      <c r="F944" s="39"/>
      <c r="G944" s="38"/>
      <c r="H944" s="38"/>
      <c r="I944" s="38"/>
      <c r="J944" s="39"/>
      <c r="K944" s="38"/>
      <c r="L944" s="39"/>
      <c r="M944" s="39"/>
      <c r="N944" s="39"/>
      <c r="O944" s="39"/>
      <c r="P944" s="39"/>
      <c r="Q944" s="38"/>
      <c r="R944" s="39"/>
      <c r="S944" s="39"/>
      <c r="T944" s="39"/>
      <c r="U944" s="39"/>
      <c r="V944" s="39"/>
      <c r="W944" s="42"/>
      <c r="X944" s="39"/>
      <c r="Y944" s="39"/>
      <c r="Z944" s="42"/>
      <c r="AA944" s="39"/>
      <c r="AB944" s="39"/>
      <c r="AC944" s="42"/>
      <c r="AD944" s="40"/>
      <c r="AE944" s="40"/>
      <c r="AF944" s="35"/>
      <c r="AG944" s="39"/>
      <c r="AH944" s="39"/>
      <c r="AI944" s="42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8"/>
      <c r="AV944" s="39"/>
      <c r="AW944" s="39"/>
      <c r="AX944" s="39"/>
      <c r="AY944" s="39"/>
      <c r="AZ944" s="39"/>
      <c r="BA944" s="39"/>
      <c r="BB944" s="39"/>
      <c r="BC944" s="39"/>
      <c r="BD944" s="38"/>
      <c r="BE944" s="39"/>
      <c r="BF944" s="39"/>
      <c r="BG944" s="40"/>
      <c r="BH944" s="39"/>
      <c r="BI944" s="39"/>
      <c r="BJ944" s="31"/>
      <c r="BK944" s="31"/>
      <c r="BL944" s="39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/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  <c r="GP944" s="31"/>
      <c r="GQ944" s="31"/>
      <c r="GR944" s="31"/>
      <c r="GS944" s="31"/>
      <c r="GT944" s="31"/>
      <c r="GU944" s="31"/>
      <c r="GV944" s="31"/>
      <c r="GW944" s="31"/>
      <c r="GX944" s="31"/>
      <c r="GY944" s="31"/>
      <c r="GZ944" s="31"/>
      <c r="HA944" s="31"/>
      <c r="HB944" s="31"/>
      <c r="HC944" s="31"/>
      <c r="HD944" s="31"/>
      <c r="HE944" s="31"/>
      <c r="HF944" s="31"/>
      <c r="HG944" s="31"/>
      <c r="HH944" s="31"/>
      <c r="HI944" s="31"/>
      <c r="HJ944" s="31"/>
      <c r="HK944" s="31"/>
      <c r="HL944" s="31"/>
      <c r="HM944" s="31"/>
      <c r="HN944" s="31"/>
      <c r="HO944" s="31"/>
      <c r="HP944" s="31"/>
      <c r="HQ944" s="31"/>
      <c r="HR944" s="31"/>
      <c r="HS944" s="31"/>
      <c r="HT944" s="31"/>
      <c r="HU944" s="31"/>
      <c r="HV944" s="31"/>
      <c r="HW944" s="31"/>
      <c r="HX944" s="31"/>
      <c r="HY944" s="31"/>
      <c r="HZ944" s="31"/>
      <c r="IA944" s="31"/>
      <c r="IB944" s="31"/>
      <c r="IC944" s="31"/>
      <c r="ID944" s="31"/>
      <c r="IE944" s="31"/>
      <c r="IF944" s="31"/>
      <c r="IG944" s="31"/>
      <c r="IH944" s="31"/>
      <c r="II944" s="31"/>
      <c r="IJ944" s="31"/>
      <c r="IK944" s="31"/>
      <c r="IL944" s="31"/>
      <c r="IM944" s="31"/>
      <c r="IN944" s="31"/>
      <c r="IO944" s="31"/>
      <c r="IP944" s="31"/>
      <c r="IQ944" s="31"/>
    </row>
    <row r="945" spans="2:251">
      <c r="B945" s="62"/>
      <c r="C945" s="39"/>
      <c r="D945" s="39"/>
      <c r="F945" s="39"/>
      <c r="G945" s="38"/>
      <c r="H945" s="38"/>
      <c r="I945" s="38"/>
      <c r="J945" s="39"/>
      <c r="K945" s="38"/>
      <c r="L945" s="39"/>
      <c r="M945" s="39"/>
      <c r="N945" s="39"/>
      <c r="O945" s="39"/>
      <c r="P945" s="39"/>
      <c r="Q945" s="38"/>
      <c r="R945" s="39"/>
      <c r="S945" s="39"/>
      <c r="T945" s="39"/>
      <c r="U945" s="39"/>
      <c r="V945" s="39"/>
      <c r="W945" s="42"/>
      <c r="X945" s="39"/>
      <c r="Y945" s="39"/>
      <c r="Z945" s="42"/>
      <c r="AA945" s="39"/>
      <c r="AB945" s="39"/>
      <c r="AC945" s="42"/>
      <c r="AD945" s="40"/>
      <c r="AE945" s="40"/>
      <c r="AF945" s="35"/>
      <c r="AG945" s="39"/>
      <c r="AH945" s="39"/>
      <c r="AI945" s="42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8"/>
      <c r="AV945" s="39"/>
      <c r="AW945" s="39"/>
      <c r="AX945" s="39"/>
      <c r="AY945" s="39"/>
      <c r="AZ945" s="39"/>
      <c r="BA945" s="39"/>
      <c r="BB945" s="39"/>
      <c r="BC945" s="39"/>
      <c r="BD945" s="38"/>
      <c r="BE945" s="39"/>
      <c r="BF945" s="39"/>
      <c r="BG945" s="40"/>
      <c r="BH945" s="39"/>
      <c r="BI945" s="39"/>
      <c r="BJ945" s="31"/>
      <c r="BK945" s="31"/>
      <c r="BL945" s="39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1"/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  <c r="GP945" s="31"/>
      <c r="GQ945" s="31"/>
      <c r="GR945" s="31"/>
      <c r="GS945" s="31"/>
      <c r="GT945" s="31"/>
      <c r="GU945" s="31"/>
      <c r="GV945" s="31"/>
      <c r="GW945" s="31"/>
      <c r="GX945" s="31"/>
      <c r="GY945" s="31"/>
      <c r="GZ945" s="31"/>
      <c r="HA945" s="31"/>
      <c r="HB945" s="31"/>
      <c r="HC945" s="31"/>
      <c r="HD945" s="31"/>
      <c r="HE945" s="31"/>
      <c r="HF945" s="31"/>
      <c r="HG945" s="31"/>
      <c r="HH945" s="31"/>
      <c r="HI945" s="31"/>
      <c r="HJ945" s="31"/>
      <c r="HK945" s="31"/>
      <c r="HL945" s="31"/>
      <c r="HM945" s="31"/>
      <c r="HN945" s="31"/>
      <c r="HO945" s="31"/>
      <c r="HP945" s="31"/>
      <c r="HQ945" s="31"/>
      <c r="HR945" s="31"/>
      <c r="HS945" s="31"/>
      <c r="HT945" s="31"/>
      <c r="HU945" s="31"/>
      <c r="HV945" s="31"/>
      <c r="HW945" s="31"/>
      <c r="HX945" s="31"/>
      <c r="HY945" s="31"/>
      <c r="HZ945" s="31"/>
      <c r="IA945" s="31"/>
      <c r="IB945" s="31"/>
      <c r="IC945" s="31"/>
      <c r="ID945" s="31"/>
      <c r="IE945" s="31"/>
      <c r="IF945" s="31"/>
      <c r="IG945" s="31"/>
      <c r="IH945" s="31"/>
      <c r="II945" s="31"/>
      <c r="IJ945" s="31"/>
      <c r="IK945" s="31"/>
      <c r="IL945" s="31"/>
      <c r="IM945" s="31"/>
      <c r="IN945" s="31"/>
      <c r="IO945" s="31"/>
      <c r="IP945" s="31"/>
      <c r="IQ945" s="31"/>
    </row>
    <row r="946" spans="2:251">
      <c r="B946" s="62"/>
      <c r="C946" s="39"/>
      <c r="D946" s="39"/>
      <c r="F946" s="39"/>
      <c r="G946" s="38"/>
      <c r="H946" s="38"/>
      <c r="I946" s="38"/>
      <c r="J946" s="39"/>
      <c r="K946" s="38"/>
      <c r="L946" s="39"/>
      <c r="M946" s="39"/>
      <c r="N946" s="39"/>
      <c r="O946" s="39"/>
      <c r="P946" s="39"/>
      <c r="Q946" s="38"/>
      <c r="R946" s="39"/>
      <c r="S946" s="39"/>
      <c r="T946" s="39"/>
      <c r="U946" s="39"/>
      <c r="V946" s="39"/>
      <c r="W946" s="42"/>
      <c r="X946" s="39"/>
      <c r="Y946" s="39"/>
      <c r="Z946" s="42"/>
      <c r="AA946" s="39"/>
      <c r="AB946" s="39"/>
      <c r="AC946" s="42"/>
      <c r="AD946" s="40"/>
      <c r="AE946" s="40"/>
      <c r="AF946" s="35"/>
      <c r="AG946" s="39"/>
      <c r="AH946" s="39"/>
      <c r="AI946" s="42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8"/>
      <c r="AV946" s="39"/>
      <c r="AW946" s="39"/>
      <c r="AX946" s="39"/>
      <c r="AY946" s="39"/>
      <c r="AZ946" s="39"/>
      <c r="BA946" s="39"/>
      <c r="BB946" s="39"/>
      <c r="BC946" s="39"/>
      <c r="BD946" s="38"/>
      <c r="BE946" s="39"/>
      <c r="BF946" s="39"/>
      <c r="BG946" s="40"/>
      <c r="BH946" s="39"/>
      <c r="BI946" s="39"/>
      <c r="BJ946" s="31"/>
      <c r="BK946" s="31"/>
      <c r="BL946" s="39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1"/>
      <c r="DS946" s="31"/>
      <c r="DT946" s="31"/>
      <c r="DU946" s="31"/>
      <c r="DV946" s="31"/>
      <c r="DW946" s="31"/>
      <c r="DX946" s="31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1"/>
      <c r="EL946" s="31"/>
      <c r="EM946" s="31"/>
      <c r="EN946" s="31"/>
      <c r="EO946" s="31"/>
      <c r="EP946" s="31"/>
      <c r="EQ946" s="31"/>
      <c r="ER946" s="31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1"/>
      <c r="FI946" s="31"/>
      <c r="FJ946" s="31"/>
      <c r="FK946" s="31"/>
      <c r="FL946" s="31"/>
      <c r="FM946" s="31"/>
      <c r="FN946" s="31"/>
      <c r="FO946" s="31"/>
      <c r="FP946" s="31"/>
      <c r="FQ946" s="31"/>
      <c r="FR946" s="31"/>
      <c r="FS946" s="31"/>
      <c r="FT946" s="31"/>
      <c r="FU946" s="31"/>
      <c r="FV946" s="31"/>
      <c r="FW946" s="31"/>
      <c r="FX946" s="31"/>
      <c r="FY946" s="31"/>
      <c r="FZ946" s="31"/>
      <c r="GA946" s="31"/>
      <c r="GB946" s="31"/>
      <c r="GC946" s="31"/>
      <c r="GD946" s="31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  <c r="GO946" s="31"/>
      <c r="GP946" s="31"/>
      <c r="GQ946" s="31"/>
      <c r="GR946" s="31"/>
      <c r="GS946" s="31"/>
      <c r="GT946" s="31"/>
      <c r="GU946" s="31"/>
      <c r="GV946" s="31"/>
      <c r="GW946" s="31"/>
      <c r="GX946" s="31"/>
      <c r="GY946" s="31"/>
      <c r="GZ946" s="31"/>
      <c r="HA946" s="31"/>
      <c r="HB946" s="31"/>
      <c r="HC946" s="31"/>
      <c r="HD946" s="31"/>
      <c r="HE946" s="31"/>
      <c r="HF946" s="31"/>
      <c r="HG946" s="31"/>
      <c r="HH946" s="31"/>
      <c r="HI946" s="31"/>
      <c r="HJ946" s="31"/>
      <c r="HK946" s="31"/>
      <c r="HL946" s="31"/>
      <c r="HM946" s="31"/>
      <c r="HN946" s="31"/>
      <c r="HO946" s="31"/>
      <c r="HP946" s="31"/>
      <c r="HQ946" s="31"/>
      <c r="HR946" s="31"/>
      <c r="HS946" s="31"/>
      <c r="HT946" s="31"/>
      <c r="HU946" s="31"/>
      <c r="HV946" s="31"/>
      <c r="HW946" s="31"/>
      <c r="HX946" s="31"/>
      <c r="HY946" s="31"/>
      <c r="HZ946" s="31"/>
      <c r="IA946" s="31"/>
      <c r="IB946" s="31"/>
      <c r="IC946" s="31"/>
      <c r="ID946" s="31"/>
      <c r="IE946" s="31"/>
      <c r="IF946" s="31"/>
      <c r="IG946" s="31"/>
      <c r="IH946" s="31"/>
      <c r="II946" s="31"/>
      <c r="IJ946" s="31"/>
      <c r="IK946" s="31"/>
      <c r="IL946" s="31"/>
      <c r="IM946" s="31"/>
      <c r="IN946" s="31"/>
      <c r="IO946" s="31"/>
      <c r="IP946" s="31"/>
      <c r="IQ946" s="31"/>
    </row>
    <row r="947" spans="2:251">
      <c r="B947" s="62"/>
      <c r="C947" s="39"/>
      <c r="D947" s="39"/>
      <c r="F947" s="39"/>
      <c r="G947" s="38"/>
      <c r="H947" s="38"/>
      <c r="I947" s="38"/>
      <c r="J947" s="39"/>
      <c r="K947" s="38"/>
      <c r="L947" s="39"/>
      <c r="M947" s="39"/>
      <c r="N947" s="39"/>
      <c r="O947" s="39"/>
      <c r="P947" s="39"/>
      <c r="Q947" s="38"/>
      <c r="R947" s="39"/>
      <c r="S947" s="39"/>
      <c r="T947" s="39"/>
      <c r="U947" s="39"/>
      <c r="V947" s="39"/>
      <c r="W947" s="42"/>
      <c r="X947" s="39"/>
      <c r="Y947" s="39"/>
      <c r="Z947" s="42"/>
      <c r="AA947" s="39"/>
      <c r="AB947" s="39"/>
      <c r="AC947" s="42"/>
      <c r="AD947" s="40"/>
      <c r="AE947" s="40"/>
      <c r="AF947" s="35"/>
      <c r="AG947" s="39"/>
      <c r="AH947" s="39"/>
      <c r="AI947" s="42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8"/>
      <c r="AV947" s="39"/>
      <c r="AW947" s="39"/>
      <c r="AX947" s="39"/>
      <c r="AY947" s="39"/>
      <c r="AZ947" s="39"/>
      <c r="BA947" s="39"/>
      <c r="BB947" s="39"/>
      <c r="BC947" s="39"/>
      <c r="BD947" s="38"/>
      <c r="BE947" s="39"/>
      <c r="BF947" s="39"/>
      <c r="BG947" s="40"/>
      <c r="BH947" s="39"/>
      <c r="BI947" s="39"/>
      <c r="BJ947" s="31"/>
      <c r="BK947" s="31"/>
      <c r="BL947" s="39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  <c r="IA947" s="31"/>
      <c r="IB947" s="31"/>
      <c r="IC947" s="31"/>
      <c r="ID947" s="31"/>
      <c r="IE947" s="31"/>
      <c r="IF947" s="31"/>
      <c r="IG947" s="31"/>
      <c r="IH947" s="31"/>
      <c r="II947" s="31"/>
      <c r="IJ947" s="31"/>
      <c r="IK947" s="31"/>
      <c r="IL947" s="31"/>
      <c r="IM947" s="31"/>
      <c r="IN947" s="31"/>
      <c r="IO947" s="31"/>
      <c r="IP947" s="31"/>
      <c r="IQ947" s="31"/>
    </row>
    <row r="948" spans="2:251">
      <c r="B948" s="62"/>
      <c r="C948" s="39"/>
      <c r="D948" s="39"/>
      <c r="F948" s="39"/>
      <c r="G948" s="38"/>
      <c r="H948" s="38"/>
      <c r="I948" s="38"/>
      <c r="J948" s="39"/>
      <c r="K948" s="38"/>
      <c r="L948" s="39"/>
      <c r="M948" s="39"/>
      <c r="N948" s="39"/>
      <c r="O948" s="39"/>
      <c r="P948" s="39"/>
      <c r="Q948" s="38"/>
      <c r="R948" s="39"/>
      <c r="S948" s="39"/>
      <c r="T948" s="39"/>
      <c r="U948" s="39"/>
      <c r="V948" s="39"/>
      <c r="W948" s="42"/>
      <c r="X948" s="39"/>
      <c r="Y948" s="39"/>
      <c r="Z948" s="42"/>
      <c r="AA948" s="39"/>
      <c r="AB948" s="39"/>
      <c r="AC948" s="42"/>
      <c r="AD948" s="40"/>
      <c r="AE948" s="40"/>
      <c r="AF948" s="35"/>
      <c r="AG948" s="39"/>
      <c r="AH948" s="39"/>
      <c r="AI948" s="42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8"/>
      <c r="AV948" s="39"/>
      <c r="AW948" s="39"/>
      <c r="AX948" s="39"/>
      <c r="AY948" s="39"/>
      <c r="AZ948" s="39"/>
      <c r="BA948" s="39"/>
      <c r="BB948" s="39"/>
      <c r="BC948" s="39"/>
      <c r="BD948" s="38"/>
      <c r="BE948" s="39"/>
      <c r="BF948" s="39"/>
      <c r="BG948" s="39"/>
      <c r="BH948" s="39"/>
      <c r="BI948" s="39"/>
      <c r="BJ948" s="31"/>
      <c r="BK948" s="31"/>
      <c r="BL948" s="39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  <c r="DU948" s="31"/>
      <c r="DV948" s="31"/>
      <c r="DW948" s="31"/>
      <c r="DX948" s="31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  <c r="GP948" s="31"/>
      <c r="GQ948" s="31"/>
      <c r="GR948" s="31"/>
      <c r="GS948" s="31"/>
      <c r="GT948" s="31"/>
      <c r="GU948" s="31"/>
      <c r="GV948" s="31"/>
      <c r="GW948" s="31"/>
      <c r="GX948" s="31"/>
      <c r="GY948" s="31"/>
      <c r="GZ948" s="31"/>
      <c r="HA948" s="31"/>
      <c r="HB948" s="31"/>
      <c r="HC948" s="31"/>
      <c r="HD948" s="31"/>
      <c r="HE948" s="31"/>
      <c r="HF948" s="31"/>
      <c r="HG948" s="31"/>
      <c r="HH948" s="31"/>
      <c r="HI948" s="31"/>
      <c r="HJ948" s="31"/>
      <c r="HK948" s="31"/>
      <c r="HL948" s="31"/>
      <c r="HM948" s="31"/>
      <c r="HN948" s="31"/>
      <c r="HO948" s="31"/>
      <c r="HP948" s="31"/>
      <c r="HQ948" s="31"/>
      <c r="HR948" s="31"/>
      <c r="HS948" s="31"/>
      <c r="HT948" s="31"/>
      <c r="HU948" s="31"/>
      <c r="HV948" s="31"/>
      <c r="HW948" s="31"/>
      <c r="HX948" s="31"/>
      <c r="HY948" s="31"/>
      <c r="HZ948" s="31"/>
      <c r="IA948" s="31"/>
      <c r="IB948" s="31"/>
      <c r="IC948" s="31"/>
      <c r="ID948" s="31"/>
      <c r="IE948" s="31"/>
      <c r="IF948" s="31"/>
      <c r="IG948" s="31"/>
      <c r="IH948" s="31"/>
      <c r="II948" s="31"/>
      <c r="IJ948" s="31"/>
      <c r="IK948" s="31"/>
      <c r="IL948" s="31"/>
      <c r="IM948" s="31"/>
      <c r="IN948" s="31"/>
      <c r="IO948" s="31"/>
      <c r="IP948" s="31"/>
      <c r="IQ948" s="31"/>
    </row>
    <row r="949" spans="2:251">
      <c r="B949" s="62"/>
      <c r="C949" s="39"/>
      <c r="D949" s="39"/>
      <c r="F949" s="39"/>
      <c r="G949" s="38"/>
      <c r="H949" s="38"/>
      <c r="I949" s="38"/>
      <c r="J949" s="39"/>
      <c r="K949" s="38"/>
      <c r="L949" s="39"/>
      <c r="M949" s="39"/>
      <c r="N949" s="39"/>
      <c r="O949" s="39"/>
      <c r="P949" s="39"/>
      <c r="Q949" s="38"/>
      <c r="R949" s="39"/>
      <c r="S949" s="39"/>
      <c r="T949" s="39"/>
      <c r="U949" s="39"/>
      <c r="V949" s="39"/>
      <c r="W949" s="42"/>
      <c r="X949" s="39"/>
      <c r="Y949" s="39"/>
      <c r="Z949" s="42"/>
      <c r="AA949" s="39"/>
      <c r="AB949" s="39"/>
      <c r="AC949" s="42"/>
      <c r="AD949" s="40"/>
      <c r="AE949" s="40"/>
      <c r="AF949" s="35"/>
      <c r="AG949" s="39"/>
      <c r="AH949" s="39"/>
      <c r="AI949" s="42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8"/>
      <c r="AV949" s="39"/>
      <c r="AW949" s="39"/>
      <c r="AX949" s="39"/>
      <c r="AY949" s="39"/>
      <c r="AZ949" s="39"/>
      <c r="BA949" s="39"/>
      <c r="BB949" s="39"/>
      <c r="BC949" s="39"/>
      <c r="BD949" s="38"/>
      <c r="BE949" s="39"/>
      <c r="BF949" s="39"/>
      <c r="BG949" s="40"/>
      <c r="BH949" s="39"/>
      <c r="BI949" s="39"/>
      <c r="BJ949" s="31"/>
      <c r="BK949" s="31"/>
      <c r="BL949" s="39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1"/>
      <c r="DS949" s="31"/>
      <c r="DT949" s="31"/>
      <c r="DU949" s="31"/>
      <c r="DV949" s="31"/>
      <c r="DW949" s="31"/>
      <c r="DX949" s="31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1"/>
      <c r="EL949" s="31"/>
      <c r="EM949" s="31"/>
      <c r="EN949" s="31"/>
      <c r="EO949" s="31"/>
      <c r="EP949" s="31"/>
      <c r="EQ949" s="31"/>
      <c r="ER949" s="31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1"/>
      <c r="FI949" s="31"/>
      <c r="FJ949" s="31"/>
      <c r="FK949" s="31"/>
      <c r="FL949" s="31"/>
      <c r="FM949" s="31"/>
      <c r="FN949" s="31"/>
      <c r="FO949" s="31"/>
      <c r="FP949" s="31"/>
      <c r="FQ949" s="31"/>
      <c r="FR949" s="31"/>
      <c r="FS949" s="31"/>
      <c r="FT949" s="31"/>
      <c r="FU949" s="31"/>
      <c r="FV949" s="31"/>
      <c r="FW949" s="31"/>
      <c r="FX949" s="31"/>
      <c r="FY949" s="31"/>
      <c r="FZ949" s="31"/>
      <c r="GA949" s="31"/>
      <c r="GB949" s="31"/>
      <c r="GC949" s="31"/>
      <c r="GD949" s="31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  <c r="GO949" s="31"/>
      <c r="GP949" s="31"/>
      <c r="GQ949" s="31"/>
      <c r="GR949" s="31"/>
      <c r="GS949" s="31"/>
      <c r="GT949" s="31"/>
      <c r="GU949" s="31"/>
      <c r="GV949" s="31"/>
      <c r="GW949" s="31"/>
      <c r="GX949" s="31"/>
      <c r="GY949" s="31"/>
      <c r="GZ949" s="31"/>
      <c r="HA949" s="31"/>
      <c r="HB949" s="31"/>
      <c r="HC949" s="31"/>
      <c r="HD949" s="31"/>
      <c r="HE949" s="31"/>
      <c r="HF949" s="31"/>
      <c r="HG949" s="31"/>
      <c r="HH949" s="31"/>
      <c r="HI949" s="31"/>
      <c r="HJ949" s="31"/>
      <c r="HK949" s="31"/>
      <c r="HL949" s="31"/>
      <c r="HM949" s="31"/>
      <c r="HN949" s="31"/>
      <c r="HO949" s="31"/>
      <c r="HP949" s="31"/>
      <c r="HQ949" s="31"/>
      <c r="HR949" s="31"/>
      <c r="HS949" s="31"/>
      <c r="HT949" s="31"/>
      <c r="HU949" s="31"/>
      <c r="HV949" s="31"/>
      <c r="HW949" s="31"/>
      <c r="HX949" s="31"/>
      <c r="HY949" s="31"/>
      <c r="HZ949" s="31"/>
      <c r="IA949" s="31"/>
      <c r="IB949" s="31"/>
      <c r="IC949" s="31"/>
      <c r="ID949" s="31"/>
      <c r="IE949" s="31"/>
      <c r="IF949" s="31"/>
      <c r="IG949" s="31"/>
      <c r="IH949" s="31"/>
      <c r="II949" s="31"/>
      <c r="IJ949" s="31"/>
      <c r="IK949" s="31"/>
      <c r="IL949" s="31"/>
      <c r="IM949" s="31"/>
      <c r="IN949" s="31"/>
      <c r="IO949" s="31"/>
      <c r="IP949" s="31"/>
      <c r="IQ949" s="31"/>
    </row>
    <row r="950" spans="2:251">
      <c r="B950" s="62"/>
      <c r="C950" s="39"/>
      <c r="D950" s="39"/>
      <c r="F950" s="39"/>
      <c r="G950" s="38"/>
      <c r="H950" s="38"/>
      <c r="I950" s="38"/>
      <c r="J950" s="39"/>
      <c r="K950" s="38"/>
      <c r="L950" s="39"/>
      <c r="M950" s="39"/>
      <c r="N950" s="39"/>
      <c r="O950" s="39"/>
      <c r="P950" s="39"/>
      <c r="Q950" s="38"/>
      <c r="R950" s="39"/>
      <c r="S950" s="39"/>
      <c r="T950" s="39"/>
      <c r="U950" s="39"/>
      <c r="V950" s="39"/>
      <c r="W950" s="42"/>
      <c r="X950" s="39"/>
      <c r="Y950" s="39"/>
      <c r="Z950" s="42"/>
      <c r="AA950" s="39"/>
      <c r="AB950" s="39"/>
      <c r="AC950" s="42"/>
      <c r="AD950" s="40"/>
      <c r="AE950" s="40"/>
      <c r="AF950" s="35"/>
      <c r="AG950" s="39"/>
      <c r="AH950" s="39"/>
      <c r="AI950" s="42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8"/>
      <c r="AV950" s="39"/>
      <c r="AW950" s="39"/>
      <c r="AX950" s="39"/>
      <c r="AY950" s="39"/>
      <c r="AZ950" s="39"/>
      <c r="BA950" s="39"/>
      <c r="BB950" s="39"/>
      <c r="BC950" s="39"/>
      <c r="BD950" s="38"/>
      <c r="BE950" s="39"/>
      <c r="BF950" s="39"/>
      <c r="BG950" s="40"/>
      <c r="BH950" s="39"/>
      <c r="BI950" s="39"/>
      <c r="BJ950" s="31"/>
      <c r="BK950" s="31"/>
      <c r="BL950" s="39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1"/>
      <c r="DS950" s="31"/>
      <c r="DT950" s="31"/>
      <c r="DU950" s="31"/>
      <c r="DV950" s="31"/>
      <c r="DW950" s="31"/>
      <c r="DX950" s="31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1"/>
      <c r="EL950" s="31"/>
      <c r="EM950" s="31"/>
      <c r="EN950" s="31"/>
      <c r="EO950" s="31"/>
      <c r="EP950" s="31"/>
      <c r="EQ950" s="31"/>
      <c r="ER950" s="31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1"/>
      <c r="FI950" s="31"/>
      <c r="FJ950" s="31"/>
      <c r="FK950" s="31"/>
      <c r="FL950" s="31"/>
      <c r="FM950" s="31"/>
      <c r="FN950" s="31"/>
      <c r="FO950" s="31"/>
      <c r="FP950" s="31"/>
      <c r="FQ950" s="31"/>
      <c r="FR950" s="31"/>
      <c r="FS950" s="31"/>
      <c r="FT950" s="31"/>
      <c r="FU950" s="31"/>
      <c r="FV950" s="31"/>
      <c r="FW950" s="31"/>
      <c r="FX950" s="31"/>
      <c r="FY950" s="31"/>
      <c r="FZ950" s="31"/>
      <c r="GA950" s="31"/>
      <c r="GB950" s="31"/>
      <c r="GC950" s="31"/>
      <c r="GD950" s="31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  <c r="GO950" s="31"/>
      <c r="GP950" s="31"/>
      <c r="GQ950" s="31"/>
      <c r="GR950" s="31"/>
      <c r="GS950" s="31"/>
      <c r="GT950" s="31"/>
      <c r="GU950" s="31"/>
      <c r="GV950" s="31"/>
      <c r="GW950" s="31"/>
      <c r="GX950" s="31"/>
      <c r="GY950" s="31"/>
      <c r="GZ950" s="31"/>
      <c r="HA950" s="31"/>
      <c r="HB950" s="31"/>
      <c r="HC950" s="31"/>
      <c r="HD950" s="31"/>
      <c r="HE950" s="31"/>
      <c r="HF950" s="31"/>
      <c r="HG950" s="31"/>
      <c r="HH950" s="31"/>
      <c r="HI950" s="31"/>
      <c r="HJ950" s="31"/>
      <c r="HK950" s="31"/>
      <c r="HL950" s="31"/>
      <c r="HM950" s="31"/>
      <c r="HN950" s="31"/>
      <c r="HO950" s="31"/>
      <c r="HP950" s="31"/>
      <c r="HQ950" s="31"/>
      <c r="HR950" s="31"/>
      <c r="HS950" s="31"/>
      <c r="HT950" s="31"/>
      <c r="HU950" s="31"/>
      <c r="HV950" s="31"/>
      <c r="HW950" s="31"/>
      <c r="HX950" s="31"/>
      <c r="HY950" s="31"/>
      <c r="HZ950" s="31"/>
      <c r="IA950" s="31"/>
      <c r="IB950" s="31"/>
      <c r="IC950" s="31"/>
      <c r="ID950" s="31"/>
      <c r="IE950" s="31"/>
      <c r="IF950" s="31"/>
      <c r="IG950" s="31"/>
      <c r="IH950" s="31"/>
      <c r="II950" s="31"/>
      <c r="IJ950" s="31"/>
      <c r="IK950" s="31"/>
      <c r="IL950" s="31"/>
      <c r="IM950" s="31"/>
      <c r="IN950" s="31"/>
      <c r="IO950" s="31"/>
      <c r="IP950" s="31"/>
      <c r="IQ950" s="31"/>
    </row>
    <row r="951" spans="2:251">
      <c r="B951" s="62"/>
      <c r="C951" s="39"/>
      <c r="D951" s="39"/>
      <c r="F951" s="39"/>
      <c r="G951" s="38"/>
      <c r="H951" s="38"/>
      <c r="I951" s="38"/>
      <c r="J951" s="39"/>
      <c r="K951" s="38"/>
      <c r="L951" s="39"/>
      <c r="M951" s="39"/>
      <c r="N951" s="39"/>
      <c r="O951" s="39"/>
      <c r="P951" s="39"/>
      <c r="Q951" s="38"/>
      <c r="R951" s="39"/>
      <c r="S951" s="39"/>
      <c r="T951" s="39"/>
      <c r="U951" s="39"/>
      <c r="V951" s="39"/>
      <c r="W951" s="42"/>
      <c r="X951" s="39"/>
      <c r="Y951" s="39"/>
      <c r="Z951" s="42"/>
      <c r="AA951" s="39"/>
      <c r="AB951" s="39"/>
      <c r="AC951" s="42"/>
      <c r="AD951" s="40"/>
      <c r="AE951" s="40"/>
      <c r="AF951" s="35"/>
      <c r="AG951" s="39"/>
      <c r="AH951" s="39"/>
      <c r="AI951" s="42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8"/>
      <c r="AV951" s="39"/>
      <c r="AW951" s="39"/>
      <c r="AX951" s="39"/>
      <c r="AY951" s="39"/>
      <c r="AZ951" s="39"/>
      <c r="BA951" s="39"/>
      <c r="BB951" s="39"/>
      <c r="BC951" s="39"/>
      <c r="BD951" s="38"/>
      <c r="BE951" s="39"/>
      <c r="BF951" s="39"/>
      <c r="BG951" s="40"/>
      <c r="BH951" s="39"/>
      <c r="BI951" s="39"/>
      <c r="BJ951" s="31"/>
      <c r="BK951" s="31"/>
      <c r="BL951" s="39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  <c r="IA951" s="31"/>
      <c r="IB951" s="31"/>
      <c r="IC951" s="31"/>
      <c r="ID951" s="31"/>
      <c r="IE951" s="31"/>
      <c r="IF951" s="31"/>
      <c r="IG951" s="31"/>
      <c r="IH951" s="31"/>
      <c r="II951" s="31"/>
      <c r="IJ951" s="31"/>
      <c r="IK951" s="31"/>
      <c r="IL951" s="31"/>
      <c r="IM951" s="31"/>
      <c r="IN951" s="31"/>
      <c r="IO951" s="31"/>
      <c r="IP951" s="31"/>
      <c r="IQ951" s="31"/>
    </row>
    <row r="952" spans="2:251">
      <c r="B952" s="62"/>
      <c r="C952" s="39"/>
      <c r="D952" s="39"/>
      <c r="F952" s="39"/>
      <c r="G952" s="38"/>
      <c r="H952" s="38"/>
      <c r="I952" s="38"/>
      <c r="J952" s="39"/>
      <c r="K952" s="38"/>
      <c r="L952" s="39"/>
      <c r="M952" s="39"/>
      <c r="N952" s="39"/>
      <c r="O952" s="39"/>
      <c r="P952" s="39"/>
      <c r="Q952" s="38"/>
      <c r="R952" s="39"/>
      <c r="S952" s="39"/>
      <c r="T952" s="39"/>
      <c r="U952" s="39"/>
      <c r="V952" s="39"/>
      <c r="W952" s="42"/>
      <c r="X952" s="39"/>
      <c r="Y952" s="39"/>
      <c r="Z952" s="42"/>
      <c r="AA952" s="39"/>
      <c r="AB952" s="39"/>
      <c r="AC952" s="42"/>
      <c r="AD952" s="40"/>
      <c r="AE952" s="40"/>
      <c r="AF952" s="35"/>
      <c r="AG952" s="39"/>
      <c r="AH952" s="39"/>
      <c r="AI952" s="42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8"/>
      <c r="AV952" s="39"/>
      <c r="AW952" s="39"/>
      <c r="AX952" s="39"/>
      <c r="AY952" s="39"/>
      <c r="AZ952" s="39"/>
      <c r="BA952" s="39"/>
      <c r="BB952" s="39"/>
      <c r="BC952" s="39"/>
      <c r="BD952" s="38"/>
      <c r="BE952" s="39"/>
      <c r="BF952" s="39"/>
      <c r="BG952" s="40"/>
      <c r="BH952" s="39"/>
      <c r="BI952" s="39"/>
      <c r="BJ952" s="31"/>
      <c r="BK952" s="31"/>
      <c r="BL952" s="39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  <c r="GP952" s="31"/>
      <c r="GQ952" s="31"/>
      <c r="GR952" s="31"/>
      <c r="GS952" s="31"/>
      <c r="GT952" s="31"/>
      <c r="GU952" s="31"/>
      <c r="GV952" s="31"/>
      <c r="GW952" s="31"/>
      <c r="GX952" s="31"/>
      <c r="GY952" s="31"/>
      <c r="GZ952" s="31"/>
      <c r="HA952" s="31"/>
      <c r="HB952" s="31"/>
      <c r="HC952" s="31"/>
      <c r="HD952" s="31"/>
      <c r="HE952" s="31"/>
      <c r="HF952" s="31"/>
      <c r="HG952" s="31"/>
      <c r="HH952" s="31"/>
      <c r="HI952" s="31"/>
      <c r="HJ952" s="31"/>
      <c r="HK952" s="31"/>
      <c r="HL952" s="31"/>
      <c r="HM952" s="31"/>
      <c r="HN952" s="31"/>
      <c r="HO952" s="31"/>
      <c r="HP952" s="31"/>
      <c r="HQ952" s="31"/>
      <c r="HR952" s="31"/>
      <c r="HS952" s="31"/>
      <c r="HT952" s="31"/>
      <c r="HU952" s="31"/>
      <c r="HV952" s="31"/>
      <c r="HW952" s="31"/>
      <c r="HX952" s="31"/>
      <c r="HY952" s="31"/>
      <c r="HZ952" s="31"/>
      <c r="IA952" s="31"/>
      <c r="IB952" s="31"/>
      <c r="IC952" s="31"/>
      <c r="ID952" s="31"/>
      <c r="IE952" s="31"/>
      <c r="IF952" s="31"/>
      <c r="IG952" s="31"/>
      <c r="IH952" s="31"/>
      <c r="II952" s="31"/>
      <c r="IJ952" s="31"/>
      <c r="IK952" s="31"/>
      <c r="IL952" s="31"/>
      <c r="IM952" s="31"/>
      <c r="IN952" s="31"/>
      <c r="IO952" s="31"/>
      <c r="IP952" s="31"/>
      <c r="IQ952" s="31"/>
    </row>
    <row r="953" spans="2:251">
      <c r="B953" s="62"/>
      <c r="C953" s="39"/>
      <c r="D953" s="39"/>
      <c r="F953" s="39"/>
      <c r="G953" s="38"/>
      <c r="H953" s="38"/>
      <c r="I953" s="38"/>
      <c r="J953" s="39"/>
      <c r="K953" s="38"/>
      <c r="L953" s="39"/>
      <c r="M953" s="39"/>
      <c r="N953" s="39"/>
      <c r="O953" s="39"/>
      <c r="P953" s="39"/>
      <c r="Q953" s="38"/>
      <c r="R953" s="39"/>
      <c r="S953" s="39"/>
      <c r="T953" s="39"/>
      <c r="U953" s="39"/>
      <c r="V953" s="39"/>
      <c r="W953" s="42"/>
      <c r="X953" s="39"/>
      <c r="Y953" s="39"/>
      <c r="Z953" s="42"/>
      <c r="AA953" s="39"/>
      <c r="AB953" s="39"/>
      <c r="AC953" s="42"/>
      <c r="AD953" s="40"/>
      <c r="AE953" s="40"/>
      <c r="AF953" s="35"/>
      <c r="AG953" s="39"/>
      <c r="AH953" s="39"/>
      <c r="AI953" s="42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8"/>
      <c r="AV953" s="39"/>
      <c r="AW953" s="39"/>
      <c r="AX953" s="39"/>
      <c r="AY953" s="39"/>
      <c r="AZ953" s="39"/>
      <c r="BA953" s="39"/>
      <c r="BB953" s="39"/>
      <c r="BC953" s="39"/>
      <c r="BD953" s="38"/>
      <c r="BE953" s="39"/>
      <c r="BF953" s="39"/>
      <c r="BG953" s="40"/>
      <c r="BH953" s="39"/>
      <c r="BI953" s="39"/>
      <c r="BJ953" s="31"/>
      <c r="BK953" s="31"/>
      <c r="BL953" s="39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  <c r="GV953" s="31"/>
      <c r="GW953" s="31"/>
      <c r="GX953" s="31"/>
      <c r="GY953" s="31"/>
      <c r="GZ953" s="31"/>
      <c r="HA953" s="31"/>
      <c r="HB953" s="31"/>
      <c r="HC953" s="31"/>
      <c r="HD953" s="31"/>
      <c r="HE953" s="31"/>
      <c r="HF953" s="31"/>
      <c r="HG953" s="31"/>
      <c r="HH953" s="31"/>
      <c r="HI953" s="31"/>
      <c r="HJ953" s="31"/>
      <c r="HK953" s="31"/>
      <c r="HL953" s="31"/>
      <c r="HM953" s="31"/>
      <c r="HN953" s="31"/>
      <c r="HO953" s="31"/>
      <c r="HP953" s="31"/>
      <c r="HQ953" s="31"/>
      <c r="HR953" s="31"/>
      <c r="HS953" s="31"/>
      <c r="HT953" s="31"/>
      <c r="HU953" s="31"/>
      <c r="HV953" s="31"/>
      <c r="HW953" s="31"/>
      <c r="HX953" s="31"/>
      <c r="HY953" s="31"/>
      <c r="HZ953" s="31"/>
      <c r="IA953" s="31"/>
      <c r="IB953" s="31"/>
      <c r="IC953" s="31"/>
      <c r="ID953" s="31"/>
      <c r="IE953" s="31"/>
      <c r="IF953" s="31"/>
      <c r="IG953" s="31"/>
      <c r="IH953" s="31"/>
      <c r="II953" s="31"/>
      <c r="IJ953" s="31"/>
      <c r="IK953" s="31"/>
      <c r="IL953" s="31"/>
      <c r="IM953" s="31"/>
      <c r="IN953" s="31"/>
      <c r="IO953" s="31"/>
      <c r="IP953" s="31"/>
      <c r="IQ953" s="31"/>
    </row>
    <row r="954" spans="2:251">
      <c r="B954" s="62"/>
      <c r="C954" s="39"/>
      <c r="D954" s="39"/>
      <c r="F954" s="39"/>
      <c r="G954" s="38"/>
      <c r="H954" s="38"/>
      <c r="I954" s="38"/>
      <c r="J954" s="39"/>
      <c r="K954" s="38"/>
      <c r="L954" s="39"/>
      <c r="M954" s="39"/>
      <c r="N954" s="39"/>
      <c r="O954" s="39"/>
      <c r="P954" s="39"/>
      <c r="Q954" s="38"/>
      <c r="R954" s="39"/>
      <c r="S954" s="39"/>
      <c r="T954" s="39"/>
      <c r="U954" s="39"/>
      <c r="V954" s="39"/>
      <c r="W954" s="42"/>
      <c r="X954" s="39"/>
      <c r="Y954" s="39"/>
      <c r="Z954" s="42"/>
      <c r="AA954" s="39"/>
      <c r="AB954" s="39"/>
      <c r="AC954" s="42"/>
      <c r="AD954" s="40"/>
      <c r="AE954" s="40"/>
      <c r="AF954" s="35"/>
      <c r="AG954" s="39"/>
      <c r="AH954" s="39"/>
      <c r="AI954" s="42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8"/>
      <c r="AV954" s="39"/>
      <c r="AW954" s="39"/>
      <c r="AX954" s="39"/>
      <c r="AY954" s="39"/>
      <c r="AZ954" s="39"/>
      <c r="BA954" s="39"/>
      <c r="BB954" s="39"/>
      <c r="BC954" s="39"/>
      <c r="BD954" s="38"/>
      <c r="BE954" s="39"/>
      <c r="BF954" s="39"/>
      <c r="BG954" s="40"/>
      <c r="BH954" s="39"/>
      <c r="BI954" s="39"/>
      <c r="BJ954" s="31"/>
      <c r="BK954" s="31"/>
      <c r="BL954" s="39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  <c r="GP954" s="31"/>
      <c r="GQ954" s="31"/>
      <c r="GR954" s="31"/>
      <c r="GS954" s="31"/>
      <c r="GT954" s="31"/>
      <c r="GU954" s="31"/>
      <c r="GV954" s="31"/>
      <c r="GW954" s="31"/>
      <c r="GX954" s="31"/>
      <c r="GY954" s="31"/>
      <c r="GZ954" s="31"/>
      <c r="HA954" s="31"/>
      <c r="HB954" s="31"/>
      <c r="HC954" s="31"/>
      <c r="HD954" s="31"/>
      <c r="HE954" s="31"/>
      <c r="HF954" s="31"/>
      <c r="HG954" s="31"/>
      <c r="HH954" s="31"/>
      <c r="HI954" s="31"/>
      <c r="HJ954" s="31"/>
      <c r="HK954" s="31"/>
      <c r="HL954" s="31"/>
      <c r="HM954" s="31"/>
      <c r="HN954" s="31"/>
      <c r="HO954" s="31"/>
      <c r="HP954" s="31"/>
      <c r="HQ954" s="31"/>
      <c r="HR954" s="31"/>
      <c r="HS954" s="31"/>
      <c r="HT954" s="31"/>
      <c r="HU954" s="31"/>
      <c r="HV954" s="31"/>
      <c r="HW954" s="31"/>
      <c r="HX954" s="31"/>
      <c r="HY954" s="31"/>
      <c r="HZ954" s="31"/>
      <c r="IA954" s="31"/>
      <c r="IB954" s="31"/>
      <c r="IC954" s="31"/>
      <c r="ID954" s="31"/>
      <c r="IE954" s="31"/>
      <c r="IF954" s="31"/>
      <c r="IG954" s="31"/>
      <c r="IH954" s="31"/>
      <c r="II954" s="31"/>
      <c r="IJ954" s="31"/>
      <c r="IK954" s="31"/>
      <c r="IL954" s="31"/>
      <c r="IM954" s="31"/>
      <c r="IN954" s="31"/>
      <c r="IO954" s="31"/>
      <c r="IP954" s="31"/>
      <c r="IQ954" s="31"/>
    </row>
    <row r="955" spans="2:251">
      <c r="B955" s="62"/>
      <c r="C955" s="39"/>
      <c r="D955" s="39"/>
      <c r="F955" s="39"/>
      <c r="G955" s="38"/>
      <c r="H955" s="38"/>
      <c r="I955" s="38"/>
      <c r="J955" s="39"/>
      <c r="K955" s="38"/>
      <c r="L955" s="39"/>
      <c r="M955" s="39"/>
      <c r="N955" s="39"/>
      <c r="O955" s="39"/>
      <c r="P955" s="39"/>
      <c r="Q955" s="38"/>
      <c r="R955" s="39"/>
      <c r="S955" s="39"/>
      <c r="T955" s="39"/>
      <c r="U955" s="39"/>
      <c r="V955" s="39"/>
      <c r="W955" s="42"/>
      <c r="X955" s="39"/>
      <c r="Y955" s="39"/>
      <c r="Z955" s="42"/>
      <c r="AA955" s="39"/>
      <c r="AB955" s="39"/>
      <c r="AC955" s="42"/>
      <c r="AD955" s="40"/>
      <c r="AE955" s="40"/>
      <c r="AF955" s="35"/>
      <c r="AG955" s="39"/>
      <c r="AH955" s="39"/>
      <c r="AI955" s="42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8"/>
      <c r="AV955" s="39"/>
      <c r="AW955" s="39"/>
      <c r="AX955" s="39"/>
      <c r="AY955" s="39"/>
      <c r="AZ955" s="39"/>
      <c r="BA955" s="39"/>
      <c r="BB955" s="39"/>
      <c r="BC955" s="39"/>
      <c r="BD955" s="38"/>
      <c r="BE955" s="39"/>
      <c r="BF955" s="39"/>
      <c r="BG955" s="40"/>
      <c r="BH955" s="39"/>
      <c r="BI955" s="39"/>
      <c r="BJ955" s="31"/>
      <c r="BK955" s="31"/>
      <c r="BL955" s="39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  <c r="GP955" s="31"/>
      <c r="GQ955" s="31"/>
      <c r="GR955" s="31"/>
      <c r="GS955" s="31"/>
      <c r="GT955" s="31"/>
      <c r="GU955" s="31"/>
      <c r="GV955" s="31"/>
      <c r="GW955" s="31"/>
      <c r="GX955" s="31"/>
      <c r="GY955" s="31"/>
      <c r="GZ955" s="31"/>
      <c r="HA955" s="31"/>
      <c r="HB955" s="31"/>
      <c r="HC955" s="31"/>
      <c r="HD955" s="31"/>
      <c r="HE955" s="31"/>
      <c r="HF955" s="31"/>
      <c r="HG955" s="31"/>
      <c r="HH955" s="31"/>
      <c r="HI955" s="31"/>
      <c r="HJ955" s="31"/>
      <c r="HK955" s="31"/>
      <c r="HL955" s="31"/>
      <c r="HM955" s="31"/>
      <c r="HN955" s="31"/>
      <c r="HO955" s="31"/>
      <c r="HP955" s="31"/>
      <c r="HQ955" s="31"/>
      <c r="HR955" s="31"/>
      <c r="HS955" s="31"/>
      <c r="HT955" s="31"/>
      <c r="HU955" s="31"/>
      <c r="HV955" s="31"/>
      <c r="HW955" s="31"/>
      <c r="HX955" s="31"/>
      <c r="HY955" s="31"/>
      <c r="HZ955" s="31"/>
      <c r="IA955" s="31"/>
      <c r="IB955" s="31"/>
      <c r="IC955" s="31"/>
      <c r="ID955" s="31"/>
      <c r="IE955" s="31"/>
      <c r="IF955" s="31"/>
      <c r="IG955" s="31"/>
      <c r="IH955" s="31"/>
      <c r="II955" s="31"/>
      <c r="IJ955" s="31"/>
      <c r="IK955" s="31"/>
      <c r="IL955" s="31"/>
      <c r="IM955" s="31"/>
      <c r="IN955" s="31"/>
      <c r="IO955" s="31"/>
      <c r="IP955" s="31"/>
      <c r="IQ955" s="31"/>
    </row>
    <row r="956" spans="2:251">
      <c r="B956" s="62"/>
      <c r="C956" s="39"/>
      <c r="D956" s="39"/>
      <c r="F956" s="39"/>
      <c r="G956" s="38"/>
      <c r="H956" s="38"/>
      <c r="I956" s="38"/>
      <c r="J956" s="39"/>
      <c r="K956" s="38"/>
      <c r="L956" s="39"/>
      <c r="M956" s="39"/>
      <c r="N956" s="39"/>
      <c r="O956" s="39"/>
      <c r="P956" s="39"/>
      <c r="Q956" s="38"/>
      <c r="R956" s="39"/>
      <c r="S956" s="39"/>
      <c r="T956" s="39"/>
      <c r="U956" s="39"/>
      <c r="V956" s="39"/>
      <c r="W956" s="42"/>
      <c r="X956" s="39"/>
      <c r="Y956" s="39"/>
      <c r="Z956" s="42"/>
      <c r="AA956" s="39"/>
      <c r="AB956" s="39"/>
      <c r="AC956" s="42"/>
      <c r="AD956" s="40"/>
      <c r="AE956" s="40"/>
      <c r="AF956" s="35"/>
      <c r="AG956" s="39"/>
      <c r="AH956" s="39"/>
      <c r="AI956" s="42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8"/>
      <c r="AV956" s="39"/>
      <c r="AW956" s="39"/>
      <c r="AX956" s="39"/>
      <c r="AY956" s="39"/>
      <c r="AZ956" s="39"/>
      <c r="BA956" s="39"/>
      <c r="BB956" s="39"/>
      <c r="BC956" s="39"/>
      <c r="BD956" s="38"/>
      <c r="BE956" s="39"/>
      <c r="BF956" s="39"/>
      <c r="BG956" s="39"/>
      <c r="BH956" s="39"/>
      <c r="BI956" s="39"/>
      <c r="BJ956" s="31"/>
      <c r="BK956" s="31"/>
      <c r="BL956" s="39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1"/>
      <c r="DS956" s="31"/>
      <c r="DT956" s="31"/>
      <c r="DU956" s="31"/>
      <c r="DV956" s="31"/>
      <c r="DW956" s="31"/>
      <c r="DX956" s="31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1"/>
      <c r="EL956" s="31"/>
      <c r="EM956" s="31"/>
      <c r="EN956" s="31"/>
      <c r="EO956" s="31"/>
      <c r="EP956" s="31"/>
      <c r="EQ956" s="31"/>
      <c r="ER956" s="31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1"/>
      <c r="FI956" s="31"/>
      <c r="FJ956" s="31"/>
      <c r="FK956" s="31"/>
      <c r="FL956" s="31"/>
      <c r="FM956" s="31"/>
      <c r="FN956" s="31"/>
      <c r="FO956" s="31"/>
      <c r="FP956" s="31"/>
      <c r="FQ956" s="31"/>
      <c r="FR956" s="31"/>
      <c r="FS956" s="31"/>
      <c r="FT956" s="31"/>
      <c r="FU956" s="31"/>
      <c r="FV956" s="31"/>
      <c r="FW956" s="31"/>
      <c r="FX956" s="31"/>
      <c r="FY956" s="31"/>
      <c r="FZ956" s="31"/>
      <c r="GA956" s="31"/>
      <c r="GB956" s="31"/>
      <c r="GC956" s="31"/>
      <c r="GD956" s="31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  <c r="GO956" s="31"/>
      <c r="GP956" s="31"/>
      <c r="GQ956" s="31"/>
      <c r="GR956" s="31"/>
      <c r="GS956" s="31"/>
      <c r="GT956" s="31"/>
      <c r="GU956" s="31"/>
      <c r="GV956" s="31"/>
      <c r="GW956" s="31"/>
      <c r="GX956" s="31"/>
      <c r="GY956" s="31"/>
      <c r="GZ956" s="31"/>
      <c r="HA956" s="31"/>
      <c r="HB956" s="31"/>
      <c r="HC956" s="31"/>
      <c r="HD956" s="31"/>
      <c r="HE956" s="31"/>
      <c r="HF956" s="31"/>
      <c r="HG956" s="31"/>
      <c r="HH956" s="31"/>
      <c r="HI956" s="31"/>
      <c r="HJ956" s="31"/>
      <c r="HK956" s="31"/>
      <c r="HL956" s="31"/>
      <c r="HM956" s="31"/>
      <c r="HN956" s="31"/>
      <c r="HO956" s="31"/>
      <c r="HP956" s="31"/>
      <c r="HQ956" s="31"/>
      <c r="HR956" s="31"/>
      <c r="HS956" s="31"/>
      <c r="HT956" s="31"/>
      <c r="HU956" s="31"/>
      <c r="HV956" s="31"/>
      <c r="HW956" s="31"/>
      <c r="HX956" s="31"/>
      <c r="HY956" s="31"/>
      <c r="HZ956" s="31"/>
      <c r="IA956" s="31"/>
      <c r="IB956" s="31"/>
      <c r="IC956" s="31"/>
      <c r="ID956" s="31"/>
      <c r="IE956" s="31"/>
      <c r="IF956" s="31"/>
      <c r="IG956" s="31"/>
      <c r="IH956" s="31"/>
      <c r="II956" s="31"/>
      <c r="IJ956" s="31"/>
      <c r="IK956" s="31"/>
      <c r="IL956" s="31"/>
      <c r="IM956" s="31"/>
      <c r="IN956" s="31"/>
      <c r="IO956" s="31"/>
      <c r="IP956" s="31"/>
      <c r="IQ956" s="31"/>
    </row>
    <row r="957" spans="2:251">
      <c r="B957" s="62"/>
      <c r="C957" s="39"/>
      <c r="D957" s="39"/>
      <c r="F957" s="39"/>
      <c r="G957" s="38"/>
      <c r="H957" s="38"/>
      <c r="I957" s="38"/>
      <c r="J957" s="39"/>
      <c r="K957" s="38"/>
      <c r="L957" s="39"/>
      <c r="M957" s="39"/>
      <c r="N957" s="39"/>
      <c r="O957" s="39"/>
      <c r="P957" s="39"/>
      <c r="Q957" s="38"/>
      <c r="R957" s="39"/>
      <c r="S957" s="39"/>
      <c r="T957" s="39"/>
      <c r="U957" s="39"/>
      <c r="V957" s="39"/>
      <c r="W957" s="42"/>
      <c r="X957" s="39"/>
      <c r="Y957" s="39"/>
      <c r="Z957" s="42"/>
      <c r="AA957" s="39"/>
      <c r="AB957" s="39"/>
      <c r="AC957" s="42"/>
      <c r="AD957" s="40"/>
      <c r="AE957" s="40"/>
      <c r="AF957" s="35"/>
      <c r="AG957" s="39"/>
      <c r="AH957" s="39"/>
      <c r="AI957" s="42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8"/>
      <c r="AV957" s="39"/>
      <c r="AW957" s="39"/>
      <c r="AX957" s="39"/>
      <c r="AY957" s="39"/>
      <c r="AZ957" s="39"/>
      <c r="BA957" s="39"/>
      <c r="BB957" s="39"/>
      <c r="BC957" s="39"/>
      <c r="BD957" s="38"/>
      <c r="BE957" s="39"/>
      <c r="BF957" s="39"/>
      <c r="BG957" s="39"/>
      <c r="BH957" s="39"/>
      <c r="BI957" s="39"/>
      <c r="BJ957" s="31"/>
      <c r="BK957" s="31"/>
      <c r="BL957" s="39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  <c r="GP957" s="31"/>
      <c r="GQ957" s="31"/>
      <c r="GR957" s="31"/>
      <c r="GS957" s="31"/>
      <c r="GT957" s="31"/>
      <c r="GU957" s="31"/>
      <c r="GV957" s="31"/>
      <c r="GW957" s="31"/>
      <c r="GX957" s="31"/>
      <c r="GY957" s="31"/>
      <c r="GZ957" s="31"/>
      <c r="HA957" s="31"/>
      <c r="HB957" s="31"/>
      <c r="HC957" s="31"/>
      <c r="HD957" s="31"/>
      <c r="HE957" s="31"/>
      <c r="HF957" s="31"/>
      <c r="HG957" s="31"/>
      <c r="HH957" s="31"/>
      <c r="HI957" s="31"/>
      <c r="HJ957" s="31"/>
      <c r="HK957" s="31"/>
      <c r="HL957" s="31"/>
      <c r="HM957" s="31"/>
      <c r="HN957" s="31"/>
      <c r="HO957" s="31"/>
      <c r="HP957" s="31"/>
      <c r="HQ957" s="31"/>
      <c r="HR957" s="31"/>
      <c r="HS957" s="31"/>
      <c r="HT957" s="31"/>
      <c r="HU957" s="31"/>
      <c r="HV957" s="31"/>
      <c r="HW957" s="31"/>
      <c r="HX957" s="31"/>
      <c r="HY957" s="31"/>
      <c r="HZ957" s="31"/>
      <c r="IA957" s="31"/>
      <c r="IB957" s="31"/>
      <c r="IC957" s="31"/>
      <c r="ID957" s="31"/>
      <c r="IE957" s="31"/>
      <c r="IF957" s="31"/>
      <c r="IG957" s="31"/>
      <c r="IH957" s="31"/>
      <c r="II957" s="31"/>
      <c r="IJ957" s="31"/>
      <c r="IK957" s="31"/>
      <c r="IL957" s="31"/>
      <c r="IM957" s="31"/>
      <c r="IN957" s="31"/>
      <c r="IO957" s="31"/>
      <c r="IP957" s="31"/>
      <c r="IQ957" s="31"/>
    </row>
    <row r="958" spans="2:251">
      <c r="B958" s="62"/>
      <c r="C958" s="39"/>
      <c r="D958" s="39"/>
      <c r="F958" s="39"/>
      <c r="G958" s="38"/>
      <c r="H958" s="38"/>
      <c r="I958" s="38"/>
      <c r="J958" s="39"/>
      <c r="K958" s="38"/>
      <c r="L958" s="39"/>
      <c r="M958" s="39"/>
      <c r="N958" s="39"/>
      <c r="O958" s="39"/>
      <c r="P958" s="39"/>
      <c r="Q958" s="38"/>
      <c r="R958" s="39"/>
      <c r="S958" s="39"/>
      <c r="T958" s="39"/>
      <c r="U958" s="39"/>
      <c r="V958" s="39"/>
      <c r="W958" s="42"/>
      <c r="X958" s="39"/>
      <c r="Y958" s="39"/>
      <c r="Z958" s="42"/>
      <c r="AA958" s="39"/>
      <c r="AB958" s="39"/>
      <c r="AC958" s="42"/>
      <c r="AD958" s="40"/>
      <c r="AE958" s="40"/>
      <c r="AF958" s="35"/>
      <c r="AG958" s="39"/>
      <c r="AH958" s="39"/>
      <c r="AI958" s="42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8"/>
      <c r="AV958" s="39"/>
      <c r="AW958" s="39"/>
      <c r="AX958" s="39"/>
      <c r="AY958" s="39"/>
      <c r="AZ958" s="39"/>
      <c r="BA958" s="39"/>
      <c r="BB958" s="39"/>
      <c r="BC958" s="39"/>
      <c r="BD958" s="38"/>
      <c r="BE958" s="39"/>
      <c r="BF958" s="39"/>
      <c r="BG958" s="40"/>
      <c r="BH958" s="39"/>
      <c r="BI958" s="39"/>
      <c r="BJ958" s="31"/>
      <c r="BK958" s="31"/>
      <c r="BL958" s="39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/>
      <c r="EP958" s="31"/>
      <c r="EQ958" s="31"/>
      <c r="ER958" s="31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  <c r="GP958" s="31"/>
      <c r="GQ958" s="31"/>
      <c r="GR958" s="31"/>
      <c r="GS958" s="31"/>
      <c r="GT958" s="31"/>
      <c r="GU958" s="31"/>
      <c r="GV958" s="31"/>
      <c r="GW958" s="31"/>
      <c r="GX958" s="31"/>
      <c r="GY958" s="31"/>
      <c r="GZ958" s="31"/>
      <c r="HA958" s="31"/>
      <c r="HB958" s="31"/>
      <c r="HC958" s="31"/>
      <c r="HD958" s="31"/>
      <c r="HE958" s="31"/>
      <c r="HF958" s="31"/>
      <c r="HG958" s="31"/>
      <c r="HH958" s="31"/>
      <c r="HI958" s="31"/>
      <c r="HJ958" s="31"/>
      <c r="HK958" s="31"/>
      <c r="HL958" s="31"/>
      <c r="HM958" s="31"/>
      <c r="HN958" s="31"/>
      <c r="HO958" s="31"/>
      <c r="HP958" s="31"/>
      <c r="HQ958" s="31"/>
      <c r="HR958" s="31"/>
      <c r="HS958" s="31"/>
      <c r="HT958" s="31"/>
      <c r="HU958" s="31"/>
      <c r="HV958" s="31"/>
      <c r="HW958" s="31"/>
      <c r="HX958" s="31"/>
      <c r="HY958" s="31"/>
      <c r="HZ958" s="31"/>
      <c r="IA958" s="31"/>
      <c r="IB958" s="31"/>
      <c r="IC958" s="31"/>
      <c r="ID958" s="31"/>
      <c r="IE958" s="31"/>
      <c r="IF958" s="31"/>
      <c r="IG958" s="31"/>
      <c r="IH958" s="31"/>
      <c r="II958" s="31"/>
      <c r="IJ958" s="31"/>
      <c r="IK958" s="31"/>
      <c r="IL958" s="31"/>
      <c r="IM958" s="31"/>
      <c r="IN958" s="31"/>
      <c r="IO958" s="31"/>
      <c r="IP958" s="31"/>
      <c r="IQ958" s="31"/>
    </row>
    <row r="959" spans="2:251">
      <c r="B959" s="62"/>
      <c r="C959" s="39"/>
      <c r="D959" s="39"/>
      <c r="F959" s="39"/>
      <c r="G959" s="38"/>
      <c r="H959" s="38"/>
      <c r="I959" s="38"/>
      <c r="J959" s="39"/>
      <c r="K959" s="38"/>
      <c r="L959" s="39"/>
      <c r="M959" s="39"/>
      <c r="N959" s="39"/>
      <c r="O959" s="39"/>
      <c r="P959" s="39"/>
      <c r="Q959" s="38"/>
      <c r="R959" s="39"/>
      <c r="S959" s="39"/>
      <c r="T959" s="39"/>
      <c r="U959" s="39"/>
      <c r="V959" s="39"/>
      <c r="W959" s="42"/>
      <c r="X959" s="39"/>
      <c r="Y959" s="39"/>
      <c r="Z959" s="42"/>
      <c r="AA959" s="39"/>
      <c r="AB959" s="39"/>
      <c r="AC959" s="42"/>
      <c r="AD959" s="40"/>
      <c r="AE959" s="40"/>
      <c r="AF959" s="35"/>
      <c r="AG959" s="39"/>
      <c r="AH959" s="39"/>
      <c r="AI959" s="42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8"/>
      <c r="AV959" s="39"/>
      <c r="AW959" s="39"/>
      <c r="AX959" s="39"/>
      <c r="AY959" s="39"/>
      <c r="AZ959" s="39"/>
      <c r="BA959" s="39"/>
      <c r="BB959" s="39"/>
      <c r="BC959" s="39"/>
      <c r="BD959" s="38"/>
      <c r="BE959" s="39"/>
      <c r="BF959" s="39"/>
      <c r="BG959" s="40"/>
      <c r="BH959" s="39"/>
      <c r="BI959" s="39"/>
      <c r="BJ959" s="31"/>
      <c r="BK959" s="31"/>
      <c r="BL959" s="39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  <c r="HX959" s="31"/>
      <c r="HY959" s="31"/>
      <c r="HZ959" s="31"/>
      <c r="IA959" s="31"/>
      <c r="IB959" s="31"/>
      <c r="IC959" s="31"/>
      <c r="ID959" s="31"/>
      <c r="IE959" s="31"/>
      <c r="IF959" s="31"/>
      <c r="IG959" s="31"/>
      <c r="IH959" s="31"/>
      <c r="II959" s="31"/>
      <c r="IJ959" s="31"/>
      <c r="IK959" s="31"/>
      <c r="IL959" s="31"/>
      <c r="IM959" s="31"/>
      <c r="IN959" s="31"/>
      <c r="IO959" s="31"/>
      <c r="IP959" s="31"/>
      <c r="IQ959" s="31"/>
    </row>
    <row r="960" spans="2:251">
      <c r="B960" s="62"/>
      <c r="C960" s="39"/>
      <c r="D960" s="39"/>
      <c r="F960" s="39"/>
      <c r="G960" s="38"/>
      <c r="H960" s="38"/>
      <c r="I960" s="38"/>
      <c r="J960" s="39"/>
      <c r="K960" s="38"/>
      <c r="L960" s="39"/>
      <c r="M960" s="39"/>
      <c r="N960" s="39"/>
      <c r="O960" s="39"/>
      <c r="P960" s="39"/>
      <c r="Q960" s="38"/>
      <c r="R960" s="39"/>
      <c r="S960" s="39"/>
      <c r="T960" s="39"/>
      <c r="U960" s="39"/>
      <c r="V960" s="39"/>
      <c r="W960" s="42"/>
      <c r="X960" s="39"/>
      <c r="Y960" s="39"/>
      <c r="Z960" s="42"/>
      <c r="AA960" s="39"/>
      <c r="AB960" s="39"/>
      <c r="AC960" s="42"/>
      <c r="AD960" s="40"/>
      <c r="AE960" s="40"/>
      <c r="AF960" s="35"/>
      <c r="AG960" s="39"/>
      <c r="AH960" s="39"/>
      <c r="AI960" s="42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8"/>
      <c r="AV960" s="39"/>
      <c r="AW960" s="39"/>
      <c r="AX960" s="39"/>
      <c r="AY960" s="39"/>
      <c r="AZ960" s="39"/>
      <c r="BA960" s="39"/>
      <c r="BB960" s="39"/>
      <c r="BC960" s="39"/>
      <c r="BD960" s="38"/>
      <c r="BE960" s="39"/>
      <c r="BF960" s="39"/>
      <c r="BG960" s="40"/>
      <c r="BH960" s="39"/>
      <c r="BI960" s="39"/>
      <c r="BJ960" s="31"/>
      <c r="BK960" s="31"/>
      <c r="BL960" s="39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1"/>
      <c r="DS960" s="31"/>
      <c r="DT960" s="31"/>
      <c r="DU960" s="31"/>
      <c r="DV960" s="31"/>
      <c r="DW960" s="31"/>
      <c r="DX960" s="31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1"/>
      <c r="EL960" s="31"/>
      <c r="EM960" s="31"/>
      <c r="EN960" s="31"/>
      <c r="EO960" s="31"/>
      <c r="EP960" s="31"/>
      <c r="EQ960" s="31"/>
      <c r="ER960" s="31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1"/>
      <c r="FI960" s="31"/>
      <c r="FJ960" s="31"/>
      <c r="FK960" s="31"/>
      <c r="FL960" s="31"/>
      <c r="FM960" s="31"/>
      <c r="FN960" s="31"/>
      <c r="FO960" s="31"/>
      <c r="FP960" s="31"/>
      <c r="FQ960" s="31"/>
      <c r="FR960" s="31"/>
      <c r="FS960" s="31"/>
      <c r="FT960" s="31"/>
      <c r="FU960" s="31"/>
      <c r="FV960" s="31"/>
      <c r="FW960" s="31"/>
      <c r="FX960" s="31"/>
      <c r="FY960" s="31"/>
      <c r="FZ960" s="31"/>
      <c r="GA960" s="31"/>
      <c r="GB960" s="31"/>
      <c r="GC960" s="31"/>
      <c r="GD960" s="31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  <c r="GO960" s="31"/>
      <c r="GP960" s="31"/>
      <c r="GQ960" s="31"/>
      <c r="GR960" s="31"/>
      <c r="GS960" s="31"/>
      <c r="GT960" s="31"/>
      <c r="GU960" s="31"/>
      <c r="GV960" s="31"/>
      <c r="GW960" s="31"/>
      <c r="GX960" s="31"/>
      <c r="GY960" s="31"/>
      <c r="GZ960" s="31"/>
      <c r="HA960" s="31"/>
      <c r="HB960" s="31"/>
      <c r="HC960" s="31"/>
      <c r="HD960" s="31"/>
      <c r="HE960" s="31"/>
      <c r="HF960" s="31"/>
      <c r="HG960" s="31"/>
      <c r="HH960" s="31"/>
      <c r="HI960" s="31"/>
      <c r="HJ960" s="31"/>
      <c r="HK960" s="31"/>
      <c r="HL960" s="31"/>
      <c r="HM960" s="31"/>
      <c r="HN960" s="31"/>
      <c r="HO960" s="31"/>
      <c r="HP960" s="31"/>
      <c r="HQ960" s="31"/>
      <c r="HR960" s="31"/>
      <c r="HS960" s="31"/>
      <c r="HT960" s="31"/>
      <c r="HU960" s="31"/>
      <c r="HV960" s="31"/>
      <c r="HW960" s="31"/>
      <c r="HX960" s="31"/>
      <c r="HY960" s="31"/>
      <c r="HZ960" s="31"/>
      <c r="IA960" s="31"/>
      <c r="IB960" s="31"/>
      <c r="IC960" s="31"/>
      <c r="ID960" s="31"/>
      <c r="IE960" s="31"/>
      <c r="IF960" s="31"/>
      <c r="IG960" s="31"/>
      <c r="IH960" s="31"/>
      <c r="II960" s="31"/>
      <c r="IJ960" s="31"/>
      <c r="IK960" s="31"/>
      <c r="IL960" s="31"/>
      <c r="IM960" s="31"/>
      <c r="IN960" s="31"/>
      <c r="IO960" s="31"/>
      <c r="IP960" s="31"/>
      <c r="IQ960" s="31"/>
    </row>
    <row r="961" spans="2:251">
      <c r="B961" s="62"/>
      <c r="C961" s="39"/>
      <c r="D961" s="39"/>
      <c r="F961" s="39"/>
      <c r="G961" s="38"/>
      <c r="H961" s="38"/>
      <c r="I961" s="38"/>
      <c r="J961" s="39"/>
      <c r="K961" s="38"/>
      <c r="L961" s="39"/>
      <c r="M961" s="39"/>
      <c r="N961" s="39"/>
      <c r="O961" s="39"/>
      <c r="P961" s="39"/>
      <c r="Q961" s="38"/>
      <c r="R961" s="39"/>
      <c r="S961" s="39"/>
      <c r="T961" s="39"/>
      <c r="U961" s="39"/>
      <c r="V961" s="39"/>
      <c r="W961" s="42"/>
      <c r="X961" s="39"/>
      <c r="Y961" s="39"/>
      <c r="Z961" s="42"/>
      <c r="AA961" s="39"/>
      <c r="AB961" s="39"/>
      <c r="AC961" s="42"/>
      <c r="AD961" s="40"/>
      <c r="AE961" s="40"/>
      <c r="AF961" s="35"/>
      <c r="AG961" s="39"/>
      <c r="AH961" s="39"/>
      <c r="AI961" s="42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8"/>
      <c r="AV961" s="39"/>
      <c r="AW961" s="39"/>
      <c r="AX961" s="39"/>
      <c r="AY961" s="39"/>
      <c r="AZ961" s="39"/>
      <c r="BA961" s="39"/>
      <c r="BB961" s="39"/>
      <c r="BC961" s="39"/>
      <c r="BD961" s="38"/>
      <c r="BE961" s="39"/>
      <c r="BF961" s="39"/>
      <c r="BG961" s="40"/>
      <c r="BH961" s="39"/>
      <c r="BI961" s="39"/>
      <c r="BJ961" s="31"/>
      <c r="BK961" s="31"/>
      <c r="BL961" s="39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  <c r="GV961" s="31"/>
      <c r="GW961" s="31"/>
      <c r="GX961" s="31"/>
      <c r="GY961" s="31"/>
      <c r="GZ961" s="31"/>
      <c r="HA961" s="31"/>
      <c r="HB961" s="31"/>
      <c r="HC961" s="31"/>
      <c r="HD961" s="31"/>
      <c r="HE961" s="31"/>
      <c r="HF961" s="31"/>
      <c r="HG961" s="31"/>
      <c r="HH961" s="31"/>
      <c r="HI961" s="31"/>
      <c r="HJ961" s="31"/>
      <c r="HK961" s="31"/>
      <c r="HL961" s="31"/>
      <c r="HM961" s="31"/>
      <c r="HN961" s="31"/>
      <c r="HO961" s="31"/>
      <c r="HP961" s="31"/>
      <c r="HQ961" s="31"/>
      <c r="HR961" s="31"/>
      <c r="HS961" s="31"/>
      <c r="HT961" s="31"/>
      <c r="HU961" s="31"/>
      <c r="HV961" s="31"/>
      <c r="HW961" s="31"/>
      <c r="HX961" s="31"/>
      <c r="HY961" s="31"/>
      <c r="HZ961" s="31"/>
      <c r="IA961" s="31"/>
      <c r="IB961" s="31"/>
      <c r="IC961" s="31"/>
      <c r="ID961" s="31"/>
      <c r="IE961" s="31"/>
      <c r="IF961" s="31"/>
      <c r="IG961" s="31"/>
      <c r="IH961" s="31"/>
      <c r="II961" s="31"/>
      <c r="IJ961" s="31"/>
      <c r="IK961" s="31"/>
      <c r="IL961" s="31"/>
      <c r="IM961" s="31"/>
      <c r="IN961" s="31"/>
      <c r="IO961" s="31"/>
      <c r="IP961" s="31"/>
      <c r="IQ961" s="31"/>
    </row>
    <row r="962" spans="2:251">
      <c r="B962" s="62"/>
      <c r="C962" s="39"/>
      <c r="D962" s="39"/>
      <c r="F962" s="39"/>
      <c r="G962" s="38"/>
      <c r="H962" s="38"/>
      <c r="I962" s="38"/>
      <c r="J962" s="39"/>
      <c r="K962" s="38"/>
      <c r="L962" s="39"/>
      <c r="M962" s="39"/>
      <c r="N962" s="39"/>
      <c r="O962" s="39"/>
      <c r="P962" s="39"/>
      <c r="Q962" s="38"/>
      <c r="R962" s="39"/>
      <c r="S962" s="39"/>
      <c r="T962" s="39"/>
      <c r="U962" s="39"/>
      <c r="V962" s="39"/>
      <c r="W962" s="42"/>
      <c r="X962" s="39"/>
      <c r="Y962" s="39"/>
      <c r="Z962" s="42"/>
      <c r="AA962" s="39"/>
      <c r="AB962" s="39"/>
      <c r="AC962" s="42"/>
      <c r="AD962" s="40"/>
      <c r="AE962" s="40"/>
      <c r="AF962" s="35"/>
      <c r="AG962" s="39"/>
      <c r="AH962" s="39"/>
      <c r="AI962" s="42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8"/>
      <c r="AV962" s="39"/>
      <c r="AW962" s="39"/>
      <c r="AX962" s="39"/>
      <c r="AY962" s="39"/>
      <c r="AZ962" s="39"/>
      <c r="BA962" s="39"/>
      <c r="BB962" s="39"/>
      <c r="BC962" s="39"/>
      <c r="BD962" s="38"/>
      <c r="BE962" s="39"/>
      <c r="BF962" s="39"/>
      <c r="BG962" s="40"/>
      <c r="BH962" s="39"/>
      <c r="BI962" s="39"/>
      <c r="BJ962" s="31"/>
      <c r="BK962" s="31"/>
      <c r="BL962" s="39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  <c r="GS962" s="31"/>
      <c r="GT962" s="31"/>
      <c r="GU962" s="31"/>
      <c r="GV962" s="31"/>
      <c r="GW962" s="31"/>
      <c r="GX962" s="31"/>
      <c r="GY962" s="31"/>
      <c r="GZ962" s="31"/>
      <c r="HA962" s="31"/>
      <c r="HB962" s="31"/>
      <c r="HC962" s="31"/>
      <c r="HD962" s="31"/>
      <c r="HE962" s="31"/>
      <c r="HF962" s="31"/>
      <c r="HG962" s="31"/>
      <c r="HH962" s="31"/>
      <c r="HI962" s="31"/>
      <c r="HJ962" s="31"/>
      <c r="HK962" s="31"/>
      <c r="HL962" s="31"/>
      <c r="HM962" s="31"/>
      <c r="HN962" s="31"/>
      <c r="HO962" s="31"/>
      <c r="HP962" s="31"/>
      <c r="HQ962" s="31"/>
      <c r="HR962" s="31"/>
      <c r="HS962" s="31"/>
      <c r="HT962" s="31"/>
      <c r="HU962" s="31"/>
      <c r="HV962" s="31"/>
      <c r="HW962" s="31"/>
      <c r="HX962" s="31"/>
      <c r="HY962" s="31"/>
      <c r="HZ962" s="31"/>
      <c r="IA962" s="31"/>
      <c r="IB962" s="31"/>
      <c r="IC962" s="31"/>
      <c r="ID962" s="31"/>
      <c r="IE962" s="31"/>
      <c r="IF962" s="31"/>
      <c r="IG962" s="31"/>
      <c r="IH962" s="31"/>
      <c r="II962" s="31"/>
      <c r="IJ962" s="31"/>
      <c r="IK962" s="31"/>
      <c r="IL962" s="31"/>
      <c r="IM962" s="31"/>
      <c r="IN962" s="31"/>
      <c r="IO962" s="31"/>
      <c r="IP962" s="31"/>
      <c r="IQ962" s="31"/>
    </row>
    <row r="963" spans="2:251">
      <c r="B963" s="62"/>
      <c r="C963" s="39"/>
      <c r="D963" s="39"/>
      <c r="F963" s="39"/>
      <c r="G963" s="38"/>
      <c r="H963" s="38"/>
      <c r="I963" s="38"/>
      <c r="J963" s="39"/>
      <c r="K963" s="38"/>
      <c r="L963" s="39"/>
      <c r="M963" s="39"/>
      <c r="N963" s="39"/>
      <c r="O963" s="39"/>
      <c r="P963" s="39"/>
      <c r="Q963" s="38"/>
      <c r="R963" s="39"/>
      <c r="S963" s="39"/>
      <c r="T963" s="39"/>
      <c r="U963" s="39"/>
      <c r="V963" s="39"/>
      <c r="W963" s="42"/>
      <c r="X963" s="39"/>
      <c r="Y963" s="39"/>
      <c r="Z963" s="42"/>
      <c r="AA963" s="39"/>
      <c r="AB963" s="39"/>
      <c r="AC963" s="42"/>
      <c r="AD963" s="40"/>
      <c r="AE963" s="40"/>
      <c r="AF963" s="35"/>
      <c r="AG963" s="39"/>
      <c r="AH963" s="39"/>
      <c r="AI963" s="42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8"/>
      <c r="AV963" s="39"/>
      <c r="AW963" s="39"/>
      <c r="AX963" s="39"/>
      <c r="AY963" s="39"/>
      <c r="AZ963" s="39"/>
      <c r="BA963" s="39"/>
      <c r="BB963" s="39"/>
      <c r="BC963" s="39"/>
      <c r="BD963" s="38"/>
      <c r="BE963" s="39"/>
      <c r="BF963" s="39"/>
      <c r="BG963" s="39"/>
      <c r="BH963" s="39"/>
      <c r="BI963" s="39"/>
      <c r="BJ963" s="31"/>
      <c r="BK963" s="31"/>
      <c r="BL963" s="39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31"/>
      <c r="GT963" s="31"/>
      <c r="GU963" s="31"/>
      <c r="GV963" s="31"/>
      <c r="GW963" s="31"/>
      <c r="GX963" s="31"/>
      <c r="GY963" s="31"/>
      <c r="GZ963" s="31"/>
      <c r="HA963" s="31"/>
      <c r="HB963" s="31"/>
      <c r="HC963" s="31"/>
      <c r="HD963" s="31"/>
      <c r="HE963" s="31"/>
      <c r="HF963" s="31"/>
      <c r="HG963" s="31"/>
      <c r="HH963" s="31"/>
      <c r="HI963" s="31"/>
      <c r="HJ963" s="31"/>
      <c r="HK963" s="31"/>
      <c r="HL963" s="31"/>
      <c r="HM963" s="31"/>
      <c r="HN963" s="31"/>
      <c r="HO963" s="31"/>
      <c r="HP963" s="31"/>
      <c r="HQ963" s="31"/>
      <c r="HR963" s="31"/>
      <c r="HS963" s="31"/>
      <c r="HT963" s="31"/>
      <c r="HU963" s="31"/>
      <c r="HV963" s="31"/>
      <c r="HW963" s="31"/>
      <c r="HX963" s="31"/>
      <c r="HY963" s="31"/>
      <c r="HZ963" s="31"/>
      <c r="IA963" s="31"/>
      <c r="IB963" s="31"/>
      <c r="IC963" s="31"/>
      <c r="ID963" s="31"/>
      <c r="IE963" s="31"/>
      <c r="IF963" s="31"/>
      <c r="IG963" s="31"/>
      <c r="IH963" s="31"/>
      <c r="II963" s="31"/>
      <c r="IJ963" s="31"/>
      <c r="IK963" s="31"/>
      <c r="IL963" s="31"/>
      <c r="IM963" s="31"/>
      <c r="IN963" s="31"/>
      <c r="IO963" s="31"/>
      <c r="IP963" s="31"/>
      <c r="IQ963" s="31"/>
    </row>
    <row r="964" spans="2:251">
      <c r="B964" s="62"/>
      <c r="C964" s="39"/>
      <c r="D964" s="39"/>
      <c r="F964" s="39"/>
      <c r="G964" s="38"/>
      <c r="H964" s="38"/>
      <c r="I964" s="38"/>
      <c r="J964" s="39"/>
      <c r="K964" s="38"/>
      <c r="L964" s="39"/>
      <c r="M964" s="39"/>
      <c r="N964" s="39"/>
      <c r="O964" s="39"/>
      <c r="P964" s="39"/>
      <c r="Q964" s="38"/>
      <c r="R964" s="39"/>
      <c r="S964" s="39"/>
      <c r="T964" s="39"/>
      <c r="U964" s="39"/>
      <c r="V964" s="39"/>
      <c r="W964" s="42"/>
      <c r="X964" s="39"/>
      <c r="Y964" s="39"/>
      <c r="Z964" s="42"/>
      <c r="AA964" s="39"/>
      <c r="AB964" s="39"/>
      <c r="AC964" s="42"/>
      <c r="AD964" s="40"/>
      <c r="AE964" s="40"/>
      <c r="AF964" s="35"/>
      <c r="AG964" s="39"/>
      <c r="AH964" s="39"/>
      <c r="AI964" s="42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8"/>
      <c r="AV964" s="39"/>
      <c r="AW964" s="39"/>
      <c r="AX964" s="39"/>
      <c r="AY964" s="39"/>
      <c r="AZ964" s="39"/>
      <c r="BA964" s="39"/>
      <c r="BB964" s="39"/>
      <c r="BC964" s="39"/>
      <c r="BD964" s="38"/>
      <c r="BE964" s="39"/>
      <c r="BF964" s="39"/>
      <c r="BG964" s="40"/>
      <c r="BH964" s="39"/>
      <c r="BI964" s="39"/>
      <c r="BJ964" s="31"/>
      <c r="BK964" s="31"/>
      <c r="BL964" s="39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1"/>
      <c r="DS964" s="31"/>
      <c r="DT964" s="31"/>
      <c r="DU964" s="31"/>
      <c r="DV964" s="31"/>
      <c r="DW964" s="31"/>
      <c r="DX964" s="31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1"/>
      <c r="EL964" s="31"/>
      <c r="EM964" s="31"/>
      <c r="EN964" s="31"/>
      <c r="EO964" s="31"/>
      <c r="EP964" s="31"/>
      <c r="EQ964" s="31"/>
      <c r="ER964" s="31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1"/>
      <c r="FI964" s="31"/>
      <c r="FJ964" s="31"/>
      <c r="FK964" s="31"/>
      <c r="FL964" s="31"/>
      <c r="FM964" s="31"/>
      <c r="FN964" s="31"/>
      <c r="FO964" s="31"/>
      <c r="FP964" s="31"/>
      <c r="FQ964" s="31"/>
      <c r="FR964" s="31"/>
      <c r="FS964" s="31"/>
      <c r="FT964" s="31"/>
      <c r="FU964" s="31"/>
      <c r="FV964" s="31"/>
      <c r="FW964" s="31"/>
      <c r="FX964" s="31"/>
      <c r="FY964" s="31"/>
      <c r="FZ964" s="31"/>
      <c r="GA964" s="31"/>
      <c r="GB964" s="31"/>
      <c r="GC964" s="31"/>
      <c r="GD964" s="31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  <c r="GO964" s="31"/>
      <c r="GP964" s="31"/>
      <c r="GQ964" s="31"/>
      <c r="GR964" s="31"/>
      <c r="GS964" s="31"/>
      <c r="GT964" s="31"/>
      <c r="GU964" s="31"/>
      <c r="GV964" s="31"/>
      <c r="GW964" s="31"/>
      <c r="GX964" s="31"/>
      <c r="GY964" s="31"/>
      <c r="GZ964" s="31"/>
      <c r="HA964" s="31"/>
      <c r="HB964" s="31"/>
      <c r="HC964" s="31"/>
      <c r="HD964" s="31"/>
      <c r="HE964" s="31"/>
      <c r="HF964" s="31"/>
      <c r="HG964" s="31"/>
      <c r="HH964" s="31"/>
      <c r="HI964" s="31"/>
      <c r="HJ964" s="31"/>
      <c r="HK964" s="31"/>
      <c r="HL964" s="31"/>
      <c r="HM964" s="31"/>
      <c r="HN964" s="31"/>
      <c r="HO964" s="31"/>
      <c r="HP964" s="31"/>
      <c r="HQ964" s="31"/>
      <c r="HR964" s="31"/>
      <c r="HS964" s="31"/>
      <c r="HT964" s="31"/>
      <c r="HU964" s="31"/>
      <c r="HV964" s="31"/>
      <c r="HW964" s="31"/>
      <c r="HX964" s="31"/>
      <c r="HY964" s="31"/>
      <c r="HZ964" s="31"/>
      <c r="IA964" s="31"/>
      <c r="IB964" s="31"/>
      <c r="IC964" s="31"/>
      <c r="ID964" s="31"/>
      <c r="IE964" s="31"/>
      <c r="IF964" s="31"/>
      <c r="IG964" s="31"/>
      <c r="IH964" s="31"/>
      <c r="II964" s="31"/>
      <c r="IJ964" s="31"/>
      <c r="IK964" s="31"/>
      <c r="IL964" s="31"/>
      <c r="IM964" s="31"/>
      <c r="IN964" s="31"/>
      <c r="IO964" s="31"/>
      <c r="IP964" s="31"/>
      <c r="IQ964" s="31"/>
    </row>
    <row r="965" spans="2:251">
      <c r="B965" s="62"/>
      <c r="C965" s="39"/>
      <c r="D965" s="39"/>
      <c r="F965" s="39"/>
      <c r="G965" s="38"/>
      <c r="H965" s="38"/>
      <c r="I965" s="38"/>
      <c r="J965" s="39"/>
      <c r="K965" s="38"/>
      <c r="L965" s="39"/>
      <c r="M965" s="39"/>
      <c r="N965" s="39"/>
      <c r="O965" s="39"/>
      <c r="P965" s="39"/>
      <c r="Q965" s="38"/>
      <c r="R965" s="39"/>
      <c r="S965" s="39"/>
      <c r="T965" s="39"/>
      <c r="U965" s="39"/>
      <c r="V965" s="39"/>
      <c r="W965" s="42"/>
      <c r="X965" s="39"/>
      <c r="Y965" s="39"/>
      <c r="Z965" s="42"/>
      <c r="AA965" s="39"/>
      <c r="AB965" s="39"/>
      <c r="AC965" s="42"/>
      <c r="AD965" s="40"/>
      <c r="AE965" s="40"/>
      <c r="AF965" s="35"/>
      <c r="AG965" s="39"/>
      <c r="AH965" s="39"/>
      <c r="AI965" s="42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8"/>
      <c r="AV965" s="39"/>
      <c r="AW965" s="39"/>
      <c r="AX965" s="39"/>
      <c r="AY965" s="39"/>
      <c r="AZ965" s="39"/>
      <c r="BA965" s="39"/>
      <c r="BB965" s="39"/>
      <c r="BC965" s="39"/>
      <c r="BD965" s="38"/>
      <c r="BE965" s="39"/>
      <c r="BF965" s="39"/>
      <c r="BG965" s="40"/>
      <c r="BH965" s="39"/>
      <c r="BI965" s="39"/>
      <c r="BJ965" s="31"/>
      <c r="BK965" s="31"/>
      <c r="BL965" s="39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/>
      <c r="EP965" s="31"/>
      <c r="EQ965" s="31"/>
      <c r="ER965" s="31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  <c r="GP965" s="31"/>
      <c r="GQ965" s="31"/>
      <c r="GR965" s="31"/>
      <c r="GS965" s="31"/>
      <c r="GT965" s="31"/>
      <c r="GU965" s="31"/>
      <c r="GV965" s="31"/>
      <c r="GW965" s="31"/>
      <c r="GX965" s="31"/>
      <c r="GY965" s="31"/>
      <c r="GZ965" s="31"/>
      <c r="HA965" s="31"/>
      <c r="HB965" s="31"/>
      <c r="HC965" s="31"/>
      <c r="HD965" s="31"/>
      <c r="HE965" s="31"/>
      <c r="HF965" s="31"/>
      <c r="HG965" s="31"/>
      <c r="HH965" s="31"/>
      <c r="HI965" s="31"/>
      <c r="HJ965" s="31"/>
      <c r="HK965" s="31"/>
      <c r="HL965" s="31"/>
      <c r="HM965" s="31"/>
      <c r="HN965" s="31"/>
      <c r="HO965" s="31"/>
      <c r="HP965" s="31"/>
      <c r="HQ965" s="31"/>
      <c r="HR965" s="31"/>
      <c r="HS965" s="31"/>
      <c r="HT965" s="31"/>
      <c r="HU965" s="31"/>
      <c r="HV965" s="31"/>
      <c r="HW965" s="31"/>
      <c r="HX965" s="31"/>
      <c r="HY965" s="31"/>
      <c r="HZ965" s="31"/>
      <c r="IA965" s="31"/>
      <c r="IB965" s="31"/>
      <c r="IC965" s="31"/>
      <c r="ID965" s="31"/>
      <c r="IE965" s="31"/>
      <c r="IF965" s="31"/>
      <c r="IG965" s="31"/>
      <c r="IH965" s="31"/>
      <c r="II965" s="31"/>
      <c r="IJ965" s="31"/>
      <c r="IK965" s="31"/>
      <c r="IL965" s="31"/>
      <c r="IM965" s="31"/>
      <c r="IN965" s="31"/>
      <c r="IO965" s="31"/>
      <c r="IP965" s="31"/>
      <c r="IQ965" s="31"/>
    </row>
    <row r="966" spans="2:251">
      <c r="B966" s="62"/>
      <c r="C966" s="39"/>
      <c r="D966" s="39"/>
      <c r="F966" s="39"/>
      <c r="G966" s="38"/>
      <c r="H966" s="38"/>
      <c r="I966" s="38"/>
      <c r="J966" s="39"/>
      <c r="K966" s="38"/>
      <c r="L966" s="39"/>
      <c r="M966" s="39"/>
      <c r="N966" s="39"/>
      <c r="O966" s="39"/>
      <c r="P966" s="39"/>
      <c r="Q966" s="38"/>
      <c r="R966" s="39"/>
      <c r="S966" s="39"/>
      <c r="T966" s="39"/>
      <c r="U966" s="39"/>
      <c r="V966" s="39"/>
      <c r="W966" s="42"/>
      <c r="X966" s="39"/>
      <c r="Y966" s="39"/>
      <c r="Z966" s="42"/>
      <c r="AA966" s="39"/>
      <c r="AB966" s="39"/>
      <c r="AC966" s="42"/>
      <c r="AD966" s="40"/>
      <c r="AE966" s="40"/>
      <c r="AF966" s="35"/>
      <c r="AG966" s="39"/>
      <c r="AH966" s="39"/>
      <c r="AI966" s="42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8"/>
      <c r="AV966" s="39"/>
      <c r="AW966" s="39"/>
      <c r="AX966" s="39"/>
      <c r="AY966" s="39"/>
      <c r="AZ966" s="39"/>
      <c r="BA966" s="39"/>
      <c r="BB966" s="39"/>
      <c r="BC966" s="39"/>
      <c r="BD966" s="38"/>
      <c r="BE966" s="39"/>
      <c r="BF966" s="39"/>
      <c r="BG966" s="40"/>
      <c r="BH966" s="39"/>
      <c r="BI966" s="39"/>
      <c r="BJ966" s="31"/>
      <c r="BK966" s="31"/>
      <c r="BL966" s="39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1"/>
      <c r="DS966" s="31"/>
      <c r="DT966" s="31"/>
      <c r="DU966" s="31"/>
      <c r="DV966" s="31"/>
      <c r="DW966" s="31"/>
      <c r="DX966" s="31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1"/>
      <c r="EL966" s="31"/>
      <c r="EM966" s="31"/>
      <c r="EN966" s="31"/>
      <c r="EO966" s="31"/>
      <c r="EP966" s="31"/>
      <c r="EQ966" s="31"/>
      <c r="ER966" s="31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1"/>
      <c r="FI966" s="31"/>
      <c r="FJ966" s="31"/>
      <c r="FK966" s="31"/>
      <c r="FL966" s="31"/>
      <c r="FM966" s="31"/>
      <c r="FN966" s="31"/>
      <c r="FO966" s="31"/>
      <c r="FP966" s="31"/>
      <c r="FQ966" s="31"/>
      <c r="FR966" s="31"/>
      <c r="FS966" s="31"/>
      <c r="FT966" s="31"/>
      <c r="FU966" s="31"/>
      <c r="FV966" s="31"/>
      <c r="FW966" s="31"/>
      <c r="FX966" s="31"/>
      <c r="FY966" s="31"/>
      <c r="FZ966" s="31"/>
      <c r="GA966" s="31"/>
      <c r="GB966" s="31"/>
      <c r="GC966" s="31"/>
      <c r="GD966" s="31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  <c r="GO966" s="31"/>
      <c r="GP966" s="31"/>
      <c r="GQ966" s="31"/>
      <c r="GR966" s="31"/>
      <c r="GS966" s="31"/>
      <c r="GT966" s="31"/>
      <c r="GU966" s="31"/>
      <c r="GV966" s="31"/>
      <c r="GW966" s="31"/>
      <c r="GX966" s="31"/>
      <c r="GY966" s="31"/>
      <c r="GZ966" s="31"/>
      <c r="HA966" s="31"/>
      <c r="HB966" s="31"/>
      <c r="HC966" s="31"/>
      <c r="HD966" s="31"/>
      <c r="HE966" s="31"/>
      <c r="HF966" s="31"/>
      <c r="HG966" s="31"/>
      <c r="HH966" s="31"/>
      <c r="HI966" s="31"/>
      <c r="HJ966" s="31"/>
      <c r="HK966" s="31"/>
      <c r="HL966" s="31"/>
      <c r="HM966" s="31"/>
      <c r="HN966" s="31"/>
      <c r="HO966" s="31"/>
      <c r="HP966" s="31"/>
      <c r="HQ966" s="31"/>
      <c r="HR966" s="31"/>
      <c r="HS966" s="31"/>
      <c r="HT966" s="31"/>
      <c r="HU966" s="31"/>
      <c r="HV966" s="31"/>
      <c r="HW966" s="31"/>
      <c r="HX966" s="31"/>
      <c r="HY966" s="31"/>
      <c r="HZ966" s="31"/>
      <c r="IA966" s="31"/>
      <c r="IB966" s="31"/>
      <c r="IC966" s="31"/>
      <c r="ID966" s="31"/>
      <c r="IE966" s="31"/>
      <c r="IF966" s="31"/>
      <c r="IG966" s="31"/>
      <c r="IH966" s="31"/>
      <c r="II966" s="31"/>
      <c r="IJ966" s="31"/>
      <c r="IK966" s="31"/>
      <c r="IL966" s="31"/>
      <c r="IM966" s="31"/>
      <c r="IN966" s="31"/>
      <c r="IO966" s="31"/>
      <c r="IP966" s="31"/>
      <c r="IQ966" s="31"/>
    </row>
    <row r="967" spans="2:251">
      <c r="B967" s="62"/>
      <c r="C967" s="39"/>
      <c r="D967" s="39"/>
      <c r="F967" s="39"/>
      <c r="G967" s="38"/>
      <c r="H967" s="38"/>
      <c r="I967" s="38"/>
      <c r="J967" s="39"/>
      <c r="K967" s="38"/>
      <c r="L967" s="39"/>
      <c r="M967" s="39"/>
      <c r="N967" s="39"/>
      <c r="O967" s="39"/>
      <c r="P967" s="39"/>
      <c r="Q967" s="38"/>
      <c r="R967" s="39"/>
      <c r="S967" s="39"/>
      <c r="T967" s="39"/>
      <c r="U967" s="39"/>
      <c r="V967" s="39"/>
      <c r="W967" s="42"/>
      <c r="X967" s="39"/>
      <c r="Y967" s="39"/>
      <c r="Z967" s="42"/>
      <c r="AA967" s="39"/>
      <c r="AB967" s="39"/>
      <c r="AC967" s="42"/>
      <c r="AD967" s="40"/>
      <c r="AE967" s="40"/>
      <c r="AF967" s="35"/>
      <c r="AG967" s="39"/>
      <c r="AH967" s="39"/>
      <c r="AI967" s="42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8"/>
      <c r="AV967" s="39"/>
      <c r="AW967" s="39"/>
      <c r="AX967" s="39"/>
      <c r="AY967" s="39"/>
      <c r="AZ967" s="39"/>
      <c r="BA967" s="39"/>
      <c r="BB967" s="39"/>
      <c r="BC967" s="39"/>
      <c r="BD967" s="38"/>
      <c r="BE967" s="39"/>
      <c r="BF967" s="39"/>
      <c r="BG967" s="40"/>
      <c r="BH967" s="39"/>
      <c r="BI967" s="39"/>
      <c r="BJ967" s="31"/>
      <c r="BK967" s="31"/>
      <c r="BL967" s="39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/>
      <c r="EP967" s="31"/>
      <c r="EQ967" s="31"/>
      <c r="ER967" s="31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  <c r="GP967" s="31"/>
      <c r="GQ967" s="31"/>
      <c r="GR967" s="31"/>
      <c r="GS967" s="31"/>
      <c r="GT967" s="31"/>
      <c r="GU967" s="31"/>
      <c r="GV967" s="31"/>
      <c r="GW967" s="31"/>
      <c r="GX967" s="31"/>
      <c r="GY967" s="31"/>
      <c r="GZ967" s="31"/>
      <c r="HA967" s="31"/>
      <c r="HB967" s="31"/>
      <c r="HC967" s="31"/>
      <c r="HD967" s="31"/>
      <c r="HE967" s="31"/>
      <c r="HF967" s="31"/>
      <c r="HG967" s="31"/>
      <c r="HH967" s="31"/>
      <c r="HI967" s="31"/>
      <c r="HJ967" s="31"/>
      <c r="HK967" s="31"/>
      <c r="HL967" s="31"/>
      <c r="HM967" s="31"/>
      <c r="HN967" s="31"/>
      <c r="HO967" s="31"/>
      <c r="HP967" s="31"/>
      <c r="HQ967" s="31"/>
      <c r="HR967" s="31"/>
      <c r="HS967" s="31"/>
      <c r="HT967" s="31"/>
      <c r="HU967" s="31"/>
      <c r="HV967" s="31"/>
      <c r="HW967" s="31"/>
      <c r="HX967" s="31"/>
      <c r="HY967" s="31"/>
      <c r="HZ967" s="31"/>
      <c r="IA967" s="31"/>
      <c r="IB967" s="31"/>
      <c r="IC967" s="31"/>
      <c r="ID967" s="31"/>
      <c r="IE967" s="31"/>
      <c r="IF967" s="31"/>
      <c r="IG967" s="31"/>
      <c r="IH967" s="31"/>
      <c r="II967" s="31"/>
      <c r="IJ967" s="31"/>
      <c r="IK967" s="31"/>
      <c r="IL967" s="31"/>
      <c r="IM967" s="31"/>
      <c r="IN967" s="31"/>
      <c r="IO967" s="31"/>
      <c r="IP967" s="31"/>
      <c r="IQ967" s="31"/>
    </row>
    <row r="968" spans="2:251">
      <c r="B968" s="62"/>
      <c r="C968" s="39"/>
      <c r="D968" s="39"/>
      <c r="F968" s="39"/>
      <c r="G968" s="38"/>
      <c r="H968" s="38"/>
      <c r="I968" s="38"/>
      <c r="J968" s="39"/>
      <c r="K968" s="38"/>
      <c r="L968" s="39"/>
      <c r="M968" s="39"/>
      <c r="N968" s="39"/>
      <c r="O968" s="39"/>
      <c r="P968" s="39"/>
      <c r="Q968" s="38"/>
      <c r="R968" s="39"/>
      <c r="S968" s="39"/>
      <c r="T968" s="39"/>
      <c r="U968" s="39"/>
      <c r="V968" s="39"/>
      <c r="W968" s="42"/>
      <c r="X968" s="39"/>
      <c r="Y968" s="39"/>
      <c r="Z968" s="42"/>
      <c r="AA968" s="39"/>
      <c r="AB968" s="39"/>
      <c r="AC968" s="42"/>
      <c r="AD968" s="40"/>
      <c r="AE968" s="40"/>
      <c r="AF968" s="35"/>
      <c r="AG968" s="39"/>
      <c r="AH968" s="39"/>
      <c r="AI968" s="42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8"/>
      <c r="AV968" s="39"/>
      <c r="AW968" s="39"/>
      <c r="AX968" s="39"/>
      <c r="AY968" s="39"/>
      <c r="AZ968" s="39"/>
      <c r="BA968" s="39"/>
      <c r="BB968" s="39"/>
      <c r="BC968" s="39"/>
      <c r="BD968" s="38"/>
      <c r="BE968" s="39"/>
      <c r="BF968" s="39"/>
      <c r="BG968" s="40"/>
      <c r="BH968" s="39"/>
      <c r="BI968" s="39"/>
      <c r="BJ968" s="31"/>
      <c r="BK968" s="31"/>
      <c r="BL968" s="39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1"/>
      <c r="DS968" s="31"/>
      <c r="DT968" s="31"/>
      <c r="DU968" s="31"/>
      <c r="DV968" s="31"/>
      <c r="DW968" s="31"/>
      <c r="DX968" s="31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1"/>
      <c r="EL968" s="31"/>
      <c r="EM968" s="31"/>
      <c r="EN968" s="31"/>
      <c r="EO968" s="31"/>
      <c r="EP968" s="31"/>
      <c r="EQ968" s="31"/>
      <c r="ER968" s="31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1"/>
      <c r="FI968" s="31"/>
      <c r="FJ968" s="31"/>
      <c r="FK968" s="31"/>
      <c r="FL968" s="31"/>
      <c r="FM968" s="31"/>
      <c r="FN968" s="31"/>
      <c r="FO968" s="31"/>
      <c r="FP968" s="31"/>
      <c r="FQ968" s="31"/>
      <c r="FR968" s="31"/>
      <c r="FS968" s="31"/>
      <c r="FT968" s="31"/>
      <c r="FU968" s="31"/>
      <c r="FV968" s="31"/>
      <c r="FW968" s="31"/>
      <c r="FX968" s="31"/>
      <c r="FY968" s="31"/>
      <c r="FZ968" s="31"/>
      <c r="GA968" s="31"/>
      <c r="GB968" s="31"/>
      <c r="GC968" s="31"/>
      <c r="GD968" s="31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  <c r="GO968" s="31"/>
      <c r="GP968" s="31"/>
      <c r="GQ968" s="31"/>
      <c r="GR968" s="31"/>
      <c r="GS968" s="31"/>
      <c r="GT968" s="31"/>
      <c r="GU968" s="31"/>
      <c r="GV968" s="31"/>
      <c r="GW968" s="31"/>
      <c r="GX968" s="31"/>
      <c r="GY968" s="31"/>
      <c r="GZ968" s="31"/>
      <c r="HA968" s="31"/>
      <c r="HB968" s="31"/>
      <c r="HC968" s="31"/>
      <c r="HD968" s="31"/>
      <c r="HE968" s="31"/>
      <c r="HF968" s="31"/>
      <c r="HG968" s="31"/>
      <c r="HH968" s="31"/>
      <c r="HI968" s="31"/>
      <c r="HJ968" s="31"/>
      <c r="HK968" s="31"/>
      <c r="HL968" s="31"/>
      <c r="HM968" s="31"/>
      <c r="HN968" s="31"/>
      <c r="HO968" s="31"/>
      <c r="HP968" s="31"/>
      <c r="HQ968" s="31"/>
      <c r="HR968" s="31"/>
      <c r="HS968" s="31"/>
      <c r="HT968" s="31"/>
      <c r="HU968" s="31"/>
      <c r="HV968" s="31"/>
      <c r="HW968" s="31"/>
      <c r="HX968" s="31"/>
      <c r="HY968" s="31"/>
      <c r="HZ968" s="31"/>
      <c r="IA968" s="31"/>
      <c r="IB968" s="31"/>
      <c r="IC968" s="31"/>
      <c r="ID968" s="31"/>
      <c r="IE968" s="31"/>
      <c r="IF968" s="31"/>
      <c r="IG968" s="31"/>
      <c r="IH968" s="31"/>
      <c r="II968" s="31"/>
      <c r="IJ968" s="31"/>
      <c r="IK968" s="31"/>
      <c r="IL968" s="31"/>
      <c r="IM968" s="31"/>
      <c r="IN968" s="31"/>
      <c r="IO968" s="31"/>
      <c r="IP968" s="31"/>
      <c r="IQ968" s="31"/>
    </row>
    <row r="969" spans="2:251">
      <c r="B969" s="62"/>
      <c r="C969" s="39"/>
      <c r="D969" s="39"/>
      <c r="F969" s="39"/>
      <c r="G969" s="38"/>
      <c r="H969" s="38"/>
      <c r="I969" s="38"/>
      <c r="J969" s="39"/>
      <c r="K969" s="38"/>
      <c r="L969" s="39"/>
      <c r="M969" s="39"/>
      <c r="N969" s="39"/>
      <c r="O969" s="39"/>
      <c r="P969" s="39"/>
      <c r="Q969" s="38"/>
      <c r="R969" s="39"/>
      <c r="S969" s="39"/>
      <c r="T969" s="39"/>
      <c r="U969" s="39"/>
      <c r="V969" s="39"/>
      <c r="W969" s="42"/>
      <c r="X969" s="39"/>
      <c r="Y969" s="39"/>
      <c r="Z969" s="42"/>
      <c r="AA969" s="39"/>
      <c r="AB969" s="39"/>
      <c r="AC969" s="42"/>
      <c r="AD969" s="40"/>
      <c r="AE969" s="40"/>
      <c r="AF969" s="35"/>
      <c r="AG969" s="39"/>
      <c r="AH969" s="39"/>
      <c r="AI969" s="42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8"/>
      <c r="AV969" s="39"/>
      <c r="AW969" s="39"/>
      <c r="AX969" s="39"/>
      <c r="AY969" s="39"/>
      <c r="AZ969" s="39"/>
      <c r="BA969" s="39"/>
      <c r="BB969" s="39"/>
      <c r="BC969" s="39"/>
      <c r="BD969" s="38"/>
      <c r="BE969" s="39"/>
      <c r="BF969" s="39"/>
      <c r="BG969" s="40"/>
      <c r="BH969" s="39"/>
      <c r="BI969" s="39"/>
      <c r="BJ969" s="31"/>
      <c r="BK969" s="31"/>
      <c r="BL969" s="39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/>
      <c r="EP969" s="31"/>
      <c r="EQ969" s="31"/>
      <c r="ER969" s="31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  <c r="GP969" s="31"/>
      <c r="GQ969" s="31"/>
      <c r="GR969" s="31"/>
      <c r="GS969" s="31"/>
      <c r="GT969" s="31"/>
      <c r="GU969" s="31"/>
      <c r="GV969" s="31"/>
      <c r="GW969" s="31"/>
      <c r="GX969" s="31"/>
      <c r="GY969" s="31"/>
      <c r="GZ969" s="31"/>
      <c r="HA969" s="31"/>
      <c r="HB969" s="31"/>
      <c r="HC969" s="31"/>
      <c r="HD969" s="31"/>
      <c r="HE969" s="31"/>
      <c r="HF969" s="31"/>
      <c r="HG969" s="31"/>
      <c r="HH969" s="31"/>
      <c r="HI969" s="31"/>
      <c r="HJ969" s="31"/>
      <c r="HK969" s="31"/>
      <c r="HL969" s="31"/>
      <c r="HM969" s="31"/>
      <c r="HN969" s="31"/>
      <c r="HO969" s="31"/>
      <c r="HP969" s="31"/>
      <c r="HQ969" s="31"/>
      <c r="HR969" s="31"/>
      <c r="HS969" s="31"/>
      <c r="HT969" s="31"/>
      <c r="HU969" s="31"/>
      <c r="HV969" s="31"/>
      <c r="HW969" s="31"/>
      <c r="HX969" s="31"/>
      <c r="HY969" s="31"/>
      <c r="HZ969" s="31"/>
      <c r="IA969" s="31"/>
      <c r="IB969" s="31"/>
      <c r="IC969" s="31"/>
      <c r="ID969" s="31"/>
      <c r="IE969" s="31"/>
      <c r="IF969" s="31"/>
      <c r="IG969" s="31"/>
      <c r="IH969" s="31"/>
      <c r="II969" s="31"/>
      <c r="IJ969" s="31"/>
      <c r="IK969" s="31"/>
      <c r="IL969" s="31"/>
      <c r="IM969" s="31"/>
      <c r="IN969" s="31"/>
      <c r="IO969" s="31"/>
      <c r="IP969" s="31"/>
      <c r="IQ969" s="31"/>
    </row>
    <row r="970" spans="2:251">
      <c r="B970" s="62"/>
      <c r="C970" s="39"/>
      <c r="D970" s="39"/>
      <c r="F970" s="39"/>
      <c r="G970" s="38"/>
      <c r="H970" s="38"/>
      <c r="I970" s="38"/>
      <c r="J970" s="39"/>
      <c r="K970" s="38"/>
      <c r="L970" s="39"/>
      <c r="M970" s="39"/>
      <c r="N970" s="39"/>
      <c r="O970" s="39"/>
      <c r="P970" s="39"/>
      <c r="Q970" s="38"/>
      <c r="R970" s="39"/>
      <c r="S970" s="39"/>
      <c r="T970" s="39"/>
      <c r="U970" s="39"/>
      <c r="V970" s="39"/>
      <c r="W970" s="42"/>
      <c r="X970" s="39"/>
      <c r="Y970" s="39"/>
      <c r="Z970" s="42"/>
      <c r="AA970" s="39"/>
      <c r="AB970" s="39"/>
      <c r="AC970" s="42"/>
      <c r="AD970" s="40"/>
      <c r="AE970" s="40"/>
      <c r="AF970" s="35"/>
      <c r="AG970" s="39"/>
      <c r="AH970" s="39"/>
      <c r="AI970" s="42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8"/>
      <c r="AV970" s="39"/>
      <c r="AW970" s="39"/>
      <c r="AX970" s="39"/>
      <c r="AY970" s="39"/>
      <c r="AZ970" s="39"/>
      <c r="BA970" s="39"/>
      <c r="BB970" s="39"/>
      <c r="BC970" s="39"/>
      <c r="BD970" s="38"/>
      <c r="BE970" s="39"/>
      <c r="BF970" s="39"/>
      <c r="BG970" s="40"/>
      <c r="BH970" s="39"/>
      <c r="BI970" s="39"/>
      <c r="BJ970" s="31"/>
      <c r="BK970" s="31"/>
      <c r="BL970" s="39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/>
      <c r="EP970" s="31"/>
      <c r="EQ970" s="31"/>
      <c r="ER970" s="31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  <c r="GP970" s="31"/>
      <c r="GQ970" s="31"/>
      <c r="GR970" s="31"/>
      <c r="GS970" s="31"/>
      <c r="GT970" s="31"/>
      <c r="GU970" s="31"/>
      <c r="GV970" s="31"/>
      <c r="GW970" s="31"/>
      <c r="GX970" s="31"/>
      <c r="GY970" s="31"/>
      <c r="GZ970" s="31"/>
      <c r="HA970" s="31"/>
      <c r="HB970" s="31"/>
      <c r="HC970" s="31"/>
      <c r="HD970" s="31"/>
      <c r="HE970" s="31"/>
      <c r="HF970" s="31"/>
      <c r="HG970" s="31"/>
      <c r="HH970" s="31"/>
      <c r="HI970" s="31"/>
      <c r="HJ970" s="31"/>
      <c r="HK970" s="31"/>
      <c r="HL970" s="31"/>
      <c r="HM970" s="31"/>
      <c r="HN970" s="31"/>
      <c r="HO970" s="31"/>
      <c r="HP970" s="31"/>
      <c r="HQ970" s="31"/>
      <c r="HR970" s="31"/>
      <c r="HS970" s="31"/>
      <c r="HT970" s="31"/>
      <c r="HU970" s="31"/>
      <c r="HV970" s="31"/>
      <c r="HW970" s="31"/>
      <c r="HX970" s="31"/>
      <c r="HY970" s="31"/>
      <c r="HZ970" s="31"/>
      <c r="IA970" s="31"/>
      <c r="IB970" s="31"/>
      <c r="IC970" s="31"/>
      <c r="ID970" s="31"/>
      <c r="IE970" s="31"/>
      <c r="IF970" s="31"/>
      <c r="IG970" s="31"/>
      <c r="IH970" s="31"/>
      <c r="II970" s="31"/>
      <c r="IJ970" s="31"/>
      <c r="IK970" s="31"/>
      <c r="IL970" s="31"/>
      <c r="IM970" s="31"/>
      <c r="IN970" s="31"/>
      <c r="IO970" s="31"/>
      <c r="IP970" s="31"/>
      <c r="IQ970" s="31"/>
    </row>
    <row r="971" spans="2:251">
      <c r="B971" s="62"/>
      <c r="C971" s="39"/>
      <c r="D971" s="39"/>
      <c r="F971" s="39"/>
      <c r="G971" s="38"/>
      <c r="H971" s="38"/>
      <c r="I971" s="38"/>
      <c r="J971" s="39"/>
      <c r="K971" s="38"/>
      <c r="L971" s="39"/>
      <c r="M971" s="39"/>
      <c r="N971" s="39"/>
      <c r="O971" s="39"/>
      <c r="P971" s="39"/>
      <c r="Q971" s="38"/>
      <c r="R971" s="39"/>
      <c r="S971" s="39"/>
      <c r="T971" s="39"/>
      <c r="U971" s="39"/>
      <c r="V971" s="39"/>
      <c r="W971" s="42"/>
      <c r="X971" s="39"/>
      <c r="Y971" s="39"/>
      <c r="Z971" s="42"/>
      <c r="AA971" s="39"/>
      <c r="AB971" s="39"/>
      <c r="AC971" s="42"/>
      <c r="AD971" s="40"/>
      <c r="AE971" s="40"/>
      <c r="AF971" s="35"/>
      <c r="AG971" s="39"/>
      <c r="AH971" s="39"/>
      <c r="AI971" s="42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8"/>
      <c r="AV971" s="39"/>
      <c r="AW971" s="39"/>
      <c r="AX971" s="39"/>
      <c r="AY971" s="39"/>
      <c r="AZ971" s="39"/>
      <c r="BA971" s="39"/>
      <c r="BB971" s="39"/>
      <c r="BC971" s="39"/>
      <c r="BD971" s="38"/>
      <c r="BE971" s="39"/>
      <c r="BF971" s="39"/>
      <c r="BG971" s="40"/>
      <c r="BH971" s="39"/>
      <c r="BI971" s="39"/>
      <c r="BJ971" s="31"/>
      <c r="BK971" s="31"/>
      <c r="BL971" s="39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  <c r="GS971" s="31"/>
      <c r="GT971" s="31"/>
      <c r="GU971" s="31"/>
      <c r="GV971" s="31"/>
      <c r="GW971" s="31"/>
      <c r="GX971" s="31"/>
      <c r="GY971" s="31"/>
      <c r="GZ971" s="31"/>
      <c r="HA971" s="31"/>
      <c r="HB971" s="31"/>
      <c r="HC971" s="31"/>
      <c r="HD971" s="31"/>
      <c r="HE971" s="31"/>
      <c r="HF971" s="31"/>
      <c r="HG971" s="31"/>
      <c r="HH971" s="31"/>
      <c r="HI971" s="31"/>
      <c r="HJ971" s="31"/>
      <c r="HK971" s="31"/>
      <c r="HL971" s="31"/>
      <c r="HM971" s="31"/>
      <c r="HN971" s="31"/>
      <c r="HO971" s="31"/>
      <c r="HP971" s="31"/>
      <c r="HQ971" s="31"/>
      <c r="HR971" s="31"/>
      <c r="HS971" s="31"/>
      <c r="HT971" s="31"/>
      <c r="HU971" s="31"/>
      <c r="HV971" s="31"/>
      <c r="HW971" s="31"/>
      <c r="HX971" s="31"/>
      <c r="HY971" s="31"/>
      <c r="HZ971" s="31"/>
      <c r="IA971" s="31"/>
      <c r="IB971" s="31"/>
      <c r="IC971" s="31"/>
      <c r="ID971" s="31"/>
      <c r="IE971" s="31"/>
      <c r="IF971" s="31"/>
      <c r="IG971" s="31"/>
      <c r="IH971" s="31"/>
      <c r="II971" s="31"/>
      <c r="IJ971" s="31"/>
      <c r="IK971" s="31"/>
      <c r="IL971" s="31"/>
      <c r="IM971" s="31"/>
      <c r="IN971" s="31"/>
      <c r="IO971" s="31"/>
      <c r="IP971" s="31"/>
      <c r="IQ971" s="31"/>
    </row>
    <row r="972" spans="2:251">
      <c r="B972" s="62"/>
      <c r="C972" s="39"/>
      <c r="D972" s="39"/>
      <c r="F972" s="39"/>
      <c r="G972" s="38"/>
      <c r="H972" s="38"/>
      <c r="I972" s="38"/>
      <c r="J972" s="39"/>
      <c r="K972" s="38"/>
      <c r="L972" s="39"/>
      <c r="M972" s="39"/>
      <c r="N972" s="39"/>
      <c r="O972" s="39"/>
      <c r="P972" s="39"/>
      <c r="Q972" s="38"/>
      <c r="R972" s="39"/>
      <c r="S972" s="39"/>
      <c r="T972" s="39"/>
      <c r="U972" s="39"/>
      <c r="V972" s="39"/>
      <c r="W972" s="42"/>
      <c r="X972" s="39"/>
      <c r="Y972" s="39"/>
      <c r="Z972" s="42"/>
      <c r="AA972" s="39"/>
      <c r="AB972" s="39"/>
      <c r="AC972" s="42"/>
      <c r="AD972" s="40"/>
      <c r="AE972" s="40"/>
      <c r="AF972" s="35"/>
      <c r="AG972" s="39"/>
      <c r="AH972" s="39"/>
      <c r="AI972" s="42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8"/>
      <c r="AV972" s="39"/>
      <c r="AW972" s="39"/>
      <c r="AX972" s="39"/>
      <c r="AY972" s="39"/>
      <c r="AZ972" s="39"/>
      <c r="BA972" s="39"/>
      <c r="BB972" s="39"/>
      <c r="BC972" s="39"/>
      <c r="BD972" s="38"/>
      <c r="BE972" s="39"/>
      <c r="BF972" s="39"/>
      <c r="BG972" s="40"/>
      <c r="BH972" s="39"/>
      <c r="BI972" s="39"/>
      <c r="BJ972" s="31"/>
      <c r="BK972" s="31"/>
      <c r="BL972" s="39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1"/>
      <c r="DS972" s="31"/>
      <c r="DT972" s="31"/>
      <c r="DU972" s="31"/>
      <c r="DV972" s="31"/>
      <c r="DW972" s="31"/>
      <c r="DX972" s="31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1"/>
      <c r="EL972" s="31"/>
      <c r="EM972" s="31"/>
      <c r="EN972" s="31"/>
      <c r="EO972" s="31"/>
      <c r="EP972" s="31"/>
      <c r="EQ972" s="31"/>
      <c r="ER972" s="31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1"/>
      <c r="FI972" s="31"/>
      <c r="FJ972" s="31"/>
      <c r="FK972" s="31"/>
      <c r="FL972" s="31"/>
      <c r="FM972" s="31"/>
      <c r="FN972" s="31"/>
      <c r="FO972" s="31"/>
      <c r="FP972" s="31"/>
      <c r="FQ972" s="31"/>
      <c r="FR972" s="31"/>
      <c r="FS972" s="31"/>
      <c r="FT972" s="31"/>
      <c r="FU972" s="31"/>
      <c r="FV972" s="31"/>
      <c r="FW972" s="31"/>
      <c r="FX972" s="31"/>
      <c r="FY972" s="31"/>
      <c r="FZ972" s="31"/>
      <c r="GA972" s="31"/>
      <c r="GB972" s="31"/>
      <c r="GC972" s="31"/>
      <c r="GD972" s="31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  <c r="GO972" s="31"/>
      <c r="GP972" s="31"/>
      <c r="GQ972" s="31"/>
      <c r="GR972" s="31"/>
      <c r="GS972" s="31"/>
      <c r="GT972" s="31"/>
      <c r="GU972" s="31"/>
      <c r="GV972" s="31"/>
      <c r="GW972" s="31"/>
      <c r="GX972" s="31"/>
      <c r="GY972" s="31"/>
      <c r="GZ972" s="31"/>
      <c r="HA972" s="31"/>
      <c r="HB972" s="31"/>
      <c r="HC972" s="31"/>
      <c r="HD972" s="31"/>
      <c r="HE972" s="31"/>
      <c r="HF972" s="31"/>
      <c r="HG972" s="31"/>
      <c r="HH972" s="31"/>
      <c r="HI972" s="31"/>
      <c r="HJ972" s="31"/>
      <c r="HK972" s="31"/>
      <c r="HL972" s="31"/>
      <c r="HM972" s="31"/>
      <c r="HN972" s="31"/>
      <c r="HO972" s="31"/>
      <c r="HP972" s="31"/>
      <c r="HQ972" s="31"/>
      <c r="HR972" s="31"/>
      <c r="HS972" s="31"/>
      <c r="HT972" s="31"/>
      <c r="HU972" s="31"/>
      <c r="HV972" s="31"/>
      <c r="HW972" s="31"/>
      <c r="HX972" s="31"/>
      <c r="HY972" s="31"/>
      <c r="HZ972" s="31"/>
      <c r="IA972" s="31"/>
      <c r="IB972" s="31"/>
      <c r="IC972" s="31"/>
      <c r="ID972" s="31"/>
      <c r="IE972" s="31"/>
      <c r="IF972" s="31"/>
      <c r="IG972" s="31"/>
      <c r="IH972" s="31"/>
      <c r="II972" s="31"/>
      <c r="IJ972" s="31"/>
      <c r="IK972" s="31"/>
      <c r="IL972" s="31"/>
      <c r="IM972" s="31"/>
      <c r="IN972" s="31"/>
      <c r="IO972" s="31"/>
      <c r="IP972" s="31"/>
      <c r="IQ972" s="31"/>
    </row>
    <row r="973" spans="2:251">
      <c r="B973" s="62"/>
      <c r="C973" s="39"/>
      <c r="D973" s="39"/>
      <c r="F973" s="39"/>
      <c r="G973" s="38"/>
      <c r="H973" s="38"/>
      <c r="I973" s="38"/>
      <c r="J973" s="39"/>
      <c r="K973" s="38"/>
      <c r="L973" s="39"/>
      <c r="M973" s="39"/>
      <c r="N973" s="39"/>
      <c r="O973" s="39"/>
      <c r="P973" s="39"/>
      <c r="Q973" s="38"/>
      <c r="R973" s="39"/>
      <c r="S973" s="39"/>
      <c r="T973" s="39"/>
      <c r="U973" s="39"/>
      <c r="V973" s="39"/>
      <c r="W973" s="42"/>
      <c r="X973" s="39"/>
      <c r="Y973" s="39"/>
      <c r="Z973" s="42"/>
      <c r="AA973" s="39"/>
      <c r="AB973" s="39"/>
      <c r="AC973" s="42"/>
      <c r="AD973" s="40"/>
      <c r="AE973" s="40"/>
      <c r="AF973" s="35"/>
      <c r="AG973" s="39"/>
      <c r="AH973" s="39"/>
      <c r="AI973" s="42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8"/>
      <c r="AV973" s="39"/>
      <c r="AW973" s="39"/>
      <c r="AX973" s="39"/>
      <c r="AY973" s="39"/>
      <c r="AZ973" s="39"/>
      <c r="BA973" s="39"/>
      <c r="BB973" s="39"/>
      <c r="BC973" s="39"/>
      <c r="BD973" s="38"/>
      <c r="BE973" s="39"/>
      <c r="BF973" s="39"/>
      <c r="BG973" s="40"/>
      <c r="BH973" s="39"/>
      <c r="BI973" s="39"/>
      <c r="BJ973" s="31"/>
      <c r="BK973" s="31"/>
      <c r="BL973" s="39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  <c r="GV973" s="31"/>
      <c r="GW973" s="31"/>
      <c r="GX973" s="31"/>
      <c r="GY973" s="31"/>
      <c r="GZ973" s="31"/>
      <c r="HA973" s="31"/>
      <c r="HB973" s="31"/>
      <c r="HC973" s="31"/>
      <c r="HD973" s="31"/>
      <c r="HE973" s="31"/>
      <c r="HF973" s="31"/>
      <c r="HG973" s="31"/>
      <c r="HH973" s="31"/>
      <c r="HI973" s="31"/>
      <c r="HJ973" s="31"/>
      <c r="HK973" s="31"/>
      <c r="HL973" s="31"/>
      <c r="HM973" s="31"/>
      <c r="HN973" s="31"/>
      <c r="HO973" s="31"/>
      <c r="HP973" s="31"/>
      <c r="HQ973" s="31"/>
      <c r="HR973" s="31"/>
      <c r="HS973" s="31"/>
      <c r="HT973" s="31"/>
      <c r="HU973" s="31"/>
      <c r="HV973" s="31"/>
      <c r="HW973" s="31"/>
      <c r="HX973" s="31"/>
      <c r="HY973" s="31"/>
      <c r="HZ973" s="31"/>
      <c r="IA973" s="31"/>
      <c r="IB973" s="31"/>
      <c r="IC973" s="31"/>
      <c r="ID973" s="31"/>
      <c r="IE973" s="31"/>
      <c r="IF973" s="31"/>
      <c r="IG973" s="31"/>
      <c r="IH973" s="31"/>
      <c r="II973" s="31"/>
      <c r="IJ973" s="31"/>
      <c r="IK973" s="31"/>
      <c r="IL973" s="31"/>
      <c r="IM973" s="31"/>
      <c r="IN973" s="31"/>
      <c r="IO973" s="31"/>
      <c r="IP973" s="31"/>
      <c r="IQ973" s="31"/>
    </row>
    <row r="974" spans="2:251">
      <c r="B974" s="62"/>
      <c r="C974" s="39"/>
      <c r="D974" s="39"/>
      <c r="F974" s="39"/>
      <c r="G974" s="38"/>
      <c r="H974" s="38"/>
      <c r="I974" s="38"/>
      <c r="J974" s="39"/>
      <c r="K974" s="38"/>
      <c r="L974" s="39"/>
      <c r="M974" s="39"/>
      <c r="N974" s="39"/>
      <c r="O974" s="39"/>
      <c r="P974" s="39"/>
      <c r="Q974" s="38"/>
      <c r="R974" s="39"/>
      <c r="S974" s="39"/>
      <c r="T974" s="39"/>
      <c r="U974" s="39"/>
      <c r="V974" s="39"/>
      <c r="W974" s="42"/>
      <c r="X974" s="39"/>
      <c r="Y974" s="39"/>
      <c r="Z974" s="42"/>
      <c r="AA974" s="39"/>
      <c r="AB974" s="39"/>
      <c r="AC974" s="42"/>
      <c r="AD974" s="40"/>
      <c r="AE974" s="40"/>
      <c r="AF974" s="35"/>
      <c r="AG974" s="39"/>
      <c r="AH974" s="39"/>
      <c r="AI974" s="42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8"/>
      <c r="AV974" s="39"/>
      <c r="AW974" s="39"/>
      <c r="AX974" s="39"/>
      <c r="AY974" s="39"/>
      <c r="AZ974" s="39"/>
      <c r="BA974" s="39"/>
      <c r="BB974" s="39"/>
      <c r="BC974" s="39"/>
      <c r="BD974" s="38"/>
      <c r="BE974" s="39"/>
      <c r="BF974" s="39"/>
      <c r="BG974" s="40"/>
      <c r="BH974" s="39"/>
      <c r="BI974" s="39"/>
      <c r="BJ974" s="31"/>
      <c r="BK974" s="31"/>
      <c r="BL974" s="39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  <c r="GS974" s="31"/>
      <c r="GT974" s="31"/>
      <c r="GU974" s="31"/>
      <c r="GV974" s="31"/>
      <c r="GW974" s="31"/>
      <c r="GX974" s="31"/>
      <c r="GY974" s="31"/>
      <c r="GZ974" s="31"/>
      <c r="HA974" s="31"/>
      <c r="HB974" s="31"/>
      <c r="HC974" s="31"/>
      <c r="HD974" s="31"/>
      <c r="HE974" s="31"/>
      <c r="HF974" s="31"/>
      <c r="HG974" s="31"/>
      <c r="HH974" s="31"/>
      <c r="HI974" s="31"/>
      <c r="HJ974" s="31"/>
      <c r="HK974" s="31"/>
      <c r="HL974" s="31"/>
      <c r="HM974" s="31"/>
      <c r="HN974" s="31"/>
      <c r="HO974" s="31"/>
      <c r="HP974" s="31"/>
      <c r="HQ974" s="31"/>
      <c r="HR974" s="31"/>
      <c r="HS974" s="31"/>
      <c r="HT974" s="31"/>
      <c r="HU974" s="31"/>
      <c r="HV974" s="31"/>
      <c r="HW974" s="31"/>
      <c r="HX974" s="31"/>
      <c r="HY974" s="31"/>
      <c r="HZ974" s="31"/>
      <c r="IA974" s="31"/>
      <c r="IB974" s="31"/>
      <c r="IC974" s="31"/>
      <c r="ID974" s="31"/>
      <c r="IE974" s="31"/>
      <c r="IF974" s="31"/>
      <c r="IG974" s="31"/>
      <c r="IH974" s="31"/>
      <c r="II974" s="31"/>
      <c r="IJ974" s="31"/>
      <c r="IK974" s="31"/>
      <c r="IL974" s="31"/>
      <c r="IM974" s="31"/>
      <c r="IN974" s="31"/>
      <c r="IO974" s="31"/>
      <c r="IP974" s="31"/>
      <c r="IQ974" s="31"/>
    </row>
    <row r="975" spans="2:251">
      <c r="B975" s="62"/>
      <c r="C975" s="39"/>
      <c r="D975" s="39"/>
      <c r="F975" s="39"/>
      <c r="G975" s="38"/>
      <c r="H975" s="38"/>
      <c r="I975" s="38"/>
      <c r="J975" s="39"/>
      <c r="K975" s="38"/>
      <c r="L975" s="39"/>
      <c r="M975" s="39"/>
      <c r="N975" s="39"/>
      <c r="O975" s="39"/>
      <c r="P975" s="39"/>
      <c r="Q975" s="38"/>
      <c r="R975" s="39"/>
      <c r="S975" s="39"/>
      <c r="T975" s="39"/>
      <c r="U975" s="39"/>
      <c r="V975" s="39"/>
      <c r="W975" s="42"/>
      <c r="X975" s="39"/>
      <c r="Y975" s="39"/>
      <c r="Z975" s="42"/>
      <c r="AA975" s="39"/>
      <c r="AB975" s="39"/>
      <c r="AC975" s="42"/>
      <c r="AD975" s="40"/>
      <c r="AE975" s="40"/>
      <c r="AF975" s="35"/>
      <c r="AG975" s="39"/>
      <c r="AH975" s="39"/>
      <c r="AI975" s="42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8"/>
      <c r="AV975" s="39"/>
      <c r="AW975" s="39"/>
      <c r="AX975" s="39"/>
      <c r="AY975" s="39"/>
      <c r="AZ975" s="39"/>
      <c r="BA975" s="39"/>
      <c r="BB975" s="39"/>
      <c r="BC975" s="39"/>
      <c r="BD975" s="38"/>
      <c r="BE975" s="39"/>
      <c r="BF975" s="39"/>
      <c r="BG975" s="40"/>
      <c r="BH975" s="39"/>
      <c r="BI975" s="39"/>
      <c r="BJ975" s="31"/>
      <c r="BK975" s="31"/>
      <c r="BL975" s="39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  <c r="GV975" s="31"/>
      <c r="GW975" s="31"/>
      <c r="GX975" s="31"/>
      <c r="GY975" s="31"/>
      <c r="GZ975" s="31"/>
      <c r="HA975" s="31"/>
      <c r="HB975" s="31"/>
      <c r="HC975" s="31"/>
      <c r="HD975" s="31"/>
      <c r="HE975" s="31"/>
      <c r="HF975" s="31"/>
      <c r="HG975" s="31"/>
      <c r="HH975" s="31"/>
      <c r="HI975" s="31"/>
      <c r="HJ975" s="31"/>
      <c r="HK975" s="31"/>
      <c r="HL975" s="31"/>
      <c r="HM975" s="31"/>
      <c r="HN975" s="31"/>
      <c r="HO975" s="31"/>
      <c r="HP975" s="31"/>
      <c r="HQ975" s="31"/>
      <c r="HR975" s="31"/>
      <c r="HS975" s="31"/>
      <c r="HT975" s="31"/>
      <c r="HU975" s="31"/>
      <c r="HV975" s="31"/>
      <c r="HW975" s="31"/>
      <c r="HX975" s="31"/>
      <c r="HY975" s="31"/>
      <c r="HZ975" s="31"/>
      <c r="IA975" s="31"/>
      <c r="IB975" s="31"/>
      <c r="IC975" s="31"/>
      <c r="ID975" s="31"/>
      <c r="IE975" s="31"/>
      <c r="IF975" s="31"/>
      <c r="IG975" s="31"/>
      <c r="IH975" s="31"/>
      <c r="II975" s="31"/>
      <c r="IJ975" s="31"/>
      <c r="IK975" s="31"/>
      <c r="IL975" s="31"/>
      <c r="IM975" s="31"/>
      <c r="IN975" s="31"/>
      <c r="IO975" s="31"/>
      <c r="IP975" s="31"/>
      <c r="IQ975" s="31"/>
    </row>
    <row r="976" spans="2:251">
      <c r="B976" s="62"/>
      <c r="C976" s="39"/>
      <c r="D976" s="39"/>
      <c r="F976" s="39"/>
      <c r="G976" s="38"/>
      <c r="H976" s="38"/>
      <c r="I976" s="38"/>
      <c r="J976" s="39"/>
      <c r="K976" s="38"/>
      <c r="L976" s="39"/>
      <c r="M976" s="39"/>
      <c r="N976" s="39"/>
      <c r="O976" s="39"/>
      <c r="P976" s="39"/>
      <c r="Q976" s="38"/>
      <c r="R976" s="39"/>
      <c r="S976" s="39"/>
      <c r="T976" s="39"/>
      <c r="U976" s="39"/>
      <c r="V976" s="39"/>
      <c r="W976" s="42"/>
      <c r="X976" s="39"/>
      <c r="Y976" s="39"/>
      <c r="Z976" s="42"/>
      <c r="AA976" s="39"/>
      <c r="AB976" s="39"/>
      <c r="AC976" s="42"/>
      <c r="AD976" s="40"/>
      <c r="AE976" s="40"/>
      <c r="AF976" s="35"/>
      <c r="AG976" s="39"/>
      <c r="AH976" s="39"/>
      <c r="AI976" s="42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8"/>
      <c r="AV976" s="39"/>
      <c r="AW976" s="39"/>
      <c r="AX976" s="39"/>
      <c r="AY976" s="39"/>
      <c r="AZ976" s="39"/>
      <c r="BA976" s="39"/>
      <c r="BB976" s="39"/>
      <c r="BC976" s="39"/>
      <c r="BD976" s="38"/>
      <c r="BE976" s="39"/>
      <c r="BF976" s="39"/>
      <c r="BG976" s="40"/>
      <c r="BH976" s="39"/>
      <c r="BI976" s="39"/>
      <c r="BJ976" s="31"/>
      <c r="BK976" s="31"/>
      <c r="BL976" s="39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  <c r="GS976" s="31"/>
      <c r="GT976" s="31"/>
      <c r="GU976" s="31"/>
      <c r="GV976" s="31"/>
      <c r="GW976" s="31"/>
      <c r="GX976" s="31"/>
      <c r="GY976" s="31"/>
      <c r="GZ976" s="31"/>
      <c r="HA976" s="31"/>
      <c r="HB976" s="31"/>
      <c r="HC976" s="31"/>
      <c r="HD976" s="31"/>
      <c r="HE976" s="31"/>
      <c r="HF976" s="31"/>
      <c r="HG976" s="31"/>
      <c r="HH976" s="31"/>
      <c r="HI976" s="31"/>
      <c r="HJ976" s="31"/>
      <c r="HK976" s="31"/>
      <c r="HL976" s="31"/>
      <c r="HM976" s="31"/>
      <c r="HN976" s="31"/>
      <c r="HO976" s="31"/>
      <c r="HP976" s="31"/>
      <c r="HQ976" s="31"/>
      <c r="HR976" s="31"/>
      <c r="HS976" s="31"/>
      <c r="HT976" s="31"/>
      <c r="HU976" s="31"/>
      <c r="HV976" s="31"/>
      <c r="HW976" s="31"/>
      <c r="HX976" s="31"/>
      <c r="HY976" s="31"/>
      <c r="HZ976" s="31"/>
      <c r="IA976" s="31"/>
      <c r="IB976" s="31"/>
      <c r="IC976" s="31"/>
      <c r="ID976" s="31"/>
      <c r="IE976" s="31"/>
      <c r="IF976" s="31"/>
      <c r="IG976" s="31"/>
      <c r="IH976" s="31"/>
      <c r="II976" s="31"/>
      <c r="IJ976" s="31"/>
      <c r="IK976" s="31"/>
      <c r="IL976" s="31"/>
      <c r="IM976" s="31"/>
      <c r="IN976" s="31"/>
      <c r="IO976" s="31"/>
      <c r="IP976" s="31"/>
      <c r="IQ976" s="31"/>
    </row>
    <row r="977" spans="2:251">
      <c r="B977" s="62"/>
      <c r="C977" s="39"/>
      <c r="D977" s="39"/>
      <c r="F977" s="39"/>
      <c r="G977" s="38"/>
      <c r="H977" s="38"/>
      <c r="I977" s="38"/>
      <c r="J977" s="39"/>
      <c r="K977" s="38"/>
      <c r="L977" s="39"/>
      <c r="M977" s="39"/>
      <c r="N977" s="39"/>
      <c r="O977" s="39"/>
      <c r="P977" s="39"/>
      <c r="Q977" s="38"/>
      <c r="R977" s="39"/>
      <c r="S977" s="39"/>
      <c r="T977" s="39"/>
      <c r="U977" s="39"/>
      <c r="V977" s="39"/>
      <c r="W977" s="42"/>
      <c r="X977" s="39"/>
      <c r="Y977" s="39"/>
      <c r="Z977" s="42"/>
      <c r="AA977" s="39"/>
      <c r="AB977" s="39"/>
      <c r="AC977" s="42"/>
      <c r="AD977" s="40"/>
      <c r="AE977" s="40"/>
      <c r="AF977" s="35"/>
      <c r="AG977" s="39"/>
      <c r="AH977" s="39"/>
      <c r="AI977" s="42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8"/>
      <c r="AV977" s="39"/>
      <c r="AW977" s="39"/>
      <c r="AX977" s="39"/>
      <c r="AY977" s="39"/>
      <c r="AZ977" s="39"/>
      <c r="BA977" s="39"/>
      <c r="BB977" s="39"/>
      <c r="BC977" s="39"/>
      <c r="BD977" s="38"/>
      <c r="BE977" s="39"/>
      <c r="BF977" s="39"/>
      <c r="BG977" s="39"/>
      <c r="BH977" s="39"/>
      <c r="BI977" s="39"/>
      <c r="BJ977" s="31"/>
      <c r="BK977" s="31"/>
      <c r="BL977" s="39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  <c r="GS977" s="31"/>
      <c r="GT977" s="31"/>
      <c r="GU977" s="31"/>
      <c r="GV977" s="31"/>
      <c r="GW977" s="31"/>
      <c r="GX977" s="31"/>
      <c r="GY977" s="31"/>
      <c r="GZ977" s="31"/>
      <c r="HA977" s="31"/>
      <c r="HB977" s="31"/>
      <c r="HC977" s="31"/>
      <c r="HD977" s="31"/>
      <c r="HE977" s="31"/>
      <c r="HF977" s="31"/>
      <c r="HG977" s="31"/>
      <c r="HH977" s="31"/>
      <c r="HI977" s="31"/>
      <c r="HJ977" s="31"/>
      <c r="HK977" s="31"/>
      <c r="HL977" s="31"/>
      <c r="HM977" s="31"/>
      <c r="HN977" s="31"/>
      <c r="HO977" s="31"/>
      <c r="HP977" s="31"/>
      <c r="HQ977" s="31"/>
      <c r="HR977" s="31"/>
      <c r="HS977" s="31"/>
      <c r="HT977" s="31"/>
      <c r="HU977" s="31"/>
      <c r="HV977" s="31"/>
      <c r="HW977" s="31"/>
      <c r="HX977" s="31"/>
      <c r="HY977" s="31"/>
      <c r="HZ977" s="31"/>
      <c r="IA977" s="31"/>
      <c r="IB977" s="31"/>
      <c r="IC977" s="31"/>
      <c r="ID977" s="31"/>
      <c r="IE977" s="31"/>
      <c r="IF977" s="31"/>
      <c r="IG977" s="31"/>
      <c r="IH977" s="31"/>
      <c r="II977" s="31"/>
      <c r="IJ977" s="31"/>
      <c r="IK977" s="31"/>
      <c r="IL977" s="31"/>
      <c r="IM977" s="31"/>
      <c r="IN977" s="31"/>
      <c r="IO977" s="31"/>
      <c r="IP977" s="31"/>
      <c r="IQ977" s="31"/>
    </row>
    <row r="978" spans="2:251">
      <c r="B978" s="62"/>
      <c r="C978" s="39"/>
      <c r="D978" s="39"/>
      <c r="F978" s="39"/>
      <c r="G978" s="38"/>
      <c r="H978" s="38"/>
      <c r="I978" s="38"/>
      <c r="J978" s="39"/>
      <c r="K978" s="38"/>
      <c r="L978" s="39"/>
      <c r="M978" s="39"/>
      <c r="N978" s="39"/>
      <c r="O978" s="39"/>
      <c r="P978" s="39"/>
      <c r="Q978" s="38"/>
      <c r="R978" s="39"/>
      <c r="S978" s="39"/>
      <c r="T978" s="39"/>
      <c r="U978" s="39"/>
      <c r="V978" s="39"/>
      <c r="W978" s="42"/>
      <c r="X978" s="39"/>
      <c r="Y978" s="39"/>
      <c r="Z978" s="42"/>
      <c r="AA978" s="39"/>
      <c r="AB978" s="39"/>
      <c r="AC978" s="42"/>
      <c r="AD978" s="40"/>
      <c r="AE978" s="40"/>
      <c r="AF978" s="35"/>
      <c r="AG978" s="39"/>
      <c r="AH978" s="39"/>
      <c r="AI978" s="42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8"/>
      <c r="AV978" s="39"/>
      <c r="AW978" s="39"/>
      <c r="AX978" s="39"/>
      <c r="AY978" s="39"/>
      <c r="AZ978" s="39"/>
      <c r="BA978" s="39"/>
      <c r="BB978" s="39"/>
      <c r="BC978" s="39"/>
      <c r="BD978" s="38"/>
      <c r="BE978" s="39"/>
      <c r="BF978" s="39"/>
      <c r="BG978" s="40"/>
      <c r="BH978" s="39"/>
      <c r="BI978" s="39"/>
      <c r="BJ978" s="31"/>
      <c r="BK978" s="31"/>
      <c r="BL978" s="39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1"/>
      <c r="DS978" s="31"/>
      <c r="DT978" s="31"/>
      <c r="DU978" s="31"/>
      <c r="DV978" s="31"/>
      <c r="DW978" s="31"/>
      <c r="DX978" s="31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1"/>
      <c r="EL978" s="31"/>
      <c r="EM978" s="31"/>
      <c r="EN978" s="31"/>
      <c r="EO978" s="31"/>
      <c r="EP978" s="31"/>
      <c r="EQ978" s="31"/>
      <c r="ER978" s="31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1"/>
      <c r="FI978" s="31"/>
      <c r="FJ978" s="31"/>
      <c r="FK978" s="31"/>
      <c r="FL978" s="31"/>
      <c r="FM978" s="31"/>
      <c r="FN978" s="31"/>
      <c r="FO978" s="31"/>
      <c r="FP978" s="31"/>
      <c r="FQ978" s="31"/>
      <c r="FR978" s="31"/>
      <c r="FS978" s="31"/>
      <c r="FT978" s="31"/>
      <c r="FU978" s="31"/>
      <c r="FV978" s="31"/>
      <c r="FW978" s="31"/>
      <c r="FX978" s="31"/>
      <c r="FY978" s="31"/>
      <c r="FZ978" s="31"/>
      <c r="GA978" s="31"/>
      <c r="GB978" s="31"/>
      <c r="GC978" s="31"/>
      <c r="GD978" s="31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  <c r="GO978" s="31"/>
      <c r="GP978" s="31"/>
      <c r="GQ978" s="31"/>
      <c r="GR978" s="31"/>
      <c r="GS978" s="31"/>
      <c r="GT978" s="31"/>
      <c r="GU978" s="31"/>
      <c r="GV978" s="31"/>
      <c r="GW978" s="31"/>
      <c r="GX978" s="31"/>
      <c r="GY978" s="31"/>
      <c r="GZ978" s="31"/>
      <c r="HA978" s="31"/>
      <c r="HB978" s="31"/>
      <c r="HC978" s="31"/>
      <c r="HD978" s="31"/>
      <c r="HE978" s="31"/>
      <c r="HF978" s="31"/>
      <c r="HG978" s="31"/>
      <c r="HH978" s="31"/>
      <c r="HI978" s="31"/>
      <c r="HJ978" s="31"/>
      <c r="HK978" s="31"/>
      <c r="HL978" s="31"/>
      <c r="HM978" s="31"/>
      <c r="HN978" s="31"/>
      <c r="HO978" s="31"/>
      <c r="HP978" s="31"/>
      <c r="HQ978" s="31"/>
      <c r="HR978" s="31"/>
      <c r="HS978" s="31"/>
      <c r="HT978" s="31"/>
      <c r="HU978" s="31"/>
      <c r="HV978" s="31"/>
      <c r="HW978" s="31"/>
      <c r="HX978" s="31"/>
      <c r="HY978" s="31"/>
      <c r="HZ978" s="31"/>
      <c r="IA978" s="31"/>
      <c r="IB978" s="31"/>
      <c r="IC978" s="31"/>
      <c r="ID978" s="31"/>
      <c r="IE978" s="31"/>
      <c r="IF978" s="31"/>
      <c r="IG978" s="31"/>
      <c r="IH978" s="31"/>
      <c r="II978" s="31"/>
      <c r="IJ978" s="31"/>
      <c r="IK978" s="31"/>
      <c r="IL978" s="31"/>
      <c r="IM978" s="31"/>
      <c r="IN978" s="31"/>
      <c r="IO978" s="31"/>
      <c r="IP978" s="31"/>
      <c r="IQ978" s="31"/>
    </row>
    <row r="979" spans="2:251">
      <c r="B979" s="62"/>
      <c r="C979" s="39"/>
      <c r="D979" s="39"/>
      <c r="F979" s="39"/>
      <c r="G979" s="38"/>
      <c r="H979" s="38"/>
      <c r="I979" s="38"/>
      <c r="J979" s="39"/>
      <c r="K979" s="38"/>
      <c r="L979" s="39"/>
      <c r="M979" s="39"/>
      <c r="N979" s="39"/>
      <c r="O979" s="39"/>
      <c r="P979" s="39"/>
      <c r="Q979" s="38"/>
      <c r="R979" s="39"/>
      <c r="S979" s="39"/>
      <c r="T979" s="39"/>
      <c r="U979" s="39"/>
      <c r="V979" s="39"/>
      <c r="W979" s="42"/>
      <c r="X979" s="39"/>
      <c r="Y979" s="39"/>
      <c r="Z979" s="42"/>
      <c r="AA979" s="39"/>
      <c r="AB979" s="39"/>
      <c r="AC979" s="42"/>
      <c r="AD979" s="40"/>
      <c r="AE979" s="40"/>
      <c r="AF979" s="35"/>
      <c r="AG979" s="39"/>
      <c r="AH979" s="39"/>
      <c r="AI979" s="42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8"/>
      <c r="AV979" s="39"/>
      <c r="AW979" s="39"/>
      <c r="AX979" s="39"/>
      <c r="AY979" s="39"/>
      <c r="AZ979" s="39"/>
      <c r="BA979" s="39"/>
      <c r="BB979" s="39"/>
      <c r="BC979" s="39"/>
      <c r="BD979" s="38"/>
      <c r="BE979" s="39"/>
      <c r="BF979" s="39"/>
      <c r="BG979" s="40"/>
      <c r="BH979" s="39"/>
      <c r="BI979" s="39"/>
      <c r="BJ979" s="31"/>
      <c r="BK979" s="31"/>
      <c r="BL979" s="39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  <c r="GP979" s="31"/>
      <c r="GQ979" s="31"/>
      <c r="GR979" s="31"/>
      <c r="GS979" s="31"/>
      <c r="GT979" s="31"/>
      <c r="GU979" s="31"/>
      <c r="GV979" s="31"/>
      <c r="GW979" s="31"/>
      <c r="GX979" s="31"/>
      <c r="GY979" s="31"/>
      <c r="GZ979" s="31"/>
      <c r="HA979" s="31"/>
      <c r="HB979" s="31"/>
      <c r="HC979" s="31"/>
      <c r="HD979" s="31"/>
      <c r="HE979" s="31"/>
      <c r="HF979" s="31"/>
      <c r="HG979" s="31"/>
      <c r="HH979" s="31"/>
      <c r="HI979" s="31"/>
      <c r="HJ979" s="31"/>
      <c r="HK979" s="31"/>
      <c r="HL979" s="31"/>
      <c r="HM979" s="31"/>
      <c r="HN979" s="31"/>
      <c r="HO979" s="31"/>
      <c r="HP979" s="31"/>
      <c r="HQ979" s="31"/>
      <c r="HR979" s="31"/>
      <c r="HS979" s="31"/>
      <c r="HT979" s="31"/>
      <c r="HU979" s="31"/>
      <c r="HV979" s="31"/>
      <c r="HW979" s="31"/>
      <c r="HX979" s="31"/>
      <c r="HY979" s="31"/>
      <c r="HZ979" s="31"/>
      <c r="IA979" s="31"/>
      <c r="IB979" s="31"/>
      <c r="IC979" s="31"/>
      <c r="ID979" s="31"/>
      <c r="IE979" s="31"/>
      <c r="IF979" s="31"/>
      <c r="IG979" s="31"/>
      <c r="IH979" s="31"/>
      <c r="II979" s="31"/>
      <c r="IJ979" s="31"/>
      <c r="IK979" s="31"/>
      <c r="IL979" s="31"/>
      <c r="IM979" s="31"/>
      <c r="IN979" s="31"/>
      <c r="IO979" s="31"/>
      <c r="IP979" s="31"/>
      <c r="IQ979" s="31"/>
    </row>
    <row r="980" spans="2:251">
      <c r="B980" s="62"/>
      <c r="C980" s="39"/>
      <c r="D980" s="39"/>
      <c r="F980" s="39"/>
      <c r="G980" s="38"/>
      <c r="H980" s="38"/>
      <c r="I980" s="38"/>
      <c r="J980" s="39"/>
      <c r="K980" s="38"/>
      <c r="L980" s="39"/>
      <c r="M980" s="39"/>
      <c r="N980" s="39"/>
      <c r="O980" s="39"/>
      <c r="P980" s="39"/>
      <c r="Q980" s="38"/>
      <c r="R980" s="39"/>
      <c r="S980" s="39"/>
      <c r="T980" s="39"/>
      <c r="U980" s="39"/>
      <c r="V980" s="39"/>
      <c r="W980" s="42"/>
      <c r="X980" s="39"/>
      <c r="Y980" s="39"/>
      <c r="Z980" s="42"/>
      <c r="AA980" s="39"/>
      <c r="AB980" s="39"/>
      <c r="AC980" s="42"/>
      <c r="AD980" s="40"/>
      <c r="AE980" s="40"/>
      <c r="AF980" s="35"/>
      <c r="AG980" s="39"/>
      <c r="AH980" s="39"/>
      <c r="AI980" s="42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8"/>
      <c r="AV980" s="39"/>
      <c r="AW980" s="39"/>
      <c r="AX980" s="39"/>
      <c r="AY980" s="39"/>
      <c r="AZ980" s="39"/>
      <c r="BA980" s="39"/>
      <c r="BB980" s="39"/>
      <c r="BC980" s="39"/>
      <c r="BD980" s="38"/>
      <c r="BE980" s="39"/>
      <c r="BF980" s="39"/>
      <c r="BG980" s="40"/>
      <c r="BH980" s="39"/>
      <c r="BI980" s="39"/>
      <c r="BJ980" s="31"/>
      <c r="BK980" s="31"/>
      <c r="BL980" s="39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1"/>
      <c r="DS980" s="31"/>
      <c r="DT980" s="31"/>
      <c r="DU980" s="31"/>
      <c r="DV980" s="31"/>
      <c r="DW980" s="31"/>
      <c r="DX980" s="31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1"/>
      <c r="EL980" s="31"/>
      <c r="EM980" s="31"/>
      <c r="EN980" s="31"/>
      <c r="EO980" s="31"/>
      <c r="EP980" s="31"/>
      <c r="EQ980" s="31"/>
      <c r="ER980" s="31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1"/>
      <c r="FI980" s="31"/>
      <c r="FJ980" s="31"/>
      <c r="FK980" s="31"/>
      <c r="FL980" s="31"/>
      <c r="FM980" s="31"/>
      <c r="FN980" s="31"/>
      <c r="FO980" s="31"/>
      <c r="FP980" s="31"/>
      <c r="FQ980" s="31"/>
      <c r="FR980" s="31"/>
      <c r="FS980" s="31"/>
      <c r="FT980" s="31"/>
      <c r="FU980" s="31"/>
      <c r="FV980" s="31"/>
      <c r="FW980" s="31"/>
      <c r="FX980" s="31"/>
      <c r="FY980" s="31"/>
      <c r="FZ980" s="31"/>
      <c r="GA980" s="31"/>
      <c r="GB980" s="31"/>
      <c r="GC980" s="31"/>
      <c r="GD980" s="31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  <c r="GO980" s="31"/>
      <c r="GP980" s="31"/>
      <c r="GQ980" s="31"/>
      <c r="GR980" s="31"/>
      <c r="GS980" s="31"/>
      <c r="GT980" s="31"/>
      <c r="GU980" s="31"/>
      <c r="GV980" s="31"/>
      <c r="GW980" s="31"/>
      <c r="GX980" s="31"/>
      <c r="GY980" s="31"/>
      <c r="GZ980" s="31"/>
      <c r="HA980" s="31"/>
      <c r="HB980" s="31"/>
      <c r="HC980" s="31"/>
      <c r="HD980" s="31"/>
      <c r="HE980" s="31"/>
      <c r="HF980" s="31"/>
      <c r="HG980" s="31"/>
      <c r="HH980" s="31"/>
      <c r="HI980" s="31"/>
      <c r="HJ980" s="31"/>
      <c r="HK980" s="31"/>
      <c r="HL980" s="31"/>
      <c r="HM980" s="31"/>
      <c r="HN980" s="31"/>
      <c r="HO980" s="31"/>
      <c r="HP980" s="31"/>
      <c r="HQ980" s="31"/>
      <c r="HR980" s="31"/>
      <c r="HS980" s="31"/>
      <c r="HT980" s="31"/>
      <c r="HU980" s="31"/>
      <c r="HV980" s="31"/>
      <c r="HW980" s="31"/>
      <c r="HX980" s="31"/>
      <c r="HY980" s="31"/>
      <c r="HZ980" s="31"/>
      <c r="IA980" s="31"/>
      <c r="IB980" s="31"/>
      <c r="IC980" s="31"/>
      <c r="ID980" s="31"/>
      <c r="IE980" s="31"/>
      <c r="IF980" s="31"/>
      <c r="IG980" s="31"/>
      <c r="IH980" s="31"/>
      <c r="II980" s="31"/>
      <c r="IJ980" s="31"/>
      <c r="IK980" s="31"/>
      <c r="IL980" s="31"/>
      <c r="IM980" s="31"/>
      <c r="IN980" s="31"/>
      <c r="IO980" s="31"/>
      <c r="IP980" s="31"/>
      <c r="IQ980" s="31"/>
    </row>
    <row r="981" spans="2:251">
      <c r="B981" s="62"/>
      <c r="C981" s="39"/>
      <c r="D981" s="39"/>
      <c r="F981" s="39"/>
      <c r="G981" s="38"/>
      <c r="H981" s="38"/>
      <c r="I981" s="38"/>
      <c r="J981" s="39"/>
      <c r="K981" s="38"/>
      <c r="L981" s="39"/>
      <c r="M981" s="39"/>
      <c r="N981" s="39"/>
      <c r="O981" s="39"/>
      <c r="P981" s="39"/>
      <c r="Q981" s="38"/>
      <c r="R981" s="39"/>
      <c r="S981" s="39"/>
      <c r="T981" s="39"/>
      <c r="U981" s="39"/>
      <c r="V981" s="39"/>
      <c r="W981" s="42"/>
      <c r="X981" s="39"/>
      <c r="Y981" s="39"/>
      <c r="Z981" s="42"/>
      <c r="AA981" s="39"/>
      <c r="AB981" s="39"/>
      <c r="AC981" s="42"/>
      <c r="AD981" s="40"/>
      <c r="AE981" s="40"/>
      <c r="AF981" s="35"/>
      <c r="AG981" s="39"/>
      <c r="AH981" s="39"/>
      <c r="AI981" s="42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8"/>
      <c r="AV981" s="39"/>
      <c r="AW981" s="39"/>
      <c r="AX981" s="39"/>
      <c r="AY981" s="39"/>
      <c r="AZ981" s="39"/>
      <c r="BA981" s="39"/>
      <c r="BB981" s="39"/>
      <c r="BC981" s="39"/>
      <c r="BD981" s="38"/>
      <c r="BE981" s="39"/>
      <c r="BF981" s="39"/>
      <c r="BG981" s="40"/>
      <c r="BH981" s="39"/>
      <c r="BI981" s="39"/>
      <c r="BJ981" s="31"/>
      <c r="BK981" s="31"/>
      <c r="BL981" s="39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31"/>
      <c r="GW981" s="31"/>
      <c r="GX981" s="31"/>
      <c r="GY981" s="31"/>
      <c r="GZ981" s="31"/>
      <c r="HA981" s="31"/>
      <c r="HB981" s="31"/>
      <c r="HC981" s="31"/>
      <c r="HD981" s="31"/>
      <c r="HE981" s="31"/>
      <c r="HF981" s="31"/>
      <c r="HG981" s="31"/>
      <c r="HH981" s="31"/>
      <c r="HI981" s="31"/>
      <c r="HJ981" s="31"/>
      <c r="HK981" s="31"/>
      <c r="HL981" s="31"/>
      <c r="HM981" s="31"/>
      <c r="HN981" s="31"/>
      <c r="HO981" s="31"/>
      <c r="HP981" s="31"/>
      <c r="HQ981" s="31"/>
      <c r="HR981" s="31"/>
      <c r="HS981" s="31"/>
      <c r="HT981" s="31"/>
      <c r="HU981" s="31"/>
      <c r="HV981" s="31"/>
      <c r="HW981" s="31"/>
      <c r="HX981" s="31"/>
      <c r="HY981" s="31"/>
      <c r="HZ981" s="31"/>
      <c r="IA981" s="31"/>
      <c r="IB981" s="31"/>
      <c r="IC981" s="31"/>
      <c r="ID981" s="31"/>
      <c r="IE981" s="31"/>
      <c r="IF981" s="31"/>
      <c r="IG981" s="31"/>
      <c r="IH981" s="31"/>
      <c r="II981" s="31"/>
      <c r="IJ981" s="31"/>
      <c r="IK981" s="31"/>
      <c r="IL981" s="31"/>
      <c r="IM981" s="31"/>
      <c r="IN981" s="31"/>
      <c r="IO981" s="31"/>
      <c r="IP981" s="31"/>
      <c r="IQ981" s="31"/>
    </row>
    <row r="982" spans="2:251">
      <c r="B982" s="62"/>
      <c r="C982" s="39"/>
      <c r="D982" s="39"/>
      <c r="F982" s="39"/>
      <c r="G982" s="38"/>
      <c r="H982" s="38"/>
      <c r="I982" s="38"/>
      <c r="J982" s="39"/>
      <c r="K982" s="38"/>
      <c r="L982" s="39"/>
      <c r="M982" s="39"/>
      <c r="N982" s="39"/>
      <c r="O982" s="39"/>
      <c r="P982" s="39"/>
      <c r="Q982" s="38"/>
      <c r="R982" s="39"/>
      <c r="S982" s="39"/>
      <c r="T982" s="39"/>
      <c r="U982" s="39"/>
      <c r="V982" s="39"/>
      <c r="W982" s="42"/>
      <c r="X982" s="39"/>
      <c r="Y982" s="39"/>
      <c r="Z982" s="42"/>
      <c r="AA982" s="39"/>
      <c r="AB982" s="39"/>
      <c r="AC982" s="42"/>
      <c r="AD982" s="40"/>
      <c r="AE982" s="40"/>
      <c r="AF982" s="35"/>
      <c r="AG982" s="39"/>
      <c r="AH982" s="39"/>
      <c r="AI982" s="42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8"/>
      <c r="AV982" s="39"/>
      <c r="AW982" s="39"/>
      <c r="AX982" s="39"/>
      <c r="AY982" s="39"/>
      <c r="AZ982" s="39"/>
      <c r="BA982" s="39"/>
      <c r="BB982" s="39"/>
      <c r="BC982" s="39"/>
      <c r="BD982" s="38"/>
      <c r="BE982" s="39"/>
      <c r="BF982" s="39"/>
      <c r="BG982" s="40"/>
      <c r="BH982" s="39"/>
      <c r="BI982" s="39"/>
      <c r="BJ982" s="31"/>
      <c r="BK982" s="31"/>
      <c r="BL982" s="39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  <c r="GS982" s="31"/>
      <c r="GT982" s="31"/>
      <c r="GU982" s="31"/>
      <c r="GV982" s="31"/>
      <c r="GW982" s="31"/>
      <c r="GX982" s="31"/>
      <c r="GY982" s="31"/>
      <c r="GZ982" s="31"/>
      <c r="HA982" s="31"/>
      <c r="HB982" s="31"/>
      <c r="HC982" s="31"/>
      <c r="HD982" s="31"/>
      <c r="HE982" s="31"/>
      <c r="HF982" s="31"/>
      <c r="HG982" s="31"/>
      <c r="HH982" s="31"/>
      <c r="HI982" s="31"/>
      <c r="HJ982" s="31"/>
      <c r="HK982" s="31"/>
      <c r="HL982" s="31"/>
      <c r="HM982" s="31"/>
      <c r="HN982" s="31"/>
      <c r="HO982" s="31"/>
      <c r="HP982" s="31"/>
      <c r="HQ982" s="31"/>
      <c r="HR982" s="31"/>
      <c r="HS982" s="31"/>
      <c r="HT982" s="31"/>
      <c r="HU982" s="31"/>
      <c r="HV982" s="31"/>
      <c r="HW982" s="31"/>
      <c r="HX982" s="31"/>
      <c r="HY982" s="31"/>
      <c r="HZ982" s="31"/>
      <c r="IA982" s="31"/>
      <c r="IB982" s="31"/>
      <c r="IC982" s="31"/>
      <c r="ID982" s="31"/>
      <c r="IE982" s="31"/>
      <c r="IF982" s="31"/>
      <c r="IG982" s="31"/>
      <c r="IH982" s="31"/>
      <c r="II982" s="31"/>
      <c r="IJ982" s="31"/>
      <c r="IK982" s="31"/>
      <c r="IL982" s="31"/>
      <c r="IM982" s="31"/>
      <c r="IN982" s="31"/>
      <c r="IO982" s="31"/>
      <c r="IP982" s="31"/>
      <c r="IQ982" s="31"/>
    </row>
    <row r="983" spans="2:251">
      <c r="B983" s="62"/>
      <c r="C983" s="39"/>
      <c r="D983" s="39"/>
      <c r="F983" s="39"/>
      <c r="G983" s="38"/>
      <c r="H983" s="38"/>
      <c r="I983" s="38"/>
      <c r="J983" s="39"/>
      <c r="K983" s="38"/>
      <c r="L983" s="39"/>
      <c r="M983" s="39"/>
      <c r="N983" s="39"/>
      <c r="O983" s="39"/>
      <c r="P983" s="39"/>
      <c r="Q983" s="38"/>
      <c r="R983" s="39"/>
      <c r="S983" s="39"/>
      <c r="T983" s="39"/>
      <c r="U983" s="39"/>
      <c r="V983" s="39"/>
      <c r="W983" s="42"/>
      <c r="X983" s="39"/>
      <c r="Y983" s="39"/>
      <c r="Z983" s="42"/>
      <c r="AA983" s="39"/>
      <c r="AB983" s="39"/>
      <c r="AC983" s="42"/>
      <c r="AD983" s="40"/>
      <c r="AE983" s="40"/>
      <c r="AF983" s="35"/>
      <c r="AG983" s="39"/>
      <c r="AH983" s="39"/>
      <c r="AI983" s="42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8"/>
      <c r="AV983" s="39"/>
      <c r="AW983" s="39"/>
      <c r="AX983" s="39"/>
      <c r="AY983" s="39"/>
      <c r="AZ983" s="39"/>
      <c r="BA983" s="39"/>
      <c r="BB983" s="39"/>
      <c r="BC983" s="39"/>
      <c r="BD983" s="38"/>
      <c r="BE983" s="39"/>
      <c r="BF983" s="39"/>
      <c r="BG983" s="40"/>
      <c r="BH983" s="39"/>
      <c r="BI983" s="39"/>
      <c r="BJ983" s="31"/>
      <c r="BK983" s="31"/>
      <c r="BL983" s="39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31"/>
      <c r="GV983" s="31"/>
      <c r="GW983" s="31"/>
      <c r="GX983" s="31"/>
      <c r="GY983" s="31"/>
      <c r="GZ983" s="31"/>
      <c r="HA983" s="31"/>
      <c r="HB983" s="31"/>
      <c r="HC983" s="31"/>
      <c r="HD983" s="31"/>
      <c r="HE983" s="31"/>
      <c r="HF983" s="31"/>
      <c r="HG983" s="31"/>
      <c r="HH983" s="31"/>
      <c r="HI983" s="31"/>
      <c r="HJ983" s="31"/>
      <c r="HK983" s="31"/>
      <c r="HL983" s="31"/>
      <c r="HM983" s="31"/>
      <c r="HN983" s="31"/>
      <c r="HO983" s="31"/>
      <c r="HP983" s="31"/>
      <c r="HQ983" s="31"/>
      <c r="HR983" s="31"/>
      <c r="HS983" s="31"/>
      <c r="HT983" s="31"/>
      <c r="HU983" s="31"/>
      <c r="HV983" s="31"/>
      <c r="HW983" s="31"/>
      <c r="HX983" s="31"/>
      <c r="HY983" s="31"/>
      <c r="HZ983" s="31"/>
      <c r="IA983" s="31"/>
      <c r="IB983" s="31"/>
      <c r="IC983" s="31"/>
      <c r="ID983" s="31"/>
      <c r="IE983" s="31"/>
      <c r="IF983" s="31"/>
      <c r="IG983" s="31"/>
      <c r="IH983" s="31"/>
      <c r="II983" s="31"/>
      <c r="IJ983" s="31"/>
      <c r="IK983" s="31"/>
      <c r="IL983" s="31"/>
      <c r="IM983" s="31"/>
      <c r="IN983" s="31"/>
      <c r="IO983" s="31"/>
      <c r="IP983" s="31"/>
      <c r="IQ983" s="31"/>
    </row>
    <row r="984" spans="2:251">
      <c r="B984" s="62"/>
      <c r="C984" s="39"/>
      <c r="D984" s="39"/>
      <c r="F984" s="39"/>
      <c r="G984" s="38"/>
      <c r="H984" s="38"/>
      <c r="I984" s="38"/>
      <c r="J984" s="39"/>
      <c r="K984" s="38"/>
      <c r="L984" s="39"/>
      <c r="M984" s="39"/>
      <c r="N984" s="39"/>
      <c r="O984" s="39"/>
      <c r="P984" s="39"/>
      <c r="Q984" s="38"/>
      <c r="R984" s="39"/>
      <c r="S984" s="39"/>
      <c r="T984" s="39"/>
      <c r="U984" s="39"/>
      <c r="V984" s="39"/>
      <c r="W984" s="42"/>
      <c r="X984" s="39"/>
      <c r="Y984" s="39"/>
      <c r="Z984" s="42"/>
      <c r="AA984" s="39"/>
      <c r="AB984" s="39"/>
      <c r="AC984" s="42"/>
      <c r="AD984" s="40"/>
      <c r="AE984" s="40"/>
      <c r="AF984" s="35"/>
      <c r="AG984" s="39"/>
      <c r="AH984" s="39"/>
      <c r="AI984" s="42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8"/>
      <c r="AV984" s="39"/>
      <c r="AW984" s="39"/>
      <c r="AX984" s="39"/>
      <c r="AY984" s="39"/>
      <c r="AZ984" s="39"/>
      <c r="BA984" s="39"/>
      <c r="BB984" s="39"/>
      <c r="BC984" s="39"/>
      <c r="BD984" s="38"/>
      <c r="BE984" s="39"/>
      <c r="BF984" s="39"/>
      <c r="BG984" s="40"/>
      <c r="BH984" s="39"/>
      <c r="BI984" s="39"/>
      <c r="BJ984" s="31"/>
      <c r="BK984" s="31"/>
      <c r="BL984" s="39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  <c r="GP984" s="31"/>
      <c r="GQ984" s="31"/>
      <c r="GR984" s="31"/>
      <c r="GS984" s="31"/>
      <c r="GT984" s="31"/>
      <c r="GU984" s="31"/>
      <c r="GV984" s="31"/>
      <c r="GW984" s="31"/>
      <c r="GX984" s="31"/>
      <c r="GY984" s="31"/>
      <c r="GZ984" s="31"/>
      <c r="HA984" s="31"/>
      <c r="HB984" s="31"/>
      <c r="HC984" s="31"/>
      <c r="HD984" s="31"/>
      <c r="HE984" s="31"/>
      <c r="HF984" s="31"/>
      <c r="HG984" s="31"/>
      <c r="HH984" s="31"/>
      <c r="HI984" s="31"/>
      <c r="HJ984" s="31"/>
      <c r="HK984" s="31"/>
      <c r="HL984" s="31"/>
      <c r="HM984" s="31"/>
      <c r="HN984" s="31"/>
      <c r="HO984" s="31"/>
      <c r="HP984" s="31"/>
      <c r="HQ984" s="31"/>
      <c r="HR984" s="31"/>
      <c r="HS984" s="31"/>
      <c r="HT984" s="31"/>
      <c r="HU984" s="31"/>
      <c r="HV984" s="31"/>
      <c r="HW984" s="31"/>
      <c r="HX984" s="31"/>
      <c r="HY984" s="31"/>
      <c r="HZ984" s="31"/>
      <c r="IA984" s="31"/>
      <c r="IB984" s="31"/>
      <c r="IC984" s="31"/>
      <c r="ID984" s="31"/>
      <c r="IE984" s="31"/>
      <c r="IF984" s="31"/>
      <c r="IG984" s="31"/>
      <c r="IH984" s="31"/>
      <c r="II984" s="31"/>
      <c r="IJ984" s="31"/>
      <c r="IK984" s="31"/>
      <c r="IL984" s="31"/>
      <c r="IM984" s="31"/>
      <c r="IN984" s="31"/>
      <c r="IO984" s="31"/>
      <c r="IP984" s="31"/>
      <c r="IQ984" s="31"/>
    </row>
    <row r="985" spans="2:251">
      <c r="B985" s="62"/>
      <c r="C985" s="39"/>
      <c r="D985" s="39"/>
      <c r="F985" s="39"/>
      <c r="G985" s="38"/>
      <c r="H985" s="38"/>
      <c r="I985" s="38"/>
      <c r="J985" s="39"/>
      <c r="K985" s="38"/>
      <c r="L985" s="39"/>
      <c r="M985" s="39"/>
      <c r="N985" s="39"/>
      <c r="O985" s="39"/>
      <c r="P985" s="39"/>
      <c r="Q985" s="38"/>
      <c r="R985" s="39"/>
      <c r="S985" s="39"/>
      <c r="T985" s="39"/>
      <c r="U985" s="39"/>
      <c r="V985" s="39"/>
      <c r="W985" s="42"/>
      <c r="X985" s="39"/>
      <c r="Y985" s="39"/>
      <c r="Z985" s="42"/>
      <c r="AA985" s="39"/>
      <c r="AB985" s="39"/>
      <c r="AC985" s="42"/>
      <c r="AD985" s="40"/>
      <c r="AE985" s="40"/>
      <c r="AF985" s="35"/>
      <c r="AG985" s="39"/>
      <c r="AH985" s="39"/>
      <c r="AI985" s="42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8"/>
      <c r="AV985" s="39"/>
      <c r="AW985" s="39"/>
      <c r="AX985" s="39"/>
      <c r="AY985" s="39"/>
      <c r="AZ985" s="39"/>
      <c r="BA985" s="39"/>
      <c r="BB985" s="39"/>
      <c r="BC985" s="39"/>
      <c r="BD985" s="38"/>
      <c r="BE985" s="39"/>
      <c r="BF985" s="39"/>
      <c r="BG985" s="39"/>
      <c r="BH985" s="39"/>
      <c r="BI985" s="39"/>
      <c r="BJ985" s="31"/>
      <c r="BK985" s="31"/>
      <c r="BL985" s="39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  <c r="GV985" s="31"/>
      <c r="GW985" s="31"/>
      <c r="GX985" s="31"/>
      <c r="GY985" s="31"/>
      <c r="GZ985" s="31"/>
      <c r="HA985" s="31"/>
      <c r="HB985" s="31"/>
      <c r="HC985" s="31"/>
      <c r="HD985" s="31"/>
      <c r="HE985" s="31"/>
      <c r="HF985" s="31"/>
      <c r="HG985" s="31"/>
      <c r="HH985" s="31"/>
      <c r="HI985" s="31"/>
      <c r="HJ985" s="31"/>
      <c r="HK985" s="31"/>
      <c r="HL985" s="31"/>
      <c r="HM985" s="31"/>
      <c r="HN985" s="31"/>
      <c r="HO985" s="31"/>
      <c r="HP985" s="31"/>
      <c r="HQ985" s="31"/>
      <c r="HR985" s="31"/>
      <c r="HS985" s="31"/>
      <c r="HT985" s="31"/>
      <c r="HU985" s="31"/>
      <c r="HV985" s="31"/>
      <c r="HW985" s="31"/>
      <c r="HX985" s="31"/>
      <c r="HY985" s="31"/>
      <c r="HZ985" s="31"/>
      <c r="IA985" s="31"/>
      <c r="IB985" s="31"/>
      <c r="IC985" s="31"/>
      <c r="ID985" s="31"/>
      <c r="IE985" s="31"/>
      <c r="IF985" s="31"/>
      <c r="IG985" s="31"/>
      <c r="IH985" s="31"/>
      <c r="II985" s="31"/>
      <c r="IJ985" s="31"/>
      <c r="IK985" s="31"/>
      <c r="IL985" s="31"/>
      <c r="IM985" s="31"/>
      <c r="IN985" s="31"/>
      <c r="IO985" s="31"/>
      <c r="IP985" s="31"/>
      <c r="IQ985" s="31"/>
    </row>
    <row r="986" spans="2:251">
      <c r="B986" s="62"/>
      <c r="C986" s="39"/>
      <c r="D986" s="39"/>
      <c r="F986" s="39"/>
      <c r="G986" s="38"/>
      <c r="H986" s="38"/>
      <c r="I986" s="38"/>
      <c r="J986" s="39"/>
      <c r="K986" s="38"/>
      <c r="L986" s="39"/>
      <c r="M986" s="39"/>
      <c r="N986" s="39"/>
      <c r="O986" s="39"/>
      <c r="P986" s="39"/>
      <c r="Q986" s="38"/>
      <c r="R986" s="39"/>
      <c r="S986" s="39"/>
      <c r="T986" s="39"/>
      <c r="U986" s="39"/>
      <c r="V986" s="39"/>
      <c r="W986" s="42"/>
      <c r="X986" s="39"/>
      <c r="Y986" s="39"/>
      <c r="Z986" s="42"/>
      <c r="AA986" s="39"/>
      <c r="AB986" s="39"/>
      <c r="AC986" s="42"/>
      <c r="AD986" s="40"/>
      <c r="AE986" s="40"/>
      <c r="AF986" s="35"/>
      <c r="AG986" s="39"/>
      <c r="AH986" s="39"/>
      <c r="AI986" s="42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8"/>
      <c r="AV986" s="39"/>
      <c r="AW986" s="39"/>
      <c r="AX986" s="39"/>
      <c r="AY986" s="39"/>
      <c r="AZ986" s="39"/>
      <c r="BA986" s="39"/>
      <c r="BB986" s="39"/>
      <c r="BC986" s="39"/>
      <c r="BD986" s="38"/>
      <c r="BE986" s="39"/>
      <c r="BF986" s="39"/>
      <c r="BG986" s="39"/>
      <c r="BH986" s="39"/>
      <c r="BI986" s="39"/>
      <c r="BJ986" s="31"/>
      <c r="BK986" s="31"/>
      <c r="BL986" s="39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  <c r="GP986" s="31"/>
      <c r="GQ986" s="31"/>
      <c r="GR986" s="31"/>
      <c r="GS986" s="31"/>
      <c r="GT986" s="31"/>
      <c r="GU986" s="31"/>
      <c r="GV986" s="31"/>
      <c r="GW986" s="31"/>
      <c r="GX986" s="31"/>
      <c r="GY986" s="31"/>
      <c r="GZ986" s="31"/>
      <c r="HA986" s="31"/>
      <c r="HB986" s="31"/>
      <c r="HC986" s="31"/>
      <c r="HD986" s="31"/>
      <c r="HE986" s="31"/>
      <c r="HF986" s="31"/>
      <c r="HG986" s="31"/>
      <c r="HH986" s="31"/>
      <c r="HI986" s="31"/>
      <c r="HJ986" s="31"/>
      <c r="HK986" s="31"/>
      <c r="HL986" s="31"/>
      <c r="HM986" s="31"/>
      <c r="HN986" s="31"/>
      <c r="HO986" s="31"/>
      <c r="HP986" s="31"/>
      <c r="HQ986" s="31"/>
      <c r="HR986" s="31"/>
      <c r="HS986" s="31"/>
      <c r="HT986" s="31"/>
      <c r="HU986" s="31"/>
      <c r="HV986" s="31"/>
      <c r="HW986" s="31"/>
      <c r="HX986" s="31"/>
      <c r="HY986" s="31"/>
      <c r="HZ986" s="31"/>
      <c r="IA986" s="31"/>
      <c r="IB986" s="31"/>
      <c r="IC986" s="31"/>
      <c r="ID986" s="31"/>
      <c r="IE986" s="31"/>
      <c r="IF986" s="31"/>
      <c r="IG986" s="31"/>
      <c r="IH986" s="31"/>
      <c r="II986" s="31"/>
      <c r="IJ986" s="31"/>
      <c r="IK986" s="31"/>
      <c r="IL986" s="31"/>
      <c r="IM986" s="31"/>
      <c r="IN986" s="31"/>
      <c r="IO986" s="31"/>
      <c r="IP986" s="31"/>
      <c r="IQ986" s="31"/>
    </row>
    <row r="987" spans="2:251">
      <c r="B987" s="62"/>
      <c r="C987" s="39"/>
      <c r="D987" s="39"/>
      <c r="F987" s="39"/>
      <c r="G987" s="38"/>
      <c r="H987" s="38"/>
      <c r="I987" s="38"/>
      <c r="J987" s="39"/>
      <c r="K987" s="38"/>
      <c r="L987" s="39"/>
      <c r="M987" s="39"/>
      <c r="N987" s="39"/>
      <c r="O987" s="39"/>
      <c r="P987" s="39"/>
      <c r="Q987" s="38"/>
      <c r="R987" s="39"/>
      <c r="S987" s="39"/>
      <c r="T987" s="39"/>
      <c r="U987" s="39"/>
      <c r="V987" s="39"/>
      <c r="W987" s="42"/>
      <c r="X987" s="39"/>
      <c r="Y987" s="39"/>
      <c r="Z987" s="42"/>
      <c r="AA987" s="39"/>
      <c r="AB987" s="39"/>
      <c r="AC987" s="42"/>
      <c r="AD987" s="40"/>
      <c r="AE987" s="40"/>
      <c r="AF987" s="35"/>
      <c r="AG987" s="39"/>
      <c r="AH987" s="39"/>
      <c r="AI987" s="42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8"/>
      <c r="AV987" s="39"/>
      <c r="AW987" s="39"/>
      <c r="AX987" s="39"/>
      <c r="AY987" s="39"/>
      <c r="AZ987" s="39"/>
      <c r="BA987" s="39"/>
      <c r="BB987" s="39"/>
      <c r="BC987" s="39"/>
      <c r="BD987" s="38"/>
      <c r="BE987" s="39"/>
      <c r="BF987" s="39"/>
      <c r="BG987" s="40"/>
      <c r="BH987" s="39"/>
      <c r="BI987" s="39"/>
      <c r="BJ987" s="31"/>
      <c r="BK987" s="31"/>
      <c r="BL987" s="39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  <c r="GV987" s="31"/>
      <c r="GW987" s="31"/>
      <c r="GX987" s="31"/>
      <c r="GY987" s="31"/>
      <c r="GZ987" s="31"/>
      <c r="HA987" s="31"/>
      <c r="HB987" s="31"/>
      <c r="HC987" s="31"/>
      <c r="HD987" s="31"/>
      <c r="HE987" s="31"/>
      <c r="HF987" s="31"/>
      <c r="HG987" s="31"/>
      <c r="HH987" s="31"/>
      <c r="HI987" s="31"/>
      <c r="HJ987" s="31"/>
      <c r="HK987" s="31"/>
      <c r="HL987" s="31"/>
      <c r="HM987" s="31"/>
      <c r="HN987" s="31"/>
      <c r="HO987" s="31"/>
      <c r="HP987" s="31"/>
      <c r="HQ987" s="31"/>
      <c r="HR987" s="31"/>
      <c r="HS987" s="31"/>
      <c r="HT987" s="31"/>
      <c r="HU987" s="31"/>
      <c r="HV987" s="31"/>
      <c r="HW987" s="31"/>
      <c r="HX987" s="31"/>
      <c r="HY987" s="31"/>
      <c r="HZ987" s="31"/>
      <c r="IA987" s="31"/>
      <c r="IB987" s="31"/>
      <c r="IC987" s="31"/>
      <c r="ID987" s="31"/>
      <c r="IE987" s="31"/>
      <c r="IF987" s="31"/>
      <c r="IG987" s="31"/>
      <c r="IH987" s="31"/>
      <c r="II987" s="31"/>
      <c r="IJ987" s="31"/>
      <c r="IK987" s="31"/>
      <c r="IL987" s="31"/>
      <c r="IM987" s="31"/>
      <c r="IN987" s="31"/>
      <c r="IO987" s="31"/>
      <c r="IP987" s="31"/>
      <c r="IQ987" s="31"/>
    </row>
    <row r="988" spans="2:251">
      <c r="B988" s="62"/>
      <c r="C988" s="39"/>
      <c r="D988" s="39"/>
      <c r="F988" s="39"/>
      <c r="G988" s="38"/>
      <c r="H988" s="38"/>
      <c r="I988" s="38"/>
      <c r="J988" s="39"/>
      <c r="K988" s="38"/>
      <c r="L988" s="39"/>
      <c r="M988" s="39"/>
      <c r="N988" s="39"/>
      <c r="O988" s="39"/>
      <c r="P988" s="39"/>
      <c r="Q988" s="38"/>
      <c r="R988" s="39"/>
      <c r="S988" s="39"/>
      <c r="T988" s="39"/>
      <c r="U988" s="39"/>
      <c r="V988" s="39"/>
      <c r="W988" s="42"/>
      <c r="X988" s="39"/>
      <c r="Y988" s="39"/>
      <c r="Z988" s="42"/>
      <c r="AA988" s="39"/>
      <c r="AB988" s="39"/>
      <c r="AC988" s="42"/>
      <c r="AD988" s="40"/>
      <c r="AE988" s="40"/>
      <c r="AF988" s="35"/>
      <c r="AG988" s="39"/>
      <c r="AH988" s="39"/>
      <c r="AI988" s="42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8"/>
      <c r="AV988" s="39"/>
      <c r="AW988" s="39"/>
      <c r="AX988" s="39"/>
      <c r="AY988" s="39"/>
      <c r="AZ988" s="39"/>
      <c r="BA988" s="39"/>
      <c r="BB988" s="39"/>
      <c r="BC988" s="39"/>
      <c r="BD988" s="38"/>
      <c r="BE988" s="39"/>
      <c r="BF988" s="39"/>
      <c r="BG988" s="40"/>
      <c r="BH988" s="39"/>
      <c r="BI988" s="39"/>
      <c r="BJ988" s="31"/>
      <c r="BK988" s="31"/>
      <c r="BL988" s="39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31"/>
      <c r="GT988" s="31"/>
      <c r="GU988" s="31"/>
      <c r="GV988" s="31"/>
      <c r="GW988" s="31"/>
      <c r="GX988" s="31"/>
      <c r="GY988" s="31"/>
      <c r="GZ988" s="31"/>
      <c r="HA988" s="31"/>
      <c r="HB988" s="31"/>
      <c r="HC988" s="31"/>
      <c r="HD988" s="31"/>
      <c r="HE988" s="31"/>
      <c r="HF988" s="31"/>
      <c r="HG988" s="31"/>
      <c r="HH988" s="31"/>
      <c r="HI988" s="31"/>
      <c r="HJ988" s="31"/>
      <c r="HK988" s="31"/>
      <c r="HL988" s="31"/>
      <c r="HM988" s="31"/>
      <c r="HN988" s="31"/>
      <c r="HO988" s="31"/>
      <c r="HP988" s="31"/>
      <c r="HQ988" s="31"/>
      <c r="HR988" s="31"/>
      <c r="HS988" s="31"/>
      <c r="HT988" s="31"/>
      <c r="HU988" s="31"/>
      <c r="HV988" s="31"/>
      <c r="HW988" s="31"/>
      <c r="HX988" s="31"/>
      <c r="HY988" s="31"/>
      <c r="HZ988" s="31"/>
      <c r="IA988" s="31"/>
      <c r="IB988" s="31"/>
      <c r="IC988" s="31"/>
      <c r="ID988" s="31"/>
      <c r="IE988" s="31"/>
      <c r="IF988" s="31"/>
      <c r="IG988" s="31"/>
      <c r="IH988" s="31"/>
      <c r="II988" s="31"/>
      <c r="IJ988" s="31"/>
      <c r="IK988" s="31"/>
      <c r="IL988" s="31"/>
      <c r="IM988" s="31"/>
      <c r="IN988" s="31"/>
      <c r="IO988" s="31"/>
      <c r="IP988" s="31"/>
      <c r="IQ988" s="31"/>
    </row>
    <row r="989" spans="2:251">
      <c r="B989" s="62"/>
      <c r="C989" s="39"/>
      <c r="D989" s="39"/>
      <c r="F989" s="39"/>
      <c r="G989" s="38"/>
      <c r="H989" s="38"/>
      <c r="I989" s="38"/>
      <c r="J989" s="39"/>
      <c r="K989" s="38"/>
      <c r="L989" s="39"/>
      <c r="M989" s="39"/>
      <c r="N989" s="39"/>
      <c r="O989" s="39"/>
      <c r="P989" s="39"/>
      <c r="Q989" s="38"/>
      <c r="R989" s="39"/>
      <c r="S989" s="39"/>
      <c r="T989" s="39"/>
      <c r="U989" s="39"/>
      <c r="V989" s="39"/>
      <c r="W989" s="42"/>
      <c r="X989" s="39"/>
      <c r="Y989" s="39"/>
      <c r="Z989" s="42"/>
      <c r="AA989" s="39"/>
      <c r="AB989" s="39"/>
      <c r="AC989" s="42"/>
      <c r="AD989" s="40"/>
      <c r="AE989" s="40"/>
      <c r="AF989" s="35"/>
      <c r="AG989" s="39"/>
      <c r="AH989" s="39"/>
      <c r="AI989" s="42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8"/>
      <c r="AV989" s="39"/>
      <c r="AW989" s="39"/>
      <c r="AX989" s="39"/>
      <c r="AY989" s="39"/>
      <c r="AZ989" s="39"/>
      <c r="BA989" s="39"/>
      <c r="BB989" s="39"/>
      <c r="BC989" s="39"/>
      <c r="BD989" s="38"/>
      <c r="BE989" s="39"/>
      <c r="BF989" s="39"/>
      <c r="BG989" s="40"/>
      <c r="BH989" s="39"/>
      <c r="BI989" s="39"/>
      <c r="BJ989" s="31"/>
      <c r="BK989" s="31"/>
      <c r="BL989" s="39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31"/>
      <c r="GS989" s="31"/>
      <c r="GT989" s="31"/>
      <c r="GU989" s="31"/>
      <c r="GV989" s="31"/>
      <c r="GW989" s="31"/>
      <c r="GX989" s="31"/>
      <c r="GY989" s="31"/>
      <c r="GZ989" s="31"/>
      <c r="HA989" s="31"/>
      <c r="HB989" s="31"/>
      <c r="HC989" s="31"/>
      <c r="HD989" s="31"/>
      <c r="HE989" s="31"/>
      <c r="HF989" s="31"/>
      <c r="HG989" s="31"/>
      <c r="HH989" s="31"/>
      <c r="HI989" s="31"/>
      <c r="HJ989" s="31"/>
      <c r="HK989" s="31"/>
      <c r="HL989" s="31"/>
      <c r="HM989" s="31"/>
      <c r="HN989" s="31"/>
      <c r="HO989" s="31"/>
      <c r="HP989" s="31"/>
      <c r="HQ989" s="31"/>
      <c r="HR989" s="31"/>
      <c r="HS989" s="31"/>
      <c r="HT989" s="31"/>
      <c r="HU989" s="31"/>
      <c r="HV989" s="31"/>
      <c r="HW989" s="31"/>
      <c r="HX989" s="31"/>
      <c r="HY989" s="31"/>
      <c r="HZ989" s="31"/>
      <c r="IA989" s="31"/>
      <c r="IB989" s="31"/>
      <c r="IC989" s="31"/>
      <c r="ID989" s="31"/>
      <c r="IE989" s="31"/>
      <c r="IF989" s="31"/>
      <c r="IG989" s="31"/>
      <c r="IH989" s="31"/>
      <c r="II989" s="31"/>
      <c r="IJ989" s="31"/>
      <c r="IK989" s="31"/>
      <c r="IL989" s="31"/>
      <c r="IM989" s="31"/>
      <c r="IN989" s="31"/>
      <c r="IO989" s="31"/>
      <c r="IP989" s="31"/>
      <c r="IQ989" s="31"/>
    </row>
    <row r="990" spans="2:251">
      <c r="B990" s="62"/>
      <c r="C990" s="39"/>
      <c r="D990" s="39"/>
      <c r="F990" s="39"/>
      <c r="G990" s="38"/>
      <c r="H990" s="38"/>
      <c r="I990" s="38"/>
      <c r="J990" s="39"/>
      <c r="K990" s="38"/>
      <c r="L990" s="39"/>
      <c r="M990" s="39"/>
      <c r="N990" s="39"/>
      <c r="O990" s="39"/>
      <c r="P990" s="39"/>
      <c r="Q990" s="38"/>
      <c r="R990" s="39"/>
      <c r="S990" s="39"/>
      <c r="T990" s="39"/>
      <c r="U990" s="39"/>
      <c r="V990" s="39"/>
      <c r="W990" s="42"/>
      <c r="X990" s="39"/>
      <c r="Y990" s="39"/>
      <c r="Z990" s="42"/>
      <c r="AA990" s="39"/>
      <c r="AB990" s="39"/>
      <c r="AC990" s="42"/>
      <c r="AD990" s="40"/>
      <c r="AE990" s="40"/>
      <c r="AF990" s="35"/>
      <c r="AG990" s="39"/>
      <c r="AH990" s="39"/>
      <c r="AI990" s="42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8"/>
      <c r="AV990" s="39"/>
      <c r="AW990" s="39"/>
      <c r="AX990" s="39"/>
      <c r="AY990" s="39"/>
      <c r="AZ990" s="39"/>
      <c r="BA990" s="39"/>
      <c r="BB990" s="39"/>
      <c r="BC990" s="39"/>
      <c r="BD990" s="38"/>
      <c r="BE990" s="39"/>
      <c r="BF990" s="39"/>
      <c r="BG990" s="40"/>
      <c r="BH990" s="39"/>
      <c r="BI990" s="39"/>
      <c r="BJ990" s="31"/>
      <c r="BK990" s="31"/>
      <c r="BL990" s="39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1"/>
      <c r="DS990" s="31"/>
      <c r="DT990" s="31"/>
      <c r="DU990" s="31"/>
      <c r="DV990" s="31"/>
      <c r="DW990" s="31"/>
      <c r="DX990" s="31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1"/>
      <c r="EL990" s="31"/>
      <c r="EM990" s="31"/>
      <c r="EN990" s="31"/>
      <c r="EO990" s="31"/>
      <c r="EP990" s="31"/>
      <c r="EQ990" s="31"/>
      <c r="ER990" s="31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1"/>
      <c r="FI990" s="31"/>
      <c r="FJ990" s="31"/>
      <c r="FK990" s="31"/>
      <c r="FL990" s="31"/>
      <c r="FM990" s="31"/>
      <c r="FN990" s="31"/>
      <c r="FO990" s="31"/>
      <c r="FP990" s="31"/>
      <c r="FQ990" s="31"/>
      <c r="FR990" s="31"/>
      <c r="FS990" s="31"/>
      <c r="FT990" s="31"/>
      <c r="FU990" s="31"/>
      <c r="FV990" s="31"/>
      <c r="FW990" s="31"/>
      <c r="FX990" s="31"/>
      <c r="FY990" s="31"/>
      <c r="FZ990" s="31"/>
      <c r="GA990" s="31"/>
      <c r="GB990" s="31"/>
      <c r="GC990" s="31"/>
      <c r="GD990" s="31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  <c r="GO990" s="31"/>
      <c r="GP990" s="31"/>
      <c r="GQ990" s="31"/>
      <c r="GR990" s="31"/>
      <c r="GS990" s="31"/>
      <c r="GT990" s="31"/>
      <c r="GU990" s="31"/>
      <c r="GV990" s="31"/>
      <c r="GW990" s="31"/>
      <c r="GX990" s="31"/>
      <c r="GY990" s="31"/>
      <c r="GZ990" s="31"/>
      <c r="HA990" s="31"/>
      <c r="HB990" s="31"/>
      <c r="HC990" s="31"/>
      <c r="HD990" s="31"/>
      <c r="HE990" s="31"/>
      <c r="HF990" s="31"/>
      <c r="HG990" s="31"/>
      <c r="HH990" s="31"/>
      <c r="HI990" s="31"/>
      <c r="HJ990" s="31"/>
      <c r="HK990" s="31"/>
      <c r="HL990" s="31"/>
      <c r="HM990" s="31"/>
      <c r="HN990" s="31"/>
      <c r="HO990" s="31"/>
      <c r="HP990" s="31"/>
      <c r="HQ990" s="31"/>
      <c r="HR990" s="31"/>
      <c r="HS990" s="31"/>
      <c r="HT990" s="31"/>
      <c r="HU990" s="31"/>
      <c r="HV990" s="31"/>
      <c r="HW990" s="31"/>
      <c r="HX990" s="31"/>
      <c r="HY990" s="31"/>
      <c r="HZ990" s="31"/>
      <c r="IA990" s="31"/>
      <c r="IB990" s="31"/>
      <c r="IC990" s="31"/>
      <c r="ID990" s="31"/>
      <c r="IE990" s="31"/>
      <c r="IF990" s="31"/>
      <c r="IG990" s="31"/>
      <c r="IH990" s="31"/>
      <c r="II990" s="31"/>
      <c r="IJ990" s="31"/>
      <c r="IK990" s="31"/>
      <c r="IL990" s="31"/>
      <c r="IM990" s="31"/>
      <c r="IN990" s="31"/>
      <c r="IO990" s="31"/>
      <c r="IP990" s="31"/>
      <c r="IQ990" s="31"/>
    </row>
    <row r="991" spans="2:251">
      <c r="B991" s="62"/>
      <c r="C991" s="39"/>
      <c r="D991" s="39"/>
      <c r="F991" s="39"/>
      <c r="G991" s="38"/>
      <c r="H991" s="38"/>
      <c r="I991" s="38"/>
      <c r="J991" s="39"/>
      <c r="K991" s="38"/>
      <c r="L991" s="39"/>
      <c r="M991" s="39"/>
      <c r="N991" s="39"/>
      <c r="O991" s="39"/>
      <c r="P991" s="39"/>
      <c r="Q991" s="38"/>
      <c r="R991" s="39"/>
      <c r="S991" s="39"/>
      <c r="T991" s="39"/>
      <c r="U991" s="39"/>
      <c r="V991" s="39"/>
      <c r="W991" s="42"/>
      <c r="X991" s="39"/>
      <c r="Y991" s="39"/>
      <c r="Z991" s="42"/>
      <c r="AA991" s="39"/>
      <c r="AB991" s="39"/>
      <c r="AC991" s="42"/>
      <c r="AD991" s="40"/>
      <c r="AE991" s="40"/>
      <c r="AF991" s="35"/>
      <c r="AG991" s="39"/>
      <c r="AH991" s="39"/>
      <c r="AI991" s="42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8"/>
      <c r="AV991" s="39"/>
      <c r="AW991" s="39"/>
      <c r="AX991" s="39"/>
      <c r="AY991" s="39"/>
      <c r="AZ991" s="39"/>
      <c r="BA991" s="39"/>
      <c r="BB991" s="39"/>
      <c r="BC991" s="39"/>
      <c r="BD991" s="38"/>
      <c r="BE991" s="39"/>
      <c r="BF991" s="39"/>
      <c r="BG991" s="40"/>
      <c r="BH991" s="39"/>
      <c r="BI991" s="39"/>
      <c r="BJ991" s="31"/>
      <c r="BK991" s="31"/>
      <c r="BL991" s="39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  <c r="GS991" s="31"/>
      <c r="GT991" s="31"/>
      <c r="GU991" s="31"/>
      <c r="GV991" s="31"/>
      <c r="GW991" s="31"/>
      <c r="GX991" s="31"/>
      <c r="GY991" s="31"/>
      <c r="GZ991" s="31"/>
      <c r="HA991" s="31"/>
      <c r="HB991" s="31"/>
      <c r="HC991" s="31"/>
      <c r="HD991" s="31"/>
      <c r="HE991" s="31"/>
      <c r="HF991" s="31"/>
      <c r="HG991" s="31"/>
      <c r="HH991" s="31"/>
      <c r="HI991" s="31"/>
      <c r="HJ991" s="31"/>
      <c r="HK991" s="31"/>
      <c r="HL991" s="31"/>
      <c r="HM991" s="31"/>
      <c r="HN991" s="31"/>
      <c r="HO991" s="31"/>
      <c r="HP991" s="31"/>
      <c r="HQ991" s="31"/>
      <c r="HR991" s="31"/>
      <c r="HS991" s="31"/>
      <c r="HT991" s="31"/>
      <c r="HU991" s="31"/>
      <c r="HV991" s="31"/>
      <c r="HW991" s="31"/>
      <c r="HX991" s="31"/>
      <c r="HY991" s="31"/>
      <c r="HZ991" s="31"/>
      <c r="IA991" s="31"/>
      <c r="IB991" s="31"/>
      <c r="IC991" s="31"/>
      <c r="ID991" s="31"/>
      <c r="IE991" s="31"/>
      <c r="IF991" s="31"/>
      <c r="IG991" s="31"/>
      <c r="IH991" s="31"/>
      <c r="II991" s="31"/>
      <c r="IJ991" s="31"/>
      <c r="IK991" s="31"/>
      <c r="IL991" s="31"/>
      <c r="IM991" s="31"/>
      <c r="IN991" s="31"/>
      <c r="IO991" s="31"/>
      <c r="IP991" s="31"/>
      <c r="IQ991" s="31"/>
    </row>
    <row r="992" spans="2:251">
      <c r="B992" s="62"/>
      <c r="C992" s="39"/>
      <c r="D992" s="39"/>
      <c r="F992" s="39"/>
      <c r="G992" s="38"/>
      <c r="H992" s="38"/>
      <c r="I992" s="38"/>
      <c r="J992" s="39"/>
      <c r="K992" s="38"/>
      <c r="L992" s="39"/>
      <c r="M992" s="39"/>
      <c r="N992" s="39"/>
      <c r="O992" s="39"/>
      <c r="P992" s="39"/>
      <c r="Q992" s="38"/>
      <c r="R992" s="39"/>
      <c r="S992" s="39"/>
      <c r="T992" s="39"/>
      <c r="U992" s="39"/>
      <c r="V992" s="39"/>
      <c r="W992" s="42"/>
      <c r="X992" s="39"/>
      <c r="Y992" s="39"/>
      <c r="Z992" s="42"/>
      <c r="AA992" s="39"/>
      <c r="AB992" s="39"/>
      <c r="AC992" s="42"/>
      <c r="AD992" s="40"/>
      <c r="AE992" s="40"/>
      <c r="AF992" s="35"/>
      <c r="AG992" s="39"/>
      <c r="AH992" s="39"/>
      <c r="AI992" s="42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8"/>
      <c r="AV992" s="39"/>
      <c r="AW992" s="39"/>
      <c r="AX992" s="39"/>
      <c r="AY992" s="39"/>
      <c r="AZ992" s="39"/>
      <c r="BA992" s="39"/>
      <c r="BB992" s="39"/>
      <c r="BC992" s="39"/>
      <c r="BD992" s="38"/>
      <c r="BE992" s="39"/>
      <c r="BF992" s="39"/>
      <c r="BG992" s="39"/>
      <c r="BH992" s="39"/>
      <c r="BI992" s="39"/>
      <c r="BJ992" s="31"/>
      <c r="BK992" s="31"/>
      <c r="BL992" s="39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1"/>
      <c r="DS992" s="31"/>
      <c r="DT992" s="31"/>
      <c r="DU992" s="31"/>
      <c r="DV992" s="31"/>
      <c r="DW992" s="31"/>
      <c r="DX992" s="31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1"/>
      <c r="EL992" s="31"/>
      <c r="EM992" s="31"/>
      <c r="EN992" s="31"/>
      <c r="EO992" s="31"/>
      <c r="EP992" s="31"/>
      <c r="EQ992" s="31"/>
      <c r="ER992" s="31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1"/>
      <c r="FI992" s="31"/>
      <c r="FJ992" s="31"/>
      <c r="FK992" s="31"/>
      <c r="FL992" s="31"/>
      <c r="FM992" s="31"/>
      <c r="FN992" s="31"/>
      <c r="FO992" s="31"/>
      <c r="FP992" s="31"/>
      <c r="FQ992" s="31"/>
      <c r="FR992" s="31"/>
      <c r="FS992" s="31"/>
      <c r="FT992" s="31"/>
      <c r="FU992" s="31"/>
      <c r="FV992" s="31"/>
      <c r="FW992" s="31"/>
      <c r="FX992" s="31"/>
      <c r="FY992" s="31"/>
      <c r="FZ992" s="31"/>
      <c r="GA992" s="31"/>
      <c r="GB992" s="31"/>
      <c r="GC992" s="31"/>
      <c r="GD992" s="31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  <c r="GO992" s="31"/>
      <c r="GP992" s="31"/>
      <c r="GQ992" s="31"/>
      <c r="GR992" s="31"/>
      <c r="GS992" s="31"/>
      <c r="GT992" s="31"/>
      <c r="GU992" s="31"/>
      <c r="GV992" s="31"/>
      <c r="GW992" s="31"/>
      <c r="GX992" s="31"/>
      <c r="GY992" s="31"/>
      <c r="GZ992" s="31"/>
      <c r="HA992" s="31"/>
      <c r="HB992" s="31"/>
      <c r="HC992" s="31"/>
      <c r="HD992" s="31"/>
      <c r="HE992" s="31"/>
      <c r="HF992" s="31"/>
      <c r="HG992" s="31"/>
      <c r="HH992" s="31"/>
      <c r="HI992" s="31"/>
      <c r="HJ992" s="31"/>
      <c r="HK992" s="31"/>
      <c r="HL992" s="31"/>
      <c r="HM992" s="31"/>
      <c r="HN992" s="31"/>
      <c r="HO992" s="31"/>
      <c r="HP992" s="31"/>
      <c r="HQ992" s="31"/>
      <c r="HR992" s="31"/>
      <c r="HS992" s="31"/>
      <c r="HT992" s="31"/>
      <c r="HU992" s="31"/>
      <c r="HV992" s="31"/>
      <c r="HW992" s="31"/>
      <c r="HX992" s="31"/>
      <c r="HY992" s="31"/>
      <c r="HZ992" s="31"/>
      <c r="IA992" s="31"/>
      <c r="IB992" s="31"/>
      <c r="IC992" s="31"/>
      <c r="ID992" s="31"/>
      <c r="IE992" s="31"/>
      <c r="IF992" s="31"/>
      <c r="IG992" s="31"/>
      <c r="IH992" s="31"/>
      <c r="II992" s="31"/>
      <c r="IJ992" s="31"/>
      <c r="IK992" s="31"/>
      <c r="IL992" s="31"/>
      <c r="IM992" s="31"/>
      <c r="IN992" s="31"/>
      <c r="IO992" s="31"/>
      <c r="IP992" s="31"/>
      <c r="IQ992" s="31"/>
    </row>
    <row r="993" spans="2:251">
      <c r="B993" s="62"/>
      <c r="C993" s="39"/>
      <c r="D993" s="39"/>
      <c r="F993" s="39"/>
      <c r="G993" s="38"/>
      <c r="H993" s="38"/>
      <c r="I993" s="38"/>
      <c r="J993" s="39"/>
      <c r="K993" s="38"/>
      <c r="L993" s="39"/>
      <c r="M993" s="39"/>
      <c r="N993" s="39"/>
      <c r="O993" s="39"/>
      <c r="P993" s="39"/>
      <c r="Q993" s="38"/>
      <c r="R993" s="39"/>
      <c r="S993" s="39"/>
      <c r="T993" s="39"/>
      <c r="U993" s="39"/>
      <c r="V993" s="39"/>
      <c r="W993" s="42"/>
      <c r="X993" s="39"/>
      <c r="Y993" s="39"/>
      <c r="Z993" s="42"/>
      <c r="AA993" s="39"/>
      <c r="AB993" s="39"/>
      <c r="AC993" s="42"/>
      <c r="AD993" s="40"/>
      <c r="AE993" s="40"/>
      <c r="AF993" s="35"/>
      <c r="AG993" s="39"/>
      <c r="AH993" s="39"/>
      <c r="AI993" s="42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8"/>
      <c r="AV993" s="39"/>
      <c r="AW993" s="39"/>
      <c r="AX993" s="39"/>
      <c r="AY993" s="39"/>
      <c r="AZ993" s="39"/>
      <c r="BA993" s="39"/>
      <c r="BB993" s="39"/>
      <c r="BC993" s="39"/>
      <c r="BD993" s="38"/>
      <c r="BE993" s="39"/>
      <c r="BF993" s="39"/>
      <c r="BG993" s="40"/>
      <c r="BH993" s="39"/>
      <c r="BI993" s="39"/>
      <c r="BJ993" s="31"/>
      <c r="BK993" s="31"/>
      <c r="BL993" s="39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  <c r="GV993" s="31"/>
      <c r="GW993" s="31"/>
      <c r="GX993" s="31"/>
      <c r="GY993" s="31"/>
      <c r="GZ993" s="31"/>
      <c r="HA993" s="31"/>
      <c r="HB993" s="31"/>
      <c r="HC993" s="31"/>
      <c r="HD993" s="31"/>
      <c r="HE993" s="31"/>
      <c r="HF993" s="31"/>
      <c r="HG993" s="31"/>
      <c r="HH993" s="31"/>
      <c r="HI993" s="31"/>
      <c r="HJ993" s="31"/>
      <c r="HK993" s="31"/>
      <c r="HL993" s="31"/>
      <c r="HM993" s="31"/>
      <c r="HN993" s="31"/>
      <c r="HO993" s="31"/>
      <c r="HP993" s="31"/>
      <c r="HQ993" s="31"/>
      <c r="HR993" s="31"/>
      <c r="HS993" s="31"/>
      <c r="HT993" s="31"/>
      <c r="HU993" s="31"/>
      <c r="HV993" s="31"/>
      <c r="HW993" s="31"/>
      <c r="HX993" s="31"/>
      <c r="HY993" s="31"/>
      <c r="HZ993" s="31"/>
      <c r="IA993" s="31"/>
      <c r="IB993" s="31"/>
      <c r="IC993" s="31"/>
      <c r="ID993" s="31"/>
      <c r="IE993" s="31"/>
      <c r="IF993" s="31"/>
      <c r="IG993" s="31"/>
      <c r="IH993" s="31"/>
      <c r="II993" s="31"/>
      <c r="IJ993" s="31"/>
      <c r="IK993" s="31"/>
      <c r="IL993" s="31"/>
      <c r="IM993" s="31"/>
      <c r="IN993" s="31"/>
      <c r="IO993" s="31"/>
      <c r="IP993" s="31"/>
      <c r="IQ993" s="31"/>
    </row>
    <row r="994" spans="2:251">
      <c r="B994" s="62"/>
      <c r="C994" s="39"/>
      <c r="D994" s="39"/>
      <c r="F994" s="39"/>
      <c r="G994" s="38"/>
      <c r="H994" s="38"/>
      <c r="I994" s="38"/>
      <c r="J994" s="39"/>
      <c r="K994" s="38"/>
      <c r="L994" s="39"/>
      <c r="M994" s="39"/>
      <c r="N994" s="39"/>
      <c r="O994" s="39"/>
      <c r="P994" s="39"/>
      <c r="Q994" s="38"/>
      <c r="R994" s="39"/>
      <c r="S994" s="39"/>
      <c r="T994" s="39"/>
      <c r="U994" s="39"/>
      <c r="V994" s="39"/>
      <c r="W994" s="42"/>
      <c r="X994" s="39"/>
      <c r="Y994" s="39"/>
      <c r="Z994" s="42"/>
      <c r="AA994" s="39"/>
      <c r="AB994" s="39"/>
      <c r="AC994" s="42"/>
      <c r="AD994" s="40"/>
      <c r="AE994" s="40"/>
      <c r="AF994" s="35"/>
      <c r="AG994" s="39"/>
      <c r="AH994" s="39"/>
      <c r="AI994" s="42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8"/>
      <c r="AV994" s="39"/>
      <c r="AW994" s="39"/>
      <c r="AX994" s="39"/>
      <c r="AY994" s="39"/>
      <c r="AZ994" s="39"/>
      <c r="BA994" s="39"/>
      <c r="BB994" s="39"/>
      <c r="BC994" s="39"/>
      <c r="BD994" s="38"/>
      <c r="BE994" s="39"/>
      <c r="BF994" s="39"/>
      <c r="BG994" s="40"/>
      <c r="BH994" s="39"/>
      <c r="BI994" s="39"/>
      <c r="BJ994" s="31"/>
      <c r="BK994" s="31"/>
      <c r="BL994" s="39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  <c r="GS994" s="31"/>
      <c r="GT994" s="31"/>
      <c r="GU994" s="31"/>
      <c r="GV994" s="31"/>
      <c r="GW994" s="31"/>
      <c r="GX994" s="31"/>
      <c r="GY994" s="31"/>
      <c r="GZ994" s="31"/>
      <c r="HA994" s="31"/>
      <c r="HB994" s="31"/>
      <c r="HC994" s="31"/>
      <c r="HD994" s="31"/>
      <c r="HE994" s="31"/>
      <c r="HF994" s="31"/>
      <c r="HG994" s="31"/>
      <c r="HH994" s="31"/>
      <c r="HI994" s="31"/>
      <c r="HJ994" s="31"/>
      <c r="HK994" s="31"/>
      <c r="HL994" s="31"/>
      <c r="HM994" s="31"/>
      <c r="HN994" s="31"/>
      <c r="HO994" s="31"/>
      <c r="HP994" s="31"/>
      <c r="HQ994" s="31"/>
      <c r="HR994" s="31"/>
      <c r="HS994" s="31"/>
      <c r="HT994" s="31"/>
      <c r="HU994" s="31"/>
      <c r="HV994" s="31"/>
      <c r="HW994" s="31"/>
      <c r="HX994" s="31"/>
      <c r="HY994" s="31"/>
      <c r="HZ994" s="31"/>
      <c r="IA994" s="31"/>
      <c r="IB994" s="31"/>
      <c r="IC994" s="31"/>
      <c r="ID994" s="31"/>
      <c r="IE994" s="31"/>
      <c r="IF994" s="31"/>
      <c r="IG994" s="31"/>
      <c r="IH994" s="31"/>
      <c r="II994" s="31"/>
      <c r="IJ994" s="31"/>
      <c r="IK994" s="31"/>
      <c r="IL994" s="31"/>
      <c r="IM994" s="31"/>
      <c r="IN994" s="31"/>
      <c r="IO994" s="31"/>
      <c r="IP994" s="31"/>
      <c r="IQ994" s="31"/>
    </row>
    <row r="995" spans="2:251">
      <c r="B995" s="62"/>
      <c r="C995" s="39"/>
      <c r="D995" s="39"/>
      <c r="F995" s="39"/>
      <c r="G995" s="38"/>
      <c r="H995" s="38"/>
      <c r="I995" s="38"/>
      <c r="J995" s="39"/>
      <c r="K995" s="38"/>
      <c r="L995" s="39"/>
      <c r="M995" s="39"/>
      <c r="N995" s="39"/>
      <c r="O995" s="39"/>
      <c r="P995" s="39"/>
      <c r="Q995" s="38"/>
      <c r="R995" s="39"/>
      <c r="S995" s="39"/>
      <c r="T995" s="39"/>
      <c r="U995" s="39"/>
      <c r="V995" s="39"/>
      <c r="W995" s="42"/>
      <c r="X995" s="39"/>
      <c r="Y995" s="39"/>
      <c r="Z995" s="42"/>
      <c r="AA995" s="39"/>
      <c r="AB995" s="39"/>
      <c r="AC995" s="42"/>
      <c r="AD995" s="40"/>
      <c r="AE995" s="40"/>
      <c r="AF995" s="35"/>
      <c r="AG995" s="39"/>
      <c r="AH995" s="39"/>
      <c r="AI995" s="42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8"/>
      <c r="AV995" s="39"/>
      <c r="AW995" s="39"/>
      <c r="AX995" s="39"/>
      <c r="AY995" s="39"/>
      <c r="AZ995" s="39"/>
      <c r="BA995" s="39"/>
      <c r="BB995" s="39"/>
      <c r="BC995" s="39"/>
      <c r="BD995" s="38"/>
      <c r="BE995" s="39"/>
      <c r="BF995" s="39"/>
      <c r="BG995" s="40"/>
      <c r="BH995" s="39"/>
      <c r="BI995" s="39"/>
      <c r="BJ995" s="31"/>
      <c r="BK995" s="31"/>
      <c r="BL995" s="39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31"/>
      <c r="GW995" s="31"/>
      <c r="GX995" s="31"/>
      <c r="GY995" s="31"/>
      <c r="GZ995" s="31"/>
      <c r="HA995" s="31"/>
      <c r="HB995" s="31"/>
      <c r="HC995" s="31"/>
      <c r="HD995" s="31"/>
      <c r="HE995" s="31"/>
      <c r="HF995" s="31"/>
      <c r="HG995" s="31"/>
      <c r="HH995" s="31"/>
      <c r="HI995" s="31"/>
      <c r="HJ995" s="31"/>
      <c r="HK995" s="31"/>
      <c r="HL995" s="31"/>
      <c r="HM995" s="31"/>
      <c r="HN995" s="31"/>
      <c r="HO995" s="31"/>
      <c r="HP995" s="31"/>
      <c r="HQ995" s="31"/>
      <c r="HR995" s="31"/>
      <c r="HS995" s="31"/>
      <c r="HT995" s="31"/>
      <c r="HU995" s="31"/>
      <c r="HV995" s="31"/>
      <c r="HW995" s="31"/>
      <c r="HX995" s="31"/>
      <c r="HY995" s="31"/>
      <c r="HZ995" s="31"/>
      <c r="IA995" s="31"/>
      <c r="IB995" s="31"/>
      <c r="IC995" s="31"/>
      <c r="ID995" s="31"/>
      <c r="IE995" s="31"/>
      <c r="IF995" s="31"/>
      <c r="IG995" s="31"/>
      <c r="IH995" s="31"/>
      <c r="II995" s="31"/>
      <c r="IJ995" s="31"/>
      <c r="IK995" s="31"/>
      <c r="IL995" s="31"/>
      <c r="IM995" s="31"/>
      <c r="IN995" s="31"/>
      <c r="IO995" s="31"/>
      <c r="IP995" s="31"/>
      <c r="IQ995" s="31"/>
    </row>
    <row r="996" spans="2:251">
      <c r="B996" s="62"/>
      <c r="C996" s="39"/>
      <c r="D996" s="39"/>
      <c r="F996" s="39"/>
      <c r="G996" s="38"/>
      <c r="H996" s="38"/>
      <c r="I996" s="38"/>
      <c r="J996" s="39"/>
      <c r="K996" s="38"/>
      <c r="L996" s="39"/>
      <c r="M996" s="39"/>
      <c r="N996" s="39"/>
      <c r="O996" s="39"/>
      <c r="P996" s="39"/>
      <c r="Q996" s="38"/>
      <c r="R996" s="39"/>
      <c r="S996" s="39"/>
      <c r="T996" s="39"/>
      <c r="U996" s="39"/>
      <c r="V996" s="39"/>
      <c r="W996" s="42"/>
      <c r="X996" s="39"/>
      <c r="Y996" s="39"/>
      <c r="Z996" s="42"/>
      <c r="AA996" s="39"/>
      <c r="AB996" s="39"/>
      <c r="AC996" s="42"/>
      <c r="AD996" s="40"/>
      <c r="AE996" s="40"/>
      <c r="AF996" s="35"/>
      <c r="AG996" s="39"/>
      <c r="AH996" s="39"/>
      <c r="AI996" s="42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8"/>
      <c r="AV996" s="39"/>
      <c r="AW996" s="39"/>
      <c r="AX996" s="39"/>
      <c r="AY996" s="39"/>
      <c r="AZ996" s="39"/>
      <c r="BA996" s="39"/>
      <c r="BB996" s="39"/>
      <c r="BC996" s="39"/>
      <c r="BD996" s="38"/>
      <c r="BE996" s="39"/>
      <c r="BF996" s="39"/>
      <c r="BG996" s="40"/>
      <c r="BH996" s="39"/>
      <c r="BI996" s="39"/>
      <c r="BJ996" s="31"/>
      <c r="BK996" s="31"/>
      <c r="BL996" s="39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1"/>
      <c r="DS996" s="31"/>
      <c r="DT996" s="31"/>
      <c r="DU996" s="31"/>
      <c r="DV996" s="31"/>
      <c r="DW996" s="31"/>
      <c r="DX996" s="31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1"/>
      <c r="EL996" s="31"/>
      <c r="EM996" s="31"/>
      <c r="EN996" s="31"/>
      <c r="EO996" s="31"/>
      <c r="EP996" s="31"/>
      <c r="EQ996" s="31"/>
      <c r="ER996" s="31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  <c r="GP996" s="31"/>
      <c r="GQ996" s="31"/>
      <c r="GR996" s="31"/>
      <c r="GS996" s="31"/>
      <c r="GT996" s="31"/>
      <c r="GU996" s="31"/>
      <c r="GV996" s="31"/>
      <c r="GW996" s="31"/>
      <c r="GX996" s="31"/>
      <c r="GY996" s="31"/>
      <c r="GZ996" s="31"/>
      <c r="HA996" s="31"/>
      <c r="HB996" s="31"/>
      <c r="HC996" s="31"/>
      <c r="HD996" s="31"/>
      <c r="HE996" s="31"/>
      <c r="HF996" s="31"/>
      <c r="HG996" s="31"/>
      <c r="HH996" s="31"/>
      <c r="HI996" s="31"/>
      <c r="HJ996" s="31"/>
      <c r="HK996" s="31"/>
      <c r="HL996" s="31"/>
      <c r="HM996" s="31"/>
      <c r="HN996" s="31"/>
      <c r="HO996" s="31"/>
      <c r="HP996" s="31"/>
      <c r="HQ996" s="31"/>
      <c r="HR996" s="31"/>
      <c r="HS996" s="31"/>
      <c r="HT996" s="31"/>
      <c r="HU996" s="31"/>
      <c r="HV996" s="31"/>
      <c r="HW996" s="31"/>
      <c r="HX996" s="31"/>
      <c r="HY996" s="31"/>
      <c r="HZ996" s="31"/>
      <c r="IA996" s="31"/>
      <c r="IB996" s="31"/>
      <c r="IC996" s="31"/>
      <c r="ID996" s="31"/>
      <c r="IE996" s="31"/>
      <c r="IF996" s="31"/>
      <c r="IG996" s="31"/>
      <c r="IH996" s="31"/>
      <c r="II996" s="31"/>
      <c r="IJ996" s="31"/>
      <c r="IK996" s="31"/>
      <c r="IL996" s="31"/>
      <c r="IM996" s="31"/>
      <c r="IN996" s="31"/>
      <c r="IO996" s="31"/>
      <c r="IP996" s="31"/>
      <c r="IQ996" s="31"/>
    </row>
    <row r="997" spans="2:251">
      <c r="B997" s="62"/>
      <c r="C997" s="39"/>
      <c r="D997" s="39"/>
      <c r="F997" s="39"/>
      <c r="G997" s="38"/>
      <c r="H997" s="38"/>
      <c r="I997" s="38"/>
      <c r="J997" s="39"/>
      <c r="K997" s="38"/>
      <c r="L997" s="39"/>
      <c r="M997" s="39"/>
      <c r="N997" s="39"/>
      <c r="O997" s="39"/>
      <c r="P997" s="39"/>
      <c r="Q997" s="38"/>
      <c r="R997" s="39"/>
      <c r="S997" s="39"/>
      <c r="T997" s="39"/>
      <c r="U997" s="39"/>
      <c r="V997" s="39"/>
      <c r="W997" s="42"/>
      <c r="X997" s="39"/>
      <c r="Y997" s="39"/>
      <c r="Z997" s="42"/>
      <c r="AA997" s="39"/>
      <c r="AB997" s="39"/>
      <c r="AC997" s="42"/>
      <c r="AD997" s="40"/>
      <c r="AE997" s="40"/>
      <c r="AF997" s="35"/>
      <c r="AG997" s="39"/>
      <c r="AH997" s="39"/>
      <c r="AI997" s="42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8"/>
      <c r="AV997" s="39"/>
      <c r="AW997" s="39"/>
      <c r="AX997" s="39"/>
      <c r="AY997" s="39"/>
      <c r="AZ997" s="39"/>
      <c r="BA997" s="39"/>
      <c r="BB997" s="39"/>
      <c r="BC997" s="39"/>
      <c r="BD997" s="38"/>
      <c r="BE997" s="39"/>
      <c r="BF997" s="39"/>
      <c r="BG997" s="40"/>
      <c r="BH997" s="39"/>
      <c r="BI997" s="39"/>
      <c r="BJ997" s="31"/>
      <c r="BK997" s="31"/>
      <c r="BL997" s="39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1"/>
      <c r="DS997" s="31"/>
      <c r="DT997" s="31"/>
      <c r="DU997" s="31"/>
      <c r="DV997" s="31"/>
      <c r="DW997" s="31"/>
      <c r="DX997" s="31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1"/>
      <c r="EL997" s="31"/>
      <c r="EM997" s="31"/>
      <c r="EN997" s="31"/>
      <c r="EO997" s="31"/>
      <c r="EP997" s="31"/>
      <c r="EQ997" s="31"/>
      <c r="ER997" s="31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  <c r="GP997" s="31"/>
      <c r="GQ997" s="31"/>
      <c r="GR997" s="31"/>
      <c r="GS997" s="31"/>
      <c r="GT997" s="31"/>
      <c r="GU997" s="31"/>
      <c r="GV997" s="31"/>
      <c r="GW997" s="31"/>
      <c r="GX997" s="31"/>
      <c r="GY997" s="31"/>
      <c r="GZ997" s="31"/>
      <c r="HA997" s="31"/>
      <c r="HB997" s="31"/>
      <c r="HC997" s="31"/>
      <c r="HD997" s="31"/>
      <c r="HE997" s="31"/>
      <c r="HF997" s="31"/>
      <c r="HG997" s="31"/>
      <c r="HH997" s="31"/>
      <c r="HI997" s="31"/>
      <c r="HJ997" s="31"/>
      <c r="HK997" s="31"/>
      <c r="HL997" s="31"/>
      <c r="HM997" s="31"/>
      <c r="HN997" s="31"/>
      <c r="HO997" s="31"/>
      <c r="HP997" s="31"/>
      <c r="HQ997" s="31"/>
      <c r="HR997" s="31"/>
      <c r="HS997" s="31"/>
      <c r="HT997" s="31"/>
      <c r="HU997" s="31"/>
      <c r="HV997" s="31"/>
      <c r="HW997" s="31"/>
      <c r="HX997" s="31"/>
      <c r="HY997" s="31"/>
      <c r="HZ997" s="31"/>
      <c r="IA997" s="31"/>
      <c r="IB997" s="31"/>
      <c r="IC997" s="31"/>
      <c r="ID997" s="31"/>
      <c r="IE997" s="31"/>
      <c r="IF997" s="31"/>
      <c r="IG997" s="31"/>
      <c r="IH997" s="31"/>
      <c r="II997" s="31"/>
      <c r="IJ997" s="31"/>
      <c r="IK997" s="31"/>
      <c r="IL997" s="31"/>
      <c r="IM997" s="31"/>
      <c r="IN997" s="31"/>
      <c r="IO997" s="31"/>
      <c r="IP997" s="31"/>
      <c r="IQ997" s="31"/>
    </row>
    <row r="998" spans="2:251">
      <c r="B998" s="62"/>
      <c r="C998" s="39"/>
      <c r="D998" s="39"/>
      <c r="F998" s="39"/>
      <c r="G998" s="38"/>
      <c r="H998" s="38"/>
      <c r="I998" s="38"/>
      <c r="J998" s="39"/>
      <c r="K998" s="38"/>
      <c r="L998" s="39"/>
      <c r="M998" s="39"/>
      <c r="N998" s="39"/>
      <c r="O998" s="39"/>
      <c r="P998" s="39"/>
      <c r="Q998" s="38"/>
      <c r="R998" s="39"/>
      <c r="S998" s="39"/>
      <c r="T998" s="39"/>
      <c r="U998" s="39"/>
      <c r="V998" s="39"/>
      <c r="W998" s="42"/>
      <c r="X998" s="39"/>
      <c r="Y998" s="39"/>
      <c r="Z998" s="42"/>
      <c r="AA998" s="39"/>
      <c r="AB998" s="39"/>
      <c r="AC998" s="42"/>
      <c r="AD998" s="40"/>
      <c r="AE998" s="40"/>
      <c r="AF998" s="35"/>
      <c r="AG998" s="39"/>
      <c r="AH998" s="39"/>
      <c r="AI998" s="42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8"/>
      <c r="AV998" s="39"/>
      <c r="AW998" s="39"/>
      <c r="AX998" s="39"/>
      <c r="AY998" s="39"/>
      <c r="AZ998" s="39"/>
      <c r="BA998" s="39"/>
      <c r="BB998" s="39"/>
      <c r="BC998" s="39"/>
      <c r="BD998" s="38"/>
      <c r="BE998" s="39"/>
      <c r="BF998" s="39"/>
      <c r="BG998" s="40"/>
      <c r="BH998" s="39"/>
      <c r="BI998" s="39"/>
      <c r="BJ998" s="31"/>
      <c r="BK998" s="31"/>
      <c r="BL998" s="39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1"/>
      <c r="DS998" s="31"/>
      <c r="DT998" s="31"/>
      <c r="DU998" s="31"/>
      <c r="DV998" s="31"/>
      <c r="DW998" s="31"/>
      <c r="DX998" s="31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1"/>
      <c r="EL998" s="31"/>
      <c r="EM998" s="31"/>
      <c r="EN998" s="31"/>
      <c r="EO998" s="31"/>
      <c r="EP998" s="31"/>
      <c r="EQ998" s="31"/>
      <c r="ER998" s="31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1"/>
      <c r="FI998" s="31"/>
      <c r="FJ998" s="31"/>
      <c r="FK998" s="31"/>
      <c r="FL998" s="31"/>
      <c r="FM998" s="31"/>
      <c r="FN998" s="31"/>
      <c r="FO998" s="31"/>
      <c r="FP998" s="31"/>
      <c r="FQ998" s="31"/>
      <c r="FR998" s="31"/>
      <c r="FS998" s="31"/>
      <c r="FT998" s="31"/>
      <c r="FU998" s="31"/>
      <c r="FV998" s="31"/>
      <c r="FW998" s="31"/>
      <c r="FX998" s="31"/>
      <c r="FY998" s="31"/>
      <c r="FZ998" s="31"/>
      <c r="GA998" s="31"/>
      <c r="GB998" s="31"/>
      <c r="GC998" s="31"/>
      <c r="GD998" s="31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  <c r="GO998" s="31"/>
      <c r="GP998" s="31"/>
      <c r="GQ998" s="31"/>
      <c r="GR998" s="31"/>
      <c r="GS998" s="31"/>
      <c r="GT998" s="31"/>
      <c r="GU998" s="31"/>
      <c r="GV998" s="31"/>
      <c r="GW998" s="31"/>
      <c r="GX998" s="31"/>
      <c r="GY998" s="31"/>
      <c r="GZ998" s="31"/>
      <c r="HA998" s="31"/>
      <c r="HB998" s="31"/>
      <c r="HC998" s="31"/>
      <c r="HD998" s="31"/>
      <c r="HE998" s="31"/>
      <c r="HF998" s="31"/>
      <c r="HG998" s="31"/>
      <c r="HH998" s="31"/>
      <c r="HI998" s="31"/>
      <c r="HJ998" s="31"/>
      <c r="HK998" s="31"/>
      <c r="HL998" s="31"/>
      <c r="HM998" s="31"/>
      <c r="HN998" s="31"/>
      <c r="HO998" s="31"/>
      <c r="HP998" s="31"/>
      <c r="HQ998" s="31"/>
      <c r="HR998" s="31"/>
      <c r="HS998" s="31"/>
      <c r="HT998" s="31"/>
      <c r="HU998" s="31"/>
      <c r="HV998" s="31"/>
      <c r="HW998" s="31"/>
      <c r="HX998" s="31"/>
      <c r="HY998" s="31"/>
      <c r="HZ998" s="31"/>
      <c r="IA998" s="31"/>
      <c r="IB998" s="31"/>
      <c r="IC998" s="31"/>
      <c r="ID998" s="31"/>
      <c r="IE998" s="31"/>
      <c r="IF998" s="31"/>
      <c r="IG998" s="31"/>
      <c r="IH998" s="31"/>
      <c r="II998" s="31"/>
      <c r="IJ998" s="31"/>
      <c r="IK998" s="31"/>
      <c r="IL998" s="31"/>
      <c r="IM998" s="31"/>
      <c r="IN998" s="31"/>
      <c r="IO998" s="31"/>
      <c r="IP998" s="31"/>
      <c r="IQ998" s="31"/>
    </row>
    <row r="999" spans="2:251">
      <c r="B999" s="62"/>
      <c r="C999" s="39"/>
      <c r="D999" s="39"/>
      <c r="F999" s="39"/>
      <c r="G999" s="38"/>
      <c r="H999" s="38"/>
      <c r="I999" s="38"/>
      <c r="J999" s="39"/>
      <c r="K999" s="38"/>
      <c r="L999" s="39"/>
      <c r="M999" s="39"/>
      <c r="N999" s="39"/>
      <c r="O999" s="39"/>
      <c r="P999" s="39"/>
      <c r="Q999" s="38"/>
      <c r="R999" s="39"/>
      <c r="S999" s="39"/>
      <c r="T999" s="39"/>
      <c r="U999" s="39"/>
      <c r="V999" s="39"/>
      <c r="W999" s="42"/>
      <c r="X999" s="39"/>
      <c r="Y999" s="39"/>
      <c r="Z999" s="42"/>
      <c r="AA999" s="39"/>
      <c r="AB999" s="39"/>
      <c r="AC999" s="42"/>
      <c r="AD999" s="40"/>
      <c r="AE999" s="40"/>
      <c r="AF999" s="35"/>
      <c r="AG999" s="39"/>
      <c r="AH999" s="39"/>
      <c r="AI999" s="42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8"/>
      <c r="AV999" s="39"/>
      <c r="AW999" s="39"/>
      <c r="AX999" s="39"/>
      <c r="AY999" s="39"/>
      <c r="AZ999" s="39"/>
      <c r="BA999" s="39"/>
      <c r="BB999" s="39"/>
      <c r="BC999" s="39"/>
      <c r="BD999" s="38"/>
      <c r="BE999" s="39"/>
      <c r="BF999" s="39"/>
      <c r="BG999" s="40"/>
      <c r="BH999" s="39"/>
      <c r="BI999" s="39"/>
      <c r="BJ999" s="31"/>
      <c r="BK999" s="31"/>
      <c r="BL999" s="39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  <c r="GV999" s="31"/>
      <c r="GW999" s="31"/>
      <c r="GX999" s="31"/>
      <c r="GY999" s="31"/>
      <c r="GZ999" s="31"/>
      <c r="HA999" s="31"/>
      <c r="HB999" s="31"/>
      <c r="HC999" s="31"/>
      <c r="HD999" s="31"/>
      <c r="HE999" s="31"/>
      <c r="HF999" s="31"/>
      <c r="HG999" s="31"/>
      <c r="HH999" s="31"/>
      <c r="HI999" s="31"/>
      <c r="HJ999" s="31"/>
      <c r="HK999" s="31"/>
      <c r="HL999" s="31"/>
      <c r="HM999" s="31"/>
      <c r="HN999" s="31"/>
      <c r="HO999" s="31"/>
      <c r="HP999" s="31"/>
      <c r="HQ999" s="31"/>
      <c r="HR999" s="31"/>
      <c r="HS999" s="31"/>
      <c r="HT999" s="31"/>
      <c r="HU999" s="31"/>
      <c r="HV999" s="31"/>
      <c r="HW999" s="31"/>
      <c r="HX999" s="31"/>
      <c r="HY999" s="31"/>
      <c r="HZ999" s="31"/>
      <c r="IA999" s="31"/>
      <c r="IB999" s="31"/>
      <c r="IC999" s="31"/>
      <c r="ID999" s="31"/>
      <c r="IE999" s="31"/>
      <c r="IF999" s="31"/>
      <c r="IG999" s="31"/>
      <c r="IH999" s="31"/>
      <c r="II999" s="31"/>
      <c r="IJ999" s="31"/>
      <c r="IK999" s="31"/>
      <c r="IL999" s="31"/>
      <c r="IM999" s="31"/>
      <c r="IN999" s="31"/>
      <c r="IO999" s="31"/>
      <c r="IP999" s="31"/>
      <c r="IQ999" s="31"/>
    </row>
    <row r="1000" spans="2:251">
      <c r="B1000" s="62"/>
      <c r="C1000" s="39"/>
      <c r="D1000" s="39"/>
      <c r="F1000" s="39"/>
      <c r="G1000" s="38"/>
      <c r="H1000" s="38"/>
      <c r="I1000" s="38"/>
      <c r="J1000" s="39"/>
      <c r="K1000" s="38"/>
      <c r="L1000" s="39"/>
      <c r="M1000" s="39"/>
      <c r="N1000" s="39"/>
      <c r="O1000" s="39"/>
      <c r="P1000" s="39"/>
      <c r="Q1000" s="38"/>
      <c r="R1000" s="39"/>
      <c r="S1000" s="39"/>
      <c r="T1000" s="39"/>
      <c r="U1000" s="39"/>
      <c r="V1000" s="39"/>
      <c r="W1000" s="42"/>
      <c r="X1000" s="39"/>
      <c r="Y1000" s="39"/>
      <c r="Z1000" s="42"/>
      <c r="AA1000" s="39"/>
      <c r="AB1000" s="39"/>
      <c r="AC1000" s="42"/>
      <c r="AD1000" s="40"/>
      <c r="AE1000" s="40"/>
      <c r="AF1000" s="35"/>
      <c r="AG1000" s="39"/>
      <c r="AH1000" s="39"/>
      <c r="AI1000" s="42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8"/>
      <c r="AV1000" s="39"/>
      <c r="AW1000" s="39"/>
      <c r="AX1000" s="39"/>
      <c r="AY1000" s="39"/>
      <c r="AZ1000" s="39"/>
      <c r="BA1000" s="39"/>
      <c r="BB1000" s="39"/>
      <c r="BC1000" s="39"/>
      <c r="BD1000" s="38"/>
      <c r="BE1000" s="39"/>
      <c r="BF1000" s="39"/>
      <c r="BG1000" s="40"/>
      <c r="BH1000" s="39"/>
      <c r="BI1000" s="39"/>
      <c r="BJ1000" s="31"/>
      <c r="BK1000" s="31"/>
      <c r="BL1000" s="39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1"/>
      <c r="DS1000" s="31"/>
      <c r="DT1000" s="31"/>
      <c r="DU1000" s="31"/>
      <c r="DV1000" s="31"/>
      <c r="DW1000" s="31"/>
      <c r="DX1000" s="31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1"/>
      <c r="EL1000" s="31"/>
      <c r="EM1000" s="31"/>
      <c r="EN1000" s="31"/>
      <c r="EO1000" s="31"/>
      <c r="EP1000" s="31"/>
      <c r="EQ1000" s="31"/>
      <c r="ER1000" s="31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1"/>
      <c r="FI1000" s="31"/>
      <c r="FJ1000" s="31"/>
      <c r="FK1000" s="31"/>
      <c r="FL1000" s="31"/>
      <c r="FM1000" s="31"/>
      <c r="FN1000" s="31"/>
      <c r="FO1000" s="31"/>
      <c r="FP1000" s="31"/>
      <c r="FQ1000" s="31"/>
      <c r="FR1000" s="31"/>
      <c r="FS1000" s="31"/>
      <c r="FT1000" s="31"/>
      <c r="FU1000" s="31"/>
      <c r="FV1000" s="31"/>
      <c r="FW1000" s="31"/>
      <c r="FX1000" s="31"/>
      <c r="FY1000" s="31"/>
      <c r="FZ1000" s="31"/>
      <c r="GA1000" s="31"/>
      <c r="GB1000" s="31"/>
      <c r="GC1000" s="31"/>
      <c r="GD1000" s="31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  <c r="GO1000" s="31"/>
      <c r="GP1000" s="31"/>
      <c r="GQ1000" s="31"/>
      <c r="GR1000" s="31"/>
      <c r="GS1000" s="31"/>
      <c r="GT1000" s="31"/>
      <c r="GU1000" s="31"/>
      <c r="GV1000" s="31"/>
      <c r="GW1000" s="31"/>
      <c r="GX1000" s="31"/>
      <c r="GY1000" s="31"/>
      <c r="GZ1000" s="31"/>
      <c r="HA1000" s="31"/>
      <c r="HB1000" s="31"/>
      <c r="HC1000" s="31"/>
      <c r="HD1000" s="31"/>
      <c r="HE1000" s="31"/>
      <c r="HF1000" s="31"/>
      <c r="HG1000" s="31"/>
      <c r="HH1000" s="31"/>
      <c r="HI1000" s="31"/>
      <c r="HJ1000" s="31"/>
      <c r="HK1000" s="31"/>
      <c r="HL1000" s="31"/>
      <c r="HM1000" s="31"/>
      <c r="HN1000" s="31"/>
      <c r="HO1000" s="31"/>
      <c r="HP1000" s="31"/>
      <c r="HQ1000" s="31"/>
      <c r="HR1000" s="31"/>
      <c r="HS1000" s="31"/>
      <c r="HT1000" s="31"/>
      <c r="HU1000" s="31"/>
      <c r="HV1000" s="31"/>
      <c r="HW1000" s="31"/>
      <c r="HX1000" s="31"/>
      <c r="HY1000" s="31"/>
      <c r="HZ1000" s="31"/>
      <c r="IA1000" s="31"/>
      <c r="IB1000" s="31"/>
      <c r="IC1000" s="31"/>
      <c r="ID1000" s="31"/>
      <c r="IE1000" s="31"/>
      <c r="IF1000" s="31"/>
      <c r="IG1000" s="31"/>
      <c r="IH1000" s="31"/>
      <c r="II1000" s="31"/>
      <c r="IJ1000" s="31"/>
      <c r="IK1000" s="31"/>
      <c r="IL1000" s="31"/>
      <c r="IM1000" s="31"/>
      <c r="IN1000" s="31"/>
      <c r="IO1000" s="31"/>
      <c r="IP1000" s="31"/>
      <c r="IQ1000" s="31"/>
    </row>
    <row r="1001" spans="2:251">
      <c r="B1001" s="62"/>
      <c r="C1001" s="39"/>
      <c r="D1001" s="39"/>
      <c r="F1001" s="39"/>
      <c r="G1001" s="38"/>
      <c r="H1001" s="38"/>
      <c r="I1001" s="38"/>
      <c r="J1001" s="39"/>
      <c r="K1001" s="38"/>
      <c r="L1001" s="39"/>
      <c r="M1001" s="39"/>
      <c r="N1001" s="39"/>
      <c r="O1001" s="39"/>
      <c r="P1001" s="39"/>
      <c r="Q1001" s="38"/>
      <c r="R1001" s="39"/>
      <c r="S1001" s="39"/>
      <c r="T1001" s="39"/>
      <c r="U1001" s="39"/>
      <c r="V1001" s="39"/>
      <c r="W1001" s="42"/>
      <c r="X1001" s="39"/>
      <c r="Y1001" s="39"/>
      <c r="Z1001" s="42"/>
      <c r="AA1001" s="39"/>
      <c r="AB1001" s="39"/>
      <c r="AC1001" s="42"/>
      <c r="AD1001" s="40"/>
      <c r="AE1001" s="40"/>
      <c r="AF1001" s="35"/>
      <c r="AG1001" s="39"/>
      <c r="AH1001" s="39"/>
      <c r="AI1001" s="42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8"/>
      <c r="AV1001" s="39"/>
      <c r="AW1001" s="39"/>
      <c r="AX1001" s="39"/>
      <c r="AY1001" s="39"/>
      <c r="AZ1001" s="39"/>
      <c r="BA1001" s="39"/>
      <c r="BB1001" s="39"/>
      <c r="BC1001" s="39"/>
      <c r="BD1001" s="38"/>
      <c r="BE1001" s="39"/>
      <c r="BF1001" s="39"/>
      <c r="BG1001" s="40"/>
      <c r="BH1001" s="39"/>
      <c r="BI1001" s="39"/>
      <c r="BJ1001" s="31"/>
      <c r="BK1001" s="31"/>
      <c r="BL1001" s="39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  <c r="GV1001" s="31"/>
      <c r="GW1001" s="31"/>
      <c r="GX1001" s="31"/>
      <c r="GY1001" s="31"/>
      <c r="GZ1001" s="31"/>
      <c r="HA1001" s="31"/>
      <c r="HB1001" s="31"/>
      <c r="HC1001" s="31"/>
      <c r="HD1001" s="31"/>
      <c r="HE1001" s="31"/>
      <c r="HF1001" s="31"/>
      <c r="HG1001" s="31"/>
      <c r="HH1001" s="31"/>
      <c r="HI1001" s="31"/>
      <c r="HJ1001" s="31"/>
      <c r="HK1001" s="31"/>
      <c r="HL1001" s="31"/>
      <c r="HM1001" s="31"/>
      <c r="HN1001" s="31"/>
      <c r="HO1001" s="31"/>
      <c r="HP1001" s="31"/>
      <c r="HQ1001" s="31"/>
      <c r="HR1001" s="31"/>
      <c r="HS1001" s="31"/>
      <c r="HT1001" s="31"/>
      <c r="HU1001" s="31"/>
      <c r="HV1001" s="31"/>
      <c r="HW1001" s="31"/>
      <c r="HX1001" s="31"/>
      <c r="HY1001" s="31"/>
      <c r="HZ1001" s="31"/>
      <c r="IA1001" s="31"/>
      <c r="IB1001" s="31"/>
      <c r="IC1001" s="31"/>
      <c r="ID1001" s="31"/>
      <c r="IE1001" s="31"/>
      <c r="IF1001" s="31"/>
      <c r="IG1001" s="31"/>
      <c r="IH1001" s="31"/>
      <c r="II1001" s="31"/>
      <c r="IJ1001" s="31"/>
      <c r="IK1001" s="31"/>
      <c r="IL1001" s="31"/>
      <c r="IM1001" s="31"/>
      <c r="IN1001" s="31"/>
      <c r="IO1001" s="31"/>
      <c r="IP1001" s="31"/>
      <c r="IQ1001" s="31"/>
    </row>
    <row r="1002" spans="2:251">
      <c r="B1002" s="62"/>
      <c r="C1002" s="39"/>
      <c r="D1002" s="39"/>
      <c r="F1002" s="39"/>
      <c r="G1002" s="38"/>
      <c r="H1002" s="38"/>
      <c r="I1002" s="38"/>
      <c r="J1002" s="39"/>
      <c r="K1002" s="38"/>
      <c r="L1002" s="39"/>
      <c r="M1002" s="39"/>
      <c r="N1002" s="39"/>
      <c r="O1002" s="39"/>
      <c r="P1002" s="39"/>
      <c r="Q1002" s="38"/>
      <c r="R1002" s="39"/>
      <c r="S1002" s="39"/>
      <c r="T1002" s="39"/>
      <c r="U1002" s="39"/>
      <c r="V1002" s="39"/>
      <c r="W1002" s="42"/>
      <c r="X1002" s="39"/>
      <c r="Y1002" s="39"/>
      <c r="Z1002" s="42"/>
      <c r="AA1002" s="39"/>
      <c r="AB1002" s="39"/>
      <c r="AC1002" s="42"/>
      <c r="AD1002" s="40"/>
      <c r="AE1002" s="40"/>
      <c r="AF1002" s="35"/>
      <c r="AG1002" s="39"/>
      <c r="AH1002" s="39"/>
      <c r="AI1002" s="42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8"/>
      <c r="AV1002" s="39"/>
      <c r="AW1002" s="39"/>
      <c r="AX1002" s="39"/>
      <c r="AY1002" s="39"/>
      <c r="AZ1002" s="39"/>
      <c r="BA1002" s="39"/>
      <c r="BB1002" s="39"/>
      <c r="BC1002" s="39"/>
      <c r="BD1002" s="38"/>
      <c r="BE1002" s="39"/>
      <c r="BF1002" s="39"/>
      <c r="BG1002" s="40"/>
      <c r="BH1002" s="39"/>
      <c r="BI1002" s="39"/>
      <c r="BJ1002" s="31"/>
      <c r="BK1002" s="31"/>
      <c r="BL1002" s="39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  <c r="GS1002" s="31"/>
      <c r="GT1002" s="31"/>
      <c r="GU1002" s="31"/>
      <c r="GV1002" s="31"/>
      <c r="GW1002" s="31"/>
      <c r="GX1002" s="31"/>
      <c r="GY1002" s="31"/>
      <c r="GZ1002" s="31"/>
      <c r="HA1002" s="31"/>
      <c r="HB1002" s="31"/>
      <c r="HC1002" s="31"/>
      <c r="HD1002" s="31"/>
      <c r="HE1002" s="31"/>
      <c r="HF1002" s="31"/>
      <c r="HG1002" s="31"/>
      <c r="HH1002" s="31"/>
      <c r="HI1002" s="31"/>
      <c r="HJ1002" s="31"/>
      <c r="HK1002" s="31"/>
      <c r="HL1002" s="31"/>
      <c r="HM1002" s="31"/>
      <c r="HN1002" s="31"/>
      <c r="HO1002" s="31"/>
      <c r="HP1002" s="31"/>
      <c r="HQ1002" s="31"/>
      <c r="HR1002" s="31"/>
      <c r="HS1002" s="31"/>
      <c r="HT1002" s="31"/>
      <c r="HU1002" s="31"/>
      <c r="HV1002" s="31"/>
      <c r="HW1002" s="31"/>
      <c r="HX1002" s="31"/>
      <c r="HY1002" s="31"/>
      <c r="HZ1002" s="31"/>
      <c r="IA1002" s="31"/>
      <c r="IB1002" s="31"/>
      <c r="IC1002" s="31"/>
      <c r="ID1002" s="31"/>
      <c r="IE1002" s="31"/>
      <c r="IF1002" s="31"/>
      <c r="IG1002" s="31"/>
      <c r="IH1002" s="31"/>
      <c r="II1002" s="31"/>
      <c r="IJ1002" s="31"/>
      <c r="IK1002" s="31"/>
      <c r="IL1002" s="31"/>
      <c r="IM1002" s="31"/>
      <c r="IN1002" s="31"/>
      <c r="IO1002" s="31"/>
      <c r="IP1002" s="31"/>
      <c r="IQ1002" s="31"/>
    </row>
    <row r="1003" spans="2:251">
      <c r="B1003" s="62"/>
      <c r="C1003" s="39"/>
      <c r="D1003" s="39"/>
      <c r="F1003" s="39"/>
      <c r="G1003" s="38"/>
      <c r="H1003" s="38"/>
      <c r="I1003" s="38"/>
      <c r="J1003" s="39"/>
      <c r="K1003" s="38"/>
      <c r="L1003" s="39"/>
      <c r="M1003" s="39"/>
      <c r="N1003" s="39"/>
      <c r="O1003" s="39"/>
      <c r="P1003" s="39"/>
      <c r="Q1003" s="38"/>
      <c r="R1003" s="39"/>
      <c r="S1003" s="39"/>
      <c r="T1003" s="39"/>
      <c r="U1003" s="39"/>
      <c r="V1003" s="39"/>
      <c r="W1003" s="42"/>
      <c r="X1003" s="39"/>
      <c r="Y1003" s="39"/>
      <c r="Z1003" s="42"/>
      <c r="AA1003" s="39"/>
      <c r="AB1003" s="39"/>
      <c r="AC1003" s="42"/>
      <c r="AD1003" s="40"/>
      <c r="AE1003" s="40"/>
      <c r="AF1003" s="35"/>
      <c r="AG1003" s="39"/>
      <c r="AH1003" s="39"/>
      <c r="AI1003" s="42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8"/>
      <c r="AV1003" s="39"/>
      <c r="AW1003" s="39"/>
      <c r="AX1003" s="39"/>
      <c r="AY1003" s="39"/>
      <c r="AZ1003" s="39"/>
      <c r="BA1003" s="39"/>
      <c r="BB1003" s="39"/>
      <c r="BC1003" s="39"/>
      <c r="BD1003" s="38"/>
      <c r="BE1003" s="39"/>
      <c r="BF1003" s="39"/>
      <c r="BG1003" s="40"/>
      <c r="BH1003" s="39"/>
      <c r="BI1003" s="39"/>
      <c r="BJ1003" s="31"/>
      <c r="BK1003" s="31"/>
      <c r="BL1003" s="39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  <c r="GS1003" s="31"/>
      <c r="GT1003" s="31"/>
      <c r="GU1003" s="31"/>
      <c r="GV1003" s="31"/>
      <c r="GW1003" s="31"/>
      <c r="GX1003" s="31"/>
      <c r="GY1003" s="31"/>
      <c r="GZ1003" s="31"/>
      <c r="HA1003" s="31"/>
      <c r="HB1003" s="31"/>
      <c r="HC1003" s="31"/>
      <c r="HD1003" s="31"/>
      <c r="HE1003" s="31"/>
      <c r="HF1003" s="31"/>
      <c r="HG1003" s="31"/>
      <c r="HH1003" s="31"/>
      <c r="HI1003" s="31"/>
      <c r="HJ1003" s="31"/>
      <c r="HK1003" s="31"/>
      <c r="HL1003" s="31"/>
      <c r="HM1003" s="31"/>
      <c r="HN1003" s="31"/>
      <c r="HO1003" s="31"/>
      <c r="HP1003" s="31"/>
      <c r="HQ1003" s="31"/>
      <c r="HR1003" s="31"/>
      <c r="HS1003" s="31"/>
      <c r="HT1003" s="31"/>
      <c r="HU1003" s="31"/>
      <c r="HV1003" s="31"/>
      <c r="HW1003" s="31"/>
      <c r="HX1003" s="31"/>
      <c r="HY1003" s="31"/>
      <c r="HZ1003" s="31"/>
      <c r="IA1003" s="31"/>
      <c r="IB1003" s="31"/>
      <c r="IC1003" s="31"/>
      <c r="ID1003" s="31"/>
      <c r="IE1003" s="31"/>
      <c r="IF1003" s="31"/>
      <c r="IG1003" s="31"/>
      <c r="IH1003" s="31"/>
      <c r="II1003" s="31"/>
      <c r="IJ1003" s="31"/>
      <c r="IK1003" s="31"/>
      <c r="IL1003" s="31"/>
      <c r="IM1003" s="31"/>
      <c r="IN1003" s="31"/>
      <c r="IO1003" s="31"/>
      <c r="IP1003" s="31"/>
      <c r="IQ1003" s="31"/>
    </row>
    <row r="1004" spans="2:251">
      <c r="B1004" s="62"/>
      <c r="C1004" s="39"/>
      <c r="D1004" s="39"/>
      <c r="F1004" s="39"/>
      <c r="G1004" s="38"/>
      <c r="H1004" s="38"/>
      <c r="I1004" s="38"/>
      <c r="J1004" s="39"/>
      <c r="K1004" s="38"/>
      <c r="L1004" s="39"/>
      <c r="M1004" s="39"/>
      <c r="N1004" s="39"/>
      <c r="O1004" s="39"/>
      <c r="P1004" s="39"/>
      <c r="Q1004" s="38"/>
      <c r="R1004" s="39"/>
      <c r="S1004" s="39"/>
      <c r="T1004" s="39"/>
      <c r="U1004" s="39"/>
      <c r="V1004" s="39"/>
      <c r="W1004" s="42"/>
      <c r="X1004" s="39"/>
      <c r="Y1004" s="39"/>
      <c r="Z1004" s="42"/>
      <c r="AA1004" s="39"/>
      <c r="AB1004" s="39"/>
      <c r="AC1004" s="42"/>
      <c r="AD1004" s="40"/>
      <c r="AE1004" s="40"/>
      <c r="AF1004" s="35"/>
      <c r="AG1004" s="39"/>
      <c r="AH1004" s="39"/>
      <c r="AI1004" s="42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8"/>
      <c r="AV1004" s="39"/>
      <c r="AW1004" s="39"/>
      <c r="AX1004" s="39"/>
      <c r="AY1004" s="39"/>
      <c r="AZ1004" s="39"/>
      <c r="BA1004" s="39"/>
      <c r="BB1004" s="39"/>
      <c r="BC1004" s="39"/>
      <c r="BD1004" s="38"/>
      <c r="BE1004" s="39"/>
      <c r="BF1004" s="39"/>
      <c r="BG1004" s="40"/>
      <c r="BH1004" s="39"/>
      <c r="BI1004" s="39"/>
      <c r="BJ1004" s="31"/>
      <c r="BK1004" s="31"/>
      <c r="BL1004" s="39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  <c r="DK1004" s="31"/>
      <c r="DL1004" s="31"/>
      <c r="DM1004" s="31"/>
      <c r="DN1004" s="31"/>
      <c r="DO1004" s="31"/>
      <c r="DP1004" s="31"/>
      <c r="DQ1004" s="31"/>
      <c r="DR1004" s="31"/>
      <c r="DS1004" s="31"/>
      <c r="DT1004" s="31"/>
      <c r="DU1004" s="31"/>
      <c r="DV1004" s="31"/>
      <c r="DW1004" s="31"/>
      <c r="DX1004" s="31"/>
      <c r="DY1004" s="31"/>
      <c r="DZ1004" s="31"/>
      <c r="EA1004" s="31"/>
      <c r="EB1004" s="31"/>
      <c r="EC1004" s="31"/>
      <c r="ED1004" s="31"/>
      <c r="EE1004" s="31"/>
      <c r="EF1004" s="31"/>
      <c r="EG1004" s="31"/>
      <c r="EH1004" s="31"/>
      <c r="EI1004" s="31"/>
      <c r="EJ1004" s="31"/>
      <c r="EK1004" s="31"/>
      <c r="EL1004" s="31"/>
      <c r="EM1004" s="31"/>
      <c r="EN1004" s="31"/>
      <c r="EO1004" s="31"/>
      <c r="EP1004" s="31"/>
      <c r="EQ1004" s="31"/>
      <c r="ER1004" s="31"/>
      <c r="ES1004" s="31"/>
      <c r="ET1004" s="31"/>
      <c r="EU1004" s="31"/>
      <c r="EV1004" s="31"/>
      <c r="EW1004" s="31"/>
      <c r="EX1004" s="31"/>
      <c r="EY1004" s="31"/>
      <c r="EZ1004" s="31"/>
      <c r="FA1004" s="31"/>
      <c r="FB1004" s="31"/>
      <c r="FC1004" s="31"/>
      <c r="FD1004" s="31"/>
      <c r="FE1004" s="31"/>
      <c r="FF1004" s="31"/>
      <c r="FG1004" s="31"/>
      <c r="FH1004" s="31"/>
      <c r="FI1004" s="31"/>
      <c r="FJ1004" s="31"/>
      <c r="FK1004" s="31"/>
      <c r="FL1004" s="31"/>
      <c r="FM1004" s="31"/>
      <c r="FN1004" s="31"/>
      <c r="FO1004" s="31"/>
      <c r="FP1004" s="31"/>
      <c r="FQ1004" s="31"/>
      <c r="FR1004" s="31"/>
      <c r="FS1004" s="31"/>
      <c r="FT1004" s="31"/>
      <c r="FU1004" s="31"/>
      <c r="FV1004" s="31"/>
      <c r="FW1004" s="31"/>
      <c r="FX1004" s="31"/>
      <c r="FY1004" s="31"/>
      <c r="FZ1004" s="31"/>
      <c r="GA1004" s="31"/>
      <c r="GB1004" s="31"/>
      <c r="GC1004" s="31"/>
      <c r="GD1004" s="31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  <c r="GO1004" s="31"/>
      <c r="GP1004" s="31"/>
      <c r="GQ1004" s="31"/>
      <c r="GR1004" s="31"/>
      <c r="GS1004" s="31"/>
      <c r="GT1004" s="31"/>
      <c r="GU1004" s="31"/>
      <c r="GV1004" s="31"/>
      <c r="GW1004" s="31"/>
      <c r="GX1004" s="31"/>
      <c r="GY1004" s="31"/>
      <c r="GZ1004" s="31"/>
      <c r="HA1004" s="31"/>
      <c r="HB1004" s="31"/>
      <c r="HC1004" s="31"/>
      <c r="HD1004" s="31"/>
      <c r="HE1004" s="31"/>
      <c r="HF1004" s="31"/>
      <c r="HG1004" s="31"/>
      <c r="HH1004" s="31"/>
      <c r="HI1004" s="31"/>
      <c r="HJ1004" s="31"/>
      <c r="HK1004" s="31"/>
      <c r="HL1004" s="31"/>
      <c r="HM1004" s="31"/>
      <c r="HN1004" s="31"/>
      <c r="HO1004" s="31"/>
      <c r="HP1004" s="31"/>
      <c r="HQ1004" s="31"/>
      <c r="HR1004" s="31"/>
      <c r="HS1004" s="31"/>
      <c r="HT1004" s="31"/>
      <c r="HU1004" s="31"/>
      <c r="HV1004" s="31"/>
      <c r="HW1004" s="31"/>
      <c r="HX1004" s="31"/>
      <c r="HY1004" s="31"/>
      <c r="HZ1004" s="31"/>
      <c r="IA1004" s="31"/>
      <c r="IB1004" s="31"/>
      <c r="IC1004" s="31"/>
      <c r="ID1004" s="31"/>
      <c r="IE1004" s="31"/>
      <c r="IF1004" s="31"/>
      <c r="IG1004" s="31"/>
      <c r="IH1004" s="31"/>
      <c r="II1004" s="31"/>
      <c r="IJ1004" s="31"/>
      <c r="IK1004" s="31"/>
      <c r="IL1004" s="31"/>
      <c r="IM1004" s="31"/>
      <c r="IN1004" s="31"/>
      <c r="IO1004" s="31"/>
      <c r="IP1004" s="31"/>
      <c r="IQ1004" s="31"/>
    </row>
    <row r="1005" spans="2:251">
      <c r="B1005" s="62"/>
      <c r="C1005" s="39"/>
      <c r="D1005" s="39"/>
      <c r="F1005" s="39"/>
      <c r="G1005" s="38"/>
      <c r="H1005" s="38"/>
      <c r="I1005" s="38"/>
      <c r="J1005" s="39"/>
      <c r="K1005" s="38"/>
      <c r="L1005" s="39"/>
      <c r="M1005" s="39"/>
      <c r="N1005" s="39"/>
      <c r="O1005" s="39"/>
      <c r="P1005" s="39"/>
      <c r="Q1005" s="38"/>
      <c r="R1005" s="39"/>
      <c r="S1005" s="39"/>
      <c r="T1005" s="39"/>
      <c r="U1005" s="39"/>
      <c r="V1005" s="39"/>
      <c r="W1005" s="42"/>
      <c r="X1005" s="39"/>
      <c r="Y1005" s="39"/>
      <c r="Z1005" s="42"/>
      <c r="AA1005" s="39"/>
      <c r="AB1005" s="39"/>
      <c r="AC1005" s="42"/>
      <c r="AD1005" s="40"/>
      <c r="AE1005" s="40"/>
      <c r="AF1005" s="35"/>
      <c r="AG1005" s="39"/>
      <c r="AH1005" s="39"/>
      <c r="AI1005" s="42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8"/>
      <c r="AV1005" s="39"/>
      <c r="AW1005" s="39"/>
      <c r="AX1005" s="39"/>
      <c r="AY1005" s="39"/>
      <c r="AZ1005" s="39"/>
      <c r="BA1005" s="39"/>
      <c r="BB1005" s="39"/>
      <c r="BC1005" s="39"/>
      <c r="BD1005" s="38"/>
      <c r="BE1005" s="39"/>
      <c r="BF1005" s="39"/>
      <c r="BG1005" s="40"/>
      <c r="BH1005" s="39"/>
      <c r="BI1005" s="39"/>
      <c r="BJ1005" s="31"/>
      <c r="BK1005" s="31"/>
      <c r="BL1005" s="39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  <c r="DK1005" s="31"/>
      <c r="DL1005" s="31"/>
      <c r="DM1005" s="31"/>
      <c r="DN1005" s="31"/>
      <c r="DO1005" s="31"/>
      <c r="DP1005" s="31"/>
      <c r="DQ1005" s="31"/>
      <c r="DR1005" s="31"/>
      <c r="DS1005" s="31"/>
      <c r="DT1005" s="31"/>
      <c r="DU1005" s="31"/>
      <c r="DV1005" s="31"/>
      <c r="DW1005" s="31"/>
      <c r="DX1005" s="31"/>
      <c r="DY1005" s="31"/>
      <c r="DZ1005" s="31"/>
      <c r="EA1005" s="31"/>
      <c r="EB1005" s="31"/>
      <c r="EC1005" s="31"/>
      <c r="ED1005" s="31"/>
      <c r="EE1005" s="31"/>
      <c r="EF1005" s="31"/>
      <c r="EG1005" s="31"/>
      <c r="EH1005" s="31"/>
      <c r="EI1005" s="31"/>
      <c r="EJ1005" s="31"/>
      <c r="EK1005" s="31"/>
      <c r="EL1005" s="31"/>
      <c r="EM1005" s="31"/>
      <c r="EN1005" s="31"/>
      <c r="EO1005" s="31"/>
      <c r="EP1005" s="31"/>
      <c r="EQ1005" s="31"/>
      <c r="ER1005" s="31"/>
      <c r="ES1005" s="31"/>
      <c r="ET1005" s="31"/>
      <c r="EU1005" s="31"/>
      <c r="EV1005" s="31"/>
      <c r="EW1005" s="31"/>
      <c r="EX1005" s="31"/>
      <c r="EY1005" s="31"/>
      <c r="EZ1005" s="31"/>
      <c r="FA1005" s="31"/>
      <c r="FB1005" s="31"/>
      <c r="FC1005" s="31"/>
      <c r="FD1005" s="31"/>
      <c r="FE1005" s="31"/>
      <c r="FF1005" s="31"/>
      <c r="FG1005" s="31"/>
      <c r="FH1005" s="31"/>
      <c r="FI1005" s="31"/>
      <c r="FJ1005" s="31"/>
      <c r="FK1005" s="31"/>
      <c r="FL1005" s="31"/>
      <c r="FM1005" s="31"/>
      <c r="FN1005" s="31"/>
      <c r="FO1005" s="31"/>
      <c r="FP1005" s="31"/>
      <c r="FQ1005" s="31"/>
      <c r="FR1005" s="31"/>
      <c r="FS1005" s="31"/>
      <c r="FT1005" s="31"/>
      <c r="FU1005" s="31"/>
      <c r="FV1005" s="31"/>
      <c r="FW1005" s="31"/>
      <c r="FX1005" s="31"/>
      <c r="FY1005" s="31"/>
      <c r="FZ1005" s="31"/>
      <c r="GA1005" s="31"/>
      <c r="GB1005" s="31"/>
      <c r="GC1005" s="31"/>
      <c r="GD1005" s="31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  <c r="GO1005" s="31"/>
      <c r="GP1005" s="31"/>
      <c r="GQ1005" s="31"/>
      <c r="GR1005" s="31"/>
      <c r="GS1005" s="31"/>
      <c r="GT1005" s="31"/>
      <c r="GU1005" s="31"/>
      <c r="GV1005" s="31"/>
      <c r="GW1005" s="31"/>
      <c r="GX1005" s="31"/>
      <c r="GY1005" s="31"/>
      <c r="GZ1005" s="31"/>
      <c r="HA1005" s="31"/>
      <c r="HB1005" s="31"/>
      <c r="HC1005" s="31"/>
      <c r="HD1005" s="31"/>
      <c r="HE1005" s="31"/>
      <c r="HF1005" s="31"/>
      <c r="HG1005" s="31"/>
      <c r="HH1005" s="31"/>
      <c r="HI1005" s="31"/>
      <c r="HJ1005" s="31"/>
      <c r="HK1005" s="31"/>
      <c r="HL1005" s="31"/>
      <c r="HM1005" s="31"/>
      <c r="HN1005" s="31"/>
      <c r="HO1005" s="31"/>
      <c r="HP1005" s="31"/>
      <c r="HQ1005" s="31"/>
      <c r="HR1005" s="31"/>
      <c r="HS1005" s="31"/>
      <c r="HT1005" s="31"/>
      <c r="HU1005" s="31"/>
      <c r="HV1005" s="31"/>
      <c r="HW1005" s="31"/>
      <c r="HX1005" s="31"/>
      <c r="HY1005" s="31"/>
      <c r="HZ1005" s="31"/>
      <c r="IA1005" s="31"/>
      <c r="IB1005" s="31"/>
      <c r="IC1005" s="31"/>
      <c r="ID1005" s="31"/>
      <c r="IE1005" s="31"/>
      <c r="IF1005" s="31"/>
      <c r="IG1005" s="31"/>
      <c r="IH1005" s="31"/>
      <c r="II1005" s="31"/>
      <c r="IJ1005" s="31"/>
      <c r="IK1005" s="31"/>
      <c r="IL1005" s="31"/>
      <c r="IM1005" s="31"/>
      <c r="IN1005" s="31"/>
      <c r="IO1005" s="31"/>
      <c r="IP1005" s="31"/>
      <c r="IQ1005" s="31"/>
    </row>
    <row r="1006" spans="2:251">
      <c r="B1006" s="62"/>
      <c r="C1006" s="39"/>
      <c r="D1006" s="39"/>
      <c r="F1006" s="39"/>
      <c r="G1006" s="38"/>
      <c r="H1006" s="38"/>
      <c r="I1006" s="38"/>
      <c r="J1006" s="39"/>
      <c r="K1006" s="38"/>
      <c r="L1006" s="39"/>
      <c r="M1006" s="39"/>
      <c r="N1006" s="39"/>
      <c r="O1006" s="39"/>
      <c r="P1006" s="39"/>
      <c r="Q1006" s="38"/>
      <c r="R1006" s="39"/>
      <c r="S1006" s="39"/>
      <c r="T1006" s="39"/>
      <c r="U1006" s="39"/>
      <c r="V1006" s="39"/>
      <c r="W1006" s="42"/>
      <c r="X1006" s="39"/>
      <c r="Y1006" s="39"/>
      <c r="Z1006" s="42"/>
      <c r="AA1006" s="39"/>
      <c r="AB1006" s="39"/>
      <c r="AC1006" s="42"/>
      <c r="AD1006" s="40"/>
      <c r="AE1006" s="40"/>
      <c r="AF1006" s="35"/>
      <c r="AG1006" s="39"/>
      <c r="AH1006" s="39"/>
      <c r="AI1006" s="42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8"/>
      <c r="AV1006" s="39"/>
      <c r="AW1006" s="39"/>
      <c r="AX1006" s="39"/>
      <c r="AY1006" s="39"/>
      <c r="AZ1006" s="39"/>
      <c r="BA1006" s="39"/>
      <c r="BB1006" s="39"/>
      <c r="BC1006" s="39"/>
      <c r="BD1006" s="38"/>
      <c r="BE1006" s="39"/>
      <c r="BF1006" s="39"/>
      <c r="BG1006" s="39"/>
      <c r="BH1006" s="39"/>
      <c r="BI1006" s="39"/>
      <c r="BJ1006" s="31"/>
      <c r="BK1006" s="31"/>
      <c r="BL1006" s="39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  <c r="DK1006" s="31"/>
      <c r="DL1006" s="31"/>
      <c r="DM1006" s="31"/>
      <c r="DN1006" s="31"/>
      <c r="DO1006" s="31"/>
      <c r="DP1006" s="31"/>
      <c r="DQ1006" s="31"/>
      <c r="DR1006" s="31"/>
      <c r="DS1006" s="31"/>
      <c r="DT1006" s="31"/>
      <c r="DU1006" s="31"/>
      <c r="DV1006" s="31"/>
      <c r="DW1006" s="31"/>
      <c r="DX1006" s="31"/>
      <c r="DY1006" s="31"/>
      <c r="DZ1006" s="31"/>
      <c r="EA1006" s="31"/>
      <c r="EB1006" s="31"/>
      <c r="EC1006" s="31"/>
      <c r="ED1006" s="31"/>
      <c r="EE1006" s="31"/>
      <c r="EF1006" s="31"/>
      <c r="EG1006" s="31"/>
      <c r="EH1006" s="31"/>
      <c r="EI1006" s="31"/>
      <c r="EJ1006" s="31"/>
      <c r="EK1006" s="31"/>
      <c r="EL1006" s="31"/>
      <c r="EM1006" s="31"/>
      <c r="EN1006" s="31"/>
      <c r="EO1006" s="31"/>
      <c r="EP1006" s="31"/>
      <c r="EQ1006" s="31"/>
      <c r="ER1006" s="31"/>
      <c r="ES1006" s="31"/>
      <c r="ET1006" s="31"/>
      <c r="EU1006" s="31"/>
      <c r="EV1006" s="31"/>
      <c r="EW1006" s="31"/>
      <c r="EX1006" s="31"/>
      <c r="EY1006" s="31"/>
      <c r="EZ1006" s="31"/>
      <c r="FA1006" s="31"/>
      <c r="FB1006" s="31"/>
      <c r="FC1006" s="31"/>
      <c r="FD1006" s="31"/>
      <c r="FE1006" s="31"/>
      <c r="FF1006" s="31"/>
      <c r="FG1006" s="31"/>
      <c r="FH1006" s="31"/>
      <c r="FI1006" s="31"/>
      <c r="FJ1006" s="31"/>
      <c r="FK1006" s="31"/>
      <c r="FL1006" s="31"/>
      <c r="FM1006" s="31"/>
      <c r="FN1006" s="31"/>
      <c r="FO1006" s="31"/>
      <c r="FP1006" s="31"/>
      <c r="FQ1006" s="31"/>
      <c r="FR1006" s="31"/>
      <c r="FS1006" s="31"/>
      <c r="FT1006" s="31"/>
      <c r="FU1006" s="31"/>
      <c r="FV1006" s="31"/>
      <c r="FW1006" s="31"/>
      <c r="FX1006" s="31"/>
      <c r="FY1006" s="31"/>
      <c r="FZ1006" s="31"/>
      <c r="GA1006" s="31"/>
      <c r="GB1006" s="31"/>
      <c r="GC1006" s="31"/>
      <c r="GD1006" s="31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  <c r="GO1006" s="31"/>
      <c r="GP1006" s="31"/>
      <c r="GQ1006" s="31"/>
      <c r="GR1006" s="31"/>
      <c r="GS1006" s="31"/>
      <c r="GT1006" s="31"/>
      <c r="GU1006" s="31"/>
      <c r="GV1006" s="31"/>
      <c r="GW1006" s="31"/>
      <c r="GX1006" s="31"/>
      <c r="GY1006" s="31"/>
      <c r="GZ1006" s="31"/>
      <c r="HA1006" s="31"/>
      <c r="HB1006" s="31"/>
      <c r="HC1006" s="31"/>
      <c r="HD1006" s="31"/>
      <c r="HE1006" s="31"/>
      <c r="HF1006" s="31"/>
      <c r="HG1006" s="31"/>
      <c r="HH1006" s="31"/>
      <c r="HI1006" s="31"/>
      <c r="HJ1006" s="31"/>
      <c r="HK1006" s="31"/>
      <c r="HL1006" s="31"/>
      <c r="HM1006" s="31"/>
      <c r="HN1006" s="31"/>
      <c r="HO1006" s="31"/>
      <c r="HP1006" s="31"/>
      <c r="HQ1006" s="31"/>
      <c r="HR1006" s="31"/>
      <c r="HS1006" s="31"/>
      <c r="HT1006" s="31"/>
      <c r="HU1006" s="31"/>
      <c r="HV1006" s="31"/>
      <c r="HW1006" s="31"/>
      <c r="HX1006" s="31"/>
      <c r="HY1006" s="31"/>
      <c r="HZ1006" s="31"/>
      <c r="IA1006" s="31"/>
      <c r="IB1006" s="31"/>
      <c r="IC1006" s="31"/>
      <c r="ID1006" s="31"/>
      <c r="IE1006" s="31"/>
      <c r="IF1006" s="31"/>
      <c r="IG1006" s="31"/>
      <c r="IH1006" s="31"/>
      <c r="II1006" s="31"/>
      <c r="IJ1006" s="31"/>
      <c r="IK1006" s="31"/>
      <c r="IL1006" s="31"/>
      <c r="IM1006" s="31"/>
      <c r="IN1006" s="31"/>
      <c r="IO1006" s="31"/>
      <c r="IP1006" s="31"/>
      <c r="IQ1006" s="31"/>
    </row>
    <row r="1007" spans="2:251">
      <c r="B1007" s="62"/>
      <c r="C1007" s="39"/>
      <c r="D1007" s="39"/>
      <c r="F1007" s="39"/>
      <c r="G1007" s="38"/>
      <c r="H1007" s="38"/>
      <c r="I1007" s="38"/>
      <c r="J1007" s="39"/>
      <c r="K1007" s="38"/>
      <c r="L1007" s="39"/>
      <c r="M1007" s="39"/>
      <c r="N1007" s="39"/>
      <c r="O1007" s="39"/>
      <c r="P1007" s="39"/>
      <c r="Q1007" s="38"/>
      <c r="R1007" s="39"/>
      <c r="S1007" s="39"/>
      <c r="T1007" s="39"/>
      <c r="U1007" s="39"/>
      <c r="V1007" s="39"/>
      <c r="W1007" s="42"/>
      <c r="X1007" s="39"/>
      <c r="Y1007" s="39"/>
      <c r="Z1007" s="42"/>
      <c r="AA1007" s="39"/>
      <c r="AB1007" s="39"/>
      <c r="AC1007" s="42"/>
      <c r="AD1007" s="40"/>
      <c r="AE1007" s="40"/>
      <c r="AF1007" s="35"/>
      <c r="AG1007" s="39"/>
      <c r="AH1007" s="39"/>
      <c r="AI1007" s="42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8"/>
      <c r="AV1007" s="39"/>
      <c r="AW1007" s="39"/>
      <c r="AX1007" s="39"/>
      <c r="AY1007" s="39"/>
      <c r="AZ1007" s="39"/>
      <c r="BA1007" s="39"/>
      <c r="BB1007" s="39"/>
      <c r="BC1007" s="39"/>
      <c r="BD1007" s="38"/>
      <c r="BE1007" s="39"/>
      <c r="BF1007" s="39"/>
      <c r="BG1007" s="40"/>
      <c r="BH1007" s="39"/>
      <c r="BI1007" s="39"/>
      <c r="BJ1007" s="31"/>
      <c r="BK1007" s="31"/>
      <c r="BL1007" s="39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  <c r="DK1007" s="31"/>
      <c r="DL1007" s="31"/>
      <c r="DM1007" s="31"/>
      <c r="DN1007" s="31"/>
      <c r="DO1007" s="31"/>
      <c r="DP1007" s="31"/>
      <c r="DQ1007" s="31"/>
      <c r="DR1007" s="31"/>
      <c r="DS1007" s="31"/>
      <c r="DT1007" s="31"/>
      <c r="DU1007" s="31"/>
      <c r="DV1007" s="31"/>
      <c r="DW1007" s="31"/>
      <c r="DX1007" s="31"/>
      <c r="DY1007" s="31"/>
      <c r="DZ1007" s="31"/>
      <c r="EA1007" s="31"/>
      <c r="EB1007" s="31"/>
      <c r="EC1007" s="31"/>
      <c r="ED1007" s="31"/>
      <c r="EE1007" s="31"/>
      <c r="EF1007" s="31"/>
      <c r="EG1007" s="31"/>
      <c r="EH1007" s="31"/>
      <c r="EI1007" s="31"/>
      <c r="EJ1007" s="31"/>
      <c r="EK1007" s="31"/>
      <c r="EL1007" s="31"/>
      <c r="EM1007" s="31"/>
      <c r="EN1007" s="31"/>
      <c r="EO1007" s="31"/>
      <c r="EP1007" s="31"/>
      <c r="EQ1007" s="31"/>
      <c r="ER1007" s="31"/>
      <c r="ES1007" s="31"/>
      <c r="ET1007" s="31"/>
      <c r="EU1007" s="31"/>
      <c r="EV1007" s="31"/>
      <c r="EW1007" s="31"/>
      <c r="EX1007" s="31"/>
      <c r="EY1007" s="31"/>
      <c r="EZ1007" s="31"/>
      <c r="FA1007" s="31"/>
      <c r="FB1007" s="31"/>
      <c r="FC1007" s="31"/>
      <c r="FD1007" s="31"/>
      <c r="FE1007" s="31"/>
      <c r="FF1007" s="31"/>
      <c r="FG1007" s="31"/>
      <c r="FH1007" s="31"/>
      <c r="FI1007" s="31"/>
      <c r="FJ1007" s="31"/>
      <c r="FK1007" s="31"/>
      <c r="FL1007" s="31"/>
      <c r="FM1007" s="31"/>
      <c r="FN1007" s="31"/>
      <c r="FO1007" s="31"/>
      <c r="FP1007" s="31"/>
      <c r="FQ1007" s="31"/>
      <c r="FR1007" s="31"/>
      <c r="FS1007" s="31"/>
      <c r="FT1007" s="31"/>
      <c r="FU1007" s="31"/>
      <c r="FV1007" s="31"/>
      <c r="FW1007" s="31"/>
      <c r="FX1007" s="31"/>
      <c r="FY1007" s="31"/>
      <c r="FZ1007" s="31"/>
      <c r="GA1007" s="31"/>
      <c r="GB1007" s="31"/>
      <c r="GC1007" s="31"/>
      <c r="GD1007" s="31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  <c r="GO1007" s="31"/>
      <c r="GP1007" s="31"/>
      <c r="GQ1007" s="31"/>
      <c r="GR1007" s="31"/>
      <c r="GS1007" s="31"/>
      <c r="GT1007" s="31"/>
      <c r="GU1007" s="31"/>
      <c r="GV1007" s="31"/>
      <c r="GW1007" s="31"/>
      <c r="GX1007" s="31"/>
      <c r="GY1007" s="31"/>
      <c r="GZ1007" s="31"/>
      <c r="HA1007" s="31"/>
      <c r="HB1007" s="31"/>
      <c r="HC1007" s="31"/>
      <c r="HD1007" s="31"/>
      <c r="HE1007" s="31"/>
      <c r="HF1007" s="31"/>
      <c r="HG1007" s="31"/>
      <c r="HH1007" s="31"/>
      <c r="HI1007" s="31"/>
      <c r="HJ1007" s="31"/>
      <c r="HK1007" s="31"/>
      <c r="HL1007" s="31"/>
      <c r="HM1007" s="31"/>
      <c r="HN1007" s="31"/>
      <c r="HO1007" s="31"/>
      <c r="HP1007" s="31"/>
      <c r="HQ1007" s="31"/>
      <c r="HR1007" s="31"/>
      <c r="HS1007" s="31"/>
      <c r="HT1007" s="31"/>
      <c r="HU1007" s="31"/>
      <c r="HV1007" s="31"/>
      <c r="HW1007" s="31"/>
      <c r="HX1007" s="31"/>
      <c r="HY1007" s="31"/>
      <c r="HZ1007" s="31"/>
      <c r="IA1007" s="31"/>
      <c r="IB1007" s="31"/>
      <c r="IC1007" s="31"/>
      <c r="ID1007" s="31"/>
      <c r="IE1007" s="31"/>
      <c r="IF1007" s="31"/>
      <c r="IG1007" s="31"/>
      <c r="IH1007" s="31"/>
      <c r="II1007" s="31"/>
      <c r="IJ1007" s="31"/>
      <c r="IK1007" s="31"/>
      <c r="IL1007" s="31"/>
      <c r="IM1007" s="31"/>
      <c r="IN1007" s="31"/>
      <c r="IO1007" s="31"/>
      <c r="IP1007" s="31"/>
      <c r="IQ1007" s="31"/>
    </row>
    <row r="1008" spans="2:251">
      <c r="B1008" s="62"/>
      <c r="C1008" s="39"/>
      <c r="D1008" s="39"/>
      <c r="F1008" s="39"/>
      <c r="G1008" s="38"/>
      <c r="H1008" s="38"/>
      <c r="I1008" s="38"/>
      <c r="J1008" s="39"/>
      <c r="K1008" s="38"/>
      <c r="L1008" s="39"/>
      <c r="M1008" s="39"/>
      <c r="N1008" s="39"/>
      <c r="O1008" s="39"/>
      <c r="P1008" s="39"/>
      <c r="Q1008" s="38"/>
      <c r="R1008" s="39"/>
      <c r="S1008" s="39"/>
      <c r="T1008" s="39"/>
      <c r="U1008" s="39"/>
      <c r="V1008" s="39"/>
      <c r="W1008" s="42"/>
      <c r="X1008" s="39"/>
      <c r="Y1008" s="39"/>
      <c r="Z1008" s="42"/>
      <c r="AA1008" s="39"/>
      <c r="AB1008" s="39"/>
      <c r="AC1008" s="42"/>
      <c r="AD1008" s="40"/>
      <c r="AE1008" s="40"/>
      <c r="AF1008" s="35"/>
      <c r="AG1008" s="39"/>
      <c r="AH1008" s="39"/>
      <c r="AI1008" s="42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8"/>
      <c r="AV1008" s="39"/>
      <c r="AW1008" s="39"/>
      <c r="AX1008" s="39"/>
      <c r="AY1008" s="39"/>
      <c r="AZ1008" s="39"/>
      <c r="BA1008" s="39"/>
      <c r="BB1008" s="39"/>
      <c r="BC1008" s="39"/>
      <c r="BD1008" s="38"/>
      <c r="BE1008" s="39"/>
      <c r="BF1008" s="39"/>
      <c r="BG1008" s="40"/>
      <c r="BH1008" s="39"/>
      <c r="BI1008" s="39"/>
      <c r="BJ1008" s="31"/>
      <c r="BK1008" s="31"/>
      <c r="BL1008" s="39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31"/>
      <c r="GV1008" s="31"/>
      <c r="GW1008" s="31"/>
      <c r="GX1008" s="31"/>
      <c r="GY1008" s="31"/>
      <c r="GZ1008" s="31"/>
      <c r="HA1008" s="31"/>
      <c r="HB1008" s="31"/>
      <c r="HC1008" s="31"/>
      <c r="HD1008" s="31"/>
      <c r="HE1008" s="31"/>
      <c r="HF1008" s="31"/>
      <c r="HG1008" s="31"/>
      <c r="HH1008" s="31"/>
      <c r="HI1008" s="31"/>
      <c r="HJ1008" s="31"/>
      <c r="HK1008" s="31"/>
      <c r="HL1008" s="31"/>
      <c r="HM1008" s="31"/>
      <c r="HN1008" s="31"/>
      <c r="HO1008" s="31"/>
      <c r="HP1008" s="31"/>
      <c r="HQ1008" s="31"/>
      <c r="HR1008" s="31"/>
      <c r="HS1008" s="31"/>
      <c r="HT1008" s="31"/>
      <c r="HU1008" s="31"/>
      <c r="HV1008" s="31"/>
      <c r="HW1008" s="31"/>
      <c r="HX1008" s="31"/>
      <c r="HY1008" s="31"/>
      <c r="HZ1008" s="31"/>
      <c r="IA1008" s="31"/>
      <c r="IB1008" s="31"/>
      <c r="IC1008" s="31"/>
      <c r="ID1008" s="31"/>
      <c r="IE1008" s="31"/>
      <c r="IF1008" s="31"/>
      <c r="IG1008" s="31"/>
      <c r="IH1008" s="31"/>
      <c r="II1008" s="31"/>
      <c r="IJ1008" s="31"/>
      <c r="IK1008" s="31"/>
      <c r="IL1008" s="31"/>
      <c r="IM1008" s="31"/>
      <c r="IN1008" s="31"/>
      <c r="IO1008" s="31"/>
      <c r="IP1008" s="31"/>
      <c r="IQ1008" s="31"/>
    </row>
    <row r="1009" spans="2:251">
      <c r="B1009" s="62"/>
      <c r="C1009" s="39"/>
      <c r="D1009" s="39"/>
      <c r="F1009" s="39"/>
      <c r="G1009" s="38"/>
      <c r="H1009" s="38"/>
      <c r="I1009" s="38"/>
      <c r="J1009" s="39"/>
      <c r="K1009" s="38"/>
      <c r="L1009" s="39"/>
      <c r="M1009" s="39"/>
      <c r="N1009" s="39"/>
      <c r="O1009" s="39"/>
      <c r="P1009" s="39"/>
      <c r="Q1009" s="38"/>
      <c r="R1009" s="39"/>
      <c r="S1009" s="39"/>
      <c r="T1009" s="39"/>
      <c r="U1009" s="39"/>
      <c r="V1009" s="39"/>
      <c r="W1009" s="42"/>
      <c r="X1009" s="39"/>
      <c r="Y1009" s="39"/>
      <c r="Z1009" s="42"/>
      <c r="AA1009" s="39"/>
      <c r="AB1009" s="39"/>
      <c r="AC1009" s="42"/>
      <c r="AD1009" s="40"/>
      <c r="AE1009" s="40"/>
      <c r="AF1009" s="35"/>
      <c r="AG1009" s="39"/>
      <c r="AH1009" s="39"/>
      <c r="AI1009" s="42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8"/>
      <c r="AV1009" s="39"/>
      <c r="AW1009" s="39"/>
      <c r="AX1009" s="39"/>
      <c r="AY1009" s="39"/>
      <c r="AZ1009" s="39"/>
      <c r="BA1009" s="39"/>
      <c r="BB1009" s="39"/>
      <c r="BC1009" s="39"/>
      <c r="BD1009" s="38"/>
      <c r="BE1009" s="39"/>
      <c r="BF1009" s="39"/>
      <c r="BG1009" s="40"/>
      <c r="BH1009" s="39"/>
      <c r="BI1009" s="39"/>
      <c r="BJ1009" s="31"/>
      <c r="BK1009" s="31"/>
      <c r="BL1009" s="39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31"/>
      <c r="GS1009" s="31"/>
      <c r="GT1009" s="31"/>
      <c r="GU1009" s="31"/>
      <c r="GV1009" s="31"/>
      <c r="GW1009" s="31"/>
      <c r="GX1009" s="31"/>
      <c r="GY1009" s="31"/>
      <c r="GZ1009" s="31"/>
      <c r="HA1009" s="31"/>
      <c r="HB1009" s="31"/>
      <c r="HC1009" s="31"/>
      <c r="HD1009" s="31"/>
      <c r="HE1009" s="31"/>
      <c r="HF1009" s="31"/>
      <c r="HG1009" s="31"/>
      <c r="HH1009" s="31"/>
      <c r="HI1009" s="31"/>
      <c r="HJ1009" s="31"/>
      <c r="HK1009" s="31"/>
      <c r="HL1009" s="31"/>
      <c r="HM1009" s="31"/>
      <c r="HN1009" s="31"/>
      <c r="HO1009" s="31"/>
      <c r="HP1009" s="31"/>
      <c r="HQ1009" s="31"/>
      <c r="HR1009" s="31"/>
      <c r="HS1009" s="31"/>
      <c r="HT1009" s="31"/>
      <c r="HU1009" s="31"/>
      <c r="HV1009" s="31"/>
      <c r="HW1009" s="31"/>
      <c r="HX1009" s="31"/>
      <c r="HY1009" s="31"/>
      <c r="HZ1009" s="31"/>
      <c r="IA1009" s="31"/>
      <c r="IB1009" s="31"/>
      <c r="IC1009" s="31"/>
      <c r="ID1009" s="31"/>
      <c r="IE1009" s="31"/>
      <c r="IF1009" s="31"/>
      <c r="IG1009" s="31"/>
      <c r="IH1009" s="31"/>
      <c r="II1009" s="31"/>
      <c r="IJ1009" s="31"/>
      <c r="IK1009" s="31"/>
      <c r="IL1009" s="31"/>
      <c r="IM1009" s="31"/>
      <c r="IN1009" s="31"/>
      <c r="IO1009" s="31"/>
      <c r="IP1009" s="31"/>
      <c r="IQ1009" s="31"/>
    </row>
    <row r="1010" spans="2:251">
      <c r="B1010" s="62"/>
      <c r="C1010" s="39"/>
      <c r="D1010" s="39"/>
      <c r="F1010" s="39"/>
      <c r="G1010" s="38"/>
      <c r="H1010" s="38"/>
      <c r="I1010" s="38"/>
      <c r="J1010" s="39"/>
      <c r="K1010" s="38"/>
      <c r="L1010" s="39"/>
      <c r="M1010" s="39"/>
      <c r="N1010" s="39"/>
      <c r="O1010" s="39"/>
      <c r="P1010" s="39"/>
      <c r="Q1010" s="38"/>
      <c r="R1010" s="39"/>
      <c r="S1010" s="39"/>
      <c r="T1010" s="39"/>
      <c r="U1010" s="39"/>
      <c r="V1010" s="39"/>
      <c r="W1010" s="42"/>
      <c r="X1010" s="39"/>
      <c r="Y1010" s="39"/>
      <c r="Z1010" s="42"/>
      <c r="AA1010" s="39"/>
      <c r="AB1010" s="39"/>
      <c r="AC1010" s="42"/>
      <c r="AD1010" s="40"/>
      <c r="AE1010" s="40"/>
      <c r="AF1010" s="35"/>
      <c r="AG1010" s="39"/>
      <c r="AH1010" s="39"/>
      <c r="AI1010" s="42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8"/>
      <c r="AV1010" s="39"/>
      <c r="AW1010" s="39"/>
      <c r="AX1010" s="39"/>
      <c r="AY1010" s="39"/>
      <c r="AZ1010" s="39"/>
      <c r="BA1010" s="39"/>
      <c r="BB1010" s="39"/>
      <c r="BC1010" s="39"/>
      <c r="BD1010" s="38"/>
      <c r="BE1010" s="39"/>
      <c r="BF1010" s="39"/>
      <c r="BG1010" s="40"/>
      <c r="BH1010" s="39"/>
      <c r="BI1010" s="39"/>
      <c r="BJ1010" s="31"/>
      <c r="BK1010" s="31"/>
      <c r="BL1010" s="39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  <c r="IG1010" s="31"/>
      <c r="IH1010" s="31"/>
      <c r="II1010" s="31"/>
      <c r="IJ1010" s="31"/>
      <c r="IK1010" s="31"/>
      <c r="IL1010" s="31"/>
      <c r="IM1010" s="31"/>
      <c r="IN1010" s="31"/>
      <c r="IO1010" s="31"/>
      <c r="IP1010" s="31"/>
      <c r="IQ1010" s="31"/>
    </row>
    <row r="1011" spans="2:251">
      <c r="B1011" s="62"/>
      <c r="C1011" s="39"/>
      <c r="D1011" s="39"/>
      <c r="F1011" s="39"/>
      <c r="G1011" s="38"/>
      <c r="H1011" s="38"/>
      <c r="I1011" s="38"/>
      <c r="J1011" s="39"/>
      <c r="K1011" s="38"/>
      <c r="L1011" s="39"/>
      <c r="M1011" s="39"/>
      <c r="N1011" s="39"/>
      <c r="O1011" s="39"/>
      <c r="P1011" s="39"/>
      <c r="Q1011" s="38"/>
      <c r="R1011" s="39"/>
      <c r="S1011" s="39"/>
      <c r="T1011" s="39"/>
      <c r="U1011" s="39"/>
      <c r="V1011" s="39"/>
      <c r="W1011" s="42"/>
      <c r="X1011" s="39"/>
      <c r="Y1011" s="39"/>
      <c r="Z1011" s="42"/>
      <c r="AA1011" s="39"/>
      <c r="AB1011" s="39"/>
      <c r="AC1011" s="42"/>
      <c r="AD1011" s="40"/>
      <c r="AE1011" s="40"/>
      <c r="AF1011" s="35"/>
      <c r="AG1011" s="39"/>
      <c r="AH1011" s="39"/>
      <c r="AI1011" s="42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8"/>
      <c r="AV1011" s="39"/>
      <c r="AW1011" s="39"/>
      <c r="AX1011" s="39"/>
      <c r="AY1011" s="39"/>
      <c r="AZ1011" s="39"/>
      <c r="BA1011" s="39"/>
      <c r="BB1011" s="39"/>
      <c r="BC1011" s="39"/>
      <c r="BD1011" s="38"/>
      <c r="BE1011" s="39"/>
      <c r="BF1011" s="39"/>
      <c r="BG1011" s="40"/>
      <c r="BH1011" s="39"/>
      <c r="BI1011" s="39"/>
      <c r="BJ1011" s="31"/>
      <c r="BK1011" s="31"/>
      <c r="BL1011" s="39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  <c r="IG1011" s="31"/>
      <c r="IH1011" s="31"/>
      <c r="II1011" s="31"/>
      <c r="IJ1011" s="31"/>
      <c r="IK1011" s="31"/>
      <c r="IL1011" s="31"/>
      <c r="IM1011" s="31"/>
      <c r="IN1011" s="31"/>
      <c r="IO1011" s="31"/>
      <c r="IP1011" s="31"/>
      <c r="IQ1011" s="31"/>
    </row>
    <row r="1012" spans="2:251">
      <c r="B1012" s="62"/>
      <c r="C1012" s="39"/>
      <c r="D1012" s="39"/>
      <c r="F1012" s="39"/>
      <c r="G1012" s="38"/>
      <c r="H1012" s="38"/>
      <c r="I1012" s="38"/>
      <c r="J1012" s="39"/>
      <c r="K1012" s="38"/>
      <c r="L1012" s="39"/>
      <c r="M1012" s="39"/>
      <c r="N1012" s="39"/>
      <c r="O1012" s="39"/>
      <c r="P1012" s="39"/>
      <c r="Q1012" s="38"/>
      <c r="R1012" s="39"/>
      <c r="S1012" s="39"/>
      <c r="T1012" s="39"/>
      <c r="U1012" s="39"/>
      <c r="V1012" s="39"/>
      <c r="W1012" s="42"/>
      <c r="X1012" s="39"/>
      <c r="Y1012" s="39"/>
      <c r="Z1012" s="42"/>
      <c r="AA1012" s="39"/>
      <c r="AB1012" s="39"/>
      <c r="AC1012" s="42"/>
      <c r="AD1012" s="40"/>
      <c r="AE1012" s="40"/>
      <c r="AF1012" s="35"/>
      <c r="AG1012" s="39"/>
      <c r="AH1012" s="39"/>
      <c r="AI1012" s="42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8"/>
      <c r="AV1012" s="39"/>
      <c r="AW1012" s="39"/>
      <c r="AX1012" s="39"/>
      <c r="AY1012" s="39"/>
      <c r="AZ1012" s="39"/>
      <c r="BA1012" s="39"/>
      <c r="BB1012" s="39"/>
      <c r="BC1012" s="39"/>
      <c r="BD1012" s="38"/>
      <c r="BE1012" s="39"/>
      <c r="BF1012" s="39"/>
      <c r="BG1012" s="40"/>
      <c r="BH1012" s="39"/>
      <c r="BI1012" s="39"/>
      <c r="BJ1012" s="31"/>
      <c r="BK1012" s="31"/>
      <c r="BL1012" s="39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  <c r="IG1012" s="31"/>
      <c r="IH1012" s="31"/>
      <c r="II1012" s="31"/>
      <c r="IJ1012" s="31"/>
      <c r="IK1012" s="31"/>
      <c r="IL1012" s="31"/>
      <c r="IM1012" s="31"/>
      <c r="IN1012" s="31"/>
      <c r="IO1012" s="31"/>
      <c r="IP1012" s="31"/>
      <c r="IQ1012" s="31"/>
    </row>
    <row r="1013" spans="2:251">
      <c r="B1013" s="62"/>
      <c r="C1013" s="39"/>
      <c r="D1013" s="39"/>
      <c r="F1013" s="39"/>
      <c r="G1013" s="38"/>
      <c r="H1013" s="38"/>
      <c r="I1013" s="38"/>
      <c r="J1013" s="39"/>
      <c r="K1013" s="38"/>
      <c r="L1013" s="39"/>
      <c r="M1013" s="39"/>
      <c r="N1013" s="39"/>
      <c r="O1013" s="39"/>
      <c r="P1013" s="39"/>
      <c r="Q1013" s="38"/>
      <c r="R1013" s="39"/>
      <c r="S1013" s="39"/>
      <c r="T1013" s="39"/>
      <c r="U1013" s="39"/>
      <c r="V1013" s="39"/>
      <c r="W1013" s="42"/>
      <c r="X1013" s="39"/>
      <c r="Y1013" s="39"/>
      <c r="Z1013" s="42"/>
      <c r="AA1013" s="39"/>
      <c r="AB1013" s="39"/>
      <c r="AC1013" s="42"/>
      <c r="AD1013" s="40"/>
      <c r="AE1013" s="40"/>
      <c r="AF1013" s="35"/>
      <c r="AG1013" s="39"/>
      <c r="AH1013" s="39"/>
      <c r="AI1013" s="42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8"/>
      <c r="AV1013" s="39"/>
      <c r="AW1013" s="39"/>
      <c r="AX1013" s="39"/>
      <c r="AY1013" s="39"/>
      <c r="AZ1013" s="39"/>
      <c r="BA1013" s="39"/>
      <c r="BB1013" s="39"/>
      <c r="BC1013" s="39"/>
      <c r="BD1013" s="38"/>
      <c r="BE1013" s="39"/>
      <c r="BF1013" s="39"/>
      <c r="BG1013" s="40"/>
      <c r="BH1013" s="39"/>
      <c r="BI1013" s="39"/>
      <c r="BJ1013" s="31"/>
      <c r="BK1013" s="31"/>
      <c r="BL1013" s="39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  <c r="IG1013" s="31"/>
      <c r="IH1013" s="31"/>
      <c r="II1013" s="31"/>
      <c r="IJ1013" s="31"/>
      <c r="IK1013" s="31"/>
      <c r="IL1013" s="31"/>
      <c r="IM1013" s="31"/>
      <c r="IN1013" s="31"/>
      <c r="IO1013" s="31"/>
      <c r="IP1013" s="31"/>
      <c r="IQ1013" s="31"/>
    </row>
    <row r="1014" spans="2:251">
      <c r="B1014" s="62"/>
      <c r="C1014" s="39"/>
      <c r="D1014" s="39"/>
      <c r="F1014" s="39"/>
      <c r="G1014" s="38"/>
      <c r="H1014" s="38"/>
      <c r="I1014" s="38"/>
      <c r="J1014" s="39"/>
      <c r="K1014" s="38"/>
      <c r="L1014" s="39"/>
      <c r="M1014" s="39"/>
      <c r="N1014" s="39"/>
      <c r="O1014" s="39"/>
      <c r="P1014" s="39"/>
      <c r="Q1014" s="38"/>
      <c r="R1014" s="39"/>
      <c r="S1014" s="39"/>
      <c r="T1014" s="39"/>
      <c r="U1014" s="39"/>
      <c r="V1014" s="39"/>
      <c r="W1014" s="42"/>
      <c r="X1014" s="39"/>
      <c r="Y1014" s="39"/>
      <c r="Z1014" s="42"/>
      <c r="AA1014" s="39"/>
      <c r="AB1014" s="39"/>
      <c r="AC1014" s="42"/>
      <c r="AD1014" s="40"/>
      <c r="AE1014" s="40"/>
      <c r="AF1014" s="35"/>
      <c r="AG1014" s="39"/>
      <c r="AH1014" s="39"/>
      <c r="AI1014" s="42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8"/>
      <c r="AV1014" s="39"/>
      <c r="AW1014" s="39"/>
      <c r="AX1014" s="39"/>
      <c r="AY1014" s="39"/>
      <c r="AZ1014" s="39"/>
      <c r="BA1014" s="39"/>
      <c r="BB1014" s="39"/>
      <c r="BC1014" s="39"/>
      <c r="BD1014" s="38"/>
      <c r="BE1014" s="39"/>
      <c r="BF1014" s="39"/>
      <c r="BG1014" s="39"/>
      <c r="BH1014" s="39"/>
      <c r="BI1014" s="39"/>
      <c r="BJ1014" s="31"/>
      <c r="BK1014" s="31"/>
      <c r="BL1014" s="39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  <c r="IG1014" s="31"/>
      <c r="IH1014" s="31"/>
      <c r="II1014" s="31"/>
      <c r="IJ1014" s="31"/>
      <c r="IK1014" s="31"/>
      <c r="IL1014" s="31"/>
      <c r="IM1014" s="31"/>
      <c r="IN1014" s="31"/>
      <c r="IO1014" s="31"/>
      <c r="IP1014" s="31"/>
      <c r="IQ1014" s="31"/>
    </row>
    <row r="1015" spans="2:251">
      <c r="B1015" s="62"/>
      <c r="C1015" s="39"/>
      <c r="D1015" s="39"/>
      <c r="F1015" s="39"/>
      <c r="G1015" s="38"/>
      <c r="H1015" s="38"/>
      <c r="I1015" s="38"/>
      <c r="J1015" s="39"/>
      <c r="K1015" s="38"/>
      <c r="L1015" s="39"/>
      <c r="M1015" s="39"/>
      <c r="N1015" s="39"/>
      <c r="O1015" s="39"/>
      <c r="P1015" s="39"/>
      <c r="Q1015" s="38"/>
      <c r="R1015" s="39"/>
      <c r="S1015" s="39"/>
      <c r="T1015" s="39"/>
      <c r="U1015" s="39"/>
      <c r="V1015" s="39"/>
      <c r="W1015" s="42"/>
      <c r="X1015" s="39"/>
      <c r="Y1015" s="39"/>
      <c r="Z1015" s="42"/>
      <c r="AA1015" s="39"/>
      <c r="AB1015" s="39"/>
      <c r="AC1015" s="42"/>
      <c r="AD1015" s="40"/>
      <c r="AE1015" s="40"/>
      <c r="AF1015" s="35"/>
      <c r="AG1015" s="39"/>
      <c r="AH1015" s="39"/>
      <c r="AI1015" s="42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8"/>
      <c r="AV1015" s="39"/>
      <c r="AW1015" s="39"/>
      <c r="AX1015" s="39"/>
      <c r="AY1015" s="39"/>
      <c r="AZ1015" s="39"/>
      <c r="BA1015" s="39"/>
      <c r="BB1015" s="39"/>
      <c r="BC1015" s="39"/>
      <c r="BD1015" s="38"/>
      <c r="BE1015" s="39"/>
      <c r="BF1015" s="39"/>
      <c r="BG1015" s="39"/>
      <c r="BH1015" s="39"/>
      <c r="BI1015" s="39"/>
      <c r="BJ1015" s="31"/>
      <c r="BK1015" s="31"/>
      <c r="BL1015" s="39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  <c r="IG1015" s="31"/>
      <c r="IH1015" s="31"/>
      <c r="II1015" s="31"/>
      <c r="IJ1015" s="31"/>
      <c r="IK1015" s="31"/>
      <c r="IL1015" s="31"/>
      <c r="IM1015" s="31"/>
      <c r="IN1015" s="31"/>
      <c r="IO1015" s="31"/>
      <c r="IP1015" s="31"/>
      <c r="IQ1015" s="31"/>
    </row>
    <row r="1016" spans="2:251">
      <c r="B1016" s="62"/>
      <c r="C1016" s="39"/>
      <c r="D1016" s="39"/>
      <c r="F1016" s="39"/>
      <c r="G1016" s="38"/>
      <c r="H1016" s="38"/>
      <c r="I1016" s="38"/>
      <c r="J1016" s="39"/>
      <c r="K1016" s="38"/>
      <c r="L1016" s="39"/>
      <c r="M1016" s="39"/>
      <c r="N1016" s="39"/>
      <c r="O1016" s="39"/>
      <c r="P1016" s="39"/>
      <c r="Q1016" s="38"/>
      <c r="R1016" s="39"/>
      <c r="S1016" s="39"/>
      <c r="T1016" s="39"/>
      <c r="U1016" s="39"/>
      <c r="V1016" s="39"/>
      <c r="W1016" s="42"/>
      <c r="X1016" s="39"/>
      <c r="Y1016" s="39"/>
      <c r="Z1016" s="42"/>
      <c r="AA1016" s="39"/>
      <c r="AB1016" s="39"/>
      <c r="AC1016" s="42"/>
      <c r="AD1016" s="40"/>
      <c r="AE1016" s="40"/>
      <c r="AF1016" s="35"/>
      <c r="AG1016" s="39"/>
      <c r="AH1016" s="39"/>
      <c r="AI1016" s="42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8"/>
      <c r="AV1016" s="39"/>
      <c r="AW1016" s="39"/>
      <c r="AX1016" s="39"/>
      <c r="AY1016" s="39"/>
      <c r="AZ1016" s="39"/>
      <c r="BA1016" s="39"/>
      <c r="BB1016" s="39"/>
      <c r="BC1016" s="39"/>
      <c r="BD1016" s="38"/>
      <c r="BE1016" s="39"/>
      <c r="BF1016" s="39"/>
      <c r="BG1016" s="39"/>
      <c r="BH1016" s="39"/>
      <c r="BI1016" s="39"/>
      <c r="BJ1016" s="31"/>
      <c r="BK1016" s="31"/>
      <c r="BL1016" s="39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  <c r="IG1016" s="31"/>
      <c r="IH1016" s="31"/>
      <c r="II1016" s="31"/>
      <c r="IJ1016" s="31"/>
      <c r="IK1016" s="31"/>
      <c r="IL1016" s="31"/>
      <c r="IM1016" s="31"/>
      <c r="IN1016" s="31"/>
      <c r="IO1016" s="31"/>
      <c r="IP1016" s="31"/>
      <c r="IQ1016" s="31"/>
    </row>
    <row r="1017" spans="2:251">
      <c r="B1017" s="62"/>
      <c r="C1017" s="39"/>
      <c r="D1017" s="39"/>
      <c r="F1017" s="39"/>
      <c r="G1017" s="38"/>
      <c r="H1017" s="38"/>
      <c r="I1017" s="38"/>
      <c r="J1017" s="39"/>
      <c r="K1017" s="38"/>
      <c r="L1017" s="39"/>
      <c r="M1017" s="39"/>
      <c r="N1017" s="39"/>
      <c r="O1017" s="39"/>
      <c r="P1017" s="39"/>
      <c r="Q1017" s="38"/>
      <c r="R1017" s="39"/>
      <c r="S1017" s="39"/>
      <c r="T1017" s="39"/>
      <c r="U1017" s="39"/>
      <c r="V1017" s="39"/>
      <c r="W1017" s="42"/>
      <c r="X1017" s="39"/>
      <c r="Y1017" s="39"/>
      <c r="Z1017" s="42"/>
      <c r="AA1017" s="39"/>
      <c r="AB1017" s="39"/>
      <c r="AC1017" s="42"/>
      <c r="AD1017" s="40"/>
      <c r="AE1017" s="40"/>
      <c r="AF1017" s="35"/>
      <c r="AG1017" s="39"/>
      <c r="AH1017" s="39"/>
      <c r="AI1017" s="42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8"/>
      <c r="AV1017" s="39"/>
      <c r="AW1017" s="39"/>
      <c r="AX1017" s="39"/>
      <c r="AY1017" s="39"/>
      <c r="AZ1017" s="39"/>
      <c r="BA1017" s="39"/>
      <c r="BB1017" s="39"/>
      <c r="BC1017" s="39"/>
      <c r="BD1017" s="38"/>
      <c r="BE1017" s="39"/>
      <c r="BF1017" s="39"/>
      <c r="BG1017" s="39"/>
      <c r="BH1017" s="39"/>
      <c r="BI1017" s="39"/>
      <c r="BJ1017" s="31"/>
      <c r="BK1017" s="31"/>
      <c r="BL1017" s="39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  <c r="IG1017" s="31"/>
      <c r="IH1017" s="31"/>
      <c r="II1017" s="31"/>
      <c r="IJ1017" s="31"/>
      <c r="IK1017" s="31"/>
      <c r="IL1017" s="31"/>
      <c r="IM1017" s="31"/>
      <c r="IN1017" s="31"/>
      <c r="IO1017" s="31"/>
      <c r="IP1017" s="31"/>
      <c r="IQ1017" s="31"/>
    </row>
    <row r="1018" spans="2:251">
      <c r="B1018" s="62"/>
      <c r="C1018" s="39"/>
      <c r="D1018" s="39"/>
      <c r="F1018" s="39"/>
      <c r="G1018" s="38"/>
      <c r="H1018" s="38"/>
      <c r="I1018" s="38"/>
      <c r="J1018" s="39"/>
      <c r="K1018" s="38"/>
      <c r="L1018" s="39"/>
      <c r="M1018" s="39"/>
      <c r="N1018" s="39"/>
      <c r="O1018" s="39"/>
      <c r="P1018" s="39"/>
      <c r="Q1018" s="38"/>
      <c r="R1018" s="39"/>
      <c r="S1018" s="39"/>
      <c r="T1018" s="39"/>
      <c r="U1018" s="39"/>
      <c r="V1018" s="39"/>
      <c r="W1018" s="42"/>
      <c r="X1018" s="39"/>
      <c r="Y1018" s="39"/>
      <c r="Z1018" s="42"/>
      <c r="AA1018" s="39"/>
      <c r="AB1018" s="39"/>
      <c r="AC1018" s="42"/>
      <c r="AD1018" s="40"/>
      <c r="AE1018" s="40"/>
      <c r="AF1018" s="35"/>
      <c r="AG1018" s="39"/>
      <c r="AH1018" s="39"/>
      <c r="AI1018" s="42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8"/>
      <c r="AV1018" s="39"/>
      <c r="AW1018" s="39"/>
      <c r="AX1018" s="39"/>
      <c r="AY1018" s="39"/>
      <c r="AZ1018" s="39"/>
      <c r="BA1018" s="39"/>
      <c r="BB1018" s="39"/>
      <c r="BC1018" s="39"/>
      <c r="BD1018" s="38"/>
      <c r="BE1018" s="39"/>
      <c r="BF1018" s="39"/>
      <c r="BG1018" s="39"/>
      <c r="BH1018" s="39"/>
      <c r="BI1018" s="39"/>
      <c r="BJ1018" s="31"/>
      <c r="BK1018" s="31"/>
      <c r="BL1018" s="39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  <c r="IG1018" s="31"/>
      <c r="IH1018" s="31"/>
      <c r="II1018" s="31"/>
      <c r="IJ1018" s="31"/>
      <c r="IK1018" s="31"/>
      <c r="IL1018" s="31"/>
      <c r="IM1018" s="31"/>
      <c r="IN1018" s="31"/>
      <c r="IO1018" s="31"/>
      <c r="IP1018" s="31"/>
      <c r="IQ1018" s="31"/>
    </row>
    <row r="1019" spans="2:251">
      <c r="B1019" s="62"/>
      <c r="C1019" s="39"/>
      <c r="D1019" s="39"/>
      <c r="F1019" s="39"/>
      <c r="G1019" s="38"/>
      <c r="H1019" s="38"/>
      <c r="I1019" s="38"/>
      <c r="J1019" s="39"/>
      <c r="K1019" s="38"/>
      <c r="L1019" s="39"/>
      <c r="M1019" s="39"/>
      <c r="N1019" s="39"/>
      <c r="O1019" s="39"/>
      <c r="P1019" s="39"/>
      <c r="Q1019" s="38"/>
      <c r="R1019" s="39"/>
      <c r="S1019" s="39"/>
      <c r="T1019" s="39"/>
      <c r="U1019" s="39"/>
      <c r="V1019" s="39"/>
      <c r="W1019" s="42"/>
      <c r="X1019" s="39"/>
      <c r="Y1019" s="39"/>
      <c r="Z1019" s="42"/>
      <c r="AA1019" s="39"/>
      <c r="AB1019" s="39"/>
      <c r="AC1019" s="42"/>
      <c r="AD1019" s="40"/>
      <c r="AE1019" s="40"/>
      <c r="AF1019" s="35"/>
      <c r="AG1019" s="39"/>
      <c r="AH1019" s="39"/>
      <c r="AI1019" s="42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8"/>
      <c r="AV1019" s="39"/>
      <c r="AW1019" s="39"/>
      <c r="AX1019" s="39"/>
      <c r="AY1019" s="39"/>
      <c r="AZ1019" s="39"/>
      <c r="BA1019" s="39"/>
      <c r="BB1019" s="39"/>
      <c r="BC1019" s="39"/>
      <c r="BD1019" s="38"/>
      <c r="BE1019" s="39"/>
      <c r="BF1019" s="39"/>
      <c r="BG1019" s="40"/>
      <c r="BH1019" s="39"/>
      <c r="BI1019" s="39"/>
      <c r="BJ1019" s="31"/>
      <c r="BK1019" s="31"/>
      <c r="BL1019" s="39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  <c r="IG1019" s="31"/>
      <c r="IH1019" s="31"/>
      <c r="II1019" s="31"/>
      <c r="IJ1019" s="31"/>
      <c r="IK1019" s="31"/>
      <c r="IL1019" s="31"/>
      <c r="IM1019" s="31"/>
      <c r="IN1019" s="31"/>
      <c r="IO1019" s="31"/>
      <c r="IP1019" s="31"/>
      <c r="IQ1019" s="31"/>
    </row>
    <row r="1020" spans="2:251">
      <c r="B1020" s="62"/>
      <c r="C1020" s="39"/>
      <c r="D1020" s="39"/>
      <c r="F1020" s="39"/>
      <c r="G1020" s="38"/>
      <c r="H1020" s="38"/>
      <c r="I1020" s="38"/>
      <c r="J1020" s="39"/>
      <c r="K1020" s="38"/>
      <c r="L1020" s="39"/>
      <c r="M1020" s="39"/>
      <c r="N1020" s="39"/>
      <c r="O1020" s="39"/>
      <c r="P1020" s="39"/>
      <c r="Q1020" s="38"/>
      <c r="R1020" s="39"/>
      <c r="S1020" s="39"/>
      <c r="T1020" s="39"/>
      <c r="U1020" s="39"/>
      <c r="V1020" s="39"/>
      <c r="W1020" s="42"/>
      <c r="X1020" s="39"/>
      <c r="Y1020" s="39"/>
      <c r="Z1020" s="42"/>
      <c r="AA1020" s="39"/>
      <c r="AB1020" s="39"/>
      <c r="AC1020" s="42"/>
      <c r="AD1020" s="40"/>
      <c r="AE1020" s="40"/>
      <c r="AF1020" s="35"/>
      <c r="AG1020" s="39"/>
      <c r="AH1020" s="39"/>
      <c r="AI1020" s="42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8"/>
      <c r="AV1020" s="39"/>
      <c r="AW1020" s="39"/>
      <c r="AX1020" s="39"/>
      <c r="AY1020" s="39"/>
      <c r="AZ1020" s="39"/>
      <c r="BA1020" s="39"/>
      <c r="BB1020" s="39"/>
      <c r="BC1020" s="39"/>
      <c r="BD1020" s="38"/>
      <c r="BE1020" s="39"/>
      <c r="BF1020" s="39"/>
      <c r="BG1020" s="40"/>
      <c r="BH1020" s="39"/>
      <c r="BI1020" s="39"/>
      <c r="BJ1020" s="31"/>
      <c r="BK1020" s="31"/>
      <c r="BL1020" s="39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  <c r="IG1020" s="31"/>
      <c r="IH1020" s="31"/>
      <c r="II1020" s="31"/>
      <c r="IJ1020" s="31"/>
      <c r="IK1020" s="31"/>
      <c r="IL1020" s="31"/>
      <c r="IM1020" s="31"/>
      <c r="IN1020" s="31"/>
      <c r="IO1020" s="31"/>
      <c r="IP1020" s="31"/>
      <c r="IQ1020" s="31"/>
    </row>
    <row r="1021" spans="2:251">
      <c r="B1021" s="62"/>
      <c r="C1021" s="39"/>
      <c r="D1021" s="39"/>
      <c r="F1021" s="39"/>
      <c r="G1021" s="38"/>
      <c r="H1021" s="38"/>
      <c r="I1021" s="38"/>
      <c r="J1021" s="39"/>
      <c r="K1021" s="38"/>
      <c r="L1021" s="39"/>
      <c r="M1021" s="39"/>
      <c r="N1021" s="39"/>
      <c r="O1021" s="39"/>
      <c r="P1021" s="39"/>
      <c r="Q1021" s="38"/>
      <c r="R1021" s="39"/>
      <c r="S1021" s="39"/>
      <c r="T1021" s="39"/>
      <c r="U1021" s="39"/>
      <c r="V1021" s="39"/>
      <c r="W1021" s="42"/>
      <c r="X1021" s="39"/>
      <c r="Y1021" s="39"/>
      <c r="Z1021" s="42"/>
      <c r="AA1021" s="39"/>
      <c r="AB1021" s="39"/>
      <c r="AC1021" s="42"/>
      <c r="AD1021" s="40"/>
      <c r="AE1021" s="40"/>
      <c r="AF1021" s="35"/>
      <c r="AG1021" s="39"/>
      <c r="AH1021" s="39"/>
      <c r="AI1021" s="42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8"/>
      <c r="AV1021" s="39"/>
      <c r="AW1021" s="39"/>
      <c r="AX1021" s="39"/>
      <c r="AY1021" s="39"/>
      <c r="AZ1021" s="39"/>
      <c r="BA1021" s="39"/>
      <c r="BB1021" s="39"/>
      <c r="BC1021" s="39"/>
      <c r="BD1021" s="38"/>
      <c r="BE1021" s="39"/>
      <c r="BF1021" s="39"/>
      <c r="BG1021" s="40"/>
      <c r="BH1021" s="39"/>
      <c r="BI1021" s="39"/>
      <c r="BJ1021" s="31"/>
      <c r="BK1021" s="31"/>
      <c r="BL1021" s="39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  <c r="IG1021" s="31"/>
      <c r="IH1021" s="31"/>
      <c r="II1021" s="31"/>
      <c r="IJ1021" s="31"/>
      <c r="IK1021" s="31"/>
      <c r="IL1021" s="31"/>
      <c r="IM1021" s="31"/>
      <c r="IN1021" s="31"/>
      <c r="IO1021" s="31"/>
      <c r="IP1021" s="31"/>
      <c r="IQ1021" s="31"/>
    </row>
    <row r="1022" spans="2:251">
      <c r="B1022" s="62"/>
      <c r="C1022" s="39"/>
      <c r="D1022" s="39"/>
      <c r="F1022" s="39"/>
      <c r="G1022" s="38"/>
      <c r="H1022" s="38"/>
      <c r="I1022" s="38"/>
      <c r="J1022" s="39"/>
      <c r="K1022" s="38"/>
      <c r="L1022" s="39"/>
      <c r="M1022" s="39"/>
      <c r="N1022" s="39"/>
      <c r="O1022" s="39"/>
      <c r="P1022" s="39"/>
      <c r="Q1022" s="38"/>
      <c r="R1022" s="39"/>
      <c r="S1022" s="39"/>
      <c r="T1022" s="39"/>
      <c r="U1022" s="39"/>
      <c r="V1022" s="39"/>
      <c r="W1022" s="42"/>
      <c r="X1022" s="39"/>
      <c r="Y1022" s="39"/>
      <c r="Z1022" s="42"/>
      <c r="AA1022" s="39"/>
      <c r="AB1022" s="39"/>
      <c r="AC1022" s="42"/>
      <c r="AD1022" s="40"/>
      <c r="AE1022" s="40"/>
      <c r="AF1022" s="35"/>
      <c r="AG1022" s="39"/>
      <c r="AH1022" s="39"/>
      <c r="AI1022" s="42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8"/>
      <c r="AV1022" s="39"/>
      <c r="AW1022" s="39"/>
      <c r="AX1022" s="39"/>
      <c r="AY1022" s="39"/>
      <c r="AZ1022" s="39"/>
      <c r="BA1022" s="39"/>
      <c r="BB1022" s="39"/>
      <c r="BC1022" s="39"/>
      <c r="BD1022" s="38"/>
      <c r="BE1022" s="39"/>
      <c r="BF1022" s="39"/>
      <c r="BG1022" s="40"/>
      <c r="BH1022" s="39"/>
      <c r="BI1022" s="39"/>
      <c r="BJ1022" s="31"/>
      <c r="BK1022" s="31"/>
      <c r="BL1022" s="39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  <c r="IG1022" s="31"/>
      <c r="IH1022" s="31"/>
      <c r="II1022" s="31"/>
      <c r="IJ1022" s="31"/>
      <c r="IK1022" s="31"/>
      <c r="IL1022" s="31"/>
      <c r="IM1022" s="31"/>
      <c r="IN1022" s="31"/>
      <c r="IO1022" s="31"/>
      <c r="IP1022" s="31"/>
      <c r="IQ1022" s="31"/>
    </row>
    <row r="1023" spans="2:251">
      <c r="B1023" s="62"/>
      <c r="C1023" s="39"/>
      <c r="D1023" s="39"/>
      <c r="F1023" s="39"/>
      <c r="G1023" s="38"/>
      <c r="H1023" s="38"/>
      <c r="I1023" s="38"/>
      <c r="J1023" s="39"/>
      <c r="K1023" s="38"/>
      <c r="L1023" s="39"/>
      <c r="M1023" s="39"/>
      <c r="N1023" s="39"/>
      <c r="O1023" s="39"/>
      <c r="P1023" s="39"/>
      <c r="Q1023" s="38"/>
      <c r="R1023" s="39"/>
      <c r="S1023" s="39"/>
      <c r="T1023" s="39"/>
      <c r="U1023" s="39"/>
      <c r="V1023" s="39"/>
      <c r="W1023" s="42"/>
      <c r="X1023" s="39"/>
      <c r="Y1023" s="39"/>
      <c r="Z1023" s="42"/>
      <c r="AA1023" s="39"/>
      <c r="AB1023" s="39"/>
      <c r="AC1023" s="42"/>
      <c r="AD1023" s="40"/>
      <c r="AE1023" s="40"/>
      <c r="AF1023" s="35"/>
      <c r="AG1023" s="39"/>
      <c r="AH1023" s="39"/>
      <c r="AI1023" s="42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8"/>
      <c r="AV1023" s="39"/>
      <c r="AW1023" s="39"/>
      <c r="AX1023" s="39"/>
      <c r="AY1023" s="39"/>
      <c r="AZ1023" s="39"/>
      <c r="BA1023" s="39"/>
      <c r="BB1023" s="39"/>
      <c r="BC1023" s="39"/>
      <c r="BD1023" s="38"/>
      <c r="BE1023" s="39"/>
      <c r="BF1023" s="39"/>
      <c r="BG1023" s="40"/>
      <c r="BH1023" s="39"/>
      <c r="BI1023" s="39"/>
      <c r="BJ1023" s="31"/>
      <c r="BK1023" s="31"/>
      <c r="BL1023" s="39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  <c r="IG1023" s="31"/>
      <c r="IH1023" s="31"/>
      <c r="II1023" s="31"/>
      <c r="IJ1023" s="31"/>
      <c r="IK1023" s="31"/>
      <c r="IL1023" s="31"/>
      <c r="IM1023" s="31"/>
      <c r="IN1023" s="31"/>
      <c r="IO1023" s="31"/>
      <c r="IP1023" s="31"/>
      <c r="IQ1023" s="31"/>
    </row>
    <row r="1024" spans="2:251">
      <c r="B1024" s="62"/>
      <c r="C1024" s="39"/>
      <c r="D1024" s="39"/>
      <c r="F1024" s="39"/>
      <c r="G1024" s="38"/>
      <c r="H1024" s="38"/>
      <c r="I1024" s="38"/>
      <c r="J1024" s="39"/>
      <c r="K1024" s="38"/>
      <c r="L1024" s="39"/>
      <c r="M1024" s="39"/>
      <c r="N1024" s="39"/>
      <c r="O1024" s="39"/>
      <c r="P1024" s="39"/>
      <c r="Q1024" s="38"/>
      <c r="R1024" s="39"/>
      <c r="S1024" s="39"/>
      <c r="T1024" s="39"/>
      <c r="U1024" s="39"/>
      <c r="V1024" s="39"/>
      <c r="W1024" s="42"/>
      <c r="X1024" s="39"/>
      <c r="Y1024" s="39"/>
      <c r="Z1024" s="42"/>
      <c r="AA1024" s="39"/>
      <c r="AB1024" s="39"/>
      <c r="AC1024" s="42"/>
      <c r="AD1024" s="40"/>
      <c r="AE1024" s="40"/>
      <c r="AF1024" s="35"/>
      <c r="AG1024" s="39"/>
      <c r="AH1024" s="39"/>
      <c r="AI1024" s="42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8"/>
      <c r="AV1024" s="39"/>
      <c r="AW1024" s="39"/>
      <c r="AX1024" s="39"/>
      <c r="AY1024" s="39"/>
      <c r="AZ1024" s="39"/>
      <c r="BA1024" s="39"/>
      <c r="BB1024" s="39"/>
      <c r="BC1024" s="39"/>
      <c r="BD1024" s="38"/>
      <c r="BE1024" s="39"/>
      <c r="BF1024" s="39"/>
      <c r="BG1024" s="39"/>
      <c r="BH1024" s="39"/>
      <c r="BI1024" s="39"/>
      <c r="BJ1024" s="31"/>
      <c r="BK1024" s="31"/>
      <c r="BL1024" s="39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  <c r="IG1024" s="31"/>
      <c r="IH1024" s="31"/>
      <c r="II1024" s="31"/>
      <c r="IJ1024" s="31"/>
      <c r="IK1024" s="31"/>
      <c r="IL1024" s="31"/>
      <c r="IM1024" s="31"/>
      <c r="IN1024" s="31"/>
      <c r="IO1024" s="31"/>
      <c r="IP1024" s="31"/>
      <c r="IQ1024" s="31"/>
    </row>
    <row r="1025" spans="2:251">
      <c r="B1025" s="62"/>
      <c r="C1025" s="39"/>
      <c r="D1025" s="39"/>
      <c r="F1025" s="39"/>
      <c r="G1025" s="38"/>
      <c r="H1025" s="38"/>
      <c r="I1025" s="38"/>
      <c r="J1025" s="39"/>
      <c r="K1025" s="38"/>
      <c r="L1025" s="39"/>
      <c r="M1025" s="39"/>
      <c r="N1025" s="39"/>
      <c r="O1025" s="39"/>
      <c r="P1025" s="39"/>
      <c r="Q1025" s="38"/>
      <c r="R1025" s="39"/>
      <c r="S1025" s="39"/>
      <c r="T1025" s="39"/>
      <c r="U1025" s="39"/>
      <c r="V1025" s="39"/>
      <c r="W1025" s="42"/>
      <c r="X1025" s="39"/>
      <c r="Y1025" s="39"/>
      <c r="Z1025" s="42"/>
      <c r="AA1025" s="39"/>
      <c r="AB1025" s="39"/>
      <c r="AC1025" s="42"/>
      <c r="AD1025" s="40"/>
      <c r="AE1025" s="40"/>
      <c r="AF1025" s="35"/>
      <c r="AG1025" s="39"/>
      <c r="AH1025" s="39"/>
      <c r="AI1025" s="42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8"/>
      <c r="AV1025" s="39"/>
      <c r="AW1025" s="39"/>
      <c r="AX1025" s="39"/>
      <c r="AY1025" s="39"/>
      <c r="AZ1025" s="39"/>
      <c r="BA1025" s="39"/>
      <c r="BB1025" s="39"/>
      <c r="BC1025" s="39"/>
      <c r="BD1025" s="38"/>
      <c r="BE1025" s="39"/>
      <c r="BF1025" s="39"/>
      <c r="BG1025" s="40"/>
      <c r="BH1025" s="39"/>
      <c r="BI1025" s="39"/>
      <c r="BJ1025" s="31"/>
      <c r="BK1025" s="31"/>
      <c r="BL1025" s="39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  <c r="IG1025" s="31"/>
      <c r="IH1025" s="31"/>
      <c r="II1025" s="31"/>
      <c r="IJ1025" s="31"/>
      <c r="IK1025" s="31"/>
      <c r="IL1025" s="31"/>
      <c r="IM1025" s="31"/>
      <c r="IN1025" s="31"/>
      <c r="IO1025" s="31"/>
      <c r="IP1025" s="31"/>
      <c r="IQ1025" s="31"/>
    </row>
    <row r="1026" spans="2:251">
      <c r="B1026" s="62"/>
      <c r="C1026" s="39"/>
      <c r="D1026" s="39"/>
      <c r="F1026" s="39"/>
      <c r="G1026" s="38"/>
      <c r="H1026" s="38"/>
      <c r="I1026" s="38"/>
      <c r="J1026" s="39"/>
      <c r="K1026" s="38"/>
      <c r="L1026" s="39"/>
      <c r="M1026" s="39"/>
      <c r="N1026" s="39"/>
      <c r="O1026" s="39"/>
      <c r="P1026" s="39"/>
      <c r="Q1026" s="38"/>
      <c r="R1026" s="39"/>
      <c r="S1026" s="39"/>
      <c r="T1026" s="39"/>
      <c r="U1026" s="39"/>
      <c r="V1026" s="39"/>
      <c r="W1026" s="42"/>
      <c r="X1026" s="39"/>
      <c r="Y1026" s="39"/>
      <c r="Z1026" s="42"/>
      <c r="AA1026" s="39"/>
      <c r="AB1026" s="39"/>
      <c r="AC1026" s="42"/>
      <c r="AD1026" s="40"/>
      <c r="AE1026" s="40"/>
      <c r="AF1026" s="35"/>
      <c r="AG1026" s="39"/>
      <c r="AH1026" s="39"/>
      <c r="AI1026" s="42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8"/>
      <c r="AV1026" s="39"/>
      <c r="AW1026" s="39"/>
      <c r="AX1026" s="39"/>
      <c r="AY1026" s="39"/>
      <c r="AZ1026" s="39"/>
      <c r="BA1026" s="39"/>
      <c r="BB1026" s="39"/>
      <c r="BC1026" s="39"/>
      <c r="BD1026" s="38"/>
      <c r="BE1026" s="39"/>
      <c r="BF1026" s="39"/>
      <c r="BG1026" s="40"/>
      <c r="BH1026" s="39"/>
      <c r="BI1026" s="39"/>
      <c r="BJ1026" s="31"/>
      <c r="BK1026" s="31"/>
      <c r="BL1026" s="39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  <c r="IG1026" s="31"/>
      <c r="IH1026" s="31"/>
      <c r="II1026" s="31"/>
      <c r="IJ1026" s="31"/>
      <c r="IK1026" s="31"/>
      <c r="IL1026" s="31"/>
      <c r="IM1026" s="31"/>
      <c r="IN1026" s="31"/>
      <c r="IO1026" s="31"/>
      <c r="IP1026" s="31"/>
      <c r="IQ1026" s="31"/>
    </row>
    <row r="1027" spans="2:251">
      <c r="B1027" s="62"/>
      <c r="C1027" s="39"/>
      <c r="D1027" s="39"/>
      <c r="F1027" s="39"/>
      <c r="G1027" s="38"/>
      <c r="H1027" s="38"/>
      <c r="I1027" s="38"/>
      <c r="J1027" s="39"/>
      <c r="K1027" s="38"/>
      <c r="L1027" s="39"/>
      <c r="M1027" s="39"/>
      <c r="N1027" s="39"/>
      <c r="O1027" s="39"/>
      <c r="P1027" s="39"/>
      <c r="Q1027" s="38"/>
      <c r="R1027" s="39"/>
      <c r="S1027" s="39"/>
      <c r="T1027" s="39"/>
      <c r="U1027" s="39"/>
      <c r="V1027" s="39"/>
      <c r="W1027" s="42"/>
      <c r="X1027" s="39"/>
      <c r="Y1027" s="39"/>
      <c r="Z1027" s="42"/>
      <c r="AA1027" s="39"/>
      <c r="AB1027" s="39"/>
      <c r="AC1027" s="42"/>
      <c r="AD1027" s="40"/>
      <c r="AE1027" s="40"/>
      <c r="AF1027" s="35"/>
      <c r="AG1027" s="39"/>
      <c r="AH1027" s="39"/>
      <c r="AI1027" s="42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8"/>
      <c r="AV1027" s="39"/>
      <c r="AW1027" s="39"/>
      <c r="AX1027" s="39"/>
      <c r="AY1027" s="39"/>
      <c r="AZ1027" s="39"/>
      <c r="BA1027" s="39"/>
      <c r="BB1027" s="39"/>
      <c r="BC1027" s="39"/>
      <c r="BD1027" s="38"/>
      <c r="BE1027" s="39"/>
      <c r="BF1027" s="39"/>
      <c r="BG1027" s="40"/>
      <c r="BH1027" s="39"/>
      <c r="BI1027" s="39"/>
      <c r="BJ1027" s="31"/>
      <c r="BK1027" s="31"/>
      <c r="BL1027" s="39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  <c r="IG1027" s="31"/>
      <c r="IH1027" s="31"/>
      <c r="II1027" s="31"/>
      <c r="IJ1027" s="31"/>
      <c r="IK1027" s="31"/>
      <c r="IL1027" s="31"/>
      <c r="IM1027" s="31"/>
      <c r="IN1027" s="31"/>
      <c r="IO1027" s="31"/>
      <c r="IP1027" s="31"/>
      <c r="IQ1027" s="31"/>
    </row>
    <row r="1028" spans="2:251">
      <c r="B1028" s="62"/>
      <c r="C1028" s="39"/>
      <c r="D1028" s="39"/>
      <c r="F1028" s="39"/>
      <c r="G1028" s="38"/>
      <c r="H1028" s="38"/>
      <c r="I1028" s="38"/>
      <c r="J1028" s="39"/>
      <c r="K1028" s="38"/>
      <c r="L1028" s="39"/>
      <c r="M1028" s="39"/>
      <c r="N1028" s="39"/>
      <c r="O1028" s="39"/>
      <c r="P1028" s="39"/>
      <c r="Q1028" s="38"/>
      <c r="R1028" s="39"/>
      <c r="S1028" s="39"/>
      <c r="T1028" s="39"/>
      <c r="U1028" s="39"/>
      <c r="V1028" s="39"/>
      <c r="W1028" s="42"/>
      <c r="X1028" s="39"/>
      <c r="Y1028" s="39"/>
      <c r="Z1028" s="42"/>
      <c r="AA1028" s="39"/>
      <c r="AB1028" s="39"/>
      <c r="AC1028" s="42"/>
      <c r="AD1028" s="40"/>
      <c r="AE1028" s="40"/>
      <c r="AF1028" s="35"/>
      <c r="AG1028" s="39"/>
      <c r="AH1028" s="39"/>
      <c r="AI1028" s="42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8"/>
      <c r="AV1028" s="39"/>
      <c r="AW1028" s="39"/>
      <c r="AX1028" s="39"/>
      <c r="AY1028" s="39"/>
      <c r="AZ1028" s="39"/>
      <c r="BA1028" s="39"/>
      <c r="BB1028" s="39"/>
      <c r="BC1028" s="39"/>
      <c r="BD1028" s="38"/>
      <c r="BE1028" s="39"/>
      <c r="BF1028" s="39"/>
      <c r="BG1028" s="40"/>
      <c r="BH1028" s="39"/>
      <c r="BI1028" s="39"/>
      <c r="BJ1028" s="31"/>
      <c r="BK1028" s="31"/>
      <c r="BL1028" s="39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  <c r="IG1028" s="31"/>
      <c r="IH1028" s="31"/>
      <c r="II1028" s="31"/>
      <c r="IJ1028" s="31"/>
      <c r="IK1028" s="31"/>
      <c r="IL1028" s="31"/>
      <c r="IM1028" s="31"/>
      <c r="IN1028" s="31"/>
      <c r="IO1028" s="31"/>
      <c r="IP1028" s="31"/>
      <c r="IQ1028" s="31"/>
    </row>
    <row r="1029" spans="2:251">
      <c r="B1029" s="62"/>
      <c r="C1029" s="39"/>
      <c r="D1029" s="39"/>
      <c r="F1029" s="39"/>
      <c r="G1029" s="38"/>
      <c r="H1029" s="38"/>
      <c r="I1029" s="38"/>
      <c r="J1029" s="39"/>
      <c r="K1029" s="38"/>
      <c r="L1029" s="39"/>
      <c r="M1029" s="39"/>
      <c r="N1029" s="39"/>
      <c r="O1029" s="39"/>
      <c r="P1029" s="39"/>
      <c r="Q1029" s="38"/>
      <c r="R1029" s="39"/>
      <c r="S1029" s="39"/>
      <c r="T1029" s="39"/>
      <c r="U1029" s="39"/>
      <c r="V1029" s="39"/>
      <c r="W1029" s="42"/>
      <c r="X1029" s="39"/>
      <c r="Y1029" s="39"/>
      <c r="Z1029" s="42"/>
      <c r="AA1029" s="39"/>
      <c r="AB1029" s="39"/>
      <c r="AC1029" s="42"/>
      <c r="AD1029" s="40"/>
      <c r="AE1029" s="40"/>
      <c r="AF1029" s="35"/>
      <c r="AG1029" s="39"/>
      <c r="AH1029" s="39"/>
      <c r="AI1029" s="42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8"/>
      <c r="AV1029" s="39"/>
      <c r="AW1029" s="39"/>
      <c r="AX1029" s="39"/>
      <c r="AY1029" s="39"/>
      <c r="AZ1029" s="39"/>
      <c r="BA1029" s="39"/>
      <c r="BB1029" s="39"/>
      <c r="BC1029" s="39"/>
      <c r="BD1029" s="38"/>
      <c r="BE1029" s="39"/>
      <c r="BF1029" s="39"/>
      <c r="BG1029" s="40"/>
      <c r="BH1029" s="39"/>
      <c r="BI1029" s="39"/>
      <c r="BJ1029" s="31"/>
      <c r="BK1029" s="31"/>
      <c r="BL1029" s="39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  <c r="IG1029" s="31"/>
      <c r="IH1029" s="31"/>
      <c r="II1029" s="31"/>
      <c r="IJ1029" s="31"/>
      <c r="IK1029" s="31"/>
      <c r="IL1029" s="31"/>
      <c r="IM1029" s="31"/>
      <c r="IN1029" s="31"/>
      <c r="IO1029" s="31"/>
      <c r="IP1029" s="31"/>
      <c r="IQ1029" s="31"/>
    </row>
    <row r="1030" spans="2:251">
      <c r="B1030" s="62"/>
      <c r="C1030" s="39"/>
      <c r="D1030" s="39"/>
      <c r="F1030" s="39"/>
      <c r="G1030" s="38"/>
      <c r="H1030" s="38"/>
      <c r="I1030" s="38"/>
      <c r="J1030" s="39"/>
      <c r="K1030" s="38"/>
      <c r="L1030" s="39"/>
      <c r="M1030" s="39"/>
      <c r="N1030" s="39"/>
      <c r="O1030" s="39"/>
      <c r="P1030" s="39"/>
      <c r="Q1030" s="38"/>
      <c r="R1030" s="39"/>
      <c r="S1030" s="39"/>
      <c r="T1030" s="39"/>
      <c r="U1030" s="39"/>
      <c r="V1030" s="39"/>
      <c r="W1030" s="42"/>
      <c r="X1030" s="39"/>
      <c r="Y1030" s="39"/>
      <c r="Z1030" s="42"/>
      <c r="AA1030" s="39"/>
      <c r="AB1030" s="39"/>
      <c r="AC1030" s="42"/>
      <c r="AD1030" s="40"/>
      <c r="AE1030" s="40"/>
      <c r="AF1030" s="35"/>
      <c r="AG1030" s="39"/>
      <c r="AH1030" s="39"/>
      <c r="AI1030" s="42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8"/>
      <c r="AV1030" s="39"/>
      <c r="AW1030" s="39"/>
      <c r="AX1030" s="39"/>
      <c r="AY1030" s="39"/>
      <c r="AZ1030" s="39"/>
      <c r="BA1030" s="39"/>
      <c r="BB1030" s="39"/>
      <c r="BC1030" s="39"/>
      <c r="BD1030" s="38"/>
      <c r="BE1030" s="39"/>
      <c r="BF1030" s="39"/>
      <c r="BG1030" s="40"/>
      <c r="BH1030" s="39"/>
      <c r="BI1030" s="39"/>
      <c r="BJ1030" s="31"/>
      <c r="BK1030" s="31"/>
      <c r="BL1030" s="39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  <c r="IG1030" s="31"/>
      <c r="IH1030" s="31"/>
      <c r="II1030" s="31"/>
      <c r="IJ1030" s="31"/>
      <c r="IK1030" s="31"/>
      <c r="IL1030" s="31"/>
      <c r="IM1030" s="31"/>
      <c r="IN1030" s="31"/>
      <c r="IO1030" s="31"/>
      <c r="IP1030" s="31"/>
      <c r="IQ1030" s="31"/>
    </row>
    <row r="1031" spans="2:251">
      <c r="B1031" s="62"/>
      <c r="C1031" s="39"/>
      <c r="D1031" s="39"/>
      <c r="F1031" s="39"/>
      <c r="G1031" s="38"/>
      <c r="H1031" s="38"/>
      <c r="I1031" s="38"/>
      <c r="J1031" s="39"/>
      <c r="K1031" s="38"/>
      <c r="L1031" s="39"/>
      <c r="M1031" s="39"/>
      <c r="N1031" s="39"/>
      <c r="O1031" s="39"/>
      <c r="P1031" s="39"/>
      <c r="Q1031" s="38"/>
      <c r="R1031" s="39"/>
      <c r="S1031" s="39"/>
      <c r="T1031" s="39"/>
      <c r="U1031" s="39"/>
      <c r="V1031" s="39"/>
      <c r="W1031" s="42"/>
      <c r="X1031" s="39"/>
      <c r="Y1031" s="39"/>
      <c r="Z1031" s="42"/>
      <c r="AA1031" s="39"/>
      <c r="AB1031" s="39"/>
      <c r="AC1031" s="42"/>
      <c r="AD1031" s="40"/>
      <c r="AE1031" s="40"/>
      <c r="AF1031" s="35"/>
      <c r="AG1031" s="39"/>
      <c r="AH1031" s="39"/>
      <c r="AI1031" s="42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8"/>
      <c r="AV1031" s="39"/>
      <c r="AW1031" s="39"/>
      <c r="AX1031" s="39"/>
      <c r="AY1031" s="39"/>
      <c r="AZ1031" s="39"/>
      <c r="BA1031" s="39"/>
      <c r="BB1031" s="39"/>
      <c r="BC1031" s="39"/>
      <c r="BD1031" s="38"/>
      <c r="BE1031" s="39"/>
      <c r="BF1031" s="39"/>
      <c r="BG1031" s="40"/>
      <c r="BH1031" s="39"/>
      <c r="BI1031" s="39"/>
      <c r="BJ1031" s="31"/>
      <c r="BK1031" s="31"/>
      <c r="BL1031" s="39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  <c r="IG1031" s="31"/>
      <c r="IH1031" s="31"/>
      <c r="II1031" s="31"/>
      <c r="IJ1031" s="31"/>
      <c r="IK1031" s="31"/>
      <c r="IL1031" s="31"/>
      <c r="IM1031" s="31"/>
      <c r="IN1031" s="31"/>
      <c r="IO1031" s="31"/>
      <c r="IP1031" s="31"/>
      <c r="IQ1031" s="31"/>
    </row>
    <row r="1032" spans="2:251">
      <c r="B1032" s="62"/>
      <c r="C1032" s="39"/>
      <c r="D1032" s="39"/>
      <c r="F1032" s="39"/>
      <c r="G1032" s="38"/>
      <c r="H1032" s="38"/>
      <c r="I1032" s="38"/>
      <c r="J1032" s="39"/>
      <c r="K1032" s="38"/>
      <c r="L1032" s="39"/>
      <c r="M1032" s="39"/>
      <c r="N1032" s="39"/>
      <c r="O1032" s="39"/>
      <c r="P1032" s="39"/>
      <c r="Q1032" s="38"/>
      <c r="R1032" s="39"/>
      <c r="S1032" s="39"/>
      <c r="T1032" s="39"/>
      <c r="U1032" s="39"/>
      <c r="V1032" s="39"/>
      <c r="W1032" s="42"/>
      <c r="X1032" s="39"/>
      <c r="Y1032" s="39"/>
      <c r="Z1032" s="42"/>
      <c r="AA1032" s="39"/>
      <c r="AB1032" s="39"/>
      <c r="AC1032" s="42"/>
      <c r="AD1032" s="40"/>
      <c r="AE1032" s="40"/>
      <c r="AF1032" s="35"/>
      <c r="AG1032" s="39"/>
      <c r="AH1032" s="39"/>
      <c r="AI1032" s="42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8"/>
      <c r="AV1032" s="39"/>
      <c r="AW1032" s="39"/>
      <c r="AX1032" s="39"/>
      <c r="AY1032" s="39"/>
      <c r="AZ1032" s="39"/>
      <c r="BA1032" s="39"/>
      <c r="BB1032" s="39"/>
      <c r="BC1032" s="39"/>
      <c r="BD1032" s="38"/>
      <c r="BE1032" s="39"/>
      <c r="BF1032" s="39"/>
      <c r="BG1032" s="40"/>
      <c r="BH1032" s="39"/>
      <c r="BI1032" s="39"/>
      <c r="BJ1032" s="31"/>
      <c r="BK1032" s="31"/>
      <c r="BL1032" s="39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  <c r="IG1032" s="31"/>
      <c r="IH1032" s="31"/>
      <c r="II1032" s="31"/>
      <c r="IJ1032" s="31"/>
      <c r="IK1032" s="31"/>
      <c r="IL1032" s="31"/>
      <c r="IM1032" s="31"/>
      <c r="IN1032" s="31"/>
      <c r="IO1032" s="31"/>
      <c r="IP1032" s="31"/>
      <c r="IQ1032" s="31"/>
    </row>
    <row r="1033" spans="2:251">
      <c r="B1033" s="62"/>
      <c r="C1033" s="39"/>
      <c r="D1033" s="39"/>
      <c r="F1033" s="39"/>
      <c r="G1033" s="38"/>
      <c r="H1033" s="38"/>
      <c r="I1033" s="38"/>
      <c r="J1033" s="39"/>
      <c r="K1033" s="38"/>
      <c r="L1033" s="39"/>
      <c r="M1033" s="39"/>
      <c r="N1033" s="39"/>
      <c r="O1033" s="39"/>
      <c r="P1033" s="39"/>
      <c r="Q1033" s="38"/>
      <c r="R1033" s="39"/>
      <c r="S1033" s="39"/>
      <c r="T1033" s="39"/>
      <c r="U1033" s="39"/>
      <c r="V1033" s="39"/>
      <c r="W1033" s="42"/>
      <c r="X1033" s="39"/>
      <c r="Y1033" s="39"/>
      <c r="Z1033" s="42"/>
      <c r="AA1033" s="39"/>
      <c r="AB1033" s="39"/>
      <c r="AC1033" s="42"/>
      <c r="AD1033" s="40"/>
      <c r="AE1033" s="40"/>
      <c r="AF1033" s="35"/>
      <c r="AG1033" s="39"/>
      <c r="AH1033" s="39"/>
      <c r="AI1033" s="42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8"/>
      <c r="AV1033" s="39"/>
      <c r="AW1033" s="39"/>
      <c r="AX1033" s="39"/>
      <c r="AY1033" s="39"/>
      <c r="AZ1033" s="39"/>
      <c r="BA1033" s="39"/>
      <c r="BB1033" s="39"/>
      <c r="BC1033" s="39"/>
      <c r="BD1033" s="38"/>
      <c r="BE1033" s="39"/>
      <c r="BF1033" s="39"/>
      <c r="BG1033" s="40"/>
      <c r="BH1033" s="39"/>
      <c r="BI1033" s="39"/>
      <c r="BJ1033" s="31"/>
      <c r="BK1033" s="31"/>
      <c r="BL1033" s="39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  <c r="IG1033" s="31"/>
      <c r="IH1033" s="31"/>
      <c r="II1033" s="31"/>
      <c r="IJ1033" s="31"/>
      <c r="IK1033" s="31"/>
      <c r="IL1033" s="31"/>
      <c r="IM1033" s="31"/>
      <c r="IN1033" s="31"/>
      <c r="IO1033" s="31"/>
      <c r="IP1033" s="31"/>
      <c r="IQ1033" s="31"/>
    </row>
    <row r="1034" spans="2:251">
      <c r="B1034" s="62"/>
      <c r="C1034" s="39"/>
      <c r="D1034" s="39"/>
      <c r="F1034" s="39"/>
      <c r="G1034" s="38"/>
      <c r="H1034" s="38"/>
      <c r="I1034" s="38"/>
      <c r="J1034" s="39"/>
      <c r="K1034" s="38"/>
      <c r="L1034" s="39"/>
      <c r="M1034" s="39"/>
      <c r="N1034" s="39"/>
      <c r="O1034" s="39"/>
      <c r="P1034" s="39"/>
      <c r="Q1034" s="38"/>
      <c r="R1034" s="39"/>
      <c r="S1034" s="39"/>
      <c r="T1034" s="39"/>
      <c r="U1034" s="39"/>
      <c r="V1034" s="39"/>
      <c r="W1034" s="42"/>
      <c r="X1034" s="39"/>
      <c r="Y1034" s="39"/>
      <c r="Z1034" s="42"/>
      <c r="AA1034" s="39"/>
      <c r="AB1034" s="39"/>
      <c r="AC1034" s="42"/>
      <c r="AD1034" s="40"/>
      <c r="AE1034" s="40"/>
      <c r="AF1034" s="35"/>
      <c r="AG1034" s="39"/>
      <c r="AH1034" s="39"/>
      <c r="AI1034" s="42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8"/>
      <c r="AV1034" s="39"/>
      <c r="AW1034" s="39"/>
      <c r="AX1034" s="39"/>
      <c r="AY1034" s="39"/>
      <c r="AZ1034" s="39"/>
      <c r="BA1034" s="39"/>
      <c r="BB1034" s="39"/>
      <c r="BC1034" s="39"/>
      <c r="BD1034" s="38"/>
      <c r="BE1034" s="39"/>
      <c r="BF1034" s="39"/>
      <c r="BG1034" s="40"/>
      <c r="BH1034" s="39"/>
      <c r="BI1034" s="39"/>
      <c r="BJ1034" s="31"/>
      <c r="BK1034" s="31"/>
      <c r="BL1034" s="39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  <c r="IG1034" s="31"/>
      <c r="IH1034" s="31"/>
      <c r="II1034" s="31"/>
      <c r="IJ1034" s="31"/>
      <c r="IK1034" s="31"/>
      <c r="IL1034" s="31"/>
      <c r="IM1034" s="31"/>
      <c r="IN1034" s="31"/>
      <c r="IO1034" s="31"/>
      <c r="IP1034" s="31"/>
      <c r="IQ1034" s="31"/>
    </row>
    <row r="1035" spans="2:251">
      <c r="B1035" s="62"/>
      <c r="C1035" s="39"/>
      <c r="D1035" s="39"/>
      <c r="F1035" s="39"/>
      <c r="G1035" s="38"/>
      <c r="H1035" s="38"/>
      <c r="I1035" s="38"/>
      <c r="J1035" s="39"/>
      <c r="K1035" s="38"/>
      <c r="L1035" s="39"/>
      <c r="M1035" s="39"/>
      <c r="N1035" s="39"/>
      <c r="O1035" s="39"/>
      <c r="P1035" s="39"/>
      <c r="Q1035" s="38"/>
      <c r="R1035" s="39"/>
      <c r="S1035" s="39"/>
      <c r="T1035" s="39"/>
      <c r="U1035" s="39"/>
      <c r="V1035" s="39"/>
      <c r="W1035" s="42"/>
      <c r="X1035" s="39"/>
      <c r="Y1035" s="39"/>
      <c r="Z1035" s="42"/>
      <c r="AA1035" s="39"/>
      <c r="AB1035" s="39"/>
      <c r="AC1035" s="42"/>
      <c r="AD1035" s="40"/>
      <c r="AE1035" s="40"/>
      <c r="AF1035" s="35"/>
      <c r="AG1035" s="39"/>
      <c r="AH1035" s="39"/>
      <c r="AI1035" s="42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8"/>
      <c r="AV1035" s="39"/>
      <c r="AW1035" s="39"/>
      <c r="AX1035" s="39"/>
      <c r="AY1035" s="39"/>
      <c r="AZ1035" s="39"/>
      <c r="BA1035" s="39"/>
      <c r="BB1035" s="39"/>
      <c r="BC1035" s="39"/>
      <c r="BD1035" s="38"/>
      <c r="BE1035" s="39"/>
      <c r="BF1035" s="39"/>
      <c r="BG1035" s="40"/>
      <c r="BH1035" s="39"/>
      <c r="BI1035" s="39"/>
      <c r="BJ1035" s="31"/>
      <c r="BK1035" s="31"/>
      <c r="BL1035" s="39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  <c r="IG1035" s="31"/>
      <c r="IH1035" s="31"/>
      <c r="II1035" s="31"/>
      <c r="IJ1035" s="31"/>
      <c r="IK1035" s="31"/>
      <c r="IL1035" s="31"/>
      <c r="IM1035" s="31"/>
      <c r="IN1035" s="31"/>
      <c r="IO1035" s="31"/>
      <c r="IP1035" s="31"/>
      <c r="IQ1035" s="31"/>
    </row>
    <row r="1036" spans="2:251">
      <c r="B1036" s="62"/>
      <c r="C1036" s="39"/>
      <c r="D1036" s="39"/>
      <c r="F1036" s="39"/>
      <c r="G1036" s="38"/>
      <c r="H1036" s="38"/>
      <c r="I1036" s="38"/>
      <c r="J1036" s="39"/>
      <c r="K1036" s="38"/>
      <c r="L1036" s="39"/>
      <c r="M1036" s="39"/>
      <c r="N1036" s="39"/>
      <c r="O1036" s="39"/>
      <c r="P1036" s="39"/>
      <c r="Q1036" s="38"/>
      <c r="R1036" s="39"/>
      <c r="S1036" s="39"/>
      <c r="T1036" s="39"/>
      <c r="U1036" s="39"/>
      <c r="V1036" s="39"/>
      <c r="W1036" s="42"/>
      <c r="X1036" s="39"/>
      <c r="Y1036" s="39"/>
      <c r="Z1036" s="42"/>
      <c r="AA1036" s="39"/>
      <c r="AB1036" s="39"/>
      <c r="AC1036" s="42"/>
      <c r="AD1036" s="40"/>
      <c r="AE1036" s="40"/>
      <c r="AF1036" s="35"/>
      <c r="AG1036" s="39"/>
      <c r="AH1036" s="39"/>
      <c r="AI1036" s="42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8"/>
      <c r="AV1036" s="39"/>
      <c r="AW1036" s="39"/>
      <c r="AX1036" s="39"/>
      <c r="AY1036" s="39"/>
      <c r="AZ1036" s="39"/>
      <c r="BA1036" s="39"/>
      <c r="BB1036" s="39"/>
      <c r="BC1036" s="39"/>
      <c r="BD1036" s="38"/>
      <c r="BE1036" s="39"/>
      <c r="BF1036" s="39"/>
      <c r="BG1036" s="40"/>
      <c r="BH1036" s="39"/>
      <c r="BI1036" s="39"/>
      <c r="BJ1036" s="31"/>
      <c r="BK1036" s="31"/>
      <c r="BL1036" s="39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  <c r="IG1036" s="31"/>
      <c r="IH1036" s="31"/>
      <c r="II1036" s="31"/>
      <c r="IJ1036" s="31"/>
      <c r="IK1036" s="31"/>
      <c r="IL1036" s="31"/>
      <c r="IM1036" s="31"/>
      <c r="IN1036" s="31"/>
      <c r="IO1036" s="31"/>
      <c r="IP1036" s="31"/>
      <c r="IQ1036" s="31"/>
    </row>
    <row r="1037" spans="2:251">
      <c r="B1037" s="62"/>
      <c r="C1037" s="39"/>
      <c r="D1037" s="39"/>
      <c r="F1037" s="39"/>
      <c r="G1037" s="38"/>
      <c r="H1037" s="38"/>
      <c r="I1037" s="38"/>
      <c r="J1037" s="39"/>
      <c r="K1037" s="38"/>
      <c r="L1037" s="39"/>
      <c r="M1037" s="39"/>
      <c r="N1037" s="39"/>
      <c r="O1037" s="39"/>
      <c r="P1037" s="39"/>
      <c r="Q1037" s="38"/>
      <c r="R1037" s="39"/>
      <c r="S1037" s="39"/>
      <c r="T1037" s="39"/>
      <c r="U1037" s="39"/>
      <c r="V1037" s="39"/>
      <c r="W1037" s="42"/>
      <c r="X1037" s="39"/>
      <c r="Y1037" s="39"/>
      <c r="Z1037" s="42"/>
      <c r="AA1037" s="39"/>
      <c r="AB1037" s="39"/>
      <c r="AC1037" s="42"/>
      <c r="AD1037" s="40"/>
      <c r="AE1037" s="40"/>
      <c r="AF1037" s="35"/>
      <c r="AG1037" s="39"/>
      <c r="AH1037" s="39"/>
      <c r="AI1037" s="42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8"/>
      <c r="AV1037" s="39"/>
      <c r="AW1037" s="39"/>
      <c r="AX1037" s="39"/>
      <c r="AY1037" s="39"/>
      <c r="AZ1037" s="39"/>
      <c r="BA1037" s="39"/>
      <c r="BB1037" s="39"/>
      <c r="BC1037" s="39"/>
      <c r="BD1037" s="38"/>
      <c r="BE1037" s="39"/>
      <c r="BF1037" s="39"/>
      <c r="BG1037" s="39"/>
      <c r="BH1037" s="39"/>
      <c r="BI1037" s="39"/>
      <c r="BJ1037" s="31"/>
      <c r="BK1037" s="31"/>
      <c r="BL1037" s="39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  <c r="IG1037" s="31"/>
      <c r="IH1037" s="31"/>
      <c r="II1037" s="31"/>
      <c r="IJ1037" s="31"/>
      <c r="IK1037" s="31"/>
      <c r="IL1037" s="31"/>
      <c r="IM1037" s="31"/>
      <c r="IN1037" s="31"/>
      <c r="IO1037" s="31"/>
      <c r="IP1037" s="31"/>
      <c r="IQ1037" s="31"/>
    </row>
    <row r="1038" spans="2:251">
      <c r="B1038" s="62"/>
      <c r="C1038" s="39"/>
      <c r="D1038" s="39"/>
      <c r="F1038" s="39"/>
      <c r="G1038" s="38"/>
      <c r="H1038" s="38"/>
      <c r="I1038" s="38"/>
      <c r="J1038" s="39"/>
      <c r="K1038" s="38"/>
      <c r="L1038" s="39"/>
      <c r="M1038" s="39"/>
      <c r="N1038" s="39"/>
      <c r="O1038" s="39"/>
      <c r="P1038" s="39"/>
      <c r="Q1038" s="38"/>
      <c r="R1038" s="39"/>
      <c r="S1038" s="39"/>
      <c r="T1038" s="39"/>
      <c r="U1038" s="39"/>
      <c r="V1038" s="39"/>
      <c r="W1038" s="42"/>
      <c r="X1038" s="39"/>
      <c r="Y1038" s="39"/>
      <c r="Z1038" s="42"/>
      <c r="AA1038" s="39"/>
      <c r="AB1038" s="39"/>
      <c r="AC1038" s="42"/>
      <c r="AD1038" s="40"/>
      <c r="AE1038" s="40"/>
      <c r="AF1038" s="35"/>
      <c r="AG1038" s="39"/>
      <c r="AH1038" s="39"/>
      <c r="AI1038" s="42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8"/>
      <c r="AV1038" s="39"/>
      <c r="AW1038" s="39"/>
      <c r="AX1038" s="39"/>
      <c r="AY1038" s="39"/>
      <c r="AZ1038" s="39"/>
      <c r="BA1038" s="39"/>
      <c r="BB1038" s="39"/>
      <c r="BC1038" s="39"/>
      <c r="BD1038" s="38"/>
      <c r="BE1038" s="39"/>
      <c r="BF1038" s="39"/>
      <c r="BG1038" s="40"/>
      <c r="BH1038" s="39"/>
      <c r="BI1038" s="39"/>
      <c r="BJ1038" s="31"/>
      <c r="BK1038" s="31"/>
      <c r="BL1038" s="39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  <c r="IG1038" s="31"/>
      <c r="IH1038" s="31"/>
      <c r="II1038" s="31"/>
      <c r="IJ1038" s="31"/>
      <c r="IK1038" s="31"/>
      <c r="IL1038" s="31"/>
      <c r="IM1038" s="31"/>
      <c r="IN1038" s="31"/>
      <c r="IO1038" s="31"/>
      <c r="IP1038" s="31"/>
      <c r="IQ1038" s="31"/>
    </row>
    <row r="1039" spans="2:251">
      <c r="B1039" s="62"/>
      <c r="C1039" s="39"/>
      <c r="D1039" s="39"/>
      <c r="F1039" s="39"/>
      <c r="G1039" s="38"/>
      <c r="H1039" s="38"/>
      <c r="I1039" s="38"/>
      <c r="J1039" s="39"/>
      <c r="K1039" s="38"/>
      <c r="L1039" s="39"/>
      <c r="M1039" s="39"/>
      <c r="N1039" s="39"/>
      <c r="O1039" s="39"/>
      <c r="P1039" s="39"/>
      <c r="Q1039" s="38"/>
      <c r="R1039" s="39"/>
      <c r="S1039" s="39"/>
      <c r="T1039" s="39"/>
      <c r="U1039" s="39"/>
      <c r="V1039" s="39"/>
      <c r="W1039" s="42"/>
      <c r="X1039" s="39"/>
      <c r="Y1039" s="39"/>
      <c r="Z1039" s="42"/>
      <c r="AA1039" s="39"/>
      <c r="AB1039" s="39"/>
      <c r="AC1039" s="42"/>
      <c r="AD1039" s="40"/>
      <c r="AE1039" s="40"/>
      <c r="AF1039" s="35"/>
      <c r="AG1039" s="39"/>
      <c r="AH1039" s="39"/>
      <c r="AI1039" s="42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8"/>
      <c r="AV1039" s="39"/>
      <c r="AW1039" s="39"/>
      <c r="AX1039" s="39"/>
      <c r="AY1039" s="39"/>
      <c r="AZ1039" s="39"/>
      <c r="BA1039" s="39"/>
      <c r="BB1039" s="39"/>
      <c r="BC1039" s="39"/>
      <c r="BD1039" s="38"/>
      <c r="BE1039" s="39"/>
      <c r="BF1039" s="39"/>
      <c r="BG1039" s="40"/>
      <c r="BH1039" s="39"/>
      <c r="BI1039" s="39"/>
      <c r="BJ1039" s="31"/>
      <c r="BK1039" s="31"/>
      <c r="BL1039" s="39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  <c r="IG1039" s="31"/>
      <c r="IH1039" s="31"/>
      <c r="II1039" s="31"/>
      <c r="IJ1039" s="31"/>
      <c r="IK1039" s="31"/>
      <c r="IL1039" s="31"/>
      <c r="IM1039" s="31"/>
      <c r="IN1039" s="31"/>
      <c r="IO1039" s="31"/>
      <c r="IP1039" s="31"/>
      <c r="IQ1039" s="31"/>
    </row>
    <row r="1040" spans="2:251">
      <c r="B1040" s="62"/>
      <c r="C1040" s="39"/>
      <c r="D1040" s="39"/>
      <c r="F1040" s="39"/>
      <c r="G1040" s="38"/>
      <c r="H1040" s="38"/>
      <c r="I1040" s="38"/>
      <c r="J1040" s="39"/>
      <c r="K1040" s="38"/>
      <c r="L1040" s="39"/>
      <c r="M1040" s="39"/>
      <c r="N1040" s="39"/>
      <c r="O1040" s="39"/>
      <c r="P1040" s="39"/>
      <c r="Q1040" s="38"/>
      <c r="R1040" s="39"/>
      <c r="S1040" s="39"/>
      <c r="T1040" s="39"/>
      <c r="U1040" s="39"/>
      <c r="V1040" s="39"/>
      <c r="W1040" s="42"/>
      <c r="X1040" s="39"/>
      <c r="Y1040" s="39"/>
      <c r="Z1040" s="42"/>
      <c r="AA1040" s="39"/>
      <c r="AB1040" s="39"/>
      <c r="AC1040" s="42"/>
      <c r="AD1040" s="40"/>
      <c r="AE1040" s="40"/>
      <c r="AF1040" s="35"/>
      <c r="AG1040" s="39"/>
      <c r="AH1040" s="39"/>
      <c r="AI1040" s="42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8"/>
      <c r="AV1040" s="39"/>
      <c r="AW1040" s="39"/>
      <c r="AX1040" s="39"/>
      <c r="AY1040" s="39"/>
      <c r="AZ1040" s="39"/>
      <c r="BA1040" s="39"/>
      <c r="BB1040" s="39"/>
      <c r="BC1040" s="39"/>
      <c r="BD1040" s="38"/>
      <c r="BE1040" s="39"/>
      <c r="BF1040" s="39"/>
      <c r="BG1040" s="40"/>
      <c r="BH1040" s="39"/>
      <c r="BI1040" s="39"/>
      <c r="BJ1040" s="31"/>
      <c r="BK1040" s="31"/>
      <c r="BL1040" s="39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  <c r="IG1040" s="31"/>
      <c r="IH1040" s="31"/>
      <c r="II1040" s="31"/>
      <c r="IJ1040" s="31"/>
      <c r="IK1040" s="31"/>
      <c r="IL1040" s="31"/>
      <c r="IM1040" s="31"/>
      <c r="IN1040" s="31"/>
      <c r="IO1040" s="31"/>
      <c r="IP1040" s="31"/>
      <c r="IQ1040" s="31"/>
    </row>
    <row r="1041" spans="2:251">
      <c r="B1041" s="62"/>
      <c r="C1041" s="39"/>
      <c r="D1041" s="39"/>
      <c r="F1041" s="39"/>
      <c r="G1041" s="38"/>
      <c r="H1041" s="38"/>
      <c r="I1041" s="38"/>
      <c r="J1041" s="39"/>
      <c r="K1041" s="38"/>
      <c r="L1041" s="39"/>
      <c r="M1041" s="39"/>
      <c r="N1041" s="39"/>
      <c r="O1041" s="39"/>
      <c r="P1041" s="39"/>
      <c r="Q1041" s="38"/>
      <c r="R1041" s="39"/>
      <c r="S1041" s="39"/>
      <c r="T1041" s="39"/>
      <c r="U1041" s="39"/>
      <c r="V1041" s="39"/>
      <c r="W1041" s="42"/>
      <c r="X1041" s="39"/>
      <c r="Y1041" s="39"/>
      <c r="Z1041" s="42"/>
      <c r="AA1041" s="39"/>
      <c r="AB1041" s="39"/>
      <c r="AC1041" s="42"/>
      <c r="AD1041" s="40"/>
      <c r="AE1041" s="40"/>
      <c r="AF1041" s="35"/>
      <c r="AG1041" s="39"/>
      <c r="AH1041" s="39"/>
      <c r="AI1041" s="42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8"/>
      <c r="AV1041" s="39"/>
      <c r="AW1041" s="39"/>
      <c r="AX1041" s="39"/>
      <c r="AY1041" s="39"/>
      <c r="AZ1041" s="39"/>
      <c r="BA1041" s="39"/>
      <c r="BB1041" s="39"/>
      <c r="BC1041" s="39"/>
      <c r="BD1041" s="38"/>
      <c r="BE1041" s="39"/>
      <c r="BF1041" s="39"/>
      <c r="BG1041" s="40"/>
      <c r="BH1041" s="39"/>
      <c r="BI1041" s="39"/>
      <c r="BJ1041" s="31"/>
      <c r="BK1041" s="31"/>
      <c r="BL1041" s="39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  <c r="GS1041" s="31"/>
      <c r="GT1041" s="31"/>
      <c r="GU1041" s="31"/>
      <c r="GV1041" s="31"/>
      <c r="GW1041" s="31"/>
      <c r="GX1041" s="31"/>
      <c r="GY1041" s="31"/>
      <c r="GZ1041" s="31"/>
      <c r="HA1041" s="31"/>
      <c r="HB1041" s="31"/>
      <c r="HC1041" s="31"/>
      <c r="HD1041" s="31"/>
      <c r="HE1041" s="31"/>
      <c r="HF1041" s="31"/>
      <c r="HG1041" s="31"/>
      <c r="HH1041" s="31"/>
      <c r="HI1041" s="31"/>
      <c r="HJ1041" s="31"/>
      <c r="HK1041" s="31"/>
      <c r="HL1041" s="31"/>
      <c r="HM1041" s="31"/>
      <c r="HN1041" s="31"/>
      <c r="HO1041" s="31"/>
      <c r="HP1041" s="31"/>
      <c r="HQ1041" s="31"/>
      <c r="HR1041" s="31"/>
      <c r="HS1041" s="31"/>
      <c r="HT1041" s="31"/>
      <c r="HU1041" s="31"/>
      <c r="HV1041" s="31"/>
      <c r="HW1041" s="31"/>
      <c r="HX1041" s="31"/>
      <c r="HY1041" s="31"/>
      <c r="HZ1041" s="31"/>
      <c r="IA1041" s="31"/>
      <c r="IB1041" s="31"/>
      <c r="IC1041" s="31"/>
      <c r="ID1041" s="31"/>
      <c r="IE1041" s="31"/>
      <c r="IF1041" s="31"/>
      <c r="IG1041" s="31"/>
      <c r="IH1041" s="31"/>
      <c r="II1041" s="31"/>
      <c r="IJ1041" s="31"/>
      <c r="IK1041" s="31"/>
      <c r="IL1041" s="31"/>
      <c r="IM1041" s="31"/>
      <c r="IN1041" s="31"/>
      <c r="IO1041" s="31"/>
      <c r="IP1041" s="31"/>
      <c r="IQ1041" s="31"/>
    </row>
    <row r="1042" spans="2:251">
      <c r="B1042" s="62"/>
      <c r="C1042" s="39"/>
      <c r="D1042" s="39"/>
      <c r="F1042" s="39"/>
      <c r="G1042" s="38"/>
      <c r="H1042" s="38"/>
      <c r="I1042" s="38"/>
      <c r="J1042" s="39"/>
      <c r="K1042" s="38"/>
      <c r="L1042" s="39"/>
      <c r="M1042" s="39"/>
      <c r="N1042" s="39"/>
      <c r="O1042" s="39"/>
      <c r="P1042" s="39"/>
      <c r="Q1042" s="38"/>
      <c r="R1042" s="39"/>
      <c r="S1042" s="39"/>
      <c r="T1042" s="39"/>
      <c r="U1042" s="39"/>
      <c r="V1042" s="39"/>
      <c r="W1042" s="42"/>
      <c r="X1042" s="39"/>
      <c r="Y1042" s="39"/>
      <c r="Z1042" s="42"/>
      <c r="AA1042" s="39"/>
      <c r="AB1042" s="39"/>
      <c r="AC1042" s="42"/>
      <c r="AD1042" s="40"/>
      <c r="AE1042" s="40"/>
      <c r="AF1042" s="35"/>
      <c r="AG1042" s="39"/>
      <c r="AH1042" s="39"/>
      <c r="AI1042" s="42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8"/>
      <c r="AV1042" s="39"/>
      <c r="AW1042" s="39"/>
      <c r="AX1042" s="39"/>
      <c r="AY1042" s="39"/>
      <c r="AZ1042" s="39"/>
      <c r="BA1042" s="39"/>
      <c r="BB1042" s="39"/>
      <c r="BC1042" s="39"/>
      <c r="BD1042" s="38"/>
      <c r="BE1042" s="39"/>
      <c r="BF1042" s="39"/>
      <c r="BG1042" s="40"/>
      <c r="BH1042" s="39"/>
      <c r="BI1042" s="39"/>
      <c r="BJ1042" s="31"/>
      <c r="BK1042" s="31"/>
      <c r="BL1042" s="39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/>
      <c r="DZ1042" s="31"/>
      <c r="EA1042" s="31"/>
      <c r="EB1042" s="31"/>
      <c r="EC1042" s="31"/>
      <c r="ED1042" s="31"/>
      <c r="EE1042" s="31"/>
      <c r="EF1042" s="31"/>
      <c r="EG1042" s="31"/>
      <c r="EH1042" s="31"/>
      <c r="EI1042" s="31"/>
      <c r="EJ1042" s="31"/>
      <c r="EK1042" s="31"/>
      <c r="EL1042" s="31"/>
      <c r="EM1042" s="31"/>
      <c r="EN1042" s="31"/>
      <c r="EO1042" s="31"/>
      <c r="EP1042" s="31"/>
      <c r="EQ1042" s="31"/>
      <c r="ER1042" s="31"/>
      <c r="ES1042" s="31"/>
      <c r="ET1042" s="31"/>
      <c r="EU1042" s="31"/>
      <c r="EV1042" s="31"/>
      <c r="EW1042" s="31"/>
      <c r="EX1042" s="31"/>
      <c r="EY1042" s="31"/>
      <c r="EZ1042" s="31"/>
      <c r="FA1042" s="31"/>
      <c r="FB1042" s="31"/>
      <c r="FC1042" s="31"/>
      <c r="FD1042" s="31"/>
      <c r="FE1042" s="31"/>
      <c r="FF1042" s="31"/>
      <c r="FG1042" s="31"/>
      <c r="FH1042" s="31"/>
      <c r="FI1042" s="31"/>
      <c r="FJ1042" s="31"/>
      <c r="FK1042" s="31"/>
      <c r="FL1042" s="31"/>
      <c r="FM1042" s="31"/>
      <c r="FN1042" s="31"/>
      <c r="FO1042" s="31"/>
      <c r="FP1042" s="31"/>
      <c r="FQ1042" s="31"/>
      <c r="FR1042" s="31"/>
      <c r="FS1042" s="31"/>
      <c r="FT1042" s="31"/>
      <c r="FU1042" s="31"/>
      <c r="FV1042" s="31"/>
      <c r="FW1042" s="31"/>
      <c r="FX1042" s="31"/>
      <c r="FY1042" s="31"/>
      <c r="FZ1042" s="31"/>
      <c r="GA1042" s="31"/>
      <c r="GB1042" s="31"/>
      <c r="GC1042" s="31"/>
      <c r="GD1042" s="31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  <c r="GO1042" s="31"/>
      <c r="GP1042" s="31"/>
      <c r="GQ1042" s="31"/>
      <c r="GR1042" s="31"/>
      <c r="GS1042" s="31"/>
      <c r="GT1042" s="31"/>
      <c r="GU1042" s="31"/>
      <c r="GV1042" s="31"/>
      <c r="GW1042" s="31"/>
      <c r="GX1042" s="31"/>
      <c r="GY1042" s="31"/>
      <c r="GZ1042" s="31"/>
      <c r="HA1042" s="31"/>
      <c r="HB1042" s="31"/>
      <c r="HC1042" s="31"/>
      <c r="HD1042" s="31"/>
      <c r="HE1042" s="31"/>
      <c r="HF1042" s="31"/>
      <c r="HG1042" s="31"/>
      <c r="HH1042" s="31"/>
      <c r="HI1042" s="31"/>
      <c r="HJ1042" s="31"/>
      <c r="HK1042" s="31"/>
      <c r="HL1042" s="31"/>
      <c r="HM1042" s="31"/>
      <c r="HN1042" s="31"/>
      <c r="HO1042" s="31"/>
      <c r="HP1042" s="31"/>
      <c r="HQ1042" s="31"/>
      <c r="HR1042" s="31"/>
      <c r="HS1042" s="31"/>
      <c r="HT1042" s="31"/>
      <c r="HU1042" s="31"/>
      <c r="HV1042" s="31"/>
      <c r="HW1042" s="31"/>
      <c r="HX1042" s="31"/>
      <c r="HY1042" s="31"/>
      <c r="HZ1042" s="31"/>
      <c r="IA1042" s="31"/>
      <c r="IB1042" s="31"/>
      <c r="IC1042" s="31"/>
      <c r="ID1042" s="31"/>
      <c r="IE1042" s="31"/>
      <c r="IF1042" s="31"/>
      <c r="IG1042" s="31"/>
      <c r="IH1042" s="31"/>
      <c r="II1042" s="31"/>
      <c r="IJ1042" s="31"/>
      <c r="IK1042" s="31"/>
      <c r="IL1042" s="31"/>
      <c r="IM1042" s="31"/>
      <c r="IN1042" s="31"/>
      <c r="IO1042" s="31"/>
      <c r="IP1042" s="31"/>
      <c r="IQ1042" s="31"/>
    </row>
    <row r="1043" spans="2:251">
      <c r="B1043" s="62"/>
      <c r="C1043" s="39"/>
      <c r="D1043" s="39"/>
      <c r="F1043" s="39"/>
      <c r="G1043" s="38"/>
      <c r="H1043" s="38"/>
      <c r="I1043" s="38"/>
      <c r="J1043" s="39"/>
      <c r="K1043" s="38"/>
      <c r="L1043" s="39"/>
      <c r="M1043" s="39"/>
      <c r="N1043" s="39"/>
      <c r="O1043" s="39"/>
      <c r="P1043" s="39"/>
      <c r="Q1043" s="38"/>
      <c r="R1043" s="39"/>
      <c r="S1043" s="39"/>
      <c r="T1043" s="39"/>
      <c r="U1043" s="39"/>
      <c r="V1043" s="39"/>
      <c r="W1043" s="42"/>
      <c r="X1043" s="39"/>
      <c r="Y1043" s="39"/>
      <c r="Z1043" s="42"/>
      <c r="AA1043" s="39"/>
      <c r="AB1043" s="39"/>
      <c r="AC1043" s="42"/>
      <c r="AD1043" s="40"/>
      <c r="AE1043" s="40"/>
      <c r="AF1043" s="35"/>
      <c r="AG1043" s="39"/>
      <c r="AH1043" s="39"/>
      <c r="AI1043" s="42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8"/>
      <c r="AV1043" s="39"/>
      <c r="AW1043" s="39"/>
      <c r="AX1043" s="39"/>
      <c r="AY1043" s="39"/>
      <c r="AZ1043" s="39"/>
      <c r="BA1043" s="39"/>
      <c r="BB1043" s="39"/>
      <c r="BC1043" s="39"/>
      <c r="BD1043" s="38"/>
      <c r="BE1043" s="39"/>
      <c r="BF1043" s="39"/>
      <c r="BG1043" s="40"/>
      <c r="BH1043" s="39"/>
      <c r="BI1043" s="39"/>
      <c r="BJ1043" s="31"/>
      <c r="BK1043" s="31"/>
      <c r="BL1043" s="39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31"/>
      <c r="GW1043" s="31"/>
      <c r="GX1043" s="31"/>
      <c r="GY1043" s="31"/>
      <c r="GZ1043" s="31"/>
      <c r="HA1043" s="31"/>
      <c r="HB1043" s="31"/>
      <c r="HC1043" s="31"/>
      <c r="HD1043" s="31"/>
      <c r="HE1043" s="31"/>
      <c r="HF1043" s="31"/>
      <c r="HG1043" s="31"/>
      <c r="HH1043" s="31"/>
      <c r="HI1043" s="31"/>
      <c r="HJ1043" s="31"/>
      <c r="HK1043" s="31"/>
      <c r="HL1043" s="31"/>
      <c r="HM1043" s="31"/>
      <c r="HN1043" s="31"/>
      <c r="HO1043" s="31"/>
      <c r="HP1043" s="31"/>
      <c r="HQ1043" s="31"/>
      <c r="HR1043" s="31"/>
      <c r="HS1043" s="31"/>
      <c r="HT1043" s="31"/>
      <c r="HU1043" s="31"/>
      <c r="HV1043" s="31"/>
      <c r="HW1043" s="31"/>
      <c r="HX1043" s="31"/>
      <c r="HY1043" s="31"/>
      <c r="HZ1043" s="31"/>
      <c r="IA1043" s="31"/>
      <c r="IB1043" s="31"/>
      <c r="IC1043" s="31"/>
      <c r="ID1043" s="31"/>
      <c r="IE1043" s="31"/>
      <c r="IF1043" s="31"/>
      <c r="IG1043" s="31"/>
      <c r="IH1043" s="31"/>
      <c r="II1043" s="31"/>
      <c r="IJ1043" s="31"/>
      <c r="IK1043" s="31"/>
      <c r="IL1043" s="31"/>
      <c r="IM1043" s="31"/>
      <c r="IN1043" s="31"/>
      <c r="IO1043" s="31"/>
      <c r="IP1043" s="31"/>
      <c r="IQ1043" s="31"/>
    </row>
    <row r="1044" spans="2:251">
      <c r="B1044" s="62"/>
      <c r="C1044" s="39"/>
      <c r="D1044" s="39"/>
      <c r="F1044" s="39"/>
      <c r="G1044" s="38"/>
      <c r="H1044" s="38"/>
      <c r="I1044" s="38"/>
      <c r="J1044" s="39"/>
      <c r="K1044" s="38"/>
      <c r="L1044" s="39"/>
      <c r="M1044" s="39"/>
      <c r="N1044" s="39"/>
      <c r="O1044" s="39"/>
      <c r="P1044" s="39"/>
      <c r="Q1044" s="38"/>
      <c r="R1044" s="39"/>
      <c r="S1044" s="39"/>
      <c r="T1044" s="39"/>
      <c r="U1044" s="39"/>
      <c r="V1044" s="39"/>
      <c r="W1044" s="42"/>
      <c r="X1044" s="39"/>
      <c r="Y1044" s="39"/>
      <c r="Z1044" s="42"/>
      <c r="AA1044" s="39"/>
      <c r="AB1044" s="39"/>
      <c r="AC1044" s="42"/>
      <c r="AD1044" s="40"/>
      <c r="AE1044" s="40"/>
      <c r="AF1044" s="35"/>
      <c r="AG1044" s="39"/>
      <c r="AH1044" s="39"/>
      <c r="AI1044" s="42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8"/>
      <c r="AV1044" s="39"/>
      <c r="AW1044" s="39"/>
      <c r="AX1044" s="39"/>
      <c r="AY1044" s="39"/>
      <c r="AZ1044" s="39"/>
      <c r="BA1044" s="39"/>
      <c r="BB1044" s="39"/>
      <c r="BC1044" s="39"/>
      <c r="BD1044" s="38"/>
      <c r="BE1044" s="39"/>
      <c r="BF1044" s="39"/>
      <c r="BG1044" s="40"/>
      <c r="BH1044" s="39"/>
      <c r="BI1044" s="39"/>
      <c r="BJ1044" s="31"/>
      <c r="BK1044" s="31"/>
      <c r="BL1044" s="39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  <c r="GV1044" s="31"/>
      <c r="GW1044" s="31"/>
      <c r="GX1044" s="31"/>
      <c r="GY1044" s="31"/>
      <c r="GZ1044" s="31"/>
      <c r="HA1044" s="31"/>
      <c r="HB1044" s="31"/>
      <c r="HC1044" s="31"/>
      <c r="HD1044" s="31"/>
      <c r="HE1044" s="31"/>
      <c r="HF1044" s="31"/>
      <c r="HG1044" s="31"/>
      <c r="HH1044" s="31"/>
      <c r="HI1044" s="31"/>
      <c r="HJ1044" s="31"/>
      <c r="HK1044" s="31"/>
      <c r="HL1044" s="31"/>
      <c r="HM1044" s="31"/>
      <c r="HN1044" s="31"/>
      <c r="HO1044" s="31"/>
      <c r="HP1044" s="31"/>
      <c r="HQ1044" s="31"/>
      <c r="HR1044" s="31"/>
      <c r="HS1044" s="31"/>
      <c r="HT1044" s="31"/>
      <c r="HU1044" s="31"/>
      <c r="HV1044" s="31"/>
      <c r="HW1044" s="31"/>
      <c r="HX1044" s="31"/>
      <c r="HY1044" s="31"/>
      <c r="HZ1044" s="31"/>
      <c r="IA1044" s="31"/>
      <c r="IB1044" s="31"/>
      <c r="IC1044" s="31"/>
      <c r="ID1044" s="31"/>
      <c r="IE1044" s="31"/>
      <c r="IF1044" s="31"/>
      <c r="IG1044" s="31"/>
      <c r="IH1044" s="31"/>
      <c r="II1044" s="31"/>
      <c r="IJ1044" s="31"/>
      <c r="IK1044" s="31"/>
      <c r="IL1044" s="31"/>
      <c r="IM1044" s="31"/>
      <c r="IN1044" s="31"/>
      <c r="IO1044" s="31"/>
      <c r="IP1044" s="31"/>
      <c r="IQ1044" s="31"/>
    </row>
    <row r="1045" spans="2:251">
      <c r="B1045" s="62"/>
      <c r="C1045" s="39"/>
      <c r="D1045" s="39"/>
      <c r="F1045" s="39"/>
      <c r="G1045" s="38"/>
      <c r="H1045" s="38"/>
      <c r="I1045" s="38"/>
      <c r="J1045" s="39"/>
      <c r="K1045" s="38"/>
      <c r="L1045" s="39"/>
      <c r="M1045" s="39"/>
      <c r="N1045" s="39"/>
      <c r="O1045" s="39"/>
      <c r="P1045" s="39"/>
      <c r="Q1045" s="38"/>
      <c r="R1045" s="39"/>
      <c r="S1045" s="39"/>
      <c r="T1045" s="39"/>
      <c r="U1045" s="39"/>
      <c r="V1045" s="39"/>
      <c r="W1045" s="42"/>
      <c r="X1045" s="39"/>
      <c r="Y1045" s="39"/>
      <c r="Z1045" s="42"/>
      <c r="AA1045" s="39"/>
      <c r="AB1045" s="39"/>
      <c r="AC1045" s="42"/>
      <c r="AD1045" s="40"/>
      <c r="AE1045" s="40"/>
      <c r="AF1045" s="35"/>
      <c r="AG1045" s="39"/>
      <c r="AH1045" s="39"/>
      <c r="AI1045" s="42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8"/>
      <c r="AV1045" s="39"/>
      <c r="AW1045" s="39"/>
      <c r="AX1045" s="39"/>
      <c r="AY1045" s="39"/>
      <c r="AZ1045" s="39"/>
      <c r="BA1045" s="39"/>
      <c r="BB1045" s="39"/>
      <c r="BC1045" s="39"/>
      <c r="BD1045" s="38"/>
      <c r="BE1045" s="39"/>
      <c r="BF1045" s="39"/>
      <c r="BG1045" s="40"/>
      <c r="BH1045" s="39"/>
      <c r="BI1045" s="39"/>
      <c r="BJ1045" s="31"/>
      <c r="BK1045" s="31"/>
      <c r="BL1045" s="39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  <c r="GS1045" s="31"/>
      <c r="GT1045" s="31"/>
      <c r="GU1045" s="31"/>
      <c r="GV1045" s="31"/>
      <c r="GW1045" s="31"/>
      <c r="GX1045" s="31"/>
      <c r="GY1045" s="31"/>
      <c r="GZ1045" s="31"/>
      <c r="HA1045" s="31"/>
      <c r="HB1045" s="31"/>
      <c r="HC1045" s="31"/>
      <c r="HD1045" s="31"/>
      <c r="HE1045" s="31"/>
      <c r="HF1045" s="31"/>
      <c r="HG1045" s="31"/>
      <c r="HH1045" s="31"/>
      <c r="HI1045" s="31"/>
      <c r="HJ1045" s="31"/>
      <c r="HK1045" s="31"/>
      <c r="HL1045" s="31"/>
      <c r="HM1045" s="31"/>
      <c r="HN1045" s="31"/>
      <c r="HO1045" s="31"/>
      <c r="HP1045" s="31"/>
      <c r="HQ1045" s="31"/>
      <c r="HR1045" s="31"/>
      <c r="HS1045" s="31"/>
      <c r="HT1045" s="31"/>
      <c r="HU1045" s="31"/>
      <c r="HV1045" s="31"/>
      <c r="HW1045" s="31"/>
      <c r="HX1045" s="31"/>
      <c r="HY1045" s="31"/>
      <c r="HZ1045" s="31"/>
      <c r="IA1045" s="31"/>
      <c r="IB1045" s="31"/>
      <c r="IC1045" s="31"/>
      <c r="ID1045" s="31"/>
      <c r="IE1045" s="31"/>
      <c r="IF1045" s="31"/>
      <c r="IG1045" s="31"/>
      <c r="IH1045" s="31"/>
      <c r="II1045" s="31"/>
      <c r="IJ1045" s="31"/>
      <c r="IK1045" s="31"/>
      <c r="IL1045" s="31"/>
      <c r="IM1045" s="31"/>
      <c r="IN1045" s="31"/>
      <c r="IO1045" s="31"/>
      <c r="IP1045" s="31"/>
      <c r="IQ1045" s="31"/>
    </row>
    <row r="1046" spans="2:251">
      <c r="B1046" s="62"/>
      <c r="C1046" s="39"/>
      <c r="D1046" s="39"/>
      <c r="F1046" s="39"/>
      <c r="G1046" s="38"/>
      <c r="H1046" s="38"/>
      <c r="I1046" s="38"/>
      <c r="J1046" s="39"/>
      <c r="K1046" s="38"/>
      <c r="L1046" s="39"/>
      <c r="M1046" s="39"/>
      <c r="N1046" s="39"/>
      <c r="O1046" s="39"/>
      <c r="P1046" s="39"/>
      <c r="Q1046" s="38"/>
      <c r="R1046" s="39"/>
      <c r="S1046" s="39"/>
      <c r="T1046" s="39"/>
      <c r="U1046" s="39"/>
      <c r="V1046" s="39"/>
      <c r="W1046" s="42"/>
      <c r="X1046" s="39"/>
      <c r="Y1046" s="39"/>
      <c r="Z1046" s="42"/>
      <c r="AA1046" s="39"/>
      <c r="AB1046" s="39"/>
      <c r="AC1046" s="42"/>
      <c r="AD1046" s="40"/>
      <c r="AE1046" s="40"/>
      <c r="AF1046" s="35"/>
      <c r="AG1046" s="39"/>
      <c r="AH1046" s="39"/>
      <c r="AI1046" s="42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8"/>
      <c r="AV1046" s="39"/>
      <c r="AW1046" s="39"/>
      <c r="AX1046" s="39"/>
      <c r="AY1046" s="39"/>
      <c r="AZ1046" s="39"/>
      <c r="BA1046" s="39"/>
      <c r="BB1046" s="39"/>
      <c r="BC1046" s="39"/>
      <c r="BD1046" s="38"/>
      <c r="BE1046" s="39"/>
      <c r="BF1046" s="39"/>
      <c r="BG1046" s="39"/>
      <c r="BH1046" s="39"/>
      <c r="BI1046" s="39"/>
      <c r="BJ1046" s="31"/>
      <c r="BK1046" s="31"/>
      <c r="BL1046" s="39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/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  <c r="GP1046" s="31"/>
      <c r="GQ1046" s="31"/>
      <c r="GR1046" s="31"/>
      <c r="GS1046" s="31"/>
      <c r="GT1046" s="31"/>
      <c r="GU1046" s="31"/>
      <c r="GV1046" s="31"/>
      <c r="GW1046" s="31"/>
      <c r="GX1046" s="31"/>
      <c r="GY1046" s="31"/>
      <c r="GZ1046" s="31"/>
      <c r="HA1046" s="31"/>
      <c r="HB1046" s="31"/>
      <c r="HC1046" s="31"/>
      <c r="HD1046" s="31"/>
      <c r="HE1046" s="31"/>
      <c r="HF1046" s="31"/>
      <c r="HG1046" s="31"/>
      <c r="HH1046" s="31"/>
      <c r="HI1046" s="31"/>
      <c r="HJ1046" s="31"/>
      <c r="HK1046" s="31"/>
      <c r="HL1046" s="31"/>
      <c r="HM1046" s="31"/>
      <c r="HN1046" s="31"/>
      <c r="HO1046" s="31"/>
      <c r="HP1046" s="31"/>
      <c r="HQ1046" s="31"/>
      <c r="HR1046" s="31"/>
      <c r="HS1046" s="31"/>
      <c r="HT1046" s="31"/>
      <c r="HU1046" s="31"/>
      <c r="HV1046" s="31"/>
      <c r="HW1046" s="31"/>
      <c r="HX1046" s="31"/>
      <c r="HY1046" s="31"/>
      <c r="HZ1046" s="31"/>
      <c r="IA1046" s="31"/>
      <c r="IB1046" s="31"/>
      <c r="IC1046" s="31"/>
      <c r="ID1046" s="31"/>
      <c r="IE1046" s="31"/>
      <c r="IF1046" s="31"/>
      <c r="IG1046" s="31"/>
      <c r="IH1046" s="31"/>
      <c r="II1046" s="31"/>
      <c r="IJ1046" s="31"/>
      <c r="IK1046" s="31"/>
      <c r="IL1046" s="31"/>
      <c r="IM1046" s="31"/>
      <c r="IN1046" s="31"/>
      <c r="IO1046" s="31"/>
      <c r="IP1046" s="31"/>
      <c r="IQ1046" s="31"/>
    </row>
    <row r="1047" spans="2:251">
      <c r="B1047" s="62"/>
      <c r="C1047" s="39"/>
      <c r="D1047" s="39"/>
      <c r="F1047" s="39"/>
      <c r="G1047" s="38"/>
      <c r="H1047" s="38"/>
      <c r="I1047" s="38"/>
      <c r="J1047" s="39"/>
      <c r="K1047" s="38"/>
      <c r="L1047" s="39"/>
      <c r="M1047" s="39"/>
      <c r="N1047" s="39"/>
      <c r="O1047" s="39"/>
      <c r="P1047" s="39"/>
      <c r="Q1047" s="38"/>
      <c r="R1047" s="39"/>
      <c r="S1047" s="39"/>
      <c r="T1047" s="39"/>
      <c r="U1047" s="39"/>
      <c r="V1047" s="39"/>
      <c r="W1047" s="42"/>
      <c r="X1047" s="39"/>
      <c r="Y1047" s="39"/>
      <c r="Z1047" s="42"/>
      <c r="AA1047" s="39"/>
      <c r="AB1047" s="39"/>
      <c r="AC1047" s="42"/>
      <c r="AD1047" s="40"/>
      <c r="AE1047" s="40"/>
      <c r="AF1047" s="35"/>
      <c r="AG1047" s="39"/>
      <c r="AH1047" s="39"/>
      <c r="AI1047" s="42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8"/>
      <c r="AV1047" s="39"/>
      <c r="AW1047" s="39"/>
      <c r="AX1047" s="39"/>
      <c r="AY1047" s="39"/>
      <c r="AZ1047" s="39"/>
      <c r="BA1047" s="39"/>
      <c r="BB1047" s="39"/>
      <c r="BC1047" s="39"/>
      <c r="BD1047" s="38"/>
      <c r="BE1047" s="39"/>
      <c r="BF1047" s="39"/>
      <c r="BG1047" s="39"/>
      <c r="BH1047" s="39"/>
      <c r="BI1047" s="39"/>
      <c r="BJ1047" s="31"/>
      <c r="BK1047" s="31"/>
      <c r="BL1047" s="39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/>
      <c r="EP1047" s="31"/>
      <c r="EQ1047" s="31"/>
      <c r="ER1047" s="31"/>
      <c r="ES1047" s="31"/>
      <c r="ET1047" s="31"/>
      <c r="EU1047" s="31"/>
      <c r="EV1047" s="31"/>
      <c r="EW1047" s="31"/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  <c r="GP1047" s="31"/>
      <c r="GQ1047" s="31"/>
      <c r="GR1047" s="31"/>
      <c r="GS1047" s="31"/>
      <c r="GT1047" s="31"/>
      <c r="GU1047" s="31"/>
      <c r="GV1047" s="31"/>
      <c r="GW1047" s="31"/>
      <c r="GX1047" s="31"/>
      <c r="GY1047" s="31"/>
      <c r="GZ1047" s="31"/>
      <c r="HA1047" s="31"/>
      <c r="HB1047" s="31"/>
      <c r="HC1047" s="31"/>
      <c r="HD1047" s="31"/>
      <c r="HE1047" s="31"/>
      <c r="HF1047" s="31"/>
      <c r="HG1047" s="31"/>
      <c r="HH1047" s="31"/>
      <c r="HI1047" s="31"/>
      <c r="HJ1047" s="31"/>
      <c r="HK1047" s="31"/>
      <c r="HL1047" s="31"/>
      <c r="HM1047" s="31"/>
      <c r="HN1047" s="31"/>
      <c r="HO1047" s="31"/>
      <c r="HP1047" s="31"/>
      <c r="HQ1047" s="31"/>
      <c r="HR1047" s="31"/>
      <c r="HS1047" s="31"/>
      <c r="HT1047" s="31"/>
      <c r="HU1047" s="31"/>
      <c r="HV1047" s="31"/>
      <c r="HW1047" s="31"/>
      <c r="HX1047" s="31"/>
      <c r="HY1047" s="31"/>
      <c r="HZ1047" s="31"/>
      <c r="IA1047" s="31"/>
      <c r="IB1047" s="31"/>
      <c r="IC1047" s="31"/>
      <c r="ID1047" s="31"/>
      <c r="IE1047" s="31"/>
      <c r="IF1047" s="31"/>
      <c r="IG1047" s="31"/>
      <c r="IH1047" s="31"/>
      <c r="II1047" s="31"/>
      <c r="IJ1047" s="31"/>
      <c r="IK1047" s="31"/>
      <c r="IL1047" s="31"/>
      <c r="IM1047" s="31"/>
      <c r="IN1047" s="31"/>
      <c r="IO1047" s="31"/>
      <c r="IP1047" s="31"/>
      <c r="IQ1047" s="31"/>
    </row>
    <row r="1048" spans="2:251">
      <c r="B1048" s="62"/>
      <c r="C1048" s="39"/>
      <c r="D1048" s="39"/>
      <c r="F1048" s="39"/>
      <c r="G1048" s="38"/>
      <c r="H1048" s="38"/>
      <c r="I1048" s="38"/>
      <c r="J1048" s="39"/>
      <c r="K1048" s="38"/>
      <c r="L1048" s="39"/>
      <c r="M1048" s="39"/>
      <c r="N1048" s="39"/>
      <c r="O1048" s="39"/>
      <c r="P1048" s="39"/>
      <c r="Q1048" s="38"/>
      <c r="R1048" s="39"/>
      <c r="S1048" s="39"/>
      <c r="T1048" s="39"/>
      <c r="U1048" s="39"/>
      <c r="V1048" s="39"/>
      <c r="W1048" s="42"/>
      <c r="X1048" s="39"/>
      <c r="Y1048" s="39"/>
      <c r="Z1048" s="42"/>
      <c r="AA1048" s="39"/>
      <c r="AB1048" s="39"/>
      <c r="AC1048" s="42"/>
      <c r="AD1048" s="40"/>
      <c r="AE1048" s="40"/>
      <c r="AF1048" s="35"/>
      <c r="AG1048" s="39"/>
      <c r="AH1048" s="39"/>
      <c r="AI1048" s="42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8"/>
      <c r="AV1048" s="39"/>
      <c r="AW1048" s="39"/>
      <c r="AX1048" s="39"/>
      <c r="AY1048" s="39"/>
      <c r="AZ1048" s="39"/>
      <c r="BA1048" s="39"/>
      <c r="BB1048" s="39"/>
      <c r="BC1048" s="39"/>
      <c r="BD1048" s="38"/>
      <c r="BE1048" s="39"/>
      <c r="BF1048" s="39"/>
      <c r="BG1048" s="40"/>
      <c r="BH1048" s="39"/>
      <c r="BI1048" s="39"/>
      <c r="BJ1048" s="31"/>
      <c r="BK1048" s="31"/>
      <c r="BL1048" s="39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/>
      <c r="EP1048" s="31"/>
      <c r="EQ1048" s="31"/>
      <c r="ER1048" s="31"/>
      <c r="ES1048" s="31"/>
      <c r="ET1048" s="31"/>
      <c r="EU1048" s="31"/>
      <c r="EV1048" s="31"/>
      <c r="EW1048" s="31"/>
      <c r="EX1048" s="31"/>
      <c r="EY1048" s="31"/>
      <c r="EZ1048" s="31"/>
      <c r="FA1048" s="31"/>
      <c r="FB1048" s="31"/>
      <c r="FC1048" s="31"/>
      <c r="FD1048" s="31"/>
      <c r="FE1048" s="31"/>
      <c r="FF1048" s="31"/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  <c r="GO1048" s="31"/>
      <c r="GP1048" s="31"/>
      <c r="GQ1048" s="31"/>
      <c r="GR1048" s="31"/>
      <c r="GS1048" s="31"/>
      <c r="GT1048" s="31"/>
      <c r="GU1048" s="31"/>
      <c r="GV1048" s="31"/>
      <c r="GW1048" s="31"/>
      <c r="GX1048" s="31"/>
      <c r="GY1048" s="31"/>
      <c r="GZ1048" s="31"/>
      <c r="HA1048" s="31"/>
      <c r="HB1048" s="31"/>
      <c r="HC1048" s="31"/>
      <c r="HD1048" s="31"/>
      <c r="HE1048" s="31"/>
      <c r="HF1048" s="31"/>
      <c r="HG1048" s="31"/>
      <c r="HH1048" s="31"/>
      <c r="HI1048" s="31"/>
      <c r="HJ1048" s="31"/>
      <c r="HK1048" s="31"/>
      <c r="HL1048" s="31"/>
      <c r="HM1048" s="31"/>
      <c r="HN1048" s="31"/>
      <c r="HO1048" s="31"/>
      <c r="HP1048" s="31"/>
      <c r="HQ1048" s="31"/>
      <c r="HR1048" s="31"/>
      <c r="HS1048" s="31"/>
      <c r="HT1048" s="31"/>
      <c r="HU1048" s="31"/>
      <c r="HV1048" s="31"/>
      <c r="HW1048" s="31"/>
      <c r="HX1048" s="31"/>
      <c r="HY1048" s="31"/>
      <c r="HZ1048" s="31"/>
      <c r="IA1048" s="31"/>
      <c r="IB1048" s="31"/>
      <c r="IC1048" s="31"/>
      <c r="ID1048" s="31"/>
      <c r="IE1048" s="31"/>
      <c r="IF1048" s="31"/>
      <c r="IG1048" s="31"/>
      <c r="IH1048" s="31"/>
      <c r="II1048" s="31"/>
      <c r="IJ1048" s="31"/>
      <c r="IK1048" s="31"/>
      <c r="IL1048" s="31"/>
      <c r="IM1048" s="31"/>
      <c r="IN1048" s="31"/>
      <c r="IO1048" s="31"/>
      <c r="IP1048" s="31"/>
      <c r="IQ1048" s="31"/>
    </row>
    <row r="1049" spans="2:251">
      <c r="B1049" s="62"/>
      <c r="C1049" s="39"/>
      <c r="D1049" s="39"/>
      <c r="F1049" s="39"/>
      <c r="G1049" s="38"/>
      <c r="H1049" s="38"/>
      <c r="I1049" s="38"/>
      <c r="J1049" s="39"/>
      <c r="K1049" s="38"/>
      <c r="L1049" s="39"/>
      <c r="M1049" s="39"/>
      <c r="N1049" s="39"/>
      <c r="O1049" s="39"/>
      <c r="P1049" s="39"/>
      <c r="Q1049" s="38"/>
      <c r="R1049" s="39"/>
      <c r="S1049" s="39"/>
      <c r="T1049" s="39"/>
      <c r="U1049" s="39"/>
      <c r="V1049" s="39"/>
      <c r="W1049" s="42"/>
      <c r="X1049" s="39"/>
      <c r="Y1049" s="39"/>
      <c r="Z1049" s="42"/>
      <c r="AA1049" s="39"/>
      <c r="AB1049" s="39"/>
      <c r="AC1049" s="42"/>
      <c r="AD1049" s="40"/>
      <c r="AE1049" s="40"/>
      <c r="AF1049" s="35"/>
      <c r="AG1049" s="39"/>
      <c r="AH1049" s="39"/>
      <c r="AI1049" s="42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8"/>
      <c r="AV1049" s="39"/>
      <c r="AW1049" s="39"/>
      <c r="AX1049" s="39"/>
      <c r="AY1049" s="39"/>
      <c r="AZ1049" s="39"/>
      <c r="BA1049" s="39"/>
      <c r="BB1049" s="39"/>
      <c r="BC1049" s="39"/>
      <c r="BD1049" s="38"/>
      <c r="BE1049" s="39"/>
      <c r="BF1049" s="39"/>
      <c r="BG1049" s="40"/>
      <c r="BH1049" s="39"/>
      <c r="BI1049" s="39"/>
      <c r="BJ1049" s="31"/>
      <c r="BK1049" s="31"/>
      <c r="BL1049" s="39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/>
      <c r="EP1049" s="31"/>
      <c r="EQ1049" s="31"/>
      <c r="ER1049" s="31"/>
      <c r="ES1049" s="31"/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  <c r="GP1049" s="31"/>
      <c r="GQ1049" s="31"/>
      <c r="GR1049" s="31"/>
      <c r="GS1049" s="31"/>
      <c r="GT1049" s="31"/>
      <c r="GU1049" s="31"/>
      <c r="GV1049" s="31"/>
      <c r="GW1049" s="31"/>
      <c r="GX1049" s="31"/>
      <c r="GY1049" s="31"/>
      <c r="GZ1049" s="31"/>
      <c r="HA1049" s="31"/>
      <c r="HB1049" s="31"/>
      <c r="HC1049" s="31"/>
      <c r="HD1049" s="31"/>
      <c r="HE1049" s="31"/>
      <c r="HF1049" s="31"/>
      <c r="HG1049" s="31"/>
      <c r="HH1049" s="31"/>
      <c r="HI1049" s="31"/>
      <c r="HJ1049" s="31"/>
      <c r="HK1049" s="31"/>
      <c r="HL1049" s="31"/>
      <c r="HM1049" s="31"/>
      <c r="HN1049" s="31"/>
      <c r="HO1049" s="31"/>
      <c r="HP1049" s="31"/>
      <c r="HQ1049" s="31"/>
      <c r="HR1049" s="31"/>
      <c r="HS1049" s="31"/>
      <c r="HT1049" s="31"/>
      <c r="HU1049" s="31"/>
      <c r="HV1049" s="31"/>
      <c r="HW1049" s="31"/>
      <c r="HX1049" s="31"/>
      <c r="HY1049" s="31"/>
      <c r="HZ1049" s="31"/>
      <c r="IA1049" s="31"/>
      <c r="IB1049" s="31"/>
      <c r="IC1049" s="31"/>
      <c r="ID1049" s="31"/>
      <c r="IE1049" s="31"/>
      <c r="IF1049" s="31"/>
      <c r="IG1049" s="31"/>
      <c r="IH1049" s="31"/>
      <c r="II1049" s="31"/>
      <c r="IJ1049" s="31"/>
      <c r="IK1049" s="31"/>
      <c r="IL1049" s="31"/>
      <c r="IM1049" s="31"/>
      <c r="IN1049" s="31"/>
      <c r="IO1049" s="31"/>
      <c r="IP1049" s="31"/>
      <c r="IQ1049" s="31"/>
    </row>
    <row r="1050" spans="2:251">
      <c r="B1050" s="62"/>
      <c r="C1050" s="39"/>
      <c r="D1050" s="39"/>
      <c r="F1050" s="39"/>
      <c r="G1050" s="38"/>
      <c r="H1050" s="38"/>
      <c r="I1050" s="38"/>
      <c r="J1050" s="39"/>
      <c r="K1050" s="38"/>
      <c r="L1050" s="39"/>
      <c r="M1050" s="39"/>
      <c r="N1050" s="39"/>
      <c r="O1050" s="39"/>
      <c r="P1050" s="39"/>
      <c r="Q1050" s="38"/>
      <c r="R1050" s="39"/>
      <c r="S1050" s="39"/>
      <c r="T1050" s="39"/>
      <c r="U1050" s="39"/>
      <c r="V1050" s="39"/>
      <c r="W1050" s="42"/>
      <c r="X1050" s="39"/>
      <c r="Y1050" s="39"/>
      <c r="Z1050" s="42"/>
      <c r="AA1050" s="39"/>
      <c r="AB1050" s="39"/>
      <c r="AC1050" s="42"/>
      <c r="AD1050" s="40"/>
      <c r="AE1050" s="40"/>
      <c r="AF1050" s="35"/>
      <c r="AG1050" s="39"/>
      <c r="AH1050" s="39"/>
      <c r="AI1050" s="42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8"/>
      <c r="AV1050" s="39"/>
      <c r="AW1050" s="39"/>
      <c r="AX1050" s="39"/>
      <c r="AY1050" s="39"/>
      <c r="AZ1050" s="39"/>
      <c r="BA1050" s="39"/>
      <c r="BB1050" s="39"/>
      <c r="BC1050" s="39"/>
      <c r="BD1050" s="38"/>
      <c r="BE1050" s="39"/>
      <c r="BF1050" s="39"/>
      <c r="BG1050" s="40"/>
      <c r="BH1050" s="39"/>
      <c r="BI1050" s="39"/>
      <c r="BJ1050" s="31"/>
      <c r="BK1050" s="31"/>
      <c r="BL1050" s="39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  <c r="DK1050" s="31"/>
      <c r="DL1050" s="31"/>
      <c r="DM1050" s="31"/>
      <c r="DN1050" s="31"/>
      <c r="DO1050" s="31"/>
      <c r="DP1050" s="31"/>
      <c r="DQ1050" s="31"/>
      <c r="DR1050" s="31"/>
      <c r="DS1050" s="31"/>
      <c r="DT1050" s="31"/>
      <c r="DU1050" s="31"/>
      <c r="DV1050" s="31"/>
      <c r="DW1050" s="31"/>
      <c r="DX1050" s="31"/>
      <c r="DY1050" s="31"/>
      <c r="DZ1050" s="31"/>
      <c r="EA1050" s="31"/>
      <c r="EB1050" s="31"/>
      <c r="EC1050" s="31"/>
      <c r="ED1050" s="31"/>
      <c r="EE1050" s="31"/>
      <c r="EF1050" s="31"/>
      <c r="EG1050" s="31"/>
      <c r="EH1050" s="31"/>
      <c r="EI1050" s="31"/>
      <c r="EJ1050" s="31"/>
      <c r="EK1050" s="31"/>
      <c r="EL1050" s="31"/>
      <c r="EM1050" s="31"/>
      <c r="EN1050" s="31"/>
      <c r="EO1050" s="31"/>
      <c r="EP1050" s="31"/>
      <c r="EQ1050" s="31"/>
      <c r="ER1050" s="31"/>
      <c r="ES1050" s="31"/>
      <c r="ET1050" s="31"/>
      <c r="EU1050" s="31"/>
      <c r="EV1050" s="31"/>
      <c r="EW1050" s="31"/>
      <c r="EX1050" s="31"/>
      <c r="EY1050" s="31"/>
      <c r="EZ1050" s="31"/>
      <c r="FA1050" s="31"/>
      <c r="FB1050" s="31"/>
      <c r="FC1050" s="31"/>
      <c r="FD1050" s="31"/>
      <c r="FE1050" s="31"/>
      <c r="FF1050" s="31"/>
      <c r="FG1050" s="31"/>
      <c r="FH1050" s="31"/>
      <c r="FI1050" s="31"/>
      <c r="FJ1050" s="31"/>
      <c r="FK1050" s="31"/>
      <c r="FL1050" s="31"/>
      <c r="FM1050" s="31"/>
      <c r="FN1050" s="31"/>
      <c r="FO1050" s="31"/>
      <c r="FP1050" s="31"/>
      <c r="FQ1050" s="31"/>
      <c r="FR1050" s="31"/>
      <c r="FS1050" s="31"/>
      <c r="FT1050" s="31"/>
      <c r="FU1050" s="31"/>
      <c r="FV1050" s="31"/>
      <c r="FW1050" s="31"/>
      <c r="FX1050" s="31"/>
      <c r="FY1050" s="31"/>
      <c r="FZ1050" s="31"/>
      <c r="GA1050" s="31"/>
      <c r="GB1050" s="31"/>
      <c r="GC1050" s="31"/>
      <c r="GD1050" s="31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  <c r="GO1050" s="31"/>
      <c r="GP1050" s="31"/>
      <c r="GQ1050" s="31"/>
      <c r="GR1050" s="31"/>
      <c r="GS1050" s="31"/>
      <c r="GT1050" s="31"/>
      <c r="GU1050" s="31"/>
      <c r="GV1050" s="31"/>
      <c r="GW1050" s="31"/>
      <c r="GX1050" s="31"/>
      <c r="GY1050" s="31"/>
      <c r="GZ1050" s="31"/>
      <c r="HA1050" s="31"/>
      <c r="HB1050" s="31"/>
      <c r="HC1050" s="31"/>
      <c r="HD1050" s="31"/>
      <c r="HE1050" s="31"/>
      <c r="HF1050" s="31"/>
      <c r="HG1050" s="31"/>
      <c r="HH1050" s="31"/>
      <c r="HI1050" s="31"/>
      <c r="HJ1050" s="31"/>
      <c r="HK1050" s="31"/>
      <c r="HL1050" s="31"/>
      <c r="HM1050" s="31"/>
      <c r="HN1050" s="31"/>
      <c r="HO1050" s="31"/>
      <c r="HP1050" s="31"/>
      <c r="HQ1050" s="31"/>
      <c r="HR1050" s="31"/>
      <c r="HS1050" s="31"/>
      <c r="HT1050" s="31"/>
      <c r="HU1050" s="31"/>
      <c r="HV1050" s="31"/>
      <c r="HW1050" s="31"/>
      <c r="HX1050" s="31"/>
      <c r="HY1050" s="31"/>
      <c r="HZ1050" s="31"/>
      <c r="IA1050" s="31"/>
      <c r="IB1050" s="31"/>
      <c r="IC1050" s="31"/>
      <c r="ID1050" s="31"/>
      <c r="IE1050" s="31"/>
      <c r="IF1050" s="31"/>
      <c r="IG1050" s="31"/>
      <c r="IH1050" s="31"/>
      <c r="II1050" s="31"/>
      <c r="IJ1050" s="31"/>
      <c r="IK1050" s="31"/>
      <c r="IL1050" s="31"/>
      <c r="IM1050" s="31"/>
      <c r="IN1050" s="31"/>
      <c r="IO1050" s="31"/>
      <c r="IP1050" s="31"/>
      <c r="IQ1050" s="31"/>
    </row>
    <row r="1051" spans="2:251">
      <c r="B1051" s="62"/>
      <c r="C1051" s="39"/>
      <c r="D1051" s="39"/>
      <c r="F1051" s="39"/>
      <c r="G1051" s="38"/>
      <c r="H1051" s="38"/>
      <c r="I1051" s="38"/>
      <c r="J1051" s="39"/>
      <c r="K1051" s="38"/>
      <c r="L1051" s="39"/>
      <c r="M1051" s="39"/>
      <c r="N1051" s="39"/>
      <c r="O1051" s="39"/>
      <c r="P1051" s="39"/>
      <c r="Q1051" s="38"/>
      <c r="R1051" s="39"/>
      <c r="S1051" s="39"/>
      <c r="T1051" s="39"/>
      <c r="U1051" s="39"/>
      <c r="V1051" s="39"/>
      <c r="W1051" s="42"/>
      <c r="X1051" s="39"/>
      <c r="Y1051" s="39"/>
      <c r="Z1051" s="42"/>
      <c r="AA1051" s="39"/>
      <c r="AB1051" s="39"/>
      <c r="AC1051" s="42"/>
      <c r="AD1051" s="40"/>
      <c r="AE1051" s="40"/>
      <c r="AF1051" s="35"/>
      <c r="AG1051" s="39"/>
      <c r="AH1051" s="39"/>
      <c r="AI1051" s="42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8"/>
      <c r="AV1051" s="39"/>
      <c r="AW1051" s="39"/>
      <c r="AX1051" s="39"/>
      <c r="AY1051" s="39"/>
      <c r="AZ1051" s="39"/>
      <c r="BA1051" s="39"/>
      <c r="BB1051" s="39"/>
      <c r="BC1051" s="39"/>
      <c r="BD1051" s="38"/>
      <c r="BE1051" s="39"/>
      <c r="BF1051" s="39"/>
      <c r="BG1051" s="40"/>
      <c r="BH1051" s="39"/>
      <c r="BI1051" s="39"/>
      <c r="BJ1051" s="31"/>
      <c r="BK1051" s="31"/>
      <c r="BL1051" s="39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/>
      <c r="ET1051" s="31"/>
      <c r="EU1051" s="31"/>
      <c r="EV1051" s="31"/>
      <c r="EW1051" s="31"/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  <c r="GP1051" s="31"/>
      <c r="GQ1051" s="31"/>
      <c r="GR1051" s="31"/>
      <c r="GS1051" s="31"/>
      <c r="GT1051" s="31"/>
      <c r="GU1051" s="31"/>
      <c r="GV1051" s="31"/>
      <c r="GW1051" s="31"/>
      <c r="GX1051" s="31"/>
      <c r="GY1051" s="31"/>
      <c r="GZ1051" s="31"/>
      <c r="HA1051" s="31"/>
      <c r="HB1051" s="31"/>
      <c r="HC1051" s="31"/>
      <c r="HD1051" s="31"/>
      <c r="HE1051" s="31"/>
      <c r="HF1051" s="31"/>
      <c r="HG1051" s="31"/>
      <c r="HH1051" s="31"/>
      <c r="HI1051" s="31"/>
      <c r="HJ1051" s="31"/>
      <c r="HK1051" s="31"/>
      <c r="HL1051" s="31"/>
      <c r="HM1051" s="31"/>
      <c r="HN1051" s="31"/>
      <c r="HO1051" s="31"/>
      <c r="HP1051" s="31"/>
      <c r="HQ1051" s="31"/>
      <c r="HR1051" s="31"/>
      <c r="HS1051" s="31"/>
      <c r="HT1051" s="31"/>
      <c r="HU1051" s="31"/>
      <c r="HV1051" s="31"/>
      <c r="HW1051" s="31"/>
      <c r="HX1051" s="31"/>
      <c r="HY1051" s="31"/>
      <c r="HZ1051" s="31"/>
      <c r="IA1051" s="31"/>
      <c r="IB1051" s="31"/>
      <c r="IC1051" s="31"/>
      <c r="ID1051" s="31"/>
      <c r="IE1051" s="31"/>
      <c r="IF1051" s="31"/>
      <c r="IG1051" s="31"/>
      <c r="IH1051" s="31"/>
      <c r="II1051" s="31"/>
      <c r="IJ1051" s="31"/>
      <c r="IK1051" s="31"/>
      <c r="IL1051" s="31"/>
      <c r="IM1051" s="31"/>
      <c r="IN1051" s="31"/>
      <c r="IO1051" s="31"/>
      <c r="IP1051" s="31"/>
      <c r="IQ1051" s="31"/>
    </row>
    <row r="1052" spans="2:251">
      <c r="B1052" s="62"/>
      <c r="C1052" s="39"/>
      <c r="D1052" s="39"/>
      <c r="F1052" s="39"/>
      <c r="G1052" s="38"/>
      <c r="H1052" s="38"/>
      <c r="I1052" s="38"/>
      <c r="J1052" s="39"/>
      <c r="K1052" s="38"/>
      <c r="L1052" s="39"/>
      <c r="M1052" s="39"/>
      <c r="N1052" s="39"/>
      <c r="O1052" s="39"/>
      <c r="P1052" s="39"/>
      <c r="Q1052" s="38"/>
      <c r="R1052" s="39"/>
      <c r="S1052" s="39"/>
      <c r="T1052" s="39"/>
      <c r="U1052" s="39"/>
      <c r="V1052" s="39"/>
      <c r="W1052" s="42"/>
      <c r="X1052" s="39"/>
      <c r="Y1052" s="39"/>
      <c r="Z1052" s="42"/>
      <c r="AA1052" s="39"/>
      <c r="AB1052" s="39"/>
      <c r="AC1052" s="42"/>
      <c r="AD1052" s="40"/>
      <c r="AE1052" s="40"/>
      <c r="AF1052" s="35"/>
      <c r="AG1052" s="39"/>
      <c r="AH1052" s="39"/>
      <c r="AI1052" s="42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8"/>
      <c r="AV1052" s="39"/>
      <c r="AW1052" s="39"/>
      <c r="AX1052" s="39"/>
      <c r="AY1052" s="39"/>
      <c r="AZ1052" s="39"/>
      <c r="BA1052" s="39"/>
      <c r="BB1052" s="39"/>
      <c r="BC1052" s="39"/>
      <c r="BD1052" s="38"/>
      <c r="BE1052" s="39"/>
      <c r="BF1052" s="39"/>
      <c r="BG1052" s="40"/>
      <c r="BH1052" s="39"/>
      <c r="BI1052" s="39"/>
      <c r="BJ1052" s="31"/>
      <c r="BK1052" s="31"/>
      <c r="BL1052" s="39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/>
      <c r="EP1052" s="31"/>
      <c r="EQ1052" s="31"/>
      <c r="ER1052" s="31"/>
      <c r="ES1052" s="31"/>
      <c r="ET1052" s="31"/>
      <c r="EU1052" s="31"/>
      <c r="EV1052" s="31"/>
      <c r="EW1052" s="31"/>
      <c r="EX1052" s="31"/>
      <c r="EY1052" s="31"/>
      <c r="EZ1052" s="31"/>
      <c r="FA1052" s="31"/>
      <c r="FB1052" s="31"/>
      <c r="FC1052" s="31"/>
      <c r="FD1052" s="31"/>
      <c r="FE1052" s="31"/>
      <c r="FF1052" s="31"/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  <c r="GO1052" s="31"/>
      <c r="GP1052" s="31"/>
      <c r="GQ1052" s="31"/>
      <c r="GR1052" s="31"/>
      <c r="GS1052" s="31"/>
      <c r="GT1052" s="31"/>
      <c r="GU1052" s="31"/>
      <c r="GV1052" s="31"/>
      <c r="GW1052" s="31"/>
      <c r="GX1052" s="31"/>
      <c r="GY1052" s="31"/>
      <c r="GZ1052" s="31"/>
      <c r="HA1052" s="31"/>
      <c r="HB1052" s="31"/>
      <c r="HC1052" s="31"/>
      <c r="HD1052" s="31"/>
      <c r="HE1052" s="31"/>
      <c r="HF1052" s="31"/>
      <c r="HG1052" s="31"/>
      <c r="HH1052" s="31"/>
      <c r="HI1052" s="31"/>
      <c r="HJ1052" s="31"/>
      <c r="HK1052" s="31"/>
      <c r="HL1052" s="31"/>
      <c r="HM1052" s="31"/>
      <c r="HN1052" s="31"/>
      <c r="HO1052" s="31"/>
      <c r="HP1052" s="31"/>
      <c r="HQ1052" s="31"/>
      <c r="HR1052" s="31"/>
      <c r="HS1052" s="31"/>
      <c r="HT1052" s="31"/>
      <c r="HU1052" s="31"/>
      <c r="HV1052" s="31"/>
      <c r="HW1052" s="31"/>
      <c r="HX1052" s="31"/>
      <c r="HY1052" s="31"/>
      <c r="HZ1052" s="31"/>
      <c r="IA1052" s="31"/>
      <c r="IB1052" s="31"/>
      <c r="IC1052" s="31"/>
      <c r="ID1052" s="31"/>
      <c r="IE1052" s="31"/>
      <c r="IF1052" s="31"/>
      <c r="IG1052" s="31"/>
      <c r="IH1052" s="31"/>
      <c r="II1052" s="31"/>
      <c r="IJ1052" s="31"/>
      <c r="IK1052" s="31"/>
      <c r="IL1052" s="31"/>
      <c r="IM1052" s="31"/>
      <c r="IN1052" s="31"/>
      <c r="IO1052" s="31"/>
      <c r="IP1052" s="31"/>
      <c r="IQ1052" s="31"/>
    </row>
    <row r="1053" spans="2:251">
      <c r="B1053" s="62"/>
      <c r="C1053" s="39"/>
      <c r="D1053" s="39"/>
      <c r="F1053" s="39"/>
      <c r="G1053" s="38"/>
      <c r="H1053" s="38"/>
      <c r="I1053" s="38"/>
      <c r="J1053" s="39"/>
      <c r="K1053" s="38"/>
      <c r="L1053" s="39"/>
      <c r="M1053" s="39"/>
      <c r="N1053" s="39"/>
      <c r="O1053" s="39"/>
      <c r="P1053" s="39"/>
      <c r="Q1053" s="38"/>
      <c r="R1053" s="39"/>
      <c r="S1053" s="39"/>
      <c r="T1053" s="39"/>
      <c r="U1053" s="39"/>
      <c r="V1053" s="39"/>
      <c r="W1053" s="42"/>
      <c r="X1053" s="39"/>
      <c r="Y1053" s="39"/>
      <c r="Z1053" s="42"/>
      <c r="AA1053" s="39"/>
      <c r="AB1053" s="39"/>
      <c r="AC1053" s="42"/>
      <c r="AD1053" s="40"/>
      <c r="AE1053" s="40"/>
      <c r="AF1053" s="35"/>
      <c r="AG1053" s="39"/>
      <c r="AH1053" s="39"/>
      <c r="AI1053" s="42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8"/>
      <c r="AV1053" s="39"/>
      <c r="AW1053" s="39"/>
      <c r="AX1053" s="39"/>
      <c r="AY1053" s="39"/>
      <c r="AZ1053" s="39"/>
      <c r="BA1053" s="39"/>
      <c r="BB1053" s="39"/>
      <c r="BC1053" s="39"/>
      <c r="BD1053" s="38"/>
      <c r="BE1053" s="39"/>
      <c r="BF1053" s="39"/>
      <c r="BG1053" s="39"/>
      <c r="BH1053" s="39"/>
      <c r="BI1053" s="39"/>
      <c r="BJ1053" s="31"/>
      <c r="BK1053" s="31"/>
      <c r="BL1053" s="39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  <c r="DK1053" s="31"/>
      <c r="DL1053" s="31"/>
      <c r="DM1053" s="31"/>
      <c r="DN1053" s="31"/>
      <c r="DO1053" s="31"/>
      <c r="DP1053" s="31"/>
      <c r="DQ1053" s="31"/>
      <c r="DR1053" s="31"/>
      <c r="DS1053" s="31"/>
      <c r="DT1053" s="31"/>
      <c r="DU1053" s="31"/>
      <c r="DV1053" s="31"/>
      <c r="DW1053" s="31"/>
      <c r="DX1053" s="31"/>
      <c r="DY1053" s="31"/>
      <c r="DZ1053" s="31"/>
      <c r="EA1053" s="31"/>
      <c r="EB1053" s="31"/>
      <c r="EC1053" s="31"/>
      <c r="ED1053" s="31"/>
      <c r="EE1053" s="31"/>
      <c r="EF1053" s="31"/>
      <c r="EG1053" s="31"/>
      <c r="EH1053" s="31"/>
      <c r="EI1053" s="31"/>
      <c r="EJ1053" s="31"/>
      <c r="EK1053" s="31"/>
      <c r="EL1053" s="31"/>
      <c r="EM1053" s="31"/>
      <c r="EN1053" s="31"/>
      <c r="EO1053" s="31"/>
      <c r="EP1053" s="31"/>
      <c r="EQ1053" s="31"/>
      <c r="ER1053" s="31"/>
      <c r="ES1053" s="31"/>
      <c r="ET1053" s="31"/>
      <c r="EU1053" s="31"/>
      <c r="EV1053" s="31"/>
      <c r="EW1053" s="31"/>
      <c r="EX1053" s="31"/>
      <c r="EY1053" s="31"/>
      <c r="EZ1053" s="31"/>
      <c r="FA1053" s="31"/>
      <c r="FB1053" s="31"/>
      <c r="FC1053" s="31"/>
      <c r="FD1053" s="31"/>
      <c r="FE1053" s="31"/>
      <c r="FF1053" s="31"/>
      <c r="FG1053" s="31"/>
      <c r="FH1053" s="31"/>
      <c r="FI1053" s="31"/>
      <c r="FJ1053" s="31"/>
      <c r="FK1053" s="31"/>
      <c r="FL1053" s="31"/>
      <c r="FM1053" s="31"/>
      <c r="FN1053" s="31"/>
      <c r="FO1053" s="31"/>
      <c r="FP1053" s="31"/>
      <c r="FQ1053" s="31"/>
      <c r="FR1053" s="31"/>
      <c r="FS1053" s="31"/>
      <c r="FT1053" s="31"/>
      <c r="FU1053" s="31"/>
      <c r="FV1053" s="31"/>
      <c r="FW1053" s="31"/>
      <c r="FX1053" s="31"/>
      <c r="FY1053" s="31"/>
      <c r="FZ1053" s="31"/>
      <c r="GA1053" s="31"/>
      <c r="GB1053" s="31"/>
      <c r="GC1053" s="31"/>
      <c r="GD1053" s="31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  <c r="GO1053" s="31"/>
      <c r="GP1053" s="31"/>
      <c r="GQ1053" s="31"/>
      <c r="GR1053" s="31"/>
      <c r="GS1053" s="31"/>
      <c r="GT1053" s="31"/>
      <c r="GU1053" s="31"/>
      <c r="GV1053" s="31"/>
      <c r="GW1053" s="31"/>
      <c r="GX1053" s="31"/>
      <c r="GY1053" s="31"/>
      <c r="GZ1053" s="31"/>
      <c r="HA1053" s="31"/>
      <c r="HB1053" s="31"/>
      <c r="HC1053" s="31"/>
      <c r="HD1053" s="31"/>
      <c r="HE1053" s="31"/>
      <c r="HF1053" s="31"/>
      <c r="HG1053" s="31"/>
      <c r="HH1053" s="31"/>
      <c r="HI1053" s="31"/>
      <c r="HJ1053" s="31"/>
      <c r="HK1053" s="31"/>
      <c r="HL1053" s="31"/>
      <c r="HM1053" s="31"/>
      <c r="HN1053" s="31"/>
      <c r="HO1053" s="31"/>
      <c r="HP1053" s="31"/>
      <c r="HQ1053" s="31"/>
      <c r="HR1053" s="31"/>
      <c r="HS1053" s="31"/>
      <c r="HT1053" s="31"/>
      <c r="HU1053" s="31"/>
      <c r="HV1053" s="31"/>
      <c r="HW1053" s="31"/>
      <c r="HX1053" s="31"/>
      <c r="HY1053" s="31"/>
      <c r="HZ1053" s="31"/>
      <c r="IA1053" s="31"/>
      <c r="IB1053" s="31"/>
      <c r="IC1053" s="31"/>
      <c r="ID1053" s="31"/>
      <c r="IE1053" s="31"/>
      <c r="IF1053" s="31"/>
      <c r="IG1053" s="31"/>
      <c r="IH1053" s="31"/>
      <c r="II1053" s="31"/>
      <c r="IJ1053" s="31"/>
      <c r="IK1053" s="31"/>
      <c r="IL1053" s="31"/>
      <c r="IM1053" s="31"/>
      <c r="IN1053" s="31"/>
      <c r="IO1053" s="31"/>
      <c r="IP1053" s="31"/>
      <c r="IQ1053" s="31"/>
    </row>
    <row r="1054" spans="2:251">
      <c r="B1054" s="62"/>
      <c r="C1054" s="39"/>
      <c r="D1054" s="39"/>
      <c r="F1054" s="39"/>
      <c r="G1054" s="38"/>
      <c r="H1054" s="38"/>
      <c r="I1054" s="38"/>
      <c r="J1054" s="39"/>
      <c r="K1054" s="38"/>
      <c r="L1054" s="39"/>
      <c r="M1054" s="39"/>
      <c r="N1054" s="39"/>
      <c r="O1054" s="39"/>
      <c r="P1054" s="39"/>
      <c r="Q1054" s="38"/>
      <c r="R1054" s="39"/>
      <c r="S1054" s="39"/>
      <c r="T1054" s="39"/>
      <c r="U1054" s="39"/>
      <c r="V1054" s="39"/>
      <c r="W1054" s="42"/>
      <c r="X1054" s="39"/>
      <c r="Y1054" s="39"/>
      <c r="Z1054" s="42"/>
      <c r="AA1054" s="39"/>
      <c r="AB1054" s="39"/>
      <c r="AC1054" s="42"/>
      <c r="AD1054" s="40"/>
      <c r="AE1054" s="40"/>
      <c r="AF1054" s="35"/>
      <c r="AG1054" s="39"/>
      <c r="AH1054" s="39"/>
      <c r="AI1054" s="42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8"/>
      <c r="AV1054" s="39"/>
      <c r="AW1054" s="39"/>
      <c r="AX1054" s="39"/>
      <c r="AY1054" s="39"/>
      <c r="AZ1054" s="39"/>
      <c r="BA1054" s="39"/>
      <c r="BB1054" s="39"/>
      <c r="BC1054" s="39"/>
      <c r="BD1054" s="38"/>
      <c r="BE1054" s="39"/>
      <c r="BF1054" s="39"/>
      <c r="BG1054" s="40"/>
      <c r="BH1054" s="39"/>
      <c r="BI1054" s="39"/>
      <c r="BJ1054" s="31"/>
      <c r="BK1054" s="31"/>
      <c r="BL1054" s="39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/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  <c r="GP1054" s="31"/>
      <c r="GQ1054" s="31"/>
      <c r="GR1054" s="31"/>
      <c r="GS1054" s="31"/>
      <c r="GT1054" s="31"/>
      <c r="GU1054" s="31"/>
      <c r="GV1054" s="31"/>
      <c r="GW1054" s="31"/>
      <c r="GX1054" s="31"/>
      <c r="GY1054" s="31"/>
      <c r="GZ1054" s="31"/>
      <c r="HA1054" s="31"/>
      <c r="HB1054" s="31"/>
      <c r="HC1054" s="31"/>
      <c r="HD1054" s="31"/>
      <c r="HE1054" s="31"/>
      <c r="HF1054" s="31"/>
      <c r="HG1054" s="31"/>
      <c r="HH1054" s="31"/>
      <c r="HI1054" s="31"/>
      <c r="HJ1054" s="31"/>
      <c r="HK1054" s="31"/>
      <c r="HL1054" s="31"/>
      <c r="HM1054" s="31"/>
      <c r="HN1054" s="31"/>
      <c r="HO1054" s="31"/>
      <c r="HP1054" s="31"/>
      <c r="HQ1054" s="31"/>
      <c r="HR1054" s="31"/>
      <c r="HS1054" s="31"/>
      <c r="HT1054" s="31"/>
      <c r="HU1054" s="31"/>
      <c r="HV1054" s="31"/>
      <c r="HW1054" s="31"/>
      <c r="HX1054" s="31"/>
      <c r="HY1054" s="31"/>
      <c r="HZ1054" s="31"/>
      <c r="IA1054" s="31"/>
      <c r="IB1054" s="31"/>
      <c r="IC1054" s="31"/>
      <c r="ID1054" s="31"/>
      <c r="IE1054" s="31"/>
      <c r="IF1054" s="31"/>
      <c r="IG1054" s="31"/>
      <c r="IH1054" s="31"/>
      <c r="II1054" s="31"/>
      <c r="IJ1054" s="31"/>
      <c r="IK1054" s="31"/>
      <c r="IL1054" s="31"/>
      <c r="IM1054" s="31"/>
      <c r="IN1054" s="31"/>
      <c r="IO1054" s="31"/>
      <c r="IP1054" s="31"/>
      <c r="IQ1054" s="31"/>
    </row>
    <row r="1055" spans="2:251">
      <c r="B1055" s="62"/>
      <c r="C1055" s="39"/>
      <c r="D1055" s="39"/>
      <c r="F1055" s="39"/>
      <c r="G1055" s="38"/>
      <c r="H1055" s="38"/>
      <c r="I1055" s="38"/>
      <c r="J1055" s="39"/>
      <c r="K1055" s="38"/>
      <c r="L1055" s="39"/>
      <c r="M1055" s="39"/>
      <c r="N1055" s="39"/>
      <c r="O1055" s="39"/>
      <c r="P1055" s="39"/>
      <c r="Q1055" s="38"/>
      <c r="R1055" s="39"/>
      <c r="S1055" s="39"/>
      <c r="T1055" s="39"/>
      <c r="U1055" s="39"/>
      <c r="V1055" s="39"/>
      <c r="W1055" s="42"/>
      <c r="X1055" s="39"/>
      <c r="Y1055" s="39"/>
      <c r="Z1055" s="42"/>
      <c r="AA1055" s="39"/>
      <c r="AB1055" s="39"/>
      <c r="AC1055" s="42"/>
      <c r="AD1055" s="40"/>
      <c r="AE1055" s="40"/>
      <c r="AF1055" s="35"/>
      <c r="AG1055" s="39"/>
      <c r="AH1055" s="39"/>
      <c r="AI1055" s="42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8"/>
      <c r="AV1055" s="39"/>
      <c r="AW1055" s="39"/>
      <c r="AX1055" s="39"/>
      <c r="AY1055" s="39"/>
      <c r="AZ1055" s="39"/>
      <c r="BA1055" s="39"/>
      <c r="BB1055" s="39"/>
      <c r="BC1055" s="39"/>
      <c r="BD1055" s="38"/>
      <c r="BE1055" s="39"/>
      <c r="BF1055" s="39"/>
      <c r="BG1055" s="40"/>
      <c r="BH1055" s="39"/>
      <c r="BI1055" s="39"/>
      <c r="BJ1055" s="31"/>
      <c r="BK1055" s="31"/>
      <c r="BL1055" s="39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  <c r="GS1055" s="31"/>
      <c r="GT1055" s="31"/>
      <c r="GU1055" s="31"/>
      <c r="GV1055" s="31"/>
      <c r="GW1055" s="31"/>
      <c r="GX1055" s="31"/>
      <c r="GY1055" s="31"/>
      <c r="GZ1055" s="31"/>
      <c r="HA1055" s="31"/>
      <c r="HB1055" s="31"/>
      <c r="HC1055" s="31"/>
      <c r="HD1055" s="31"/>
      <c r="HE1055" s="31"/>
      <c r="HF1055" s="31"/>
      <c r="HG1055" s="31"/>
      <c r="HH1055" s="31"/>
      <c r="HI1055" s="31"/>
      <c r="HJ1055" s="31"/>
      <c r="HK1055" s="31"/>
      <c r="HL1055" s="31"/>
      <c r="HM1055" s="31"/>
      <c r="HN1055" s="31"/>
      <c r="HO1055" s="31"/>
      <c r="HP1055" s="31"/>
      <c r="HQ1055" s="31"/>
      <c r="HR1055" s="31"/>
      <c r="HS1055" s="31"/>
      <c r="HT1055" s="31"/>
      <c r="HU1055" s="31"/>
      <c r="HV1055" s="31"/>
      <c r="HW1055" s="31"/>
      <c r="HX1055" s="31"/>
      <c r="HY1055" s="31"/>
      <c r="HZ1055" s="31"/>
      <c r="IA1055" s="31"/>
      <c r="IB1055" s="31"/>
      <c r="IC1055" s="31"/>
      <c r="ID1055" s="31"/>
      <c r="IE1055" s="31"/>
      <c r="IF1055" s="31"/>
      <c r="IG1055" s="31"/>
      <c r="IH1055" s="31"/>
      <c r="II1055" s="31"/>
      <c r="IJ1055" s="31"/>
      <c r="IK1055" s="31"/>
      <c r="IL1055" s="31"/>
      <c r="IM1055" s="31"/>
      <c r="IN1055" s="31"/>
      <c r="IO1055" s="31"/>
      <c r="IP1055" s="31"/>
      <c r="IQ1055" s="31"/>
    </row>
    <row r="1056" spans="2:251">
      <c r="B1056" s="62"/>
      <c r="C1056" s="39"/>
      <c r="D1056" s="39"/>
      <c r="F1056" s="39"/>
      <c r="G1056" s="38"/>
      <c r="H1056" s="38"/>
      <c r="I1056" s="38"/>
      <c r="J1056" s="39"/>
      <c r="K1056" s="38"/>
      <c r="L1056" s="39"/>
      <c r="M1056" s="39"/>
      <c r="N1056" s="39"/>
      <c r="O1056" s="39"/>
      <c r="P1056" s="39"/>
      <c r="Q1056" s="38"/>
      <c r="R1056" s="39"/>
      <c r="S1056" s="39"/>
      <c r="T1056" s="39"/>
      <c r="U1056" s="39"/>
      <c r="V1056" s="39"/>
      <c r="W1056" s="42"/>
      <c r="X1056" s="39"/>
      <c r="Y1056" s="39"/>
      <c r="Z1056" s="42"/>
      <c r="AA1056" s="39"/>
      <c r="AB1056" s="39"/>
      <c r="AC1056" s="42"/>
      <c r="AD1056" s="40"/>
      <c r="AE1056" s="40"/>
      <c r="AF1056" s="35"/>
      <c r="AG1056" s="39"/>
      <c r="AH1056" s="39"/>
      <c r="AI1056" s="42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8"/>
      <c r="AV1056" s="39"/>
      <c r="AW1056" s="39"/>
      <c r="AX1056" s="39"/>
      <c r="AY1056" s="39"/>
      <c r="AZ1056" s="39"/>
      <c r="BA1056" s="39"/>
      <c r="BB1056" s="39"/>
      <c r="BC1056" s="39"/>
      <c r="BD1056" s="38"/>
      <c r="BE1056" s="39"/>
      <c r="BF1056" s="39"/>
      <c r="BG1056" s="40"/>
      <c r="BH1056" s="39"/>
      <c r="BI1056" s="39"/>
      <c r="BJ1056" s="31"/>
      <c r="BK1056" s="31"/>
      <c r="BL1056" s="39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  <c r="GS1056" s="31"/>
      <c r="GT1056" s="31"/>
      <c r="GU1056" s="31"/>
      <c r="GV1056" s="31"/>
      <c r="GW1056" s="31"/>
      <c r="GX1056" s="31"/>
      <c r="GY1056" s="31"/>
      <c r="GZ1056" s="31"/>
      <c r="HA1056" s="31"/>
      <c r="HB1056" s="31"/>
      <c r="HC1056" s="31"/>
      <c r="HD1056" s="31"/>
      <c r="HE1056" s="31"/>
      <c r="HF1056" s="31"/>
      <c r="HG1056" s="31"/>
      <c r="HH1056" s="31"/>
      <c r="HI1056" s="31"/>
      <c r="HJ1056" s="31"/>
      <c r="HK1056" s="31"/>
      <c r="HL1056" s="31"/>
      <c r="HM1056" s="31"/>
      <c r="HN1056" s="31"/>
      <c r="HO1056" s="31"/>
      <c r="HP1056" s="31"/>
      <c r="HQ1056" s="31"/>
      <c r="HR1056" s="31"/>
      <c r="HS1056" s="31"/>
      <c r="HT1056" s="31"/>
      <c r="HU1056" s="31"/>
      <c r="HV1056" s="31"/>
      <c r="HW1056" s="31"/>
      <c r="HX1056" s="31"/>
      <c r="HY1056" s="31"/>
      <c r="HZ1056" s="31"/>
      <c r="IA1056" s="31"/>
      <c r="IB1056" s="31"/>
      <c r="IC1056" s="31"/>
      <c r="ID1056" s="31"/>
      <c r="IE1056" s="31"/>
      <c r="IF1056" s="31"/>
      <c r="IG1056" s="31"/>
      <c r="IH1056" s="31"/>
      <c r="II1056" s="31"/>
      <c r="IJ1056" s="31"/>
      <c r="IK1056" s="31"/>
      <c r="IL1056" s="31"/>
      <c r="IM1056" s="31"/>
      <c r="IN1056" s="31"/>
      <c r="IO1056" s="31"/>
      <c r="IP1056" s="31"/>
      <c r="IQ1056" s="31"/>
    </row>
    <row r="1057" spans="2:251">
      <c r="B1057" s="62"/>
      <c r="C1057" s="39"/>
      <c r="D1057" s="39"/>
      <c r="F1057" s="39"/>
      <c r="G1057" s="38"/>
      <c r="H1057" s="38"/>
      <c r="I1057" s="38"/>
      <c r="J1057" s="39"/>
      <c r="K1057" s="38"/>
      <c r="L1057" s="39"/>
      <c r="M1057" s="39"/>
      <c r="N1057" s="39"/>
      <c r="O1057" s="39"/>
      <c r="P1057" s="39"/>
      <c r="Q1057" s="38"/>
      <c r="R1057" s="39"/>
      <c r="S1057" s="39"/>
      <c r="T1057" s="39"/>
      <c r="U1057" s="39"/>
      <c r="V1057" s="39"/>
      <c r="W1057" s="42"/>
      <c r="X1057" s="39"/>
      <c r="Y1057" s="39"/>
      <c r="Z1057" s="42"/>
      <c r="AA1057" s="39"/>
      <c r="AB1057" s="39"/>
      <c r="AC1057" s="42"/>
      <c r="AD1057" s="40"/>
      <c r="AE1057" s="40"/>
      <c r="AF1057" s="35"/>
      <c r="AG1057" s="39"/>
      <c r="AH1057" s="39"/>
      <c r="AI1057" s="42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8"/>
      <c r="AV1057" s="39"/>
      <c r="AW1057" s="39"/>
      <c r="AX1057" s="39"/>
      <c r="AY1057" s="39"/>
      <c r="AZ1057" s="39"/>
      <c r="BA1057" s="39"/>
      <c r="BB1057" s="39"/>
      <c r="BC1057" s="39"/>
      <c r="BD1057" s="38"/>
      <c r="BE1057" s="39"/>
      <c r="BF1057" s="39"/>
      <c r="BG1057" s="40"/>
      <c r="BH1057" s="39"/>
      <c r="BI1057" s="39"/>
      <c r="BJ1057" s="31"/>
      <c r="BK1057" s="31"/>
      <c r="BL1057" s="39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  <c r="GS1057" s="31"/>
      <c r="GT1057" s="31"/>
      <c r="GU1057" s="31"/>
      <c r="GV1057" s="31"/>
      <c r="GW1057" s="31"/>
      <c r="GX1057" s="31"/>
      <c r="GY1057" s="31"/>
      <c r="GZ1057" s="31"/>
      <c r="HA1057" s="31"/>
      <c r="HB1057" s="31"/>
      <c r="HC1057" s="31"/>
      <c r="HD1057" s="31"/>
      <c r="HE1057" s="31"/>
      <c r="HF1057" s="31"/>
      <c r="HG1057" s="31"/>
      <c r="HH1057" s="31"/>
      <c r="HI1057" s="31"/>
      <c r="HJ1057" s="31"/>
      <c r="HK1057" s="31"/>
      <c r="HL1057" s="31"/>
      <c r="HM1057" s="31"/>
      <c r="HN1057" s="31"/>
      <c r="HO1057" s="31"/>
      <c r="HP1057" s="31"/>
      <c r="HQ1057" s="31"/>
      <c r="HR1057" s="31"/>
      <c r="HS1057" s="31"/>
      <c r="HT1057" s="31"/>
      <c r="HU1057" s="31"/>
      <c r="HV1057" s="31"/>
      <c r="HW1057" s="31"/>
      <c r="HX1057" s="31"/>
      <c r="HY1057" s="31"/>
      <c r="HZ1057" s="31"/>
      <c r="IA1057" s="31"/>
      <c r="IB1057" s="31"/>
      <c r="IC1057" s="31"/>
      <c r="ID1057" s="31"/>
      <c r="IE1057" s="31"/>
      <c r="IF1057" s="31"/>
      <c r="IG1057" s="31"/>
      <c r="IH1057" s="31"/>
      <c r="II1057" s="31"/>
      <c r="IJ1057" s="31"/>
      <c r="IK1057" s="31"/>
      <c r="IL1057" s="31"/>
      <c r="IM1057" s="31"/>
      <c r="IN1057" s="31"/>
      <c r="IO1057" s="31"/>
      <c r="IP1057" s="31"/>
      <c r="IQ1057" s="31"/>
    </row>
    <row r="1058" spans="2:251">
      <c r="B1058" s="62"/>
      <c r="C1058" s="39"/>
      <c r="D1058" s="39"/>
      <c r="F1058" s="39"/>
      <c r="G1058" s="38"/>
      <c r="H1058" s="38"/>
      <c r="I1058" s="38"/>
      <c r="J1058" s="39"/>
      <c r="K1058" s="38"/>
      <c r="L1058" s="39"/>
      <c r="M1058" s="39"/>
      <c r="N1058" s="39"/>
      <c r="O1058" s="39"/>
      <c r="P1058" s="39"/>
      <c r="Q1058" s="38"/>
      <c r="R1058" s="39"/>
      <c r="S1058" s="39"/>
      <c r="T1058" s="39"/>
      <c r="U1058" s="39"/>
      <c r="V1058" s="39"/>
      <c r="W1058" s="42"/>
      <c r="X1058" s="39"/>
      <c r="Y1058" s="39"/>
      <c r="Z1058" s="42"/>
      <c r="AA1058" s="39"/>
      <c r="AB1058" s="39"/>
      <c r="AC1058" s="42"/>
      <c r="AD1058" s="40"/>
      <c r="AE1058" s="40"/>
      <c r="AF1058" s="35"/>
      <c r="AG1058" s="39"/>
      <c r="AH1058" s="39"/>
      <c r="AI1058" s="42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8"/>
      <c r="AV1058" s="39"/>
      <c r="AW1058" s="39"/>
      <c r="AX1058" s="39"/>
      <c r="AY1058" s="39"/>
      <c r="AZ1058" s="39"/>
      <c r="BA1058" s="39"/>
      <c r="BB1058" s="39"/>
      <c r="BC1058" s="39"/>
      <c r="BD1058" s="38"/>
      <c r="BE1058" s="39"/>
      <c r="BF1058" s="39"/>
      <c r="BG1058" s="40"/>
      <c r="BH1058" s="39"/>
      <c r="BI1058" s="39"/>
      <c r="BJ1058" s="31"/>
      <c r="BK1058" s="31"/>
      <c r="BL1058" s="39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  <c r="GS1058" s="31"/>
      <c r="GT1058" s="31"/>
      <c r="GU1058" s="31"/>
      <c r="GV1058" s="31"/>
      <c r="GW1058" s="31"/>
      <c r="GX1058" s="31"/>
      <c r="GY1058" s="31"/>
      <c r="GZ1058" s="31"/>
      <c r="HA1058" s="31"/>
      <c r="HB1058" s="31"/>
      <c r="HC1058" s="31"/>
      <c r="HD1058" s="31"/>
      <c r="HE1058" s="31"/>
      <c r="HF1058" s="31"/>
      <c r="HG1058" s="31"/>
      <c r="HH1058" s="31"/>
      <c r="HI1058" s="31"/>
      <c r="HJ1058" s="31"/>
      <c r="HK1058" s="31"/>
      <c r="HL1058" s="31"/>
      <c r="HM1058" s="31"/>
      <c r="HN1058" s="31"/>
      <c r="HO1058" s="31"/>
      <c r="HP1058" s="31"/>
      <c r="HQ1058" s="31"/>
      <c r="HR1058" s="31"/>
      <c r="HS1058" s="31"/>
      <c r="HT1058" s="31"/>
      <c r="HU1058" s="31"/>
      <c r="HV1058" s="31"/>
      <c r="HW1058" s="31"/>
      <c r="HX1058" s="31"/>
      <c r="HY1058" s="31"/>
      <c r="HZ1058" s="31"/>
      <c r="IA1058" s="31"/>
      <c r="IB1058" s="31"/>
      <c r="IC1058" s="31"/>
      <c r="ID1058" s="31"/>
      <c r="IE1058" s="31"/>
      <c r="IF1058" s="31"/>
      <c r="IG1058" s="31"/>
      <c r="IH1058" s="31"/>
      <c r="II1058" s="31"/>
      <c r="IJ1058" s="31"/>
      <c r="IK1058" s="31"/>
      <c r="IL1058" s="31"/>
      <c r="IM1058" s="31"/>
      <c r="IN1058" s="31"/>
      <c r="IO1058" s="31"/>
      <c r="IP1058" s="31"/>
      <c r="IQ1058" s="31"/>
    </row>
    <row r="1059" spans="2:251">
      <c r="B1059" s="62"/>
      <c r="C1059" s="39"/>
      <c r="D1059" s="39"/>
      <c r="F1059" s="39"/>
      <c r="G1059" s="38"/>
      <c r="H1059" s="38"/>
      <c r="I1059" s="38"/>
      <c r="J1059" s="39"/>
      <c r="K1059" s="38"/>
      <c r="L1059" s="39"/>
      <c r="M1059" s="39"/>
      <c r="N1059" s="39"/>
      <c r="O1059" s="39"/>
      <c r="P1059" s="39"/>
      <c r="Q1059" s="38"/>
      <c r="R1059" s="39"/>
      <c r="S1059" s="39"/>
      <c r="T1059" s="39"/>
      <c r="U1059" s="39"/>
      <c r="V1059" s="39"/>
      <c r="W1059" s="42"/>
      <c r="X1059" s="39"/>
      <c r="Y1059" s="39"/>
      <c r="Z1059" s="42"/>
      <c r="AA1059" s="39"/>
      <c r="AB1059" s="39"/>
      <c r="AC1059" s="42"/>
      <c r="AD1059" s="40"/>
      <c r="AE1059" s="40"/>
      <c r="AF1059" s="35"/>
      <c r="AG1059" s="39"/>
      <c r="AH1059" s="39"/>
      <c r="AI1059" s="42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8"/>
      <c r="AV1059" s="39"/>
      <c r="AW1059" s="39"/>
      <c r="AX1059" s="39"/>
      <c r="AY1059" s="39"/>
      <c r="AZ1059" s="39"/>
      <c r="BA1059" s="39"/>
      <c r="BB1059" s="39"/>
      <c r="BC1059" s="39"/>
      <c r="BD1059" s="38"/>
      <c r="BE1059" s="39"/>
      <c r="BF1059" s="39"/>
      <c r="BG1059" s="40"/>
      <c r="BH1059" s="39"/>
      <c r="BI1059" s="39"/>
      <c r="BJ1059" s="31"/>
      <c r="BK1059" s="31"/>
      <c r="BL1059" s="39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/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  <c r="GP1059" s="31"/>
      <c r="GQ1059" s="31"/>
      <c r="GR1059" s="31"/>
      <c r="GS1059" s="31"/>
      <c r="GT1059" s="31"/>
      <c r="GU1059" s="31"/>
      <c r="GV1059" s="31"/>
      <c r="GW1059" s="31"/>
      <c r="GX1059" s="31"/>
      <c r="GY1059" s="31"/>
      <c r="GZ1059" s="31"/>
      <c r="HA1059" s="31"/>
      <c r="HB1059" s="31"/>
      <c r="HC1059" s="31"/>
      <c r="HD1059" s="31"/>
      <c r="HE1059" s="31"/>
      <c r="HF1059" s="31"/>
      <c r="HG1059" s="31"/>
      <c r="HH1059" s="31"/>
      <c r="HI1059" s="31"/>
      <c r="HJ1059" s="31"/>
      <c r="HK1059" s="31"/>
      <c r="HL1059" s="31"/>
      <c r="HM1059" s="31"/>
      <c r="HN1059" s="31"/>
      <c r="HO1059" s="31"/>
      <c r="HP1059" s="31"/>
      <c r="HQ1059" s="31"/>
      <c r="HR1059" s="31"/>
      <c r="HS1059" s="31"/>
      <c r="HT1059" s="31"/>
      <c r="HU1059" s="31"/>
      <c r="HV1059" s="31"/>
      <c r="HW1059" s="31"/>
      <c r="HX1059" s="31"/>
      <c r="HY1059" s="31"/>
      <c r="HZ1059" s="31"/>
      <c r="IA1059" s="31"/>
      <c r="IB1059" s="31"/>
      <c r="IC1059" s="31"/>
      <c r="ID1059" s="31"/>
      <c r="IE1059" s="31"/>
      <c r="IF1059" s="31"/>
      <c r="IG1059" s="31"/>
      <c r="IH1059" s="31"/>
      <c r="II1059" s="31"/>
      <c r="IJ1059" s="31"/>
      <c r="IK1059" s="31"/>
      <c r="IL1059" s="31"/>
      <c r="IM1059" s="31"/>
      <c r="IN1059" s="31"/>
      <c r="IO1059" s="31"/>
      <c r="IP1059" s="31"/>
      <c r="IQ1059" s="31"/>
    </row>
    <row r="1060" spans="2:251">
      <c r="B1060" s="62"/>
      <c r="C1060" s="39"/>
      <c r="D1060" s="39"/>
      <c r="F1060" s="39"/>
      <c r="G1060" s="38"/>
      <c r="H1060" s="38"/>
      <c r="I1060" s="38"/>
      <c r="J1060" s="39"/>
      <c r="K1060" s="38"/>
      <c r="L1060" s="39"/>
      <c r="M1060" s="39"/>
      <c r="N1060" s="39"/>
      <c r="O1060" s="39"/>
      <c r="P1060" s="39"/>
      <c r="Q1060" s="38"/>
      <c r="R1060" s="39"/>
      <c r="S1060" s="39"/>
      <c r="T1060" s="39"/>
      <c r="U1060" s="39"/>
      <c r="V1060" s="39"/>
      <c r="W1060" s="42"/>
      <c r="X1060" s="39"/>
      <c r="Y1060" s="39"/>
      <c r="Z1060" s="42"/>
      <c r="AA1060" s="39"/>
      <c r="AB1060" s="39"/>
      <c r="AC1060" s="42"/>
      <c r="AD1060" s="40"/>
      <c r="AE1060" s="40"/>
      <c r="AF1060" s="35"/>
      <c r="AG1060" s="39"/>
      <c r="AH1060" s="39"/>
      <c r="AI1060" s="42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8"/>
      <c r="AV1060" s="39"/>
      <c r="AW1060" s="39"/>
      <c r="AX1060" s="39"/>
      <c r="AY1060" s="39"/>
      <c r="AZ1060" s="39"/>
      <c r="BA1060" s="39"/>
      <c r="BB1060" s="39"/>
      <c r="BC1060" s="39"/>
      <c r="BD1060" s="38"/>
      <c r="BE1060" s="39"/>
      <c r="BF1060" s="39"/>
      <c r="BG1060" s="40"/>
      <c r="BH1060" s="39"/>
      <c r="BI1060" s="39"/>
      <c r="BJ1060" s="31"/>
      <c r="BK1060" s="31"/>
      <c r="BL1060" s="39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/>
      <c r="ET1060" s="31"/>
      <c r="EU1060" s="31"/>
      <c r="EV1060" s="31"/>
      <c r="EW1060" s="31"/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  <c r="GP1060" s="31"/>
      <c r="GQ1060" s="31"/>
      <c r="GR1060" s="31"/>
      <c r="GS1060" s="31"/>
      <c r="GT1060" s="31"/>
      <c r="GU1060" s="31"/>
      <c r="GV1060" s="31"/>
      <c r="GW1060" s="31"/>
      <c r="GX1060" s="31"/>
      <c r="GY1060" s="31"/>
      <c r="GZ1060" s="31"/>
      <c r="HA1060" s="31"/>
      <c r="HB1060" s="31"/>
      <c r="HC1060" s="31"/>
      <c r="HD1060" s="31"/>
      <c r="HE1060" s="31"/>
      <c r="HF1060" s="31"/>
      <c r="HG1060" s="31"/>
      <c r="HH1060" s="31"/>
      <c r="HI1060" s="31"/>
      <c r="HJ1060" s="31"/>
      <c r="HK1060" s="31"/>
      <c r="HL1060" s="31"/>
      <c r="HM1060" s="31"/>
      <c r="HN1060" s="31"/>
      <c r="HO1060" s="31"/>
      <c r="HP1060" s="31"/>
      <c r="HQ1060" s="31"/>
      <c r="HR1060" s="31"/>
      <c r="HS1060" s="31"/>
      <c r="HT1060" s="31"/>
      <c r="HU1060" s="31"/>
      <c r="HV1060" s="31"/>
      <c r="HW1060" s="31"/>
      <c r="HX1060" s="31"/>
      <c r="HY1060" s="31"/>
      <c r="HZ1060" s="31"/>
      <c r="IA1060" s="31"/>
      <c r="IB1060" s="31"/>
      <c r="IC1060" s="31"/>
      <c r="ID1060" s="31"/>
      <c r="IE1060" s="31"/>
      <c r="IF1060" s="31"/>
      <c r="IG1060" s="31"/>
      <c r="IH1060" s="31"/>
      <c r="II1060" s="31"/>
      <c r="IJ1060" s="31"/>
      <c r="IK1060" s="31"/>
      <c r="IL1060" s="31"/>
      <c r="IM1060" s="31"/>
      <c r="IN1060" s="31"/>
      <c r="IO1060" s="31"/>
      <c r="IP1060" s="31"/>
      <c r="IQ1060" s="31"/>
    </row>
    <row r="1061" spans="2:251">
      <c r="B1061" s="62"/>
      <c r="C1061" s="39"/>
      <c r="D1061" s="39"/>
      <c r="F1061" s="39"/>
      <c r="G1061" s="38"/>
      <c r="H1061" s="38"/>
      <c r="I1061" s="38"/>
      <c r="J1061" s="39"/>
      <c r="K1061" s="38"/>
      <c r="L1061" s="39"/>
      <c r="M1061" s="39"/>
      <c r="N1061" s="39"/>
      <c r="O1061" s="39"/>
      <c r="P1061" s="39"/>
      <c r="Q1061" s="38"/>
      <c r="R1061" s="39"/>
      <c r="S1061" s="39"/>
      <c r="T1061" s="39"/>
      <c r="U1061" s="39"/>
      <c r="V1061" s="39"/>
      <c r="W1061" s="42"/>
      <c r="X1061" s="39"/>
      <c r="Y1061" s="39"/>
      <c r="Z1061" s="42"/>
      <c r="AA1061" s="39"/>
      <c r="AB1061" s="39"/>
      <c r="AC1061" s="42"/>
      <c r="AD1061" s="40"/>
      <c r="AE1061" s="40"/>
      <c r="AF1061" s="35"/>
      <c r="AG1061" s="39"/>
      <c r="AH1061" s="39"/>
      <c r="AI1061" s="42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8"/>
      <c r="AV1061" s="39"/>
      <c r="AW1061" s="39"/>
      <c r="AX1061" s="39"/>
      <c r="AY1061" s="39"/>
      <c r="AZ1061" s="39"/>
      <c r="BA1061" s="39"/>
      <c r="BB1061" s="39"/>
      <c r="BC1061" s="39"/>
      <c r="BD1061" s="38"/>
      <c r="BE1061" s="39"/>
      <c r="BF1061" s="39"/>
      <c r="BG1061" s="40"/>
      <c r="BH1061" s="39"/>
      <c r="BI1061" s="39"/>
      <c r="BJ1061" s="31"/>
      <c r="BK1061" s="31"/>
      <c r="BL1061" s="39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/>
      <c r="EP1061" s="31"/>
      <c r="EQ1061" s="31"/>
      <c r="ER1061" s="31"/>
      <c r="ES1061" s="31"/>
      <c r="ET1061" s="31"/>
      <c r="EU1061" s="31"/>
      <c r="EV1061" s="31"/>
      <c r="EW1061" s="31"/>
      <c r="EX1061" s="31"/>
      <c r="EY1061" s="31"/>
      <c r="EZ1061" s="31"/>
      <c r="FA1061" s="31"/>
      <c r="FB1061" s="31"/>
      <c r="FC1061" s="31"/>
      <c r="FD1061" s="31"/>
      <c r="FE1061" s="31"/>
      <c r="FF1061" s="31"/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  <c r="GO1061" s="31"/>
      <c r="GP1061" s="31"/>
      <c r="GQ1061" s="31"/>
      <c r="GR1061" s="31"/>
      <c r="GS1061" s="31"/>
      <c r="GT1061" s="31"/>
      <c r="GU1061" s="31"/>
      <c r="GV1061" s="31"/>
      <c r="GW1061" s="31"/>
      <c r="GX1061" s="31"/>
      <c r="GY1061" s="31"/>
      <c r="GZ1061" s="31"/>
      <c r="HA1061" s="31"/>
      <c r="HB1061" s="31"/>
      <c r="HC1061" s="31"/>
      <c r="HD1061" s="31"/>
      <c r="HE1061" s="31"/>
      <c r="HF1061" s="31"/>
      <c r="HG1061" s="31"/>
      <c r="HH1061" s="31"/>
      <c r="HI1061" s="31"/>
      <c r="HJ1061" s="31"/>
      <c r="HK1061" s="31"/>
      <c r="HL1061" s="31"/>
      <c r="HM1061" s="31"/>
      <c r="HN1061" s="31"/>
      <c r="HO1061" s="31"/>
      <c r="HP1061" s="31"/>
      <c r="HQ1061" s="31"/>
      <c r="HR1061" s="31"/>
      <c r="HS1061" s="31"/>
      <c r="HT1061" s="31"/>
      <c r="HU1061" s="31"/>
      <c r="HV1061" s="31"/>
      <c r="HW1061" s="31"/>
      <c r="HX1061" s="31"/>
      <c r="HY1061" s="31"/>
      <c r="HZ1061" s="31"/>
      <c r="IA1061" s="31"/>
      <c r="IB1061" s="31"/>
      <c r="IC1061" s="31"/>
      <c r="ID1061" s="31"/>
      <c r="IE1061" s="31"/>
      <c r="IF1061" s="31"/>
      <c r="IG1061" s="31"/>
      <c r="IH1061" s="31"/>
      <c r="II1061" s="31"/>
      <c r="IJ1061" s="31"/>
      <c r="IK1061" s="31"/>
      <c r="IL1061" s="31"/>
      <c r="IM1061" s="31"/>
      <c r="IN1061" s="31"/>
      <c r="IO1061" s="31"/>
      <c r="IP1061" s="31"/>
      <c r="IQ1061" s="31"/>
    </row>
    <row r="1062" spans="2:251">
      <c r="B1062" s="62"/>
      <c r="C1062" s="39"/>
      <c r="D1062" s="39"/>
      <c r="F1062" s="39"/>
      <c r="G1062" s="38"/>
      <c r="H1062" s="38"/>
      <c r="I1062" s="38"/>
      <c r="J1062" s="39"/>
      <c r="K1062" s="38"/>
      <c r="L1062" s="39"/>
      <c r="M1062" s="39"/>
      <c r="N1062" s="39"/>
      <c r="O1062" s="39"/>
      <c r="P1062" s="39"/>
      <c r="Q1062" s="38"/>
      <c r="R1062" s="39"/>
      <c r="S1062" s="39"/>
      <c r="T1062" s="39"/>
      <c r="U1062" s="39"/>
      <c r="V1062" s="39"/>
      <c r="W1062" s="42"/>
      <c r="X1062" s="39"/>
      <c r="Y1062" s="39"/>
      <c r="Z1062" s="42"/>
      <c r="AA1062" s="39"/>
      <c r="AB1062" s="39"/>
      <c r="AC1062" s="42"/>
      <c r="AD1062" s="40"/>
      <c r="AE1062" s="40"/>
      <c r="AF1062" s="35"/>
      <c r="AG1062" s="39"/>
      <c r="AH1062" s="39"/>
      <c r="AI1062" s="42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8"/>
      <c r="AV1062" s="39"/>
      <c r="AW1062" s="39"/>
      <c r="AX1062" s="39"/>
      <c r="AY1062" s="39"/>
      <c r="AZ1062" s="39"/>
      <c r="BA1062" s="39"/>
      <c r="BB1062" s="39"/>
      <c r="BC1062" s="39"/>
      <c r="BD1062" s="38"/>
      <c r="BE1062" s="39"/>
      <c r="BF1062" s="39"/>
      <c r="BG1062" s="40"/>
      <c r="BH1062" s="39"/>
      <c r="BI1062" s="39"/>
      <c r="BJ1062" s="31"/>
      <c r="BK1062" s="31"/>
      <c r="BL1062" s="39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/>
      <c r="EP1062" s="31"/>
      <c r="EQ1062" s="31"/>
      <c r="ER1062" s="31"/>
      <c r="ES1062" s="31"/>
      <c r="ET1062" s="31"/>
      <c r="EU1062" s="31"/>
      <c r="EV1062" s="31"/>
      <c r="EW1062" s="31"/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  <c r="GP1062" s="31"/>
      <c r="GQ1062" s="31"/>
      <c r="GR1062" s="31"/>
      <c r="GS1062" s="31"/>
      <c r="GT1062" s="31"/>
      <c r="GU1062" s="31"/>
      <c r="GV1062" s="31"/>
      <c r="GW1062" s="31"/>
      <c r="GX1062" s="31"/>
      <c r="GY1062" s="31"/>
      <c r="GZ1062" s="31"/>
      <c r="HA1062" s="31"/>
      <c r="HB1062" s="31"/>
      <c r="HC1062" s="31"/>
      <c r="HD1062" s="31"/>
      <c r="HE1062" s="31"/>
      <c r="HF1062" s="31"/>
      <c r="HG1062" s="31"/>
      <c r="HH1062" s="31"/>
      <c r="HI1062" s="31"/>
      <c r="HJ1062" s="31"/>
      <c r="HK1062" s="31"/>
      <c r="HL1062" s="31"/>
      <c r="HM1062" s="31"/>
      <c r="HN1062" s="31"/>
      <c r="HO1062" s="31"/>
      <c r="HP1062" s="31"/>
      <c r="HQ1062" s="31"/>
      <c r="HR1062" s="31"/>
      <c r="HS1062" s="31"/>
      <c r="HT1062" s="31"/>
      <c r="HU1062" s="31"/>
      <c r="HV1062" s="31"/>
      <c r="HW1062" s="31"/>
      <c r="HX1062" s="31"/>
      <c r="HY1062" s="31"/>
      <c r="HZ1062" s="31"/>
      <c r="IA1062" s="31"/>
      <c r="IB1062" s="31"/>
      <c r="IC1062" s="31"/>
      <c r="ID1062" s="31"/>
      <c r="IE1062" s="31"/>
      <c r="IF1062" s="31"/>
      <c r="IG1062" s="31"/>
      <c r="IH1062" s="31"/>
      <c r="II1062" s="31"/>
      <c r="IJ1062" s="31"/>
      <c r="IK1062" s="31"/>
      <c r="IL1062" s="31"/>
      <c r="IM1062" s="31"/>
      <c r="IN1062" s="31"/>
      <c r="IO1062" s="31"/>
      <c r="IP1062" s="31"/>
      <c r="IQ1062" s="31"/>
    </row>
    <row r="1063" spans="2:251">
      <c r="B1063" s="62"/>
      <c r="C1063" s="39"/>
      <c r="D1063" s="39"/>
      <c r="F1063" s="39"/>
      <c r="G1063" s="38"/>
      <c r="H1063" s="38"/>
      <c r="I1063" s="38"/>
      <c r="J1063" s="39"/>
      <c r="K1063" s="38"/>
      <c r="L1063" s="39"/>
      <c r="M1063" s="39"/>
      <c r="N1063" s="39"/>
      <c r="O1063" s="39"/>
      <c r="P1063" s="39"/>
      <c r="Q1063" s="38"/>
      <c r="R1063" s="39"/>
      <c r="S1063" s="39"/>
      <c r="T1063" s="39"/>
      <c r="U1063" s="39"/>
      <c r="V1063" s="39"/>
      <c r="W1063" s="42"/>
      <c r="X1063" s="39"/>
      <c r="Y1063" s="39"/>
      <c r="Z1063" s="42"/>
      <c r="AA1063" s="39"/>
      <c r="AB1063" s="39"/>
      <c r="AC1063" s="42"/>
      <c r="AD1063" s="40"/>
      <c r="AE1063" s="40"/>
      <c r="AF1063" s="35"/>
      <c r="AG1063" s="39"/>
      <c r="AH1063" s="39"/>
      <c r="AI1063" s="42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8"/>
      <c r="AV1063" s="39"/>
      <c r="AW1063" s="39"/>
      <c r="AX1063" s="39"/>
      <c r="AY1063" s="39"/>
      <c r="AZ1063" s="39"/>
      <c r="BA1063" s="39"/>
      <c r="BB1063" s="39"/>
      <c r="BC1063" s="39"/>
      <c r="BD1063" s="38"/>
      <c r="BE1063" s="39"/>
      <c r="BF1063" s="39"/>
      <c r="BG1063" s="40"/>
      <c r="BH1063" s="39"/>
      <c r="BI1063" s="39"/>
      <c r="BJ1063" s="31"/>
      <c r="BK1063" s="31"/>
      <c r="BL1063" s="39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/>
      <c r="EP1063" s="31"/>
      <c r="EQ1063" s="31"/>
      <c r="ER1063" s="31"/>
      <c r="ES1063" s="31"/>
      <c r="ET1063" s="31"/>
      <c r="EU1063" s="31"/>
      <c r="EV1063" s="31"/>
      <c r="EW1063" s="31"/>
      <c r="EX1063" s="31"/>
      <c r="EY1063" s="31"/>
      <c r="EZ1063" s="31"/>
      <c r="FA1063" s="31"/>
      <c r="FB1063" s="31"/>
      <c r="FC1063" s="31"/>
      <c r="FD1063" s="31"/>
      <c r="FE1063" s="31"/>
      <c r="FF1063" s="31"/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  <c r="GO1063" s="31"/>
      <c r="GP1063" s="31"/>
      <c r="GQ1063" s="31"/>
      <c r="GR1063" s="31"/>
      <c r="GS1063" s="31"/>
      <c r="GT1063" s="31"/>
      <c r="GU1063" s="31"/>
      <c r="GV1063" s="31"/>
      <c r="GW1063" s="31"/>
      <c r="GX1063" s="31"/>
      <c r="GY1063" s="31"/>
      <c r="GZ1063" s="31"/>
      <c r="HA1063" s="31"/>
      <c r="HB1063" s="31"/>
      <c r="HC1063" s="31"/>
      <c r="HD1063" s="31"/>
      <c r="HE1063" s="31"/>
      <c r="HF1063" s="31"/>
      <c r="HG1063" s="31"/>
      <c r="HH1063" s="31"/>
      <c r="HI1063" s="31"/>
      <c r="HJ1063" s="31"/>
      <c r="HK1063" s="31"/>
      <c r="HL1063" s="31"/>
      <c r="HM1063" s="31"/>
      <c r="HN1063" s="31"/>
      <c r="HO1063" s="31"/>
      <c r="HP1063" s="31"/>
      <c r="HQ1063" s="31"/>
      <c r="HR1063" s="31"/>
      <c r="HS1063" s="31"/>
      <c r="HT1063" s="31"/>
      <c r="HU1063" s="31"/>
      <c r="HV1063" s="31"/>
      <c r="HW1063" s="31"/>
      <c r="HX1063" s="31"/>
      <c r="HY1063" s="31"/>
      <c r="HZ1063" s="31"/>
      <c r="IA1063" s="31"/>
      <c r="IB1063" s="31"/>
      <c r="IC1063" s="31"/>
      <c r="ID1063" s="31"/>
      <c r="IE1063" s="31"/>
      <c r="IF1063" s="31"/>
      <c r="IG1063" s="31"/>
      <c r="IH1063" s="31"/>
      <c r="II1063" s="31"/>
      <c r="IJ1063" s="31"/>
      <c r="IK1063" s="31"/>
      <c r="IL1063" s="31"/>
      <c r="IM1063" s="31"/>
      <c r="IN1063" s="31"/>
      <c r="IO1063" s="31"/>
      <c r="IP1063" s="31"/>
      <c r="IQ1063" s="31"/>
    </row>
    <row r="1064" spans="2:251">
      <c r="B1064" s="62"/>
      <c r="C1064" s="39"/>
      <c r="D1064" s="39"/>
      <c r="F1064" s="39"/>
      <c r="G1064" s="38"/>
      <c r="H1064" s="38"/>
      <c r="I1064" s="38"/>
      <c r="J1064" s="39"/>
      <c r="K1064" s="38"/>
      <c r="L1064" s="39"/>
      <c r="M1064" s="39"/>
      <c r="N1064" s="39"/>
      <c r="O1064" s="39"/>
      <c r="P1064" s="39"/>
      <c r="Q1064" s="38"/>
      <c r="R1064" s="39"/>
      <c r="S1064" s="39"/>
      <c r="T1064" s="39"/>
      <c r="U1064" s="39"/>
      <c r="V1064" s="39"/>
      <c r="W1064" s="42"/>
      <c r="X1064" s="39"/>
      <c r="Y1064" s="39"/>
      <c r="Z1064" s="42"/>
      <c r="AA1064" s="39"/>
      <c r="AB1064" s="39"/>
      <c r="AC1064" s="42"/>
      <c r="AD1064" s="40"/>
      <c r="AE1064" s="40"/>
      <c r="AF1064" s="35"/>
      <c r="AG1064" s="39"/>
      <c r="AH1064" s="39"/>
      <c r="AI1064" s="42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8"/>
      <c r="AV1064" s="39"/>
      <c r="AW1064" s="39"/>
      <c r="AX1064" s="39"/>
      <c r="AY1064" s="39"/>
      <c r="AZ1064" s="39"/>
      <c r="BA1064" s="39"/>
      <c r="BB1064" s="39"/>
      <c r="BC1064" s="39"/>
      <c r="BD1064" s="38"/>
      <c r="BE1064" s="39"/>
      <c r="BF1064" s="39"/>
      <c r="BG1064" s="40"/>
      <c r="BH1064" s="39"/>
      <c r="BI1064" s="39"/>
      <c r="BJ1064" s="31"/>
      <c r="BK1064" s="31"/>
      <c r="BL1064" s="39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  <c r="DK1064" s="31"/>
      <c r="DL1064" s="31"/>
      <c r="DM1064" s="31"/>
      <c r="DN1064" s="31"/>
      <c r="DO1064" s="31"/>
      <c r="DP1064" s="31"/>
      <c r="DQ1064" s="31"/>
      <c r="DR1064" s="31"/>
      <c r="DS1064" s="31"/>
      <c r="DT1064" s="31"/>
      <c r="DU1064" s="31"/>
      <c r="DV1064" s="31"/>
      <c r="DW1064" s="31"/>
      <c r="DX1064" s="31"/>
      <c r="DY1064" s="31"/>
      <c r="DZ1064" s="31"/>
      <c r="EA1064" s="31"/>
      <c r="EB1064" s="31"/>
      <c r="EC1064" s="31"/>
      <c r="ED1064" s="31"/>
      <c r="EE1064" s="31"/>
      <c r="EF1064" s="31"/>
      <c r="EG1064" s="31"/>
      <c r="EH1064" s="31"/>
      <c r="EI1064" s="31"/>
      <c r="EJ1064" s="31"/>
      <c r="EK1064" s="31"/>
      <c r="EL1064" s="31"/>
      <c r="EM1064" s="31"/>
      <c r="EN1064" s="31"/>
      <c r="EO1064" s="31"/>
      <c r="EP1064" s="31"/>
      <c r="EQ1064" s="31"/>
      <c r="ER1064" s="31"/>
      <c r="ES1064" s="31"/>
      <c r="ET1064" s="31"/>
      <c r="EU1064" s="31"/>
      <c r="EV1064" s="31"/>
      <c r="EW1064" s="31"/>
      <c r="EX1064" s="31"/>
      <c r="EY1064" s="31"/>
      <c r="EZ1064" s="31"/>
      <c r="FA1064" s="31"/>
      <c r="FB1064" s="31"/>
      <c r="FC1064" s="31"/>
      <c r="FD1064" s="31"/>
      <c r="FE1064" s="31"/>
      <c r="FF1064" s="31"/>
      <c r="FG1064" s="31"/>
      <c r="FH1064" s="31"/>
      <c r="FI1064" s="31"/>
      <c r="FJ1064" s="31"/>
      <c r="FK1064" s="31"/>
      <c r="FL1064" s="31"/>
      <c r="FM1064" s="31"/>
      <c r="FN1064" s="31"/>
      <c r="FO1064" s="31"/>
      <c r="FP1064" s="31"/>
      <c r="FQ1064" s="31"/>
      <c r="FR1064" s="31"/>
      <c r="FS1064" s="31"/>
      <c r="FT1064" s="31"/>
      <c r="FU1064" s="31"/>
      <c r="FV1064" s="31"/>
      <c r="FW1064" s="31"/>
      <c r="FX1064" s="31"/>
      <c r="FY1064" s="31"/>
      <c r="FZ1064" s="31"/>
      <c r="GA1064" s="31"/>
      <c r="GB1064" s="31"/>
      <c r="GC1064" s="31"/>
      <c r="GD1064" s="31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  <c r="GO1064" s="31"/>
      <c r="GP1064" s="31"/>
      <c r="GQ1064" s="31"/>
      <c r="GR1064" s="31"/>
      <c r="GS1064" s="31"/>
      <c r="GT1064" s="31"/>
      <c r="GU1064" s="31"/>
      <c r="GV1064" s="31"/>
      <c r="GW1064" s="31"/>
      <c r="GX1064" s="31"/>
      <c r="GY1064" s="31"/>
      <c r="GZ1064" s="31"/>
      <c r="HA1064" s="31"/>
      <c r="HB1064" s="31"/>
      <c r="HC1064" s="31"/>
      <c r="HD1064" s="31"/>
      <c r="HE1064" s="31"/>
      <c r="HF1064" s="31"/>
      <c r="HG1064" s="31"/>
      <c r="HH1064" s="31"/>
      <c r="HI1064" s="31"/>
      <c r="HJ1064" s="31"/>
      <c r="HK1064" s="31"/>
      <c r="HL1064" s="31"/>
      <c r="HM1064" s="31"/>
      <c r="HN1064" s="31"/>
      <c r="HO1064" s="31"/>
      <c r="HP1064" s="31"/>
      <c r="HQ1064" s="31"/>
      <c r="HR1064" s="31"/>
      <c r="HS1064" s="31"/>
      <c r="HT1064" s="31"/>
      <c r="HU1064" s="31"/>
      <c r="HV1064" s="31"/>
      <c r="HW1064" s="31"/>
      <c r="HX1064" s="31"/>
      <c r="HY1064" s="31"/>
      <c r="HZ1064" s="31"/>
      <c r="IA1064" s="31"/>
      <c r="IB1064" s="31"/>
      <c r="IC1064" s="31"/>
      <c r="ID1064" s="31"/>
      <c r="IE1064" s="31"/>
      <c r="IF1064" s="31"/>
      <c r="IG1064" s="31"/>
      <c r="IH1064" s="31"/>
      <c r="II1064" s="31"/>
      <c r="IJ1064" s="31"/>
      <c r="IK1064" s="31"/>
      <c r="IL1064" s="31"/>
      <c r="IM1064" s="31"/>
      <c r="IN1064" s="31"/>
      <c r="IO1064" s="31"/>
      <c r="IP1064" s="31"/>
      <c r="IQ1064" s="31"/>
    </row>
    <row r="1065" spans="2:251">
      <c r="B1065" s="62"/>
      <c r="C1065" s="39"/>
      <c r="D1065" s="39"/>
      <c r="F1065" s="39"/>
      <c r="G1065" s="38"/>
      <c r="H1065" s="38"/>
      <c r="I1065" s="38"/>
      <c r="J1065" s="39"/>
      <c r="K1065" s="38"/>
      <c r="L1065" s="39"/>
      <c r="M1065" s="39"/>
      <c r="N1065" s="39"/>
      <c r="O1065" s="39"/>
      <c r="P1065" s="39"/>
      <c r="Q1065" s="38"/>
      <c r="R1065" s="39"/>
      <c r="S1065" s="39"/>
      <c r="T1065" s="39"/>
      <c r="U1065" s="39"/>
      <c r="V1065" s="39"/>
      <c r="W1065" s="42"/>
      <c r="X1065" s="39"/>
      <c r="Y1065" s="39"/>
      <c r="Z1065" s="42"/>
      <c r="AA1065" s="39"/>
      <c r="AB1065" s="39"/>
      <c r="AC1065" s="42"/>
      <c r="AD1065" s="40"/>
      <c r="AE1065" s="40"/>
      <c r="AF1065" s="35"/>
      <c r="AG1065" s="39"/>
      <c r="AH1065" s="39"/>
      <c r="AI1065" s="42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8"/>
      <c r="AV1065" s="39"/>
      <c r="AW1065" s="39"/>
      <c r="AX1065" s="39"/>
      <c r="AY1065" s="39"/>
      <c r="AZ1065" s="39"/>
      <c r="BA1065" s="39"/>
      <c r="BB1065" s="39"/>
      <c r="BC1065" s="39"/>
      <c r="BD1065" s="38"/>
      <c r="BE1065" s="39"/>
      <c r="BF1065" s="39"/>
      <c r="BG1065" s="40"/>
      <c r="BH1065" s="39"/>
      <c r="BI1065" s="39"/>
      <c r="BJ1065" s="31"/>
      <c r="BK1065" s="31"/>
      <c r="BL1065" s="39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  <c r="DK1065" s="31"/>
      <c r="DL1065" s="31"/>
      <c r="DM1065" s="31"/>
      <c r="DN1065" s="31"/>
      <c r="DO1065" s="31"/>
      <c r="DP1065" s="31"/>
      <c r="DQ1065" s="31"/>
      <c r="DR1065" s="31"/>
      <c r="DS1065" s="31"/>
      <c r="DT1065" s="31"/>
      <c r="DU1065" s="31"/>
      <c r="DV1065" s="31"/>
      <c r="DW1065" s="31"/>
      <c r="DX1065" s="31"/>
      <c r="DY1065" s="31"/>
      <c r="DZ1065" s="31"/>
      <c r="EA1065" s="31"/>
      <c r="EB1065" s="31"/>
      <c r="EC1065" s="31"/>
      <c r="ED1065" s="31"/>
      <c r="EE1065" s="31"/>
      <c r="EF1065" s="31"/>
      <c r="EG1065" s="31"/>
      <c r="EH1065" s="31"/>
      <c r="EI1065" s="31"/>
      <c r="EJ1065" s="31"/>
      <c r="EK1065" s="31"/>
      <c r="EL1065" s="31"/>
      <c r="EM1065" s="31"/>
      <c r="EN1065" s="31"/>
      <c r="EO1065" s="31"/>
      <c r="EP1065" s="31"/>
      <c r="EQ1065" s="31"/>
      <c r="ER1065" s="31"/>
      <c r="ES1065" s="31"/>
      <c r="ET1065" s="31"/>
      <c r="EU1065" s="31"/>
      <c r="EV1065" s="31"/>
      <c r="EW1065" s="31"/>
      <c r="EX1065" s="31"/>
      <c r="EY1065" s="31"/>
      <c r="EZ1065" s="31"/>
      <c r="FA1065" s="31"/>
      <c r="FB1065" s="31"/>
      <c r="FC1065" s="31"/>
      <c r="FD1065" s="31"/>
      <c r="FE1065" s="31"/>
      <c r="FF1065" s="31"/>
      <c r="FG1065" s="31"/>
      <c r="FH1065" s="31"/>
      <c r="FI1065" s="31"/>
      <c r="FJ1065" s="31"/>
      <c r="FK1065" s="31"/>
      <c r="FL1065" s="31"/>
      <c r="FM1065" s="31"/>
      <c r="FN1065" s="31"/>
      <c r="FO1065" s="31"/>
      <c r="FP1065" s="31"/>
      <c r="FQ1065" s="31"/>
      <c r="FR1065" s="31"/>
      <c r="FS1065" s="31"/>
      <c r="FT1065" s="31"/>
      <c r="FU1065" s="31"/>
      <c r="FV1065" s="31"/>
      <c r="FW1065" s="31"/>
      <c r="FX1065" s="31"/>
      <c r="FY1065" s="31"/>
      <c r="FZ1065" s="31"/>
      <c r="GA1065" s="31"/>
      <c r="GB1065" s="31"/>
      <c r="GC1065" s="31"/>
      <c r="GD1065" s="31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  <c r="GO1065" s="31"/>
      <c r="GP1065" s="31"/>
      <c r="GQ1065" s="31"/>
      <c r="GR1065" s="31"/>
      <c r="GS1065" s="31"/>
      <c r="GT1065" s="31"/>
      <c r="GU1065" s="31"/>
      <c r="GV1065" s="31"/>
      <c r="GW1065" s="31"/>
      <c r="GX1065" s="31"/>
      <c r="GY1065" s="31"/>
      <c r="GZ1065" s="31"/>
      <c r="HA1065" s="31"/>
      <c r="HB1065" s="31"/>
      <c r="HC1065" s="31"/>
      <c r="HD1065" s="31"/>
      <c r="HE1065" s="31"/>
      <c r="HF1065" s="31"/>
      <c r="HG1065" s="31"/>
      <c r="HH1065" s="31"/>
      <c r="HI1065" s="31"/>
      <c r="HJ1065" s="31"/>
      <c r="HK1065" s="31"/>
      <c r="HL1065" s="31"/>
      <c r="HM1065" s="31"/>
      <c r="HN1065" s="31"/>
      <c r="HO1065" s="31"/>
      <c r="HP1065" s="31"/>
      <c r="HQ1065" s="31"/>
      <c r="HR1065" s="31"/>
      <c r="HS1065" s="31"/>
      <c r="HT1065" s="31"/>
      <c r="HU1065" s="31"/>
      <c r="HV1065" s="31"/>
      <c r="HW1065" s="31"/>
      <c r="HX1065" s="31"/>
      <c r="HY1065" s="31"/>
      <c r="HZ1065" s="31"/>
      <c r="IA1065" s="31"/>
      <c r="IB1065" s="31"/>
      <c r="IC1065" s="31"/>
      <c r="ID1065" s="31"/>
      <c r="IE1065" s="31"/>
      <c r="IF1065" s="31"/>
      <c r="IG1065" s="31"/>
      <c r="IH1065" s="31"/>
      <c r="II1065" s="31"/>
      <c r="IJ1065" s="31"/>
      <c r="IK1065" s="31"/>
      <c r="IL1065" s="31"/>
      <c r="IM1065" s="31"/>
      <c r="IN1065" s="31"/>
      <c r="IO1065" s="31"/>
      <c r="IP1065" s="31"/>
      <c r="IQ1065" s="31"/>
    </row>
    <row r="1066" spans="2:251">
      <c r="B1066" s="62"/>
      <c r="C1066" s="39"/>
      <c r="D1066" s="39"/>
      <c r="F1066" s="39"/>
      <c r="G1066" s="38"/>
      <c r="H1066" s="38"/>
      <c r="I1066" s="38"/>
      <c r="J1066" s="39"/>
      <c r="K1066" s="38"/>
      <c r="L1066" s="39"/>
      <c r="M1066" s="39"/>
      <c r="N1066" s="39"/>
      <c r="O1066" s="39"/>
      <c r="P1066" s="39"/>
      <c r="Q1066" s="38"/>
      <c r="R1066" s="39"/>
      <c r="S1066" s="39"/>
      <c r="T1066" s="39"/>
      <c r="U1066" s="39"/>
      <c r="V1066" s="39"/>
      <c r="W1066" s="42"/>
      <c r="X1066" s="39"/>
      <c r="Y1066" s="39"/>
      <c r="Z1066" s="42"/>
      <c r="AA1066" s="39"/>
      <c r="AB1066" s="39"/>
      <c r="AC1066" s="42"/>
      <c r="AD1066" s="40"/>
      <c r="AE1066" s="40"/>
      <c r="AF1066" s="35"/>
      <c r="AG1066" s="39"/>
      <c r="AH1066" s="39"/>
      <c r="AI1066" s="42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8"/>
      <c r="AV1066" s="39"/>
      <c r="AW1066" s="39"/>
      <c r="AX1066" s="39"/>
      <c r="AY1066" s="39"/>
      <c r="AZ1066" s="39"/>
      <c r="BA1066" s="39"/>
      <c r="BB1066" s="39"/>
      <c r="BC1066" s="39"/>
      <c r="BD1066" s="38"/>
      <c r="BE1066" s="39"/>
      <c r="BF1066" s="39"/>
      <c r="BG1066" s="39"/>
      <c r="BH1066" s="39"/>
      <c r="BI1066" s="39"/>
      <c r="BJ1066" s="31"/>
      <c r="BK1066" s="31"/>
      <c r="BL1066" s="39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/>
      <c r="EP1066" s="31"/>
      <c r="EQ1066" s="31"/>
      <c r="ER1066" s="31"/>
      <c r="ES1066" s="31"/>
      <c r="ET1066" s="31"/>
      <c r="EU1066" s="31"/>
      <c r="EV1066" s="31"/>
      <c r="EW1066" s="31"/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  <c r="GP1066" s="31"/>
      <c r="GQ1066" s="31"/>
      <c r="GR1066" s="31"/>
      <c r="GS1066" s="31"/>
      <c r="GT1066" s="31"/>
      <c r="GU1066" s="31"/>
      <c r="GV1066" s="31"/>
      <c r="GW1066" s="31"/>
      <c r="GX1066" s="31"/>
      <c r="GY1066" s="31"/>
      <c r="GZ1066" s="31"/>
      <c r="HA1066" s="31"/>
      <c r="HB1066" s="31"/>
      <c r="HC1066" s="31"/>
      <c r="HD1066" s="31"/>
      <c r="HE1066" s="31"/>
      <c r="HF1066" s="31"/>
      <c r="HG1066" s="31"/>
      <c r="HH1066" s="31"/>
      <c r="HI1066" s="31"/>
      <c r="HJ1066" s="31"/>
      <c r="HK1066" s="31"/>
      <c r="HL1066" s="31"/>
      <c r="HM1066" s="31"/>
      <c r="HN1066" s="31"/>
      <c r="HO1066" s="31"/>
      <c r="HP1066" s="31"/>
      <c r="HQ1066" s="31"/>
      <c r="HR1066" s="31"/>
      <c r="HS1066" s="31"/>
      <c r="HT1066" s="31"/>
      <c r="HU1066" s="31"/>
      <c r="HV1066" s="31"/>
      <c r="HW1066" s="31"/>
      <c r="HX1066" s="31"/>
      <c r="HY1066" s="31"/>
      <c r="HZ1066" s="31"/>
      <c r="IA1066" s="31"/>
      <c r="IB1066" s="31"/>
      <c r="IC1066" s="31"/>
      <c r="ID1066" s="31"/>
      <c r="IE1066" s="31"/>
      <c r="IF1066" s="31"/>
      <c r="IG1066" s="31"/>
      <c r="IH1066" s="31"/>
      <c r="II1066" s="31"/>
      <c r="IJ1066" s="31"/>
      <c r="IK1066" s="31"/>
      <c r="IL1066" s="31"/>
      <c r="IM1066" s="31"/>
      <c r="IN1066" s="31"/>
      <c r="IO1066" s="31"/>
      <c r="IP1066" s="31"/>
      <c r="IQ1066" s="31"/>
    </row>
    <row r="1067" spans="2:251">
      <c r="B1067" s="62"/>
      <c r="C1067" s="39"/>
      <c r="D1067" s="39"/>
      <c r="F1067" s="39"/>
      <c r="G1067" s="38"/>
      <c r="H1067" s="38"/>
      <c r="I1067" s="38"/>
      <c r="J1067" s="39"/>
      <c r="K1067" s="38"/>
      <c r="L1067" s="39"/>
      <c r="M1067" s="39"/>
      <c r="N1067" s="39"/>
      <c r="O1067" s="39"/>
      <c r="P1067" s="39"/>
      <c r="Q1067" s="38"/>
      <c r="R1067" s="39"/>
      <c r="S1067" s="39"/>
      <c r="T1067" s="39"/>
      <c r="U1067" s="39"/>
      <c r="V1067" s="39"/>
      <c r="W1067" s="42"/>
      <c r="X1067" s="39"/>
      <c r="Y1067" s="39"/>
      <c r="Z1067" s="42"/>
      <c r="AA1067" s="39"/>
      <c r="AB1067" s="39"/>
      <c r="AC1067" s="42"/>
      <c r="AD1067" s="40"/>
      <c r="AE1067" s="40"/>
      <c r="AF1067" s="35"/>
      <c r="AG1067" s="39"/>
      <c r="AH1067" s="39"/>
      <c r="AI1067" s="42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8"/>
      <c r="AV1067" s="39"/>
      <c r="AW1067" s="39"/>
      <c r="AX1067" s="39"/>
      <c r="AY1067" s="39"/>
      <c r="AZ1067" s="39"/>
      <c r="BA1067" s="39"/>
      <c r="BB1067" s="39"/>
      <c r="BC1067" s="39"/>
      <c r="BD1067" s="38"/>
      <c r="BE1067" s="39"/>
      <c r="BF1067" s="39"/>
      <c r="BG1067" s="40"/>
      <c r="BH1067" s="39"/>
      <c r="BI1067" s="39"/>
      <c r="BJ1067" s="31"/>
      <c r="BK1067" s="31"/>
      <c r="BL1067" s="39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/>
      <c r="ES1067" s="31"/>
      <c r="ET1067" s="31"/>
      <c r="EU1067" s="31"/>
      <c r="EV1067" s="31"/>
      <c r="EW1067" s="31"/>
      <c r="EX1067" s="31"/>
      <c r="EY1067" s="31"/>
      <c r="EZ1067" s="31"/>
      <c r="FA1067" s="31"/>
      <c r="FB1067" s="31"/>
      <c r="FC1067" s="31"/>
      <c r="FD1067" s="31"/>
      <c r="FE1067" s="31"/>
      <c r="FF1067" s="31"/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  <c r="GO1067" s="31"/>
      <c r="GP1067" s="31"/>
      <c r="GQ1067" s="31"/>
      <c r="GR1067" s="31"/>
      <c r="GS1067" s="31"/>
      <c r="GT1067" s="31"/>
      <c r="GU1067" s="31"/>
      <c r="GV1067" s="31"/>
      <c r="GW1067" s="31"/>
      <c r="GX1067" s="31"/>
      <c r="GY1067" s="31"/>
      <c r="GZ1067" s="31"/>
      <c r="HA1067" s="31"/>
      <c r="HB1067" s="31"/>
      <c r="HC1067" s="31"/>
      <c r="HD1067" s="31"/>
      <c r="HE1067" s="31"/>
      <c r="HF1067" s="31"/>
      <c r="HG1067" s="31"/>
      <c r="HH1067" s="31"/>
      <c r="HI1067" s="31"/>
      <c r="HJ1067" s="31"/>
      <c r="HK1067" s="31"/>
      <c r="HL1067" s="31"/>
      <c r="HM1067" s="31"/>
      <c r="HN1067" s="31"/>
      <c r="HO1067" s="31"/>
      <c r="HP1067" s="31"/>
      <c r="HQ1067" s="31"/>
      <c r="HR1067" s="31"/>
      <c r="HS1067" s="31"/>
      <c r="HT1067" s="31"/>
      <c r="HU1067" s="31"/>
      <c r="HV1067" s="31"/>
      <c r="HW1067" s="31"/>
      <c r="HX1067" s="31"/>
      <c r="HY1067" s="31"/>
      <c r="HZ1067" s="31"/>
      <c r="IA1067" s="31"/>
      <c r="IB1067" s="31"/>
      <c r="IC1067" s="31"/>
      <c r="ID1067" s="31"/>
      <c r="IE1067" s="31"/>
      <c r="IF1067" s="31"/>
      <c r="IG1067" s="31"/>
      <c r="IH1067" s="31"/>
      <c r="II1067" s="31"/>
      <c r="IJ1067" s="31"/>
      <c r="IK1067" s="31"/>
      <c r="IL1067" s="31"/>
      <c r="IM1067" s="31"/>
      <c r="IN1067" s="31"/>
      <c r="IO1067" s="31"/>
      <c r="IP1067" s="31"/>
      <c r="IQ1067" s="31"/>
    </row>
    <row r="1068" spans="2:251">
      <c r="B1068" s="62"/>
      <c r="C1068" s="39"/>
      <c r="D1068" s="39"/>
      <c r="F1068" s="39"/>
      <c r="G1068" s="38"/>
      <c r="H1068" s="38"/>
      <c r="I1068" s="38"/>
      <c r="J1068" s="39"/>
      <c r="K1068" s="38"/>
      <c r="L1068" s="39"/>
      <c r="M1068" s="39"/>
      <c r="N1068" s="39"/>
      <c r="O1068" s="39"/>
      <c r="P1068" s="39"/>
      <c r="Q1068" s="38"/>
      <c r="R1068" s="39"/>
      <c r="S1068" s="39"/>
      <c r="T1068" s="39"/>
      <c r="U1068" s="39"/>
      <c r="V1068" s="39"/>
      <c r="W1068" s="42"/>
      <c r="X1068" s="39"/>
      <c r="Y1068" s="39"/>
      <c r="Z1068" s="42"/>
      <c r="AA1068" s="39"/>
      <c r="AB1068" s="39"/>
      <c r="AC1068" s="42"/>
      <c r="AD1068" s="40"/>
      <c r="AE1068" s="40"/>
      <c r="AF1068" s="35"/>
      <c r="AG1068" s="39"/>
      <c r="AH1068" s="39"/>
      <c r="AI1068" s="42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8"/>
      <c r="AV1068" s="39"/>
      <c r="AW1068" s="39"/>
      <c r="AX1068" s="39"/>
      <c r="AY1068" s="39"/>
      <c r="AZ1068" s="39"/>
      <c r="BA1068" s="39"/>
      <c r="BB1068" s="39"/>
      <c r="BC1068" s="39"/>
      <c r="BD1068" s="38"/>
      <c r="BE1068" s="39"/>
      <c r="BF1068" s="39"/>
      <c r="BG1068" s="40"/>
      <c r="BH1068" s="39"/>
      <c r="BI1068" s="39"/>
      <c r="BJ1068" s="31"/>
      <c r="BK1068" s="31"/>
      <c r="BL1068" s="39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  <c r="DK1068" s="31"/>
      <c r="DL1068" s="31"/>
      <c r="DM1068" s="31"/>
      <c r="DN1068" s="31"/>
      <c r="DO1068" s="31"/>
      <c r="DP1068" s="31"/>
      <c r="DQ1068" s="31"/>
      <c r="DR1068" s="31"/>
      <c r="DS1068" s="31"/>
      <c r="DT1068" s="31"/>
      <c r="DU1068" s="31"/>
      <c r="DV1068" s="31"/>
      <c r="DW1068" s="31"/>
      <c r="DX1068" s="31"/>
      <c r="DY1068" s="31"/>
      <c r="DZ1068" s="31"/>
      <c r="EA1068" s="31"/>
      <c r="EB1068" s="31"/>
      <c r="EC1068" s="31"/>
      <c r="ED1068" s="31"/>
      <c r="EE1068" s="31"/>
      <c r="EF1068" s="31"/>
      <c r="EG1068" s="31"/>
      <c r="EH1068" s="31"/>
      <c r="EI1068" s="31"/>
      <c r="EJ1068" s="31"/>
      <c r="EK1068" s="31"/>
      <c r="EL1068" s="31"/>
      <c r="EM1068" s="31"/>
      <c r="EN1068" s="31"/>
      <c r="EO1068" s="31"/>
      <c r="EP1068" s="31"/>
      <c r="EQ1068" s="31"/>
      <c r="ER1068" s="31"/>
      <c r="ES1068" s="31"/>
      <c r="ET1068" s="31"/>
      <c r="EU1068" s="31"/>
      <c r="EV1068" s="31"/>
      <c r="EW1068" s="31"/>
      <c r="EX1068" s="31"/>
      <c r="EY1068" s="31"/>
      <c r="EZ1068" s="31"/>
      <c r="FA1068" s="31"/>
      <c r="FB1068" s="31"/>
      <c r="FC1068" s="31"/>
      <c r="FD1068" s="31"/>
      <c r="FE1068" s="31"/>
      <c r="FF1068" s="31"/>
      <c r="FG1068" s="31"/>
      <c r="FH1068" s="31"/>
      <c r="FI1068" s="31"/>
      <c r="FJ1068" s="31"/>
      <c r="FK1068" s="31"/>
      <c r="FL1068" s="31"/>
      <c r="FM1068" s="31"/>
      <c r="FN1068" s="31"/>
      <c r="FO1068" s="31"/>
      <c r="FP1068" s="31"/>
      <c r="FQ1068" s="31"/>
      <c r="FR1068" s="31"/>
      <c r="FS1068" s="31"/>
      <c r="FT1068" s="31"/>
      <c r="FU1068" s="31"/>
      <c r="FV1068" s="31"/>
      <c r="FW1068" s="31"/>
      <c r="FX1068" s="31"/>
      <c r="FY1068" s="31"/>
      <c r="FZ1068" s="31"/>
      <c r="GA1068" s="31"/>
      <c r="GB1068" s="31"/>
      <c r="GC1068" s="31"/>
      <c r="GD1068" s="31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  <c r="GO1068" s="31"/>
      <c r="GP1068" s="31"/>
      <c r="GQ1068" s="31"/>
      <c r="GR1068" s="31"/>
      <c r="GS1068" s="31"/>
      <c r="GT1068" s="31"/>
      <c r="GU1068" s="31"/>
      <c r="GV1068" s="31"/>
      <c r="GW1068" s="31"/>
      <c r="GX1068" s="31"/>
      <c r="GY1068" s="31"/>
      <c r="GZ1068" s="31"/>
      <c r="HA1068" s="31"/>
      <c r="HB1068" s="31"/>
      <c r="HC1068" s="31"/>
      <c r="HD1068" s="31"/>
      <c r="HE1068" s="31"/>
      <c r="HF1068" s="31"/>
      <c r="HG1068" s="31"/>
      <c r="HH1068" s="31"/>
      <c r="HI1068" s="31"/>
      <c r="HJ1068" s="31"/>
      <c r="HK1068" s="31"/>
      <c r="HL1068" s="31"/>
      <c r="HM1068" s="31"/>
      <c r="HN1068" s="31"/>
      <c r="HO1068" s="31"/>
      <c r="HP1068" s="31"/>
      <c r="HQ1068" s="31"/>
      <c r="HR1068" s="31"/>
      <c r="HS1068" s="31"/>
      <c r="HT1068" s="31"/>
      <c r="HU1068" s="31"/>
      <c r="HV1068" s="31"/>
      <c r="HW1068" s="31"/>
      <c r="HX1068" s="31"/>
      <c r="HY1068" s="31"/>
      <c r="HZ1068" s="31"/>
      <c r="IA1068" s="31"/>
      <c r="IB1068" s="31"/>
      <c r="IC1068" s="31"/>
      <c r="ID1068" s="31"/>
      <c r="IE1068" s="31"/>
      <c r="IF1068" s="31"/>
      <c r="IG1068" s="31"/>
      <c r="IH1068" s="31"/>
      <c r="II1068" s="31"/>
      <c r="IJ1068" s="31"/>
      <c r="IK1068" s="31"/>
      <c r="IL1068" s="31"/>
      <c r="IM1068" s="31"/>
      <c r="IN1068" s="31"/>
      <c r="IO1068" s="31"/>
      <c r="IP1068" s="31"/>
      <c r="IQ1068" s="31"/>
    </row>
    <row r="1069" spans="2:251">
      <c r="B1069" s="62"/>
      <c r="C1069" s="39"/>
      <c r="D1069" s="39"/>
      <c r="F1069" s="39"/>
      <c r="G1069" s="38"/>
      <c r="H1069" s="38"/>
      <c r="I1069" s="38"/>
      <c r="J1069" s="39"/>
      <c r="K1069" s="38"/>
      <c r="L1069" s="39"/>
      <c r="M1069" s="39"/>
      <c r="N1069" s="39"/>
      <c r="O1069" s="39"/>
      <c r="P1069" s="39"/>
      <c r="Q1069" s="38"/>
      <c r="R1069" s="39"/>
      <c r="S1069" s="39"/>
      <c r="T1069" s="39"/>
      <c r="U1069" s="39"/>
      <c r="V1069" s="39"/>
      <c r="W1069" s="42"/>
      <c r="X1069" s="39"/>
      <c r="Y1069" s="39"/>
      <c r="Z1069" s="42"/>
      <c r="AA1069" s="39"/>
      <c r="AB1069" s="39"/>
      <c r="AC1069" s="42"/>
      <c r="AD1069" s="40"/>
      <c r="AE1069" s="40"/>
      <c r="AF1069" s="35"/>
      <c r="AG1069" s="39"/>
      <c r="AH1069" s="39"/>
      <c r="AI1069" s="42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8"/>
      <c r="AV1069" s="39"/>
      <c r="AW1069" s="39"/>
      <c r="AX1069" s="39"/>
      <c r="AY1069" s="39"/>
      <c r="AZ1069" s="39"/>
      <c r="BA1069" s="39"/>
      <c r="BB1069" s="39"/>
      <c r="BC1069" s="39"/>
      <c r="BD1069" s="38"/>
      <c r="BE1069" s="39"/>
      <c r="BF1069" s="39"/>
      <c r="BG1069" s="40"/>
      <c r="BH1069" s="39"/>
      <c r="BI1069" s="39"/>
      <c r="BJ1069" s="31"/>
      <c r="BK1069" s="31"/>
      <c r="BL1069" s="39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  <c r="DK1069" s="31"/>
      <c r="DL1069" s="31"/>
      <c r="DM1069" s="31"/>
      <c r="DN1069" s="31"/>
      <c r="DO1069" s="31"/>
      <c r="DP1069" s="31"/>
      <c r="DQ1069" s="31"/>
      <c r="DR1069" s="31"/>
      <c r="DS1069" s="31"/>
      <c r="DT1069" s="31"/>
      <c r="DU1069" s="31"/>
      <c r="DV1069" s="31"/>
      <c r="DW1069" s="31"/>
      <c r="DX1069" s="31"/>
      <c r="DY1069" s="31"/>
      <c r="DZ1069" s="31"/>
      <c r="EA1069" s="31"/>
      <c r="EB1069" s="31"/>
      <c r="EC1069" s="31"/>
      <c r="ED1069" s="31"/>
      <c r="EE1069" s="31"/>
      <c r="EF1069" s="31"/>
      <c r="EG1069" s="31"/>
      <c r="EH1069" s="31"/>
      <c r="EI1069" s="31"/>
      <c r="EJ1069" s="31"/>
      <c r="EK1069" s="31"/>
      <c r="EL1069" s="31"/>
      <c r="EM1069" s="31"/>
      <c r="EN1069" s="31"/>
      <c r="EO1069" s="31"/>
      <c r="EP1069" s="31"/>
      <c r="EQ1069" s="31"/>
      <c r="ER1069" s="31"/>
      <c r="ES1069" s="31"/>
      <c r="ET1069" s="31"/>
      <c r="EU1069" s="31"/>
      <c r="EV1069" s="31"/>
      <c r="EW1069" s="31"/>
      <c r="EX1069" s="31"/>
      <c r="EY1069" s="31"/>
      <c r="EZ1069" s="31"/>
      <c r="FA1069" s="31"/>
      <c r="FB1069" s="31"/>
      <c r="FC1069" s="31"/>
      <c r="FD1069" s="31"/>
      <c r="FE1069" s="31"/>
      <c r="FF1069" s="31"/>
      <c r="FG1069" s="31"/>
      <c r="FH1069" s="31"/>
      <c r="FI1069" s="31"/>
      <c r="FJ1069" s="31"/>
      <c r="FK1069" s="31"/>
      <c r="FL1069" s="31"/>
      <c r="FM1069" s="31"/>
      <c r="FN1069" s="31"/>
      <c r="FO1069" s="31"/>
      <c r="FP1069" s="31"/>
      <c r="FQ1069" s="31"/>
      <c r="FR1069" s="31"/>
      <c r="FS1069" s="31"/>
      <c r="FT1069" s="31"/>
      <c r="FU1069" s="31"/>
      <c r="FV1069" s="31"/>
      <c r="FW1069" s="31"/>
      <c r="FX1069" s="31"/>
      <c r="FY1069" s="31"/>
      <c r="FZ1069" s="31"/>
      <c r="GA1069" s="31"/>
      <c r="GB1069" s="31"/>
      <c r="GC1069" s="31"/>
      <c r="GD1069" s="31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  <c r="GO1069" s="31"/>
      <c r="GP1069" s="31"/>
      <c r="GQ1069" s="31"/>
      <c r="GR1069" s="31"/>
      <c r="GS1069" s="31"/>
      <c r="GT1069" s="31"/>
      <c r="GU1069" s="31"/>
      <c r="GV1069" s="31"/>
      <c r="GW1069" s="31"/>
      <c r="GX1069" s="31"/>
      <c r="GY1069" s="31"/>
      <c r="GZ1069" s="31"/>
      <c r="HA1069" s="31"/>
      <c r="HB1069" s="31"/>
      <c r="HC1069" s="31"/>
      <c r="HD1069" s="31"/>
      <c r="HE1069" s="31"/>
      <c r="HF1069" s="31"/>
      <c r="HG1069" s="31"/>
      <c r="HH1069" s="31"/>
      <c r="HI1069" s="31"/>
      <c r="HJ1069" s="31"/>
      <c r="HK1069" s="31"/>
      <c r="HL1069" s="31"/>
      <c r="HM1069" s="31"/>
      <c r="HN1069" s="31"/>
      <c r="HO1069" s="31"/>
      <c r="HP1069" s="31"/>
      <c r="HQ1069" s="31"/>
      <c r="HR1069" s="31"/>
      <c r="HS1069" s="31"/>
      <c r="HT1069" s="31"/>
      <c r="HU1069" s="31"/>
      <c r="HV1069" s="31"/>
      <c r="HW1069" s="31"/>
      <c r="HX1069" s="31"/>
      <c r="HY1069" s="31"/>
      <c r="HZ1069" s="31"/>
      <c r="IA1069" s="31"/>
      <c r="IB1069" s="31"/>
      <c r="IC1069" s="31"/>
      <c r="ID1069" s="31"/>
      <c r="IE1069" s="31"/>
      <c r="IF1069" s="31"/>
      <c r="IG1069" s="31"/>
      <c r="IH1069" s="31"/>
      <c r="II1069" s="31"/>
      <c r="IJ1069" s="31"/>
      <c r="IK1069" s="31"/>
      <c r="IL1069" s="31"/>
      <c r="IM1069" s="31"/>
      <c r="IN1069" s="31"/>
      <c r="IO1069" s="31"/>
      <c r="IP1069" s="31"/>
      <c r="IQ1069" s="31"/>
    </row>
    <row r="1070" spans="2:251">
      <c r="B1070" s="62"/>
      <c r="C1070" s="39"/>
      <c r="D1070" s="39"/>
      <c r="F1070" s="39"/>
      <c r="G1070" s="38"/>
      <c r="H1070" s="38"/>
      <c r="I1070" s="38"/>
      <c r="J1070" s="39"/>
      <c r="K1070" s="38"/>
      <c r="L1070" s="39"/>
      <c r="M1070" s="39"/>
      <c r="N1070" s="39"/>
      <c r="O1070" s="39"/>
      <c r="P1070" s="39"/>
      <c r="Q1070" s="38"/>
      <c r="R1070" s="39"/>
      <c r="S1070" s="39"/>
      <c r="T1070" s="39"/>
      <c r="U1070" s="39"/>
      <c r="V1070" s="39"/>
      <c r="W1070" s="42"/>
      <c r="X1070" s="39"/>
      <c r="Y1070" s="39"/>
      <c r="Z1070" s="42"/>
      <c r="AA1070" s="39"/>
      <c r="AB1070" s="39"/>
      <c r="AC1070" s="42"/>
      <c r="AD1070" s="40"/>
      <c r="AE1070" s="40"/>
      <c r="AF1070" s="35"/>
      <c r="AG1070" s="39"/>
      <c r="AH1070" s="39"/>
      <c r="AI1070" s="42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8"/>
      <c r="AV1070" s="39"/>
      <c r="AW1070" s="39"/>
      <c r="AX1070" s="39"/>
      <c r="AY1070" s="39"/>
      <c r="AZ1070" s="39"/>
      <c r="BA1070" s="39"/>
      <c r="BB1070" s="39"/>
      <c r="BC1070" s="39"/>
      <c r="BD1070" s="38"/>
      <c r="BE1070" s="39"/>
      <c r="BF1070" s="39"/>
      <c r="BG1070" s="40"/>
      <c r="BH1070" s="39"/>
      <c r="BI1070" s="39"/>
      <c r="BJ1070" s="31"/>
      <c r="BK1070" s="31"/>
      <c r="BL1070" s="39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  <c r="DK1070" s="31"/>
      <c r="DL1070" s="31"/>
      <c r="DM1070" s="31"/>
      <c r="DN1070" s="31"/>
      <c r="DO1070" s="31"/>
      <c r="DP1070" s="31"/>
      <c r="DQ1070" s="31"/>
      <c r="DR1070" s="31"/>
      <c r="DS1070" s="31"/>
      <c r="DT1070" s="31"/>
      <c r="DU1070" s="31"/>
      <c r="DV1070" s="31"/>
      <c r="DW1070" s="31"/>
      <c r="DX1070" s="31"/>
      <c r="DY1070" s="31"/>
      <c r="DZ1070" s="31"/>
      <c r="EA1070" s="31"/>
      <c r="EB1070" s="31"/>
      <c r="EC1070" s="31"/>
      <c r="ED1070" s="31"/>
      <c r="EE1070" s="31"/>
      <c r="EF1070" s="31"/>
      <c r="EG1070" s="31"/>
      <c r="EH1070" s="31"/>
      <c r="EI1070" s="31"/>
      <c r="EJ1070" s="31"/>
      <c r="EK1070" s="31"/>
      <c r="EL1070" s="31"/>
      <c r="EM1070" s="31"/>
      <c r="EN1070" s="31"/>
      <c r="EO1070" s="31"/>
      <c r="EP1070" s="31"/>
      <c r="EQ1070" s="31"/>
      <c r="ER1070" s="31"/>
      <c r="ES1070" s="31"/>
      <c r="ET1070" s="31"/>
      <c r="EU1070" s="31"/>
      <c r="EV1070" s="31"/>
      <c r="EW1070" s="31"/>
      <c r="EX1070" s="31"/>
      <c r="EY1070" s="31"/>
      <c r="EZ1070" s="31"/>
      <c r="FA1070" s="31"/>
      <c r="FB1070" s="31"/>
      <c r="FC1070" s="31"/>
      <c r="FD1070" s="31"/>
      <c r="FE1070" s="31"/>
      <c r="FF1070" s="31"/>
      <c r="FG1070" s="31"/>
      <c r="FH1070" s="31"/>
      <c r="FI1070" s="31"/>
      <c r="FJ1070" s="31"/>
      <c r="FK1070" s="31"/>
      <c r="FL1070" s="31"/>
      <c r="FM1070" s="31"/>
      <c r="FN1070" s="31"/>
      <c r="FO1070" s="31"/>
      <c r="FP1070" s="31"/>
      <c r="FQ1070" s="31"/>
      <c r="FR1070" s="31"/>
      <c r="FS1070" s="31"/>
      <c r="FT1070" s="31"/>
      <c r="FU1070" s="31"/>
      <c r="FV1070" s="31"/>
      <c r="FW1070" s="31"/>
      <c r="FX1070" s="31"/>
      <c r="FY1070" s="31"/>
      <c r="FZ1070" s="31"/>
      <c r="GA1070" s="31"/>
      <c r="GB1070" s="31"/>
      <c r="GC1070" s="31"/>
      <c r="GD1070" s="31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  <c r="GO1070" s="31"/>
      <c r="GP1070" s="31"/>
      <c r="GQ1070" s="31"/>
      <c r="GR1070" s="31"/>
      <c r="GS1070" s="31"/>
      <c r="GT1070" s="31"/>
      <c r="GU1070" s="31"/>
      <c r="GV1070" s="31"/>
      <c r="GW1070" s="31"/>
      <c r="GX1070" s="31"/>
      <c r="GY1070" s="31"/>
      <c r="GZ1070" s="31"/>
      <c r="HA1070" s="31"/>
      <c r="HB1070" s="31"/>
      <c r="HC1070" s="31"/>
      <c r="HD1070" s="31"/>
      <c r="HE1070" s="31"/>
      <c r="HF1070" s="31"/>
      <c r="HG1070" s="31"/>
      <c r="HH1070" s="31"/>
      <c r="HI1070" s="31"/>
      <c r="HJ1070" s="31"/>
      <c r="HK1070" s="31"/>
      <c r="HL1070" s="31"/>
      <c r="HM1070" s="31"/>
      <c r="HN1070" s="31"/>
      <c r="HO1070" s="31"/>
      <c r="HP1070" s="31"/>
      <c r="HQ1070" s="31"/>
      <c r="HR1070" s="31"/>
      <c r="HS1070" s="31"/>
      <c r="HT1070" s="31"/>
      <c r="HU1070" s="31"/>
      <c r="HV1070" s="31"/>
      <c r="HW1070" s="31"/>
      <c r="HX1070" s="31"/>
      <c r="HY1070" s="31"/>
      <c r="HZ1070" s="31"/>
      <c r="IA1070" s="31"/>
      <c r="IB1070" s="31"/>
      <c r="IC1070" s="31"/>
      <c r="ID1070" s="31"/>
      <c r="IE1070" s="31"/>
      <c r="IF1070" s="31"/>
      <c r="IG1070" s="31"/>
      <c r="IH1070" s="31"/>
      <c r="II1070" s="31"/>
      <c r="IJ1070" s="31"/>
      <c r="IK1070" s="31"/>
      <c r="IL1070" s="31"/>
      <c r="IM1070" s="31"/>
      <c r="IN1070" s="31"/>
      <c r="IO1070" s="31"/>
      <c r="IP1070" s="31"/>
      <c r="IQ1070" s="31"/>
    </row>
    <row r="1071" spans="2:251">
      <c r="B1071" s="62"/>
      <c r="C1071" s="39"/>
      <c r="D1071" s="39"/>
      <c r="F1071" s="39"/>
      <c r="G1071" s="38"/>
      <c r="H1071" s="38"/>
      <c r="I1071" s="38"/>
      <c r="J1071" s="39"/>
      <c r="K1071" s="38"/>
      <c r="L1071" s="39"/>
      <c r="M1071" s="39"/>
      <c r="N1071" s="39"/>
      <c r="O1071" s="39"/>
      <c r="P1071" s="39"/>
      <c r="Q1071" s="38"/>
      <c r="R1071" s="39"/>
      <c r="S1071" s="39"/>
      <c r="T1071" s="39"/>
      <c r="U1071" s="39"/>
      <c r="V1071" s="39"/>
      <c r="W1071" s="42"/>
      <c r="X1071" s="39"/>
      <c r="Y1071" s="39"/>
      <c r="Z1071" s="42"/>
      <c r="AA1071" s="39"/>
      <c r="AB1071" s="39"/>
      <c r="AC1071" s="42"/>
      <c r="AD1071" s="40"/>
      <c r="AE1071" s="40"/>
      <c r="AF1071" s="35"/>
      <c r="AG1071" s="39"/>
      <c r="AH1071" s="39"/>
      <c r="AI1071" s="42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8"/>
      <c r="AV1071" s="39"/>
      <c r="AW1071" s="39"/>
      <c r="AX1071" s="39"/>
      <c r="AY1071" s="39"/>
      <c r="AZ1071" s="39"/>
      <c r="BA1071" s="39"/>
      <c r="BB1071" s="39"/>
      <c r="BC1071" s="39"/>
      <c r="BD1071" s="38"/>
      <c r="BE1071" s="39"/>
      <c r="BF1071" s="39"/>
      <c r="BG1071" s="40"/>
      <c r="BH1071" s="39"/>
      <c r="BI1071" s="39"/>
      <c r="BJ1071" s="31"/>
      <c r="BK1071" s="31"/>
      <c r="BL1071" s="39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/>
      <c r="ET1071" s="31"/>
      <c r="EU1071" s="31"/>
      <c r="EV1071" s="31"/>
      <c r="EW1071" s="31"/>
      <c r="EX1071" s="31"/>
      <c r="EY1071" s="31"/>
      <c r="EZ1071" s="31"/>
      <c r="FA1071" s="31"/>
      <c r="FB1071" s="31"/>
      <c r="FC1071" s="31"/>
      <c r="FD1071" s="31"/>
      <c r="FE1071" s="31"/>
      <c r="FF1071" s="31"/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  <c r="GO1071" s="31"/>
      <c r="GP1071" s="31"/>
      <c r="GQ1071" s="31"/>
      <c r="GR1071" s="31"/>
      <c r="GS1071" s="31"/>
      <c r="GT1071" s="31"/>
      <c r="GU1071" s="31"/>
      <c r="GV1071" s="31"/>
      <c r="GW1071" s="31"/>
      <c r="GX1071" s="31"/>
      <c r="GY1071" s="31"/>
      <c r="GZ1071" s="31"/>
      <c r="HA1071" s="31"/>
      <c r="HB1071" s="31"/>
      <c r="HC1071" s="31"/>
      <c r="HD1071" s="31"/>
      <c r="HE1071" s="31"/>
      <c r="HF1071" s="31"/>
      <c r="HG1071" s="31"/>
      <c r="HH1071" s="31"/>
      <c r="HI1071" s="31"/>
      <c r="HJ1071" s="31"/>
      <c r="HK1071" s="31"/>
      <c r="HL1071" s="31"/>
      <c r="HM1071" s="31"/>
      <c r="HN1071" s="31"/>
      <c r="HO1071" s="31"/>
      <c r="HP1071" s="31"/>
      <c r="HQ1071" s="31"/>
      <c r="HR1071" s="31"/>
      <c r="HS1071" s="31"/>
      <c r="HT1071" s="31"/>
      <c r="HU1071" s="31"/>
      <c r="HV1071" s="31"/>
      <c r="HW1071" s="31"/>
      <c r="HX1071" s="31"/>
      <c r="HY1071" s="31"/>
      <c r="HZ1071" s="31"/>
      <c r="IA1071" s="31"/>
      <c r="IB1071" s="31"/>
      <c r="IC1071" s="31"/>
      <c r="ID1071" s="31"/>
      <c r="IE1071" s="31"/>
      <c r="IF1071" s="31"/>
      <c r="IG1071" s="31"/>
      <c r="IH1071" s="31"/>
      <c r="II1071" s="31"/>
      <c r="IJ1071" s="31"/>
      <c r="IK1071" s="31"/>
      <c r="IL1071" s="31"/>
      <c r="IM1071" s="31"/>
      <c r="IN1071" s="31"/>
      <c r="IO1071" s="31"/>
      <c r="IP1071" s="31"/>
      <c r="IQ1071" s="31"/>
    </row>
    <row r="1072" spans="2:251">
      <c r="B1072" s="62"/>
      <c r="C1072" s="39"/>
      <c r="D1072" s="39"/>
      <c r="F1072" s="39"/>
      <c r="G1072" s="38"/>
      <c r="H1072" s="38"/>
      <c r="I1072" s="38"/>
      <c r="J1072" s="39"/>
      <c r="K1072" s="38"/>
      <c r="L1072" s="39"/>
      <c r="M1072" s="39"/>
      <c r="N1072" s="39"/>
      <c r="O1072" s="39"/>
      <c r="P1072" s="39"/>
      <c r="Q1072" s="38"/>
      <c r="R1072" s="39"/>
      <c r="S1072" s="39"/>
      <c r="T1072" s="39"/>
      <c r="U1072" s="39"/>
      <c r="V1072" s="39"/>
      <c r="W1072" s="42"/>
      <c r="X1072" s="39"/>
      <c r="Y1072" s="39"/>
      <c r="Z1072" s="42"/>
      <c r="AA1072" s="39"/>
      <c r="AB1072" s="39"/>
      <c r="AC1072" s="42"/>
      <c r="AD1072" s="40"/>
      <c r="AE1072" s="40"/>
      <c r="AF1072" s="35"/>
      <c r="AG1072" s="39"/>
      <c r="AH1072" s="39"/>
      <c r="AI1072" s="42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8"/>
      <c r="AV1072" s="39"/>
      <c r="AW1072" s="39"/>
      <c r="AX1072" s="39"/>
      <c r="AY1072" s="39"/>
      <c r="AZ1072" s="39"/>
      <c r="BA1072" s="39"/>
      <c r="BB1072" s="39"/>
      <c r="BC1072" s="39"/>
      <c r="BD1072" s="38"/>
      <c r="BE1072" s="39"/>
      <c r="BF1072" s="39"/>
      <c r="BG1072" s="40"/>
      <c r="BH1072" s="39"/>
      <c r="BI1072" s="39"/>
      <c r="BJ1072" s="31"/>
      <c r="BK1072" s="31"/>
      <c r="BL1072" s="39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  <c r="DK1072" s="31"/>
      <c r="DL1072" s="31"/>
      <c r="DM1072" s="31"/>
      <c r="DN1072" s="31"/>
      <c r="DO1072" s="31"/>
      <c r="DP1072" s="31"/>
      <c r="DQ1072" s="31"/>
      <c r="DR1072" s="31"/>
      <c r="DS1072" s="31"/>
      <c r="DT1072" s="31"/>
      <c r="DU1072" s="31"/>
      <c r="DV1072" s="31"/>
      <c r="DW1072" s="31"/>
      <c r="DX1072" s="31"/>
      <c r="DY1072" s="31"/>
      <c r="DZ1072" s="31"/>
      <c r="EA1072" s="31"/>
      <c r="EB1072" s="31"/>
      <c r="EC1072" s="31"/>
      <c r="ED1072" s="31"/>
      <c r="EE1072" s="31"/>
      <c r="EF1072" s="31"/>
      <c r="EG1072" s="31"/>
      <c r="EH1072" s="31"/>
      <c r="EI1072" s="31"/>
      <c r="EJ1072" s="31"/>
      <c r="EK1072" s="31"/>
      <c r="EL1072" s="31"/>
      <c r="EM1072" s="31"/>
      <c r="EN1072" s="31"/>
      <c r="EO1072" s="31"/>
      <c r="EP1072" s="31"/>
      <c r="EQ1072" s="31"/>
      <c r="ER1072" s="31"/>
      <c r="ES1072" s="31"/>
      <c r="ET1072" s="31"/>
      <c r="EU1072" s="31"/>
      <c r="EV1072" s="31"/>
      <c r="EW1072" s="31"/>
      <c r="EX1072" s="31"/>
      <c r="EY1072" s="31"/>
      <c r="EZ1072" s="31"/>
      <c r="FA1072" s="31"/>
      <c r="FB1072" s="31"/>
      <c r="FC1072" s="31"/>
      <c r="FD1072" s="31"/>
      <c r="FE1072" s="31"/>
      <c r="FF1072" s="31"/>
      <c r="FG1072" s="31"/>
      <c r="FH1072" s="31"/>
      <c r="FI1072" s="31"/>
      <c r="FJ1072" s="31"/>
      <c r="FK1072" s="31"/>
      <c r="FL1072" s="31"/>
      <c r="FM1072" s="31"/>
      <c r="FN1072" s="31"/>
      <c r="FO1072" s="31"/>
      <c r="FP1072" s="31"/>
      <c r="FQ1072" s="31"/>
      <c r="FR1072" s="31"/>
      <c r="FS1072" s="31"/>
      <c r="FT1072" s="31"/>
      <c r="FU1072" s="31"/>
      <c r="FV1072" s="31"/>
      <c r="FW1072" s="31"/>
      <c r="FX1072" s="31"/>
      <c r="FY1072" s="31"/>
      <c r="FZ1072" s="31"/>
      <c r="GA1072" s="31"/>
      <c r="GB1072" s="31"/>
      <c r="GC1072" s="31"/>
      <c r="GD1072" s="31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  <c r="GO1072" s="31"/>
      <c r="GP1072" s="31"/>
      <c r="GQ1072" s="31"/>
      <c r="GR1072" s="31"/>
      <c r="GS1072" s="31"/>
      <c r="GT1072" s="31"/>
      <c r="GU1072" s="31"/>
      <c r="GV1072" s="31"/>
      <c r="GW1072" s="31"/>
      <c r="GX1072" s="31"/>
      <c r="GY1072" s="31"/>
      <c r="GZ1072" s="31"/>
      <c r="HA1072" s="31"/>
      <c r="HB1072" s="31"/>
      <c r="HC1072" s="31"/>
      <c r="HD1072" s="31"/>
      <c r="HE1072" s="31"/>
      <c r="HF1072" s="31"/>
      <c r="HG1072" s="31"/>
      <c r="HH1072" s="31"/>
      <c r="HI1072" s="31"/>
      <c r="HJ1072" s="31"/>
      <c r="HK1072" s="31"/>
      <c r="HL1072" s="31"/>
      <c r="HM1072" s="31"/>
      <c r="HN1072" s="31"/>
      <c r="HO1072" s="31"/>
      <c r="HP1072" s="31"/>
      <c r="HQ1072" s="31"/>
      <c r="HR1072" s="31"/>
      <c r="HS1072" s="31"/>
      <c r="HT1072" s="31"/>
      <c r="HU1072" s="31"/>
      <c r="HV1072" s="31"/>
      <c r="HW1072" s="31"/>
      <c r="HX1072" s="31"/>
      <c r="HY1072" s="31"/>
      <c r="HZ1072" s="31"/>
      <c r="IA1072" s="31"/>
      <c r="IB1072" s="31"/>
      <c r="IC1072" s="31"/>
      <c r="ID1072" s="31"/>
      <c r="IE1072" s="31"/>
      <c r="IF1072" s="31"/>
      <c r="IG1072" s="31"/>
      <c r="IH1072" s="31"/>
      <c r="II1072" s="31"/>
      <c r="IJ1072" s="31"/>
      <c r="IK1072" s="31"/>
      <c r="IL1072" s="31"/>
      <c r="IM1072" s="31"/>
      <c r="IN1072" s="31"/>
      <c r="IO1072" s="31"/>
      <c r="IP1072" s="31"/>
      <c r="IQ1072" s="31"/>
    </row>
    <row r="1073" spans="2:251">
      <c r="B1073" s="62"/>
      <c r="C1073" s="39"/>
      <c r="D1073" s="39"/>
      <c r="F1073" s="39"/>
      <c r="G1073" s="38"/>
      <c r="H1073" s="38"/>
      <c r="I1073" s="38"/>
      <c r="J1073" s="39"/>
      <c r="K1073" s="38"/>
      <c r="L1073" s="39"/>
      <c r="M1073" s="39"/>
      <c r="N1073" s="39"/>
      <c r="O1073" s="39"/>
      <c r="P1073" s="39"/>
      <c r="Q1073" s="38"/>
      <c r="R1073" s="39"/>
      <c r="S1073" s="39"/>
      <c r="T1073" s="39"/>
      <c r="U1073" s="39"/>
      <c r="V1073" s="39"/>
      <c r="W1073" s="42"/>
      <c r="X1073" s="39"/>
      <c r="Y1073" s="39"/>
      <c r="Z1073" s="42"/>
      <c r="AA1073" s="39"/>
      <c r="AB1073" s="39"/>
      <c r="AC1073" s="42"/>
      <c r="AD1073" s="40"/>
      <c r="AE1073" s="40"/>
      <c r="AF1073" s="35"/>
      <c r="AG1073" s="39"/>
      <c r="AH1073" s="39"/>
      <c r="AI1073" s="42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8"/>
      <c r="AV1073" s="39"/>
      <c r="AW1073" s="39"/>
      <c r="AX1073" s="39"/>
      <c r="AY1073" s="39"/>
      <c r="AZ1073" s="39"/>
      <c r="BA1073" s="39"/>
      <c r="BB1073" s="39"/>
      <c r="BC1073" s="39"/>
      <c r="BD1073" s="38"/>
      <c r="BE1073" s="39"/>
      <c r="BF1073" s="39"/>
      <c r="BG1073" s="40"/>
      <c r="BH1073" s="39"/>
      <c r="BI1073" s="39"/>
      <c r="BJ1073" s="31"/>
      <c r="BK1073" s="31"/>
      <c r="BL1073" s="39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/>
      <c r="EP1073" s="31"/>
      <c r="EQ1073" s="31"/>
      <c r="ER1073" s="31"/>
      <c r="ES1073" s="31"/>
      <c r="ET1073" s="31"/>
      <c r="EU1073" s="31"/>
      <c r="EV1073" s="31"/>
      <c r="EW1073" s="31"/>
      <c r="EX1073" s="31"/>
      <c r="EY1073" s="31"/>
      <c r="EZ1073" s="31"/>
      <c r="FA1073" s="31"/>
      <c r="FB1073" s="31"/>
      <c r="FC1073" s="31"/>
      <c r="FD1073" s="31"/>
      <c r="FE1073" s="31"/>
      <c r="FF1073" s="31"/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  <c r="GO1073" s="31"/>
      <c r="GP1073" s="31"/>
      <c r="GQ1073" s="31"/>
      <c r="GR1073" s="31"/>
      <c r="GS1073" s="31"/>
      <c r="GT1073" s="31"/>
      <c r="GU1073" s="31"/>
      <c r="GV1073" s="31"/>
      <c r="GW1073" s="31"/>
      <c r="GX1073" s="31"/>
      <c r="GY1073" s="31"/>
      <c r="GZ1073" s="31"/>
      <c r="HA1073" s="31"/>
      <c r="HB1073" s="31"/>
      <c r="HC1073" s="31"/>
      <c r="HD1073" s="31"/>
      <c r="HE1073" s="31"/>
      <c r="HF1073" s="31"/>
      <c r="HG1073" s="31"/>
      <c r="HH1073" s="31"/>
      <c r="HI1073" s="31"/>
      <c r="HJ1073" s="31"/>
      <c r="HK1073" s="31"/>
      <c r="HL1073" s="31"/>
      <c r="HM1073" s="31"/>
      <c r="HN1073" s="31"/>
      <c r="HO1073" s="31"/>
      <c r="HP1073" s="31"/>
      <c r="HQ1073" s="31"/>
      <c r="HR1073" s="31"/>
      <c r="HS1073" s="31"/>
      <c r="HT1073" s="31"/>
      <c r="HU1073" s="31"/>
      <c r="HV1073" s="31"/>
      <c r="HW1073" s="31"/>
      <c r="HX1073" s="31"/>
      <c r="HY1073" s="31"/>
      <c r="HZ1073" s="31"/>
      <c r="IA1073" s="31"/>
      <c r="IB1073" s="31"/>
      <c r="IC1073" s="31"/>
      <c r="ID1073" s="31"/>
      <c r="IE1073" s="31"/>
      <c r="IF1073" s="31"/>
      <c r="IG1073" s="31"/>
      <c r="IH1073" s="31"/>
      <c r="II1073" s="31"/>
      <c r="IJ1073" s="31"/>
      <c r="IK1073" s="31"/>
      <c r="IL1073" s="31"/>
      <c r="IM1073" s="31"/>
      <c r="IN1073" s="31"/>
      <c r="IO1073" s="31"/>
      <c r="IP1073" s="31"/>
      <c r="IQ1073" s="31"/>
    </row>
    <row r="1074" spans="2:251">
      <c r="B1074" s="62"/>
      <c r="C1074" s="39"/>
      <c r="D1074" s="39"/>
      <c r="F1074" s="39"/>
      <c r="G1074" s="38"/>
      <c r="H1074" s="38"/>
      <c r="I1074" s="38"/>
      <c r="J1074" s="39"/>
      <c r="K1074" s="38"/>
      <c r="L1074" s="39"/>
      <c r="M1074" s="39"/>
      <c r="N1074" s="39"/>
      <c r="O1074" s="39"/>
      <c r="P1074" s="39"/>
      <c r="Q1074" s="38"/>
      <c r="R1074" s="39"/>
      <c r="S1074" s="39"/>
      <c r="T1074" s="39"/>
      <c r="U1074" s="39"/>
      <c r="V1074" s="39"/>
      <c r="W1074" s="42"/>
      <c r="X1074" s="39"/>
      <c r="Y1074" s="39"/>
      <c r="Z1074" s="42"/>
      <c r="AA1074" s="39"/>
      <c r="AB1074" s="39"/>
      <c r="AC1074" s="42"/>
      <c r="AD1074" s="40"/>
      <c r="AE1074" s="40"/>
      <c r="AF1074" s="35"/>
      <c r="AG1074" s="39"/>
      <c r="AH1074" s="39"/>
      <c r="AI1074" s="42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8"/>
      <c r="AV1074" s="39"/>
      <c r="AW1074" s="39"/>
      <c r="AX1074" s="39"/>
      <c r="AY1074" s="39"/>
      <c r="AZ1074" s="39"/>
      <c r="BA1074" s="39"/>
      <c r="BB1074" s="39"/>
      <c r="BC1074" s="39"/>
      <c r="BD1074" s="38"/>
      <c r="BE1074" s="39"/>
      <c r="BF1074" s="39"/>
      <c r="BG1074" s="39"/>
      <c r="BH1074" s="39"/>
      <c r="BI1074" s="39"/>
      <c r="BJ1074" s="31"/>
      <c r="BK1074" s="31"/>
      <c r="BL1074" s="39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  <c r="DK1074" s="31"/>
      <c r="DL1074" s="31"/>
      <c r="DM1074" s="31"/>
      <c r="DN1074" s="31"/>
      <c r="DO1074" s="31"/>
      <c r="DP1074" s="31"/>
      <c r="DQ1074" s="31"/>
      <c r="DR1074" s="31"/>
      <c r="DS1074" s="31"/>
      <c r="DT1074" s="31"/>
      <c r="DU1074" s="31"/>
      <c r="DV1074" s="31"/>
      <c r="DW1074" s="31"/>
      <c r="DX1074" s="31"/>
      <c r="DY1074" s="31"/>
      <c r="DZ1074" s="31"/>
      <c r="EA1074" s="31"/>
      <c r="EB1074" s="31"/>
      <c r="EC1074" s="31"/>
      <c r="ED1074" s="31"/>
      <c r="EE1074" s="31"/>
      <c r="EF1074" s="31"/>
      <c r="EG1074" s="31"/>
      <c r="EH1074" s="31"/>
      <c r="EI1074" s="31"/>
      <c r="EJ1074" s="31"/>
      <c r="EK1074" s="31"/>
      <c r="EL1074" s="31"/>
      <c r="EM1074" s="31"/>
      <c r="EN1074" s="31"/>
      <c r="EO1074" s="31"/>
      <c r="EP1074" s="31"/>
      <c r="EQ1074" s="31"/>
      <c r="ER1074" s="31"/>
      <c r="ES1074" s="31"/>
      <c r="ET1074" s="31"/>
      <c r="EU1074" s="31"/>
      <c r="EV1074" s="31"/>
      <c r="EW1074" s="31"/>
      <c r="EX1074" s="31"/>
      <c r="EY1074" s="31"/>
      <c r="EZ1074" s="31"/>
      <c r="FA1074" s="31"/>
      <c r="FB1074" s="31"/>
      <c r="FC1074" s="31"/>
      <c r="FD1074" s="31"/>
      <c r="FE1074" s="31"/>
      <c r="FF1074" s="31"/>
      <c r="FG1074" s="31"/>
      <c r="FH1074" s="31"/>
      <c r="FI1074" s="31"/>
      <c r="FJ1074" s="31"/>
      <c r="FK1074" s="31"/>
      <c r="FL1074" s="31"/>
      <c r="FM1074" s="31"/>
      <c r="FN1074" s="31"/>
      <c r="FO1074" s="31"/>
      <c r="FP1074" s="31"/>
      <c r="FQ1074" s="31"/>
      <c r="FR1074" s="31"/>
      <c r="FS1074" s="31"/>
      <c r="FT1074" s="31"/>
      <c r="FU1074" s="31"/>
      <c r="FV1074" s="31"/>
      <c r="FW1074" s="31"/>
      <c r="FX1074" s="31"/>
      <c r="FY1074" s="31"/>
      <c r="FZ1074" s="31"/>
      <c r="GA1074" s="31"/>
      <c r="GB1074" s="31"/>
      <c r="GC1074" s="31"/>
      <c r="GD1074" s="31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  <c r="GO1074" s="31"/>
      <c r="GP1074" s="31"/>
      <c r="GQ1074" s="31"/>
      <c r="GR1074" s="31"/>
      <c r="GS1074" s="31"/>
      <c r="GT1074" s="31"/>
      <c r="GU1074" s="31"/>
      <c r="GV1074" s="31"/>
      <c r="GW1074" s="31"/>
      <c r="GX1074" s="31"/>
      <c r="GY1074" s="31"/>
      <c r="GZ1074" s="31"/>
      <c r="HA1074" s="31"/>
      <c r="HB1074" s="31"/>
      <c r="HC1074" s="31"/>
      <c r="HD1074" s="31"/>
      <c r="HE1074" s="31"/>
      <c r="HF1074" s="31"/>
      <c r="HG1074" s="31"/>
      <c r="HH1074" s="31"/>
      <c r="HI1074" s="31"/>
      <c r="HJ1074" s="31"/>
      <c r="HK1074" s="31"/>
      <c r="HL1074" s="31"/>
      <c r="HM1074" s="31"/>
      <c r="HN1074" s="31"/>
      <c r="HO1074" s="31"/>
      <c r="HP1074" s="31"/>
      <c r="HQ1074" s="31"/>
      <c r="HR1074" s="31"/>
      <c r="HS1074" s="31"/>
      <c r="HT1074" s="31"/>
      <c r="HU1074" s="31"/>
      <c r="HV1074" s="31"/>
      <c r="HW1074" s="31"/>
      <c r="HX1074" s="31"/>
      <c r="HY1074" s="31"/>
      <c r="HZ1074" s="31"/>
      <c r="IA1074" s="31"/>
      <c r="IB1074" s="31"/>
      <c r="IC1074" s="31"/>
      <c r="ID1074" s="31"/>
      <c r="IE1074" s="31"/>
      <c r="IF1074" s="31"/>
      <c r="IG1074" s="31"/>
      <c r="IH1074" s="31"/>
      <c r="II1074" s="31"/>
      <c r="IJ1074" s="31"/>
      <c r="IK1074" s="31"/>
      <c r="IL1074" s="31"/>
      <c r="IM1074" s="31"/>
      <c r="IN1074" s="31"/>
      <c r="IO1074" s="31"/>
      <c r="IP1074" s="31"/>
      <c r="IQ1074" s="31"/>
    </row>
    <row r="1075" spans="2:251">
      <c r="B1075" s="62"/>
      <c r="C1075" s="39"/>
      <c r="D1075" s="39"/>
      <c r="F1075" s="39"/>
      <c r="G1075" s="38"/>
      <c r="H1075" s="38"/>
      <c r="I1075" s="38"/>
      <c r="J1075" s="39"/>
      <c r="K1075" s="38"/>
      <c r="L1075" s="39"/>
      <c r="M1075" s="39"/>
      <c r="N1075" s="39"/>
      <c r="O1075" s="39"/>
      <c r="P1075" s="39"/>
      <c r="Q1075" s="38"/>
      <c r="R1075" s="39"/>
      <c r="S1075" s="39"/>
      <c r="T1075" s="39"/>
      <c r="U1075" s="39"/>
      <c r="V1075" s="39"/>
      <c r="W1075" s="42"/>
      <c r="X1075" s="39"/>
      <c r="Y1075" s="39"/>
      <c r="Z1075" s="42"/>
      <c r="AA1075" s="39"/>
      <c r="AB1075" s="39"/>
      <c r="AC1075" s="42"/>
      <c r="AD1075" s="40"/>
      <c r="AE1075" s="40"/>
      <c r="AF1075" s="35"/>
      <c r="AG1075" s="39"/>
      <c r="AH1075" s="39"/>
      <c r="AI1075" s="42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8"/>
      <c r="AV1075" s="39"/>
      <c r="AW1075" s="39"/>
      <c r="AX1075" s="39"/>
      <c r="AY1075" s="39"/>
      <c r="AZ1075" s="39"/>
      <c r="BA1075" s="39"/>
      <c r="BB1075" s="39"/>
      <c r="BC1075" s="39"/>
      <c r="BD1075" s="38"/>
      <c r="BE1075" s="39"/>
      <c r="BF1075" s="39"/>
      <c r="BG1075" s="39"/>
      <c r="BH1075" s="39"/>
      <c r="BI1075" s="39"/>
      <c r="BJ1075" s="31"/>
      <c r="BK1075" s="31"/>
      <c r="BL1075" s="39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/>
      <c r="EP1075" s="31"/>
      <c r="EQ1075" s="31"/>
      <c r="ER1075" s="31"/>
      <c r="ES1075" s="31"/>
      <c r="ET1075" s="31"/>
      <c r="EU1075" s="31"/>
      <c r="EV1075" s="31"/>
      <c r="EW1075" s="31"/>
      <c r="EX1075" s="31"/>
      <c r="EY1075" s="31"/>
      <c r="EZ1075" s="31"/>
      <c r="FA1075" s="31"/>
      <c r="FB1075" s="31"/>
      <c r="FC1075" s="31"/>
      <c r="FD1075" s="31"/>
      <c r="FE1075" s="31"/>
      <c r="FF1075" s="31"/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  <c r="GO1075" s="31"/>
      <c r="GP1075" s="31"/>
      <c r="GQ1075" s="31"/>
      <c r="GR1075" s="31"/>
      <c r="GS1075" s="31"/>
      <c r="GT1075" s="31"/>
      <c r="GU1075" s="31"/>
      <c r="GV1075" s="31"/>
      <c r="GW1075" s="31"/>
      <c r="GX1075" s="31"/>
      <c r="GY1075" s="31"/>
      <c r="GZ1075" s="31"/>
      <c r="HA1075" s="31"/>
      <c r="HB1075" s="31"/>
      <c r="HC1075" s="31"/>
      <c r="HD1075" s="31"/>
      <c r="HE1075" s="31"/>
      <c r="HF1075" s="31"/>
      <c r="HG1075" s="31"/>
      <c r="HH1075" s="31"/>
      <c r="HI1075" s="31"/>
      <c r="HJ1075" s="31"/>
      <c r="HK1075" s="31"/>
      <c r="HL1075" s="31"/>
      <c r="HM1075" s="31"/>
      <c r="HN1075" s="31"/>
      <c r="HO1075" s="31"/>
      <c r="HP1075" s="31"/>
      <c r="HQ1075" s="31"/>
      <c r="HR1075" s="31"/>
      <c r="HS1075" s="31"/>
      <c r="HT1075" s="31"/>
      <c r="HU1075" s="31"/>
      <c r="HV1075" s="31"/>
      <c r="HW1075" s="31"/>
      <c r="HX1075" s="31"/>
      <c r="HY1075" s="31"/>
      <c r="HZ1075" s="31"/>
      <c r="IA1075" s="31"/>
      <c r="IB1075" s="31"/>
      <c r="IC1075" s="31"/>
      <c r="ID1075" s="31"/>
      <c r="IE1075" s="31"/>
      <c r="IF1075" s="31"/>
      <c r="IG1075" s="31"/>
      <c r="IH1075" s="31"/>
      <c r="II1075" s="31"/>
      <c r="IJ1075" s="31"/>
      <c r="IK1075" s="31"/>
      <c r="IL1075" s="31"/>
      <c r="IM1075" s="31"/>
      <c r="IN1075" s="31"/>
      <c r="IO1075" s="31"/>
      <c r="IP1075" s="31"/>
      <c r="IQ1075" s="31"/>
    </row>
    <row r="1076" spans="2:251">
      <c r="B1076" s="62"/>
      <c r="C1076" s="39"/>
      <c r="D1076" s="39"/>
      <c r="F1076" s="39"/>
      <c r="G1076" s="38"/>
      <c r="H1076" s="38"/>
      <c r="I1076" s="38"/>
      <c r="J1076" s="39"/>
      <c r="K1076" s="38"/>
      <c r="L1076" s="39"/>
      <c r="M1076" s="39"/>
      <c r="N1076" s="39"/>
      <c r="O1076" s="39"/>
      <c r="P1076" s="39"/>
      <c r="Q1076" s="38"/>
      <c r="R1076" s="39"/>
      <c r="S1076" s="39"/>
      <c r="T1076" s="39"/>
      <c r="U1076" s="39"/>
      <c r="V1076" s="39"/>
      <c r="W1076" s="42"/>
      <c r="X1076" s="39"/>
      <c r="Y1076" s="39"/>
      <c r="Z1076" s="42"/>
      <c r="AA1076" s="39"/>
      <c r="AB1076" s="39"/>
      <c r="AC1076" s="42"/>
      <c r="AD1076" s="40"/>
      <c r="AE1076" s="40"/>
      <c r="AF1076" s="35"/>
      <c r="AG1076" s="39"/>
      <c r="AH1076" s="39"/>
      <c r="AI1076" s="42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8"/>
      <c r="AV1076" s="39"/>
      <c r="AW1076" s="39"/>
      <c r="AX1076" s="39"/>
      <c r="AY1076" s="39"/>
      <c r="AZ1076" s="39"/>
      <c r="BA1076" s="39"/>
      <c r="BB1076" s="39"/>
      <c r="BC1076" s="39"/>
      <c r="BD1076" s="38"/>
      <c r="BE1076" s="39"/>
      <c r="BF1076" s="39"/>
      <c r="BG1076" s="40"/>
      <c r="BH1076" s="39"/>
      <c r="BI1076" s="39"/>
      <c r="BJ1076" s="31"/>
      <c r="BK1076" s="31"/>
      <c r="BL1076" s="39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  <c r="DK1076" s="31"/>
      <c r="DL1076" s="31"/>
      <c r="DM1076" s="31"/>
      <c r="DN1076" s="31"/>
      <c r="DO1076" s="31"/>
      <c r="DP1076" s="31"/>
      <c r="DQ1076" s="31"/>
      <c r="DR1076" s="31"/>
      <c r="DS1076" s="31"/>
      <c r="DT1076" s="31"/>
      <c r="DU1076" s="31"/>
      <c r="DV1076" s="31"/>
      <c r="DW1076" s="31"/>
      <c r="DX1076" s="31"/>
      <c r="DY1076" s="31"/>
      <c r="DZ1076" s="31"/>
      <c r="EA1076" s="31"/>
      <c r="EB1076" s="31"/>
      <c r="EC1076" s="31"/>
      <c r="ED1076" s="31"/>
      <c r="EE1076" s="31"/>
      <c r="EF1076" s="31"/>
      <c r="EG1076" s="31"/>
      <c r="EH1076" s="31"/>
      <c r="EI1076" s="31"/>
      <c r="EJ1076" s="31"/>
      <c r="EK1076" s="31"/>
      <c r="EL1076" s="31"/>
      <c r="EM1076" s="31"/>
      <c r="EN1076" s="31"/>
      <c r="EO1076" s="31"/>
      <c r="EP1076" s="31"/>
      <c r="EQ1076" s="31"/>
      <c r="ER1076" s="31"/>
      <c r="ES1076" s="31"/>
      <c r="ET1076" s="31"/>
      <c r="EU1076" s="31"/>
      <c r="EV1076" s="31"/>
      <c r="EW1076" s="31"/>
      <c r="EX1076" s="31"/>
      <c r="EY1076" s="31"/>
      <c r="EZ1076" s="31"/>
      <c r="FA1076" s="31"/>
      <c r="FB1076" s="31"/>
      <c r="FC1076" s="31"/>
      <c r="FD1076" s="31"/>
      <c r="FE1076" s="31"/>
      <c r="FF1076" s="31"/>
      <c r="FG1076" s="31"/>
      <c r="FH1076" s="31"/>
      <c r="FI1076" s="31"/>
      <c r="FJ1076" s="31"/>
      <c r="FK1076" s="31"/>
      <c r="FL1076" s="31"/>
      <c r="FM1076" s="31"/>
      <c r="FN1076" s="31"/>
      <c r="FO1076" s="31"/>
      <c r="FP1076" s="31"/>
      <c r="FQ1076" s="31"/>
      <c r="FR1076" s="31"/>
      <c r="FS1076" s="31"/>
      <c r="FT1076" s="31"/>
      <c r="FU1076" s="31"/>
      <c r="FV1076" s="31"/>
      <c r="FW1076" s="31"/>
      <c r="FX1076" s="31"/>
      <c r="FY1076" s="31"/>
      <c r="FZ1076" s="31"/>
      <c r="GA1076" s="31"/>
      <c r="GB1076" s="31"/>
      <c r="GC1076" s="31"/>
      <c r="GD1076" s="31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  <c r="GO1076" s="31"/>
      <c r="GP1076" s="31"/>
      <c r="GQ1076" s="31"/>
      <c r="GR1076" s="31"/>
      <c r="GS1076" s="31"/>
      <c r="GT1076" s="31"/>
      <c r="GU1076" s="31"/>
      <c r="GV1076" s="31"/>
      <c r="GW1076" s="31"/>
      <c r="GX1076" s="31"/>
      <c r="GY1076" s="31"/>
      <c r="GZ1076" s="31"/>
      <c r="HA1076" s="31"/>
      <c r="HB1076" s="31"/>
      <c r="HC1076" s="31"/>
      <c r="HD1076" s="31"/>
      <c r="HE1076" s="31"/>
      <c r="HF1076" s="31"/>
      <c r="HG1076" s="31"/>
      <c r="HH1076" s="31"/>
      <c r="HI1076" s="31"/>
      <c r="HJ1076" s="31"/>
      <c r="HK1076" s="31"/>
      <c r="HL1076" s="31"/>
      <c r="HM1076" s="31"/>
      <c r="HN1076" s="31"/>
      <c r="HO1076" s="31"/>
      <c r="HP1076" s="31"/>
      <c r="HQ1076" s="31"/>
      <c r="HR1076" s="31"/>
      <c r="HS1076" s="31"/>
      <c r="HT1076" s="31"/>
      <c r="HU1076" s="31"/>
      <c r="HV1076" s="31"/>
      <c r="HW1076" s="31"/>
      <c r="HX1076" s="31"/>
      <c r="HY1076" s="31"/>
      <c r="HZ1076" s="31"/>
      <c r="IA1076" s="31"/>
      <c r="IB1076" s="31"/>
      <c r="IC1076" s="31"/>
      <c r="ID1076" s="31"/>
      <c r="IE1076" s="31"/>
      <c r="IF1076" s="31"/>
      <c r="IG1076" s="31"/>
      <c r="IH1076" s="31"/>
      <c r="II1076" s="31"/>
      <c r="IJ1076" s="31"/>
      <c r="IK1076" s="31"/>
      <c r="IL1076" s="31"/>
      <c r="IM1076" s="31"/>
      <c r="IN1076" s="31"/>
      <c r="IO1076" s="31"/>
      <c r="IP1076" s="31"/>
      <c r="IQ1076" s="31"/>
    </row>
    <row r="1077" spans="2:251">
      <c r="B1077" s="62"/>
      <c r="C1077" s="39"/>
      <c r="D1077" s="39"/>
      <c r="F1077" s="39"/>
      <c r="G1077" s="38"/>
      <c r="H1077" s="38"/>
      <c r="I1077" s="38"/>
      <c r="J1077" s="39"/>
      <c r="K1077" s="38"/>
      <c r="L1077" s="39"/>
      <c r="M1077" s="39"/>
      <c r="N1077" s="39"/>
      <c r="O1077" s="39"/>
      <c r="P1077" s="39"/>
      <c r="Q1077" s="38"/>
      <c r="R1077" s="39"/>
      <c r="S1077" s="39"/>
      <c r="T1077" s="39"/>
      <c r="U1077" s="39"/>
      <c r="V1077" s="39"/>
      <c r="W1077" s="42"/>
      <c r="X1077" s="39"/>
      <c r="Y1077" s="39"/>
      <c r="Z1077" s="42"/>
      <c r="AA1077" s="39"/>
      <c r="AB1077" s="39"/>
      <c r="AC1077" s="42"/>
      <c r="AD1077" s="40"/>
      <c r="AE1077" s="40"/>
      <c r="AF1077" s="35"/>
      <c r="AG1077" s="39"/>
      <c r="AH1077" s="39"/>
      <c r="AI1077" s="42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8"/>
      <c r="AV1077" s="39"/>
      <c r="AW1077" s="39"/>
      <c r="AX1077" s="39"/>
      <c r="AY1077" s="39"/>
      <c r="AZ1077" s="39"/>
      <c r="BA1077" s="39"/>
      <c r="BB1077" s="39"/>
      <c r="BC1077" s="39"/>
      <c r="BD1077" s="38"/>
      <c r="BE1077" s="39"/>
      <c r="BF1077" s="39"/>
      <c r="BG1077" s="40"/>
      <c r="BH1077" s="39"/>
      <c r="BI1077" s="39"/>
      <c r="BJ1077" s="31"/>
      <c r="BK1077" s="31"/>
      <c r="BL1077" s="39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  <c r="DK1077" s="31"/>
      <c r="DL1077" s="31"/>
      <c r="DM1077" s="31"/>
      <c r="DN1077" s="31"/>
      <c r="DO1077" s="31"/>
      <c r="DP1077" s="31"/>
      <c r="DQ1077" s="31"/>
      <c r="DR1077" s="31"/>
      <c r="DS1077" s="31"/>
      <c r="DT1077" s="31"/>
      <c r="DU1077" s="31"/>
      <c r="DV1077" s="31"/>
      <c r="DW1077" s="31"/>
      <c r="DX1077" s="31"/>
      <c r="DY1077" s="31"/>
      <c r="DZ1077" s="31"/>
      <c r="EA1077" s="31"/>
      <c r="EB1077" s="31"/>
      <c r="EC1077" s="31"/>
      <c r="ED1077" s="31"/>
      <c r="EE1077" s="31"/>
      <c r="EF1077" s="31"/>
      <c r="EG1077" s="31"/>
      <c r="EH1077" s="31"/>
      <c r="EI1077" s="31"/>
      <c r="EJ1077" s="31"/>
      <c r="EK1077" s="31"/>
      <c r="EL1077" s="31"/>
      <c r="EM1077" s="31"/>
      <c r="EN1077" s="31"/>
      <c r="EO1077" s="31"/>
      <c r="EP1077" s="31"/>
      <c r="EQ1077" s="31"/>
      <c r="ER1077" s="31"/>
      <c r="ES1077" s="31"/>
      <c r="ET1077" s="31"/>
      <c r="EU1077" s="31"/>
      <c r="EV1077" s="31"/>
      <c r="EW1077" s="31"/>
      <c r="EX1077" s="31"/>
      <c r="EY1077" s="31"/>
      <c r="EZ1077" s="31"/>
      <c r="FA1077" s="31"/>
      <c r="FB1077" s="31"/>
      <c r="FC1077" s="31"/>
      <c r="FD1077" s="31"/>
      <c r="FE1077" s="31"/>
      <c r="FF1077" s="31"/>
      <c r="FG1077" s="31"/>
      <c r="FH1077" s="31"/>
      <c r="FI1077" s="31"/>
      <c r="FJ1077" s="31"/>
      <c r="FK1077" s="31"/>
      <c r="FL1077" s="31"/>
      <c r="FM1077" s="31"/>
      <c r="FN1077" s="31"/>
      <c r="FO1077" s="31"/>
      <c r="FP1077" s="31"/>
      <c r="FQ1077" s="31"/>
      <c r="FR1077" s="31"/>
      <c r="FS1077" s="31"/>
      <c r="FT1077" s="31"/>
      <c r="FU1077" s="31"/>
      <c r="FV1077" s="31"/>
      <c r="FW1077" s="31"/>
      <c r="FX1077" s="31"/>
      <c r="FY1077" s="31"/>
      <c r="FZ1077" s="31"/>
      <c r="GA1077" s="31"/>
      <c r="GB1077" s="31"/>
      <c r="GC1077" s="31"/>
      <c r="GD1077" s="31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  <c r="GO1077" s="31"/>
      <c r="GP1077" s="31"/>
      <c r="GQ1077" s="31"/>
      <c r="GR1077" s="31"/>
      <c r="GS1077" s="31"/>
      <c r="GT1077" s="31"/>
      <c r="GU1077" s="31"/>
      <c r="GV1077" s="31"/>
      <c r="GW1077" s="31"/>
      <c r="GX1077" s="31"/>
      <c r="GY1077" s="31"/>
      <c r="GZ1077" s="31"/>
      <c r="HA1077" s="31"/>
      <c r="HB1077" s="31"/>
      <c r="HC1077" s="31"/>
      <c r="HD1077" s="31"/>
      <c r="HE1077" s="31"/>
      <c r="HF1077" s="31"/>
      <c r="HG1077" s="31"/>
      <c r="HH1077" s="31"/>
      <c r="HI1077" s="31"/>
      <c r="HJ1077" s="31"/>
      <c r="HK1077" s="31"/>
      <c r="HL1077" s="31"/>
      <c r="HM1077" s="31"/>
      <c r="HN1077" s="31"/>
      <c r="HO1077" s="31"/>
      <c r="HP1077" s="31"/>
      <c r="HQ1077" s="31"/>
      <c r="HR1077" s="31"/>
      <c r="HS1077" s="31"/>
      <c r="HT1077" s="31"/>
      <c r="HU1077" s="31"/>
      <c r="HV1077" s="31"/>
      <c r="HW1077" s="31"/>
      <c r="HX1077" s="31"/>
      <c r="HY1077" s="31"/>
      <c r="HZ1077" s="31"/>
      <c r="IA1077" s="31"/>
      <c r="IB1077" s="31"/>
      <c r="IC1077" s="31"/>
      <c r="ID1077" s="31"/>
      <c r="IE1077" s="31"/>
      <c r="IF1077" s="31"/>
      <c r="IG1077" s="31"/>
      <c r="IH1077" s="31"/>
      <c r="II1077" s="31"/>
      <c r="IJ1077" s="31"/>
      <c r="IK1077" s="31"/>
      <c r="IL1077" s="31"/>
      <c r="IM1077" s="31"/>
      <c r="IN1077" s="31"/>
      <c r="IO1077" s="31"/>
      <c r="IP1077" s="31"/>
      <c r="IQ1077" s="31"/>
    </row>
    <row r="1078" spans="2:251">
      <c r="B1078" s="62"/>
      <c r="C1078" s="39"/>
      <c r="D1078" s="39"/>
      <c r="F1078" s="39"/>
      <c r="G1078" s="38"/>
      <c r="H1078" s="38"/>
      <c r="I1078" s="38"/>
      <c r="J1078" s="39"/>
      <c r="K1078" s="38"/>
      <c r="L1078" s="39"/>
      <c r="M1078" s="39"/>
      <c r="N1078" s="39"/>
      <c r="O1078" s="39"/>
      <c r="P1078" s="39"/>
      <c r="Q1078" s="38"/>
      <c r="R1078" s="39"/>
      <c r="S1078" s="39"/>
      <c r="T1078" s="39"/>
      <c r="U1078" s="39"/>
      <c r="V1078" s="39"/>
      <c r="W1078" s="42"/>
      <c r="X1078" s="39"/>
      <c r="Y1078" s="39"/>
      <c r="Z1078" s="42"/>
      <c r="AA1078" s="39"/>
      <c r="AB1078" s="39"/>
      <c r="AC1078" s="42"/>
      <c r="AD1078" s="40"/>
      <c r="AE1078" s="40"/>
      <c r="AF1078" s="35"/>
      <c r="AG1078" s="39"/>
      <c r="AH1078" s="39"/>
      <c r="AI1078" s="42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8"/>
      <c r="AV1078" s="39"/>
      <c r="AW1078" s="39"/>
      <c r="AX1078" s="39"/>
      <c r="AY1078" s="39"/>
      <c r="AZ1078" s="39"/>
      <c r="BA1078" s="39"/>
      <c r="BB1078" s="39"/>
      <c r="BC1078" s="39"/>
      <c r="BD1078" s="38"/>
      <c r="BE1078" s="39"/>
      <c r="BF1078" s="39"/>
      <c r="BG1078" s="40"/>
      <c r="BH1078" s="39"/>
      <c r="BI1078" s="39"/>
      <c r="BJ1078" s="31"/>
      <c r="BK1078" s="31"/>
      <c r="BL1078" s="39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  <c r="DK1078" s="31"/>
      <c r="DL1078" s="31"/>
      <c r="DM1078" s="31"/>
      <c r="DN1078" s="31"/>
      <c r="DO1078" s="31"/>
      <c r="DP1078" s="31"/>
      <c r="DQ1078" s="31"/>
      <c r="DR1078" s="31"/>
      <c r="DS1078" s="31"/>
      <c r="DT1078" s="31"/>
      <c r="DU1078" s="31"/>
      <c r="DV1078" s="31"/>
      <c r="DW1078" s="31"/>
      <c r="DX1078" s="31"/>
      <c r="DY1078" s="31"/>
      <c r="DZ1078" s="31"/>
      <c r="EA1078" s="31"/>
      <c r="EB1078" s="31"/>
      <c r="EC1078" s="31"/>
      <c r="ED1078" s="31"/>
      <c r="EE1078" s="31"/>
      <c r="EF1078" s="31"/>
      <c r="EG1078" s="31"/>
      <c r="EH1078" s="31"/>
      <c r="EI1078" s="31"/>
      <c r="EJ1078" s="31"/>
      <c r="EK1078" s="31"/>
      <c r="EL1078" s="31"/>
      <c r="EM1078" s="31"/>
      <c r="EN1078" s="31"/>
      <c r="EO1078" s="31"/>
      <c r="EP1078" s="31"/>
      <c r="EQ1078" s="31"/>
      <c r="ER1078" s="31"/>
      <c r="ES1078" s="31"/>
      <c r="ET1078" s="31"/>
      <c r="EU1078" s="31"/>
      <c r="EV1078" s="31"/>
      <c r="EW1078" s="31"/>
      <c r="EX1078" s="31"/>
      <c r="EY1078" s="31"/>
      <c r="EZ1078" s="31"/>
      <c r="FA1078" s="31"/>
      <c r="FB1078" s="31"/>
      <c r="FC1078" s="31"/>
      <c r="FD1078" s="31"/>
      <c r="FE1078" s="31"/>
      <c r="FF1078" s="31"/>
      <c r="FG1078" s="31"/>
      <c r="FH1078" s="31"/>
      <c r="FI1078" s="31"/>
      <c r="FJ1078" s="31"/>
      <c r="FK1078" s="31"/>
      <c r="FL1078" s="31"/>
      <c r="FM1078" s="31"/>
      <c r="FN1078" s="31"/>
      <c r="FO1078" s="31"/>
      <c r="FP1078" s="31"/>
      <c r="FQ1078" s="31"/>
      <c r="FR1078" s="31"/>
      <c r="FS1078" s="31"/>
      <c r="FT1078" s="31"/>
      <c r="FU1078" s="31"/>
      <c r="FV1078" s="31"/>
      <c r="FW1078" s="31"/>
      <c r="FX1078" s="31"/>
      <c r="FY1078" s="31"/>
      <c r="FZ1078" s="31"/>
      <c r="GA1078" s="31"/>
      <c r="GB1078" s="31"/>
      <c r="GC1078" s="31"/>
      <c r="GD1078" s="31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  <c r="GO1078" s="31"/>
      <c r="GP1078" s="31"/>
      <c r="GQ1078" s="31"/>
      <c r="GR1078" s="31"/>
      <c r="GS1078" s="31"/>
      <c r="GT1078" s="31"/>
      <c r="GU1078" s="31"/>
      <c r="GV1078" s="31"/>
      <c r="GW1078" s="31"/>
      <c r="GX1078" s="31"/>
      <c r="GY1078" s="31"/>
      <c r="GZ1078" s="31"/>
      <c r="HA1078" s="31"/>
      <c r="HB1078" s="31"/>
      <c r="HC1078" s="31"/>
      <c r="HD1078" s="31"/>
      <c r="HE1078" s="31"/>
      <c r="HF1078" s="31"/>
      <c r="HG1078" s="31"/>
      <c r="HH1078" s="31"/>
      <c r="HI1078" s="31"/>
      <c r="HJ1078" s="31"/>
      <c r="HK1078" s="31"/>
      <c r="HL1078" s="31"/>
      <c r="HM1078" s="31"/>
      <c r="HN1078" s="31"/>
      <c r="HO1078" s="31"/>
      <c r="HP1078" s="31"/>
      <c r="HQ1078" s="31"/>
      <c r="HR1078" s="31"/>
      <c r="HS1078" s="31"/>
      <c r="HT1078" s="31"/>
      <c r="HU1078" s="31"/>
      <c r="HV1078" s="31"/>
      <c r="HW1078" s="31"/>
      <c r="HX1078" s="31"/>
      <c r="HY1078" s="31"/>
      <c r="HZ1078" s="31"/>
      <c r="IA1078" s="31"/>
      <c r="IB1078" s="31"/>
      <c r="IC1078" s="31"/>
      <c r="ID1078" s="31"/>
      <c r="IE1078" s="31"/>
      <c r="IF1078" s="31"/>
      <c r="IG1078" s="31"/>
      <c r="IH1078" s="31"/>
      <c r="II1078" s="31"/>
      <c r="IJ1078" s="31"/>
      <c r="IK1078" s="31"/>
      <c r="IL1078" s="31"/>
      <c r="IM1078" s="31"/>
      <c r="IN1078" s="31"/>
      <c r="IO1078" s="31"/>
      <c r="IP1078" s="31"/>
      <c r="IQ1078" s="31"/>
    </row>
    <row r="1079" spans="2:251">
      <c r="B1079" s="62"/>
      <c r="C1079" s="39"/>
      <c r="D1079" s="39"/>
      <c r="F1079" s="39"/>
      <c r="G1079" s="38"/>
      <c r="H1079" s="38"/>
      <c r="I1079" s="38"/>
      <c r="J1079" s="39"/>
      <c r="K1079" s="38"/>
      <c r="L1079" s="39"/>
      <c r="M1079" s="39"/>
      <c r="N1079" s="39"/>
      <c r="O1079" s="39"/>
      <c r="P1079" s="39"/>
      <c r="Q1079" s="38"/>
      <c r="R1079" s="39"/>
      <c r="S1079" s="39"/>
      <c r="T1079" s="39"/>
      <c r="U1079" s="39"/>
      <c r="V1079" s="39"/>
      <c r="W1079" s="42"/>
      <c r="X1079" s="39"/>
      <c r="Y1079" s="39"/>
      <c r="Z1079" s="42"/>
      <c r="AA1079" s="39"/>
      <c r="AB1079" s="39"/>
      <c r="AC1079" s="42"/>
      <c r="AD1079" s="40"/>
      <c r="AE1079" s="40"/>
      <c r="AF1079" s="35"/>
      <c r="AG1079" s="39"/>
      <c r="AH1079" s="39"/>
      <c r="AI1079" s="42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8"/>
      <c r="AV1079" s="39"/>
      <c r="AW1079" s="39"/>
      <c r="AX1079" s="39"/>
      <c r="AY1079" s="39"/>
      <c r="AZ1079" s="39"/>
      <c r="BA1079" s="39"/>
      <c r="BB1079" s="39"/>
      <c r="BC1079" s="39"/>
      <c r="BD1079" s="38"/>
      <c r="BE1079" s="39"/>
      <c r="BF1079" s="39"/>
      <c r="BG1079" s="40"/>
      <c r="BH1079" s="39"/>
      <c r="BI1079" s="39"/>
      <c r="BJ1079" s="31"/>
      <c r="BK1079" s="31"/>
      <c r="BL1079" s="39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  <c r="DK1079" s="31"/>
      <c r="DL1079" s="31"/>
      <c r="DM1079" s="31"/>
      <c r="DN1079" s="31"/>
      <c r="DO1079" s="31"/>
      <c r="DP1079" s="31"/>
      <c r="DQ1079" s="31"/>
      <c r="DR1079" s="31"/>
      <c r="DS1079" s="31"/>
      <c r="DT1079" s="31"/>
      <c r="DU1079" s="31"/>
      <c r="DV1079" s="31"/>
      <c r="DW1079" s="31"/>
      <c r="DX1079" s="31"/>
      <c r="DY1079" s="31"/>
      <c r="DZ1079" s="31"/>
      <c r="EA1079" s="31"/>
      <c r="EB1079" s="31"/>
      <c r="EC1079" s="31"/>
      <c r="ED1079" s="31"/>
      <c r="EE1079" s="31"/>
      <c r="EF1079" s="31"/>
      <c r="EG1079" s="31"/>
      <c r="EH1079" s="31"/>
      <c r="EI1079" s="31"/>
      <c r="EJ1079" s="31"/>
      <c r="EK1079" s="31"/>
      <c r="EL1079" s="31"/>
      <c r="EM1079" s="31"/>
      <c r="EN1079" s="31"/>
      <c r="EO1079" s="31"/>
      <c r="EP1079" s="31"/>
      <c r="EQ1079" s="31"/>
      <c r="ER1079" s="31"/>
      <c r="ES1079" s="31"/>
      <c r="ET1079" s="31"/>
      <c r="EU1079" s="31"/>
      <c r="EV1079" s="31"/>
      <c r="EW1079" s="31"/>
      <c r="EX1079" s="31"/>
      <c r="EY1079" s="31"/>
      <c r="EZ1079" s="31"/>
      <c r="FA1079" s="31"/>
      <c r="FB1079" s="31"/>
      <c r="FC1079" s="31"/>
      <c r="FD1079" s="31"/>
      <c r="FE1079" s="31"/>
      <c r="FF1079" s="31"/>
      <c r="FG1079" s="31"/>
      <c r="FH1079" s="31"/>
      <c r="FI1079" s="31"/>
      <c r="FJ1079" s="31"/>
      <c r="FK1079" s="31"/>
      <c r="FL1079" s="31"/>
      <c r="FM1079" s="31"/>
      <c r="FN1079" s="31"/>
      <c r="FO1079" s="31"/>
      <c r="FP1079" s="31"/>
      <c r="FQ1079" s="31"/>
      <c r="FR1079" s="31"/>
      <c r="FS1079" s="31"/>
      <c r="FT1079" s="31"/>
      <c r="FU1079" s="31"/>
      <c r="FV1079" s="31"/>
      <c r="FW1079" s="31"/>
      <c r="FX1079" s="31"/>
      <c r="FY1079" s="31"/>
      <c r="FZ1079" s="31"/>
      <c r="GA1079" s="31"/>
      <c r="GB1079" s="31"/>
      <c r="GC1079" s="31"/>
      <c r="GD1079" s="31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  <c r="GO1079" s="31"/>
      <c r="GP1079" s="31"/>
      <c r="GQ1079" s="31"/>
      <c r="GR1079" s="31"/>
      <c r="GS1079" s="31"/>
      <c r="GT1079" s="31"/>
      <c r="GU1079" s="31"/>
      <c r="GV1079" s="31"/>
      <c r="GW1079" s="31"/>
      <c r="GX1079" s="31"/>
      <c r="GY1079" s="31"/>
      <c r="GZ1079" s="31"/>
      <c r="HA1079" s="31"/>
      <c r="HB1079" s="31"/>
      <c r="HC1079" s="31"/>
      <c r="HD1079" s="31"/>
      <c r="HE1079" s="31"/>
      <c r="HF1079" s="31"/>
      <c r="HG1079" s="31"/>
      <c r="HH1079" s="31"/>
      <c r="HI1079" s="31"/>
      <c r="HJ1079" s="31"/>
      <c r="HK1079" s="31"/>
      <c r="HL1079" s="31"/>
      <c r="HM1079" s="31"/>
      <c r="HN1079" s="31"/>
      <c r="HO1079" s="31"/>
      <c r="HP1079" s="31"/>
      <c r="HQ1079" s="31"/>
      <c r="HR1079" s="31"/>
      <c r="HS1079" s="31"/>
      <c r="HT1079" s="31"/>
      <c r="HU1079" s="31"/>
      <c r="HV1079" s="31"/>
      <c r="HW1079" s="31"/>
      <c r="HX1079" s="31"/>
      <c r="HY1079" s="31"/>
      <c r="HZ1079" s="31"/>
      <c r="IA1079" s="31"/>
      <c r="IB1079" s="31"/>
      <c r="IC1079" s="31"/>
      <c r="ID1079" s="31"/>
      <c r="IE1079" s="31"/>
      <c r="IF1079" s="31"/>
      <c r="IG1079" s="31"/>
      <c r="IH1079" s="31"/>
      <c r="II1079" s="31"/>
      <c r="IJ1079" s="31"/>
      <c r="IK1079" s="31"/>
      <c r="IL1079" s="31"/>
      <c r="IM1079" s="31"/>
      <c r="IN1079" s="31"/>
      <c r="IO1079" s="31"/>
      <c r="IP1079" s="31"/>
      <c r="IQ1079" s="31"/>
    </row>
    <row r="1080" spans="2:251">
      <c r="B1080" s="62"/>
      <c r="C1080" s="39"/>
      <c r="D1080" s="39"/>
      <c r="F1080" s="39"/>
      <c r="G1080" s="38"/>
      <c r="H1080" s="38"/>
      <c r="I1080" s="38"/>
      <c r="J1080" s="39"/>
      <c r="K1080" s="38"/>
      <c r="L1080" s="39"/>
      <c r="M1080" s="39"/>
      <c r="N1080" s="39"/>
      <c r="O1080" s="39"/>
      <c r="P1080" s="39"/>
      <c r="Q1080" s="38"/>
      <c r="R1080" s="39"/>
      <c r="S1080" s="39"/>
      <c r="T1080" s="39"/>
      <c r="U1080" s="39"/>
      <c r="V1080" s="39"/>
      <c r="W1080" s="42"/>
      <c r="X1080" s="39"/>
      <c r="Y1080" s="39"/>
      <c r="Z1080" s="42"/>
      <c r="AA1080" s="39"/>
      <c r="AB1080" s="39"/>
      <c r="AC1080" s="42"/>
      <c r="AD1080" s="40"/>
      <c r="AE1080" s="40"/>
      <c r="AF1080" s="35"/>
      <c r="AG1080" s="39"/>
      <c r="AH1080" s="39"/>
      <c r="AI1080" s="42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8"/>
      <c r="AV1080" s="39"/>
      <c r="AW1080" s="39"/>
      <c r="AX1080" s="39"/>
      <c r="AY1080" s="39"/>
      <c r="AZ1080" s="39"/>
      <c r="BA1080" s="39"/>
      <c r="BB1080" s="39"/>
      <c r="BC1080" s="39"/>
      <c r="BD1080" s="38"/>
      <c r="BE1080" s="39"/>
      <c r="BF1080" s="39"/>
      <c r="BG1080" s="40"/>
      <c r="BH1080" s="39"/>
      <c r="BI1080" s="39"/>
      <c r="BJ1080" s="31"/>
      <c r="BK1080" s="31"/>
      <c r="BL1080" s="39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/>
      <c r="EP1080" s="31"/>
      <c r="EQ1080" s="31"/>
      <c r="ER1080" s="31"/>
      <c r="ES1080" s="31"/>
      <c r="ET1080" s="31"/>
      <c r="EU1080" s="31"/>
      <c r="EV1080" s="31"/>
      <c r="EW1080" s="31"/>
      <c r="EX1080" s="31"/>
      <c r="EY1080" s="31"/>
      <c r="EZ1080" s="31"/>
      <c r="FA1080" s="31"/>
      <c r="FB1080" s="31"/>
      <c r="FC1080" s="31"/>
      <c r="FD1080" s="31"/>
      <c r="FE1080" s="31"/>
      <c r="FF1080" s="31"/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  <c r="GO1080" s="31"/>
      <c r="GP1080" s="31"/>
      <c r="GQ1080" s="31"/>
      <c r="GR1080" s="31"/>
      <c r="GS1080" s="31"/>
      <c r="GT1080" s="31"/>
      <c r="GU1080" s="31"/>
      <c r="GV1080" s="31"/>
      <c r="GW1080" s="31"/>
      <c r="GX1080" s="31"/>
      <c r="GY1080" s="31"/>
      <c r="GZ1080" s="31"/>
      <c r="HA1080" s="31"/>
      <c r="HB1080" s="31"/>
      <c r="HC1080" s="31"/>
      <c r="HD1080" s="31"/>
      <c r="HE1080" s="31"/>
      <c r="HF1080" s="31"/>
      <c r="HG1080" s="31"/>
      <c r="HH1080" s="31"/>
      <c r="HI1080" s="31"/>
      <c r="HJ1080" s="31"/>
      <c r="HK1080" s="31"/>
      <c r="HL1080" s="31"/>
      <c r="HM1080" s="31"/>
      <c r="HN1080" s="31"/>
      <c r="HO1080" s="31"/>
      <c r="HP1080" s="31"/>
      <c r="HQ1080" s="31"/>
      <c r="HR1080" s="31"/>
      <c r="HS1080" s="31"/>
      <c r="HT1080" s="31"/>
      <c r="HU1080" s="31"/>
      <c r="HV1080" s="31"/>
      <c r="HW1080" s="31"/>
      <c r="HX1080" s="31"/>
      <c r="HY1080" s="31"/>
      <c r="HZ1080" s="31"/>
      <c r="IA1080" s="31"/>
      <c r="IB1080" s="31"/>
      <c r="IC1080" s="31"/>
      <c r="ID1080" s="31"/>
      <c r="IE1080" s="31"/>
      <c r="IF1080" s="31"/>
      <c r="IG1080" s="31"/>
      <c r="IH1080" s="31"/>
      <c r="II1080" s="31"/>
      <c r="IJ1080" s="31"/>
      <c r="IK1080" s="31"/>
      <c r="IL1080" s="31"/>
      <c r="IM1080" s="31"/>
      <c r="IN1080" s="31"/>
      <c r="IO1080" s="31"/>
      <c r="IP1080" s="31"/>
      <c r="IQ1080" s="31"/>
    </row>
    <row r="1081" spans="2:251">
      <c r="B1081" s="62"/>
      <c r="C1081" s="39"/>
      <c r="D1081" s="39"/>
      <c r="F1081" s="39"/>
      <c r="G1081" s="38"/>
      <c r="H1081" s="38"/>
      <c r="I1081" s="38"/>
      <c r="J1081" s="39"/>
      <c r="K1081" s="38"/>
      <c r="L1081" s="39"/>
      <c r="M1081" s="39"/>
      <c r="N1081" s="39"/>
      <c r="O1081" s="39"/>
      <c r="P1081" s="39"/>
      <c r="Q1081" s="38"/>
      <c r="R1081" s="39"/>
      <c r="S1081" s="39"/>
      <c r="T1081" s="39"/>
      <c r="U1081" s="39"/>
      <c r="V1081" s="39"/>
      <c r="W1081" s="42"/>
      <c r="X1081" s="39"/>
      <c r="Y1081" s="39"/>
      <c r="Z1081" s="42"/>
      <c r="AA1081" s="39"/>
      <c r="AB1081" s="39"/>
      <c r="AC1081" s="42"/>
      <c r="AD1081" s="40"/>
      <c r="AE1081" s="40"/>
      <c r="AF1081" s="35"/>
      <c r="AG1081" s="39"/>
      <c r="AH1081" s="39"/>
      <c r="AI1081" s="42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8"/>
      <c r="AV1081" s="39"/>
      <c r="AW1081" s="39"/>
      <c r="AX1081" s="39"/>
      <c r="AY1081" s="39"/>
      <c r="AZ1081" s="39"/>
      <c r="BA1081" s="39"/>
      <c r="BB1081" s="39"/>
      <c r="BC1081" s="39"/>
      <c r="BD1081" s="38"/>
      <c r="BE1081" s="39"/>
      <c r="BF1081" s="39"/>
      <c r="BG1081" s="39"/>
      <c r="BH1081" s="39"/>
      <c r="BI1081" s="39"/>
      <c r="BJ1081" s="31"/>
      <c r="BK1081" s="31"/>
      <c r="BL1081" s="39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  <c r="DK1081" s="31"/>
      <c r="DL1081" s="31"/>
      <c r="DM1081" s="31"/>
      <c r="DN1081" s="31"/>
      <c r="DO1081" s="31"/>
      <c r="DP1081" s="31"/>
      <c r="DQ1081" s="31"/>
      <c r="DR1081" s="31"/>
      <c r="DS1081" s="31"/>
      <c r="DT1081" s="31"/>
      <c r="DU1081" s="31"/>
      <c r="DV1081" s="31"/>
      <c r="DW1081" s="31"/>
      <c r="DX1081" s="31"/>
      <c r="DY1081" s="31"/>
      <c r="DZ1081" s="31"/>
      <c r="EA1081" s="31"/>
      <c r="EB1081" s="31"/>
      <c r="EC1081" s="31"/>
      <c r="ED1081" s="31"/>
      <c r="EE1081" s="31"/>
      <c r="EF1081" s="31"/>
      <c r="EG1081" s="31"/>
      <c r="EH1081" s="31"/>
      <c r="EI1081" s="31"/>
      <c r="EJ1081" s="31"/>
      <c r="EK1081" s="31"/>
      <c r="EL1081" s="31"/>
      <c r="EM1081" s="31"/>
      <c r="EN1081" s="31"/>
      <c r="EO1081" s="31"/>
      <c r="EP1081" s="31"/>
      <c r="EQ1081" s="31"/>
      <c r="ER1081" s="31"/>
      <c r="ES1081" s="31"/>
      <c r="ET1081" s="31"/>
      <c r="EU1081" s="31"/>
      <c r="EV1081" s="31"/>
      <c r="EW1081" s="31"/>
      <c r="EX1081" s="31"/>
      <c r="EY1081" s="31"/>
      <c r="EZ1081" s="31"/>
      <c r="FA1081" s="31"/>
      <c r="FB1081" s="31"/>
      <c r="FC1081" s="31"/>
      <c r="FD1081" s="31"/>
      <c r="FE1081" s="31"/>
      <c r="FF1081" s="31"/>
      <c r="FG1081" s="31"/>
      <c r="FH1081" s="31"/>
      <c r="FI1081" s="31"/>
      <c r="FJ1081" s="31"/>
      <c r="FK1081" s="31"/>
      <c r="FL1081" s="31"/>
      <c r="FM1081" s="31"/>
      <c r="FN1081" s="31"/>
      <c r="FO1081" s="31"/>
      <c r="FP1081" s="31"/>
      <c r="FQ1081" s="31"/>
      <c r="FR1081" s="31"/>
      <c r="FS1081" s="31"/>
      <c r="FT1081" s="31"/>
      <c r="FU1081" s="31"/>
      <c r="FV1081" s="31"/>
      <c r="FW1081" s="31"/>
      <c r="FX1081" s="31"/>
      <c r="FY1081" s="31"/>
      <c r="FZ1081" s="31"/>
      <c r="GA1081" s="31"/>
      <c r="GB1081" s="31"/>
      <c r="GC1081" s="31"/>
      <c r="GD1081" s="31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  <c r="GO1081" s="31"/>
      <c r="GP1081" s="31"/>
      <c r="GQ1081" s="31"/>
      <c r="GR1081" s="31"/>
      <c r="GS1081" s="31"/>
      <c r="GT1081" s="31"/>
      <c r="GU1081" s="31"/>
      <c r="GV1081" s="31"/>
      <c r="GW1081" s="31"/>
      <c r="GX1081" s="31"/>
      <c r="GY1081" s="31"/>
      <c r="GZ1081" s="31"/>
      <c r="HA1081" s="31"/>
      <c r="HB1081" s="31"/>
      <c r="HC1081" s="31"/>
      <c r="HD1081" s="31"/>
      <c r="HE1081" s="31"/>
      <c r="HF1081" s="31"/>
      <c r="HG1081" s="31"/>
      <c r="HH1081" s="31"/>
      <c r="HI1081" s="31"/>
      <c r="HJ1081" s="31"/>
      <c r="HK1081" s="31"/>
      <c r="HL1081" s="31"/>
      <c r="HM1081" s="31"/>
      <c r="HN1081" s="31"/>
      <c r="HO1081" s="31"/>
      <c r="HP1081" s="31"/>
      <c r="HQ1081" s="31"/>
      <c r="HR1081" s="31"/>
      <c r="HS1081" s="31"/>
      <c r="HT1081" s="31"/>
      <c r="HU1081" s="31"/>
      <c r="HV1081" s="31"/>
      <c r="HW1081" s="31"/>
      <c r="HX1081" s="31"/>
      <c r="HY1081" s="31"/>
      <c r="HZ1081" s="31"/>
      <c r="IA1081" s="31"/>
      <c r="IB1081" s="31"/>
      <c r="IC1081" s="31"/>
      <c r="ID1081" s="31"/>
      <c r="IE1081" s="31"/>
      <c r="IF1081" s="31"/>
      <c r="IG1081" s="31"/>
      <c r="IH1081" s="31"/>
      <c r="II1081" s="31"/>
      <c r="IJ1081" s="31"/>
      <c r="IK1081" s="31"/>
      <c r="IL1081" s="31"/>
      <c r="IM1081" s="31"/>
      <c r="IN1081" s="31"/>
      <c r="IO1081" s="31"/>
      <c r="IP1081" s="31"/>
      <c r="IQ1081" s="31"/>
    </row>
    <row r="1082" spans="2:251">
      <c r="B1082" s="62"/>
      <c r="C1082" s="39"/>
      <c r="D1082" s="39"/>
      <c r="F1082" s="39"/>
      <c r="G1082" s="38"/>
      <c r="H1082" s="38"/>
      <c r="I1082" s="38"/>
      <c r="J1082" s="39"/>
      <c r="K1082" s="38"/>
      <c r="L1082" s="39"/>
      <c r="M1082" s="39"/>
      <c r="N1082" s="39"/>
      <c r="O1082" s="39"/>
      <c r="P1082" s="39"/>
      <c r="Q1082" s="38"/>
      <c r="R1082" s="39"/>
      <c r="S1082" s="39"/>
      <c r="T1082" s="39"/>
      <c r="U1082" s="39"/>
      <c r="V1082" s="39"/>
      <c r="W1082" s="42"/>
      <c r="X1082" s="39"/>
      <c r="Y1082" s="39"/>
      <c r="Z1082" s="42"/>
      <c r="AA1082" s="39"/>
      <c r="AB1082" s="39"/>
      <c r="AC1082" s="42"/>
      <c r="AD1082" s="40"/>
      <c r="AE1082" s="40"/>
      <c r="AF1082" s="35"/>
      <c r="AG1082" s="39"/>
      <c r="AH1082" s="39"/>
      <c r="AI1082" s="42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8"/>
      <c r="AV1082" s="39"/>
      <c r="AW1082" s="39"/>
      <c r="AX1082" s="39"/>
      <c r="AY1082" s="39"/>
      <c r="AZ1082" s="39"/>
      <c r="BA1082" s="39"/>
      <c r="BB1082" s="39"/>
      <c r="BC1082" s="39"/>
      <c r="BD1082" s="38"/>
      <c r="BE1082" s="39"/>
      <c r="BF1082" s="39"/>
      <c r="BG1082" s="40"/>
      <c r="BH1082" s="39"/>
      <c r="BI1082" s="39"/>
      <c r="BJ1082" s="31"/>
      <c r="BK1082" s="31"/>
      <c r="BL1082" s="39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/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  <c r="GP1082" s="31"/>
      <c r="GQ1082" s="31"/>
      <c r="GR1082" s="31"/>
      <c r="GS1082" s="31"/>
      <c r="GT1082" s="31"/>
      <c r="GU1082" s="31"/>
      <c r="GV1082" s="31"/>
      <c r="GW1082" s="31"/>
      <c r="GX1082" s="31"/>
      <c r="GY1082" s="31"/>
      <c r="GZ1082" s="31"/>
      <c r="HA1082" s="31"/>
      <c r="HB1082" s="31"/>
      <c r="HC1082" s="31"/>
      <c r="HD1082" s="31"/>
      <c r="HE1082" s="31"/>
      <c r="HF1082" s="31"/>
      <c r="HG1082" s="31"/>
      <c r="HH1082" s="31"/>
      <c r="HI1082" s="31"/>
      <c r="HJ1082" s="31"/>
      <c r="HK1082" s="31"/>
      <c r="HL1082" s="31"/>
      <c r="HM1082" s="31"/>
      <c r="HN1082" s="31"/>
      <c r="HO1082" s="31"/>
      <c r="HP1082" s="31"/>
      <c r="HQ1082" s="31"/>
      <c r="HR1082" s="31"/>
      <c r="HS1082" s="31"/>
      <c r="HT1082" s="31"/>
      <c r="HU1082" s="31"/>
      <c r="HV1082" s="31"/>
      <c r="HW1082" s="31"/>
      <c r="HX1082" s="31"/>
      <c r="HY1082" s="31"/>
      <c r="HZ1082" s="31"/>
      <c r="IA1082" s="31"/>
      <c r="IB1082" s="31"/>
      <c r="IC1082" s="31"/>
      <c r="ID1082" s="31"/>
      <c r="IE1082" s="31"/>
      <c r="IF1082" s="31"/>
      <c r="IG1082" s="31"/>
      <c r="IH1082" s="31"/>
      <c r="II1082" s="31"/>
      <c r="IJ1082" s="31"/>
      <c r="IK1082" s="31"/>
      <c r="IL1082" s="31"/>
      <c r="IM1082" s="31"/>
      <c r="IN1082" s="31"/>
      <c r="IO1082" s="31"/>
      <c r="IP1082" s="31"/>
      <c r="IQ1082" s="31"/>
    </row>
    <row r="1083" spans="2:251">
      <c r="B1083" s="62"/>
      <c r="C1083" s="39"/>
      <c r="D1083" s="39"/>
      <c r="F1083" s="39"/>
      <c r="G1083" s="38"/>
      <c r="H1083" s="38"/>
      <c r="I1083" s="38"/>
      <c r="J1083" s="39"/>
      <c r="K1083" s="38"/>
      <c r="L1083" s="39"/>
      <c r="M1083" s="39"/>
      <c r="N1083" s="39"/>
      <c r="O1083" s="39"/>
      <c r="P1083" s="39"/>
      <c r="Q1083" s="38"/>
      <c r="R1083" s="39"/>
      <c r="S1083" s="39"/>
      <c r="T1083" s="39"/>
      <c r="U1083" s="39"/>
      <c r="V1083" s="39"/>
      <c r="W1083" s="42"/>
      <c r="X1083" s="39"/>
      <c r="Y1083" s="39"/>
      <c r="Z1083" s="42"/>
      <c r="AA1083" s="39"/>
      <c r="AB1083" s="39"/>
      <c r="AC1083" s="42"/>
      <c r="AD1083" s="40"/>
      <c r="AE1083" s="40"/>
      <c r="AF1083" s="35"/>
      <c r="AG1083" s="39"/>
      <c r="AH1083" s="39"/>
      <c r="AI1083" s="42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8"/>
      <c r="AV1083" s="39"/>
      <c r="AW1083" s="39"/>
      <c r="AX1083" s="39"/>
      <c r="AY1083" s="39"/>
      <c r="AZ1083" s="39"/>
      <c r="BA1083" s="39"/>
      <c r="BB1083" s="39"/>
      <c r="BC1083" s="39"/>
      <c r="BD1083" s="38"/>
      <c r="BE1083" s="39"/>
      <c r="BF1083" s="39"/>
      <c r="BG1083" s="40"/>
      <c r="BH1083" s="39"/>
      <c r="BI1083" s="39"/>
      <c r="BJ1083" s="31"/>
      <c r="BK1083" s="31"/>
      <c r="BL1083" s="39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  <c r="DK1083" s="31"/>
      <c r="DL1083" s="31"/>
      <c r="DM1083" s="31"/>
      <c r="DN1083" s="31"/>
      <c r="DO1083" s="31"/>
      <c r="DP1083" s="31"/>
      <c r="DQ1083" s="31"/>
      <c r="DR1083" s="31"/>
      <c r="DS1083" s="31"/>
      <c r="DT1083" s="31"/>
      <c r="DU1083" s="31"/>
      <c r="DV1083" s="31"/>
      <c r="DW1083" s="31"/>
      <c r="DX1083" s="31"/>
      <c r="DY1083" s="31"/>
      <c r="DZ1083" s="31"/>
      <c r="EA1083" s="31"/>
      <c r="EB1083" s="31"/>
      <c r="EC1083" s="31"/>
      <c r="ED1083" s="31"/>
      <c r="EE1083" s="31"/>
      <c r="EF1083" s="31"/>
      <c r="EG1083" s="31"/>
      <c r="EH1083" s="31"/>
      <c r="EI1083" s="31"/>
      <c r="EJ1083" s="31"/>
      <c r="EK1083" s="31"/>
      <c r="EL1083" s="31"/>
      <c r="EM1083" s="31"/>
      <c r="EN1083" s="31"/>
      <c r="EO1083" s="31"/>
      <c r="EP1083" s="31"/>
      <c r="EQ1083" s="31"/>
      <c r="ER1083" s="31"/>
      <c r="ES1083" s="31"/>
      <c r="ET1083" s="31"/>
      <c r="EU1083" s="31"/>
      <c r="EV1083" s="31"/>
      <c r="EW1083" s="31"/>
      <c r="EX1083" s="31"/>
      <c r="EY1083" s="31"/>
      <c r="EZ1083" s="31"/>
      <c r="FA1083" s="31"/>
      <c r="FB1083" s="31"/>
      <c r="FC1083" s="31"/>
      <c r="FD1083" s="31"/>
      <c r="FE1083" s="31"/>
      <c r="FF1083" s="31"/>
      <c r="FG1083" s="31"/>
      <c r="FH1083" s="31"/>
      <c r="FI1083" s="31"/>
      <c r="FJ1083" s="31"/>
      <c r="FK1083" s="31"/>
      <c r="FL1083" s="31"/>
      <c r="FM1083" s="31"/>
      <c r="FN1083" s="31"/>
      <c r="FO1083" s="31"/>
      <c r="FP1083" s="31"/>
      <c r="FQ1083" s="31"/>
      <c r="FR1083" s="31"/>
      <c r="FS1083" s="31"/>
      <c r="FT1083" s="31"/>
      <c r="FU1083" s="31"/>
      <c r="FV1083" s="31"/>
      <c r="FW1083" s="31"/>
      <c r="FX1083" s="31"/>
      <c r="FY1083" s="31"/>
      <c r="FZ1083" s="31"/>
      <c r="GA1083" s="31"/>
      <c r="GB1083" s="31"/>
      <c r="GC1083" s="31"/>
      <c r="GD1083" s="31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  <c r="GO1083" s="31"/>
      <c r="GP1083" s="31"/>
      <c r="GQ1083" s="31"/>
      <c r="GR1083" s="31"/>
      <c r="GS1083" s="31"/>
      <c r="GT1083" s="31"/>
      <c r="GU1083" s="31"/>
      <c r="GV1083" s="31"/>
      <c r="GW1083" s="31"/>
      <c r="GX1083" s="31"/>
      <c r="GY1083" s="31"/>
      <c r="GZ1083" s="31"/>
      <c r="HA1083" s="31"/>
      <c r="HB1083" s="31"/>
      <c r="HC1083" s="31"/>
      <c r="HD1083" s="31"/>
      <c r="HE1083" s="31"/>
      <c r="HF1083" s="31"/>
      <c r="HG1083" s="31"/>
      <c r="HH1083" s="31"/>
      <c r="HI1083" s="31"/>
      <c r="HJ1083" s="31"/>
      <c r="HK1083" s="31"/>
      <c r="HL1083" s="31"/>
      <c r="HM1083" s="31"/>
      <c r="HN1083" s="31"/>
      <c r="HO1083" s="31"/>
      <c r="HP1083" s="31"/>
      <c r="HQ1083" s="31"/>
      <c r="HR1083" s="31"/>
      <c r="HS1083" s="31"/>
      <c r="HT1083" s="31"/>
      <c r="HU1083" s="31"/>
      <c r="HV1083" s="31"/>
      <c r="HW1083" s="31"/>
      <c r="HX1083" s="31"/>
      <c r="HY1083" s="31"/>
      <c r="HZ1083" s="31"/>
      <c r="IA1083" s="31"/>
      <c r="IB1083" s="31"/>
      <c r="IC1083" s="31"/>
      <c r="ID1083" s="31"/>
      <c r="IE1083" s="31"/>
      <c r="IF1083" s="31"/>
      <c r="IG1083" s="31"/>
      <c r="IH1083" s="31"/>
      <c r="II1083" s="31"/>
      <c r="IJ1083" s="31"/>
      <c r="IK1083" s="31"/>
      <c r="IL1083" s="31"/>
      <c r="IM1083" s="31"/>
      <c r="IN1083" s="31"/>
      <c r="IO1083" s="31"/>
      <c r="IP1083" s="31"/>
      <c r="IQ1083" s="31"/>
    </row>
    <row r="1084" spans="2:251">
      <c r="B1084" s="62"/>
      <c r="C1084" s="39"/>
      <c r="D1084" s="39"/>
      <c r="F1084" s="39"/>
      <c r="G1084" s="38"/>
      <c r="H1084" s="38"/>
      <c r="I1084" s="38"/>
      <c r="J1084" s="39"/>
      <c r="K1084" s="38"/>
      <c r="L1084" s="39"/>
      <c r="M1084" s="39"/>
      <c r="N1084" s="39"/>
      <c r="O1084" s="39"/>
      <c r="P1084" s="39"/>
      <c r="Q1084" s="38"/>
      <c r="R1084" s="39"/>
      <c r="S1084" s="39"/>
      <c r="T1084" s="39"/>
      <c r="U1084" s="39"/>
      <c r="V1084" s="39"/>
      <c r="W1084" s="42"/>
      <c r="X1084" s="39"/>
      <c r="Y1084" s="39"/>
      <c r="Z1084" s="42"/>
      <c r="AA1084" s="39"/>
      <c r="AB1084" s="39"/>
      <c r="AC1084" s="42"/>
      <c r="AD1084" s="40"/>
      <c r="AE1084" s="40"/>
      <c r="AF1084" s="35"/>
      <c r="AG1084" s="39"/>
      <c r="AH1084" s="39"/>
      <c r="AI1084" s="42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8"/>
      <c r="AV1084" s="39"/>
      <c r="AW1084" s="39"/>
      <c r="AX1084" s="39"/>
      <c r="AY1084" s="39"/>
      <c r="AZ1084" s="39"/>
      <c r="BA1084" s="39"/>
      <c r="BB1084" s="39"/>
      <c r="BC1084" s="39"/>
      <c r="BD1084" s="38"/>
      <c r="BE1084" s="39"/>
      <c r="BF1084" s="39"/>
      <c r="BG1084" s="40"/>
      <c r="BH1084" s="39"/>
      <c r="BI1084" s="39"/>
      <c r="BJ1084" s="31"/>
      <c r="BK1084" s="31"/>
      <c r="BL1084" s="39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/>
      <c r="ET1084" s="31"/>
      <c r="EU1084" s="31"/>
      <c r="EV1084" s="31"/>
      <c r="EW1084" s="31"/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  <c r="GP1084" s="31"/>
      <c r="GQ1084" s="31"/>
      <c r="GR1084" s="31"/>
      <c r="GS1084" s="31"/>
      <c r="GT1084" s="31"/>
      <c r="GU1084" s="31"/>
      <c r="GV1084" s="31"/>
      <c r="GW1084" s="31"/>
      <c r="GX1084" s="31"/>
      <c r="GY1084" s="31"/>
      <c r="GZ1084" s="31"/>
      <c r="HA1084" s="31"/>
      <c r="HB1084" s="31"/>
      <c r="HC1084" s="31"/>
      <c r="HD1084" s="31"/>
      <c r="HE1084" s="31"/>
      <c r="HF1084" s="31"/>
      <c r="HG1084" s="31"/>
      <c r="HH1084" s="31"/>
      <c r="HI1084" s="31"/>
      <c r="HJ1084" s="31"/>
      <c r="HK1084" s="31"/>
      <c r="HL1084" s="31"/>
      <c r="HM1084" s="31"/>
      <c r="HN1084" s="31"/>
      <c r="HO1084" s="31"/>
      <c r="HP1084" s="31"/>
      <c r="HQ1084" s="31"/>
      <c r="HR1084" s="31"/>
      <c r="HS1084" s="31"/>
      <c r="HT1084" s="31"/>
      <c r="HU1084" s="31"/>
      <c r="HV1084" s="31"/>
      <c r="HW1084" s="31"/>
      <c r="HX1084" s="31"/>
      <c r="HY1084" s="31"/>
      <c r="HZ1084" s="31"/>
      <c r="IA1084" s="31"/>
      <c r="IB1084" s="31"/>
      <c r="IC1084" s="31"/>
      <c r="ID1084" s="31"/>
      <c r="IE1084" s="31"/>
      <c r="IF1084" s="31"/>
      <c r="IG1084" s="31"/>
      <c r="IH1084" s="31"/>
      <c r="II1084" s="31"/>
      <c r="IJ1084" s="31"/>
      <c r="IK1084" s="31"/>
      <c r="IL1084" s="31"/>
      <c r="IM1084" s="31"/>
      <c r="IN1084" s="31"/>
      <c r="IO1084" s="31"/>
      <c r="IP1084" s="31"/>
      <c r="IQ1084" s="31"/>
    </row>
    <row r="1085" spans="2:251">
      <c r="B1085" s="62"/>
      <c r="C1085" s="39"/>
      <c r="D1085" s="39"/>
      <c r="F1085" s="39"/>
      <c r="G1085" s="38"/>
      <c r="H1085" s="38"/>
      <c r="I1085" s="38"/>
      <c r="J1085" s="39"/>
      <c r="K1085" s="38"/>
      <c r="L1085" s="39"/>
      <c r="M1085" s="39"/>
      <c r="N1085" s="39"/>
      <c r="O1085" s="39"/>
      <c r="P1085" s="39"/>
      <c r="Q1085" s="38"/>
      <c r="R1085" s="39"/>
      <c r="S1085" s="39"/>
      <c r="T1085" s="39"/>
      <c r="U1085" s="39"/>
      <c r="V1085" s="39"/>
      <c r="W1085" s="42"/>
      <c r="X1085" s="39"/>
      <c r="Y1085" s="39"/>
      <c r="Z1085" s="42"/>
      <c r="AA1085" s="39"/>
      <c r="AB1085" s="39"/>
      <c r="AC1085" s="42"/>
      <c r="AD1085" s="40"/>
      <c r="AE1085" s="40"/>
      <c r="AF1085" s="35"/>
      <c r="AG1085" s="39"/>
      <c r="AH1085" s="39"/>
      <c r="AI1085" s="42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8"/>
      <c r="AV1085" s="39"/>
      <c r="AW1085" s="39"/>
      <c r="AX1085" s="39"/>
      <c r="AY1085" s="39"/>
      <c r="AZ1085" s="39"/>
      <c r="BA1085" s="39"/>
      <c r="BB1085" s="39"/>
      <c r="BC1085" s="39"/>
      <c r="BD1085" s="38"/>
      <c r="BE1085" s="39"/>
      <c r="BF1085" s="39"/>
      <c r="BG1085" s="40"/>
      <c r="BH1085" s="39"/>
      <c r="BI1085" s="39"/>
      <c r="BJ1085" s="31"/>
      <c r="BK1085" s="31"/>
      <c r="BL1085" s="39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/>
      <c r="EP1085" s="31"/>
      <c r="EQ1085" s="31"/>
      <c r="ER1085" s="31"/>
      <c r="ES1085" s="31"/>
      <c r="ET1085" s="31"/>
      <c r="EU1085" s="31"/>
      <c r="EV1085" s="31"/>
      <c r="EW1085" s="31"/>
      <c r="EX1085" s="31"/>
      <c r="EY1085" s="31"/>
      <c r="EZ1085" s="31"/>
      <c r="FA1085" s="31"/>
      <c r="FB1085" s="31"/>
      <c r="FC1085" s="31"/>
      <c r="FD1085" s="31"/>
      <c r="FE1085" s="31"/>
      <c r="FF1085" s="31"/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  <c r="GO1085" s="31"/>
      <c r="GP1085" s="31"/>
      <c r="GQ1085" s="31"/>
      <c r="GR1085" s="31"/>
      <c r="GS1085" s="31"/>
      <c r="GT1085" s="31"/>
      <c r="GU1085" s="31"/>
      <c r="GV1085" s="31"/>
      <c r="GW1085" s="31"/>
      <c r="GX1085" s="31"/>
      <c r="GY1085" s="31"/>
      <c r="GZ1085" s="31"/>
      <c r="HA1085" s="31"/>
      <c r="HB1085" s="31"/>
      <c r="HC1085" s="31"/>
      <c r="HD1085" s="31"/>
      <c r="HE1085" s="31"/>
      <c r="HF1085" s="31"/>
      <c r="HG1085" s="31"/>
      <c r="HH1085" s="31"/>
      <c r="HI1085" s="31"/>
      <c r="HJ1085" s="31"/>
      <c r="HK1085" s="31"/>
      <c r="HL1085" s="31"/>
      <c r="HM1085" s="31"/>
      <c r="HN1085" s="31"/>
      <c r="HO1085" s="31"/>
      <c r="HP1085" s="31"/>
      <c r="HQ1085" s="31"/>
      <c r="HR1085" s="31"/>
      <c r="HS1085" s="31"/>
      <c r="HT1085" s="31"/>
      <c r="HU1085" s="31"/>
      <c r="HV1085" s="31"/>
      <c r="HW1085" s="31"/>
      <c r="HX1085" s="31"/>
      <c r="HY1085" s="31"/>
      <c r="HZ1085" s="31"/>
      <c r="IA1085" s="31"/>
      <c r="IB1085" s="31"/>
      <c r="IC1085" s="31"/>
      <c r="ID1085" s="31"/>
      <c r="IE1085" s="31"/>
      <c r="IF1085" s="31"/>
      <c r="IG1085" s="31"/>
      <c r="IH1085" s="31"/>
      <c r="II1085" s="31"/>
      <c r="IJ1085" s="31"/>
      <c r="IK1085" s="31"/>
      <c r="IL1085" s="31"/>
      <c r="IM1085" s="31"/>
      <c r="IN1085" s="31"/>
      <c r="IO1085" s="31"/>
      <c r="IP1085" s="31"/>
      <c r="IQ1085" s="31"/>
    </row>
    <row r="1086" spans="2:251">
      <c r="B1086" s="62"/>
      <c r="C1086" s="39"/>
      <c r="D1086" s="39"/>
      <c r="F1086" s="39"/>
      <c r="G1086" s="38"/>
      <c r="H1086" s="38"/>
      <c r="I1086" s="38"/>
      <c r="J1086" s="39"/>
      <c r="K1086" s="38"/>
      <c r="L1086" s="39"/>
      <c r="M1086" s="39"/>
      <c r="N1086" s="39"/>
      <c r="O1086" s="39"/>
      <c r="P1086" s="39"/>
      <c r="Q1086" s="38"/>
      <c r="R1086" s="39"/>
      <c r="S1086" s="39"/>
      <c r="T1086" s="39"/>
      <c r="U1086" s="39"/>
      <c r="V1086" s="39"/>
      <c r="W1086" s="42"/>
      <c r="X1086" s="39"/>
      <c r="Y1086" s="39"/>
      <c r="Z1086" s="42"/>
      <c r="AA1086" s="39"/>
      <c r="AB1086" s="39"/>
      <c r="AC1086" s="42"/>
      <c r="AD1086" s="40"/>
      <c r="AE1086" s="40"/>
      <c r="AF1086" s="35"/>
      <c r="AG1086" s="39"/>
      <c r="AH1086" s="39"/>
      <c r="AI1086" s="42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8"/>
      <c r="AV1086" s="39"/>
      <c r="AW1086" s="39"/>
      <c r="AX1086" s="39"/>
      <c r="AY1086" s="39"/>
      <c r="AZ1086" s="39"/>
      <c r="BA1086" s="39"/>
      <c r="BB1086" s="39"/>
      <c r="BC1086" s="39"/>
      <c r="BD1086" s="38"/>
      <c r="BE1086" s="39"/>
      <c r="BF1086" s="39"/>
      <c r="BG1086" s="40"/>
      <c r="BH1086" s="39"/>
      <c r="BI1086" s="39"/>
      <c r="BJ1086" s="31"/>
      <c r="BK1086" s="31"/>
      <c r="BL1086" s="39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/>
      <c r="EP1086" s="31"/>
      <c r="EQ1086" s="31"/>
      <c r="ER1086" s="31"/>
      <c r="ES1086" s="31"/>
      <c r="ET1086" s="31"/>
      <c r="EU1086" s="31"/>
      <c r="EV1086" s="31"/>
      <c r="EW1086" s="31"/>
      <c r="EX1086" s="31"/>
      <c r="EY1086" s="31"/>
      <c r="EZ1086" s="31"/>
      <c r="FA1086" s="31"/>
      <c r="FB1086" s="31"/>
      <c r="FC1086" s="31"/>
      <c r="FD1086" s="31"/>
      <c r="FE1086" s="31"/>
      <c r="FF1086" s="31"/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  <c r="GO1086" s="31"/>
      <c r="GP1086" s="31"/>
      <c r="GQ1086" s="31"/>
      <c r="GR1086" s="31"/>
      <c r="GS1086" s="31"/>
      <c r="GT1086" s="31"/>
      <c r="GU1086" s="31"/>
      <c r="GV1086" s="31"/>
      <c r="GW1086" s="31"/>
      <c r="GX1086" s="31"/>
      <c r="GY1086" s="31"/>
      <c r="GZ1086" s="31"/>
      <c r="HA1086" s="31"/>
      <c r="HB1086" s="31"/>
      <c r="HC1086" s="31"/>
      <c r="HD1086" s="31"/>
      <c r="HE1086" s="31"/>
      <c r="HF1086" s="31"/>
      <c r="HG1086" s="31"/>
      <c r="HH1086" s="31"/>
      <c r="HI1086" s="31"/>
      <c r="HJ1086" s="31"/>
      <c r="HK1086" s="31"/>
      <c r="HL1086" s="31"/>
      <c r="HM1086" s="31"/>
      <c r="HN1086" s="31"/>
      <c r="HO1086" s="31"/>
      <c r="HP1086" s="31"/>
      <c r="HQ1086" s="31"/>
      <c r="HR1086" s="31"/>
      <c r="HS1086" s="31"/>
      <c r="HT1086" s="31"/>
      <c r="HU1086" s="31"/>
      <c r="HV1086" s="31"/>
      <c r="HW1086" s="31"/>
      <c r="HX1086" s="31"/>
      <c r="HY1086" s="31"/>
      <c r="HZ1086" s="31"/>
      <c r="IA1086" s="31"/>
      <c r="IB1086" s="31"/>
      <c r="IC1086" s="31"/>
      <c r="ID1086" s="31"/>
      <c r="IE1086" s="31"/>
      <c r="IF1086" s="31"/>
      <c r="IG1086" s="31"/>
      <c r="IH1086" s="31"/>
      <c r="II1086" s="31"/>
      <c r="IJ1086" s="31"/>
      <c r="IK1086" s="31"/>
      <c r="IL1086" s="31"/>
      <c r="IM1086" s="31"/>
      <c r="IN1086" s="31"/>
      <c r="IO1086" s="31"/>
      <c r="IP1086" s="31"/>
      <c r="IQ1086" s="31"/>
    </row>
    <row r="1087" spans="2:251">
      <c r="B1087" s="62"/>
      <c r="C1087" s="39"/>
      <c r="D1087" s="39"/>
      <c r="F1087" s="39"/>
      <c r="G1087" s="38"/>
      <c r="H1087" s="38"/>
      <c r="I1087" s="38"/>
      <c r="J1087" s="39"/>
      <c r="K1087" s="38"/>
      <c r="L1087" s="39"/>
      <c r="M1087" s="39"/>
      <c r="N1087" s="39"/>
      <c r="O1087" s="39"/>
      <c r="P1087" s="39"/>
      <c r="Q1087" s="38"/>
      <c r="R1087" s="39"/>
      <c r="S1087" s="39"/>
      <c r="T1087" s="39"/>
      <c r="U1087" s="39"/>
      <c r="V1087" s="39"/>
      <c r="W1087" s="42"/>
      <c r="X1087" s="39"/>
      <c r="Y1087" s="39"/>
      <c r="Z1087" s="42"/>
      <c r="AA1087" s="39"/>
      <c r="AB1087" s="39"/>
      <c r="AC1087" s="42"/>
      <c r="AD1087" s="40"/>
      <c r="AE1087" s="40"/>
      <c r="AF1087" s="35"/>
      <c r="AG1087" s="39"/>
      <c r="AH1087" s="39"/>
      <c r="AI1087" s="42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8"/>
      <c r="AV1087" s="39"/>
      <c r="AW1087" s="39"/>
      <c r="AX1087" s="39"/>
      <c r="AY1087" s="39"/>
      <c r="AZ1087" s="39"/>
      <c r="BA1087" s="39"/>
      <c r="BB1087" s="39"/>
      <c r="BC1087" s="39"/>
      <c r="BD1087" s="38"/>
      <c r="BE1087" s="39"/>
      <c r="BF1087" s="39"/>
      <c r="BG1087" s="40"/>
      <c r="BH1087" s="39"/>
      <c r="BI1087" s="39"/>
      <c r="BJ1087" s="31"/>
      <c r="BK1087" s="31"/>
      <c r="BL1087" s="39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/>
      <c r="EP1087" s="31"/>
      <c r="EQ1087" s="31"/>
      <c r="ER1087" s="31"/>
      <c r="ES1087" s="31"/>
      <c r="ET1087" s="31"/>
      <c r="EU1087" s="31"/>
      <c r="EV1087" s="31"/>
      <c r="EW1087" s="31"/>
      <c r="EX1087" s="31"/>
      <c r="EY1087" s="31"/>
      <c r="EZ1087" s="31"/>
      <c r="FA1087" s="31"/>
      <c r="FB1087" s="31"/>
      <c r="FC1087" s="31"/>
      <c r="FD1087" s="31"/>
      <c r="FE1087" s="31"/>
      <c r="FF1087" s="31"/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  <c r="GO1087" s="31"/>
      <c r="GP1087" s="31"/>
      <c r="GQ1087" s="31"/>
      <c r="GR1087" s="31"/>
      <c r="GS1087" s="31"/>
      <c r="GT1087" s="31"/>
      <c r="GU1087" s="31"/>
      <c r="GV1087" s="31"/>
      <c r="GW1087" s="31"/>
      <c r="GX1087" s="31"/>
      <c r="GY1087" s="31"/>
      <c r="GZ1087" s="31"/>
      <c r="HA1087" s="31"/>
      <c r="HB1087" s="31"/>
      <c r="HC1087" s="31"/>
      <c r="HD1087" s="31"/>
      <c r="HE1087" s="31"/>
      <c r="HF1087" s="31"/>
      <c r="HG1087" s="31"/>
      <c r="HH1087" s="31"/>
      <c r="HI1087" s="31"/>
      <c r="HJ1087" s="31"/>
      <c r="HK1087" s="31"/>
      <c r="HL1087" s="31"/>
      <c r="HM1087" s="31"/>
      <c r="HN1087" s="31"/>
      <c r="HO1087" s="31"/>
      <c r="HP1087" s="31"/>
      <c r="HQ1087" s="31"/>
      <c r="HR1087" s="31"/>
      <c r="HS1087" s="31"/>
      <c r="HT1087" s="31"/>
      <c r="HU1087" s="31"/>
      <c r="HV1087" s="31"/>
      <c r="HW1087" s="31"/>
      <c r="HX1087" s="31"/>
      <c r="HY1087" s="31"/>
      <c r="HZ1087" s="31"/>
      <c r="IA1087" s="31"/>
      <c r="IB1087" s="31"/>
      <c r="IC1087" s="31"/>
      <c r="ID1087" s="31"/>
      <c r="IE1087" s="31"/>
      <c r="IF1087" s="31"/>
      <c r="IG1087" s="31"/>
      <c r="IH1087" s="31"/>
      <c r="II1087" s="31"/>
      <c r="IJ1087" s="31"/>
      <c r="IK1087" s="31"/>
      <c r="IL1087" s="31"/>
      <c r="IM1087" s="31"/>
      <c r="IN1087" s="31"/>
      <c r="IO1087" s="31"/>
      <c r="IP1087" s="31"/>
      <c r="IQ1087" s="31"/>
    </row>
    <row r="1088" spans="2:251">
      <c r="B1088" s="62"/>
      <c r="C1088" s="39"/>
      <c r="D1088" s="39"/>
      <c r="F1088" s="39"/>
      <c r="G1088" s="38"/>
      <c r="H1088" s="38"/>
      <c r="I1088" s="38"/>
      <c r="J1088" s="39"/>
      <c r="K1088" s="38"/>
      <c r="L1088" s="39"/>
      <c r="M1088" s="39"/>
      <c r="N1088" s="39"/>
      <c r="O1088" s="39"/>
      <c r="P1088" s="39"/>
      <c r="Q1088" s="38"/>
      <c r="R1088" s="39"/>
      <c r="S1088" s="39"/>
      <c r="T1088" s="39"/>
      <c r="U1088" s="39"/>
      <c r="V1088" s="39"/>
      <c r="W1088" s="42"/>
      <c r="X1088" s="39"/>
      <c r="Y1088" s="39"/>
      <c r="Z1088" s="42"/>
      <c r="AA1088" s="39"/>
      <c r="AB1088" s="39"/>
      <c r="AC1088" s="42"/>
      <c r="AD1088" s="40"/>
      <c r="AE1088" s="40"/>
      <c r="AF1088" s="35"/>
      <c r="AG1088" s="39"/>
      <c r="AH1088" s="39"/>
      <c r="AI1088" s="42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8"/>
      <c r="AV1088" s="39"/>
      <c r="AW1088" s="39"/>
      <c r="AX1088" s="39"/>
      <c r="AY1088" s="39"/>
      <c r="AZ1088" s="39"/>
      <c r="BA1088" s="39"/>
      <c r="BB1088" s="39"/>
      <c r="BC1088" s="39"/>
      <c r="BD1088" s="38"/>
      <c r="BE1088" s="39"/>
      <c r="BF1088" s="39"/>
      <c r="BG1088" s="40"/>
      <c r="BH1088" s="39"/>
      <c r="BI1088" s="39"/>
      <c r="BJ1088" s="31"/>
      <c r="BK1088" s="31"/>
      <c r="BL1088" s="39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  <c r="DK1088" s="31"/>
      <c r="DL1088" s="31"/>
      <c r="DM1088" s="31"/>
      <c r="DN1088" s="31"/>
      <c r="DO1088" s="31"/>
      <c r="DP1088" s="31"/>
      <c r="DQ1088" s="31"/>
      <c r="DR1088" s="31"/>
      <c r="DS1088" s="31"/>
      <c r="DT1088" s="31"/>
      <c r="DU1088" s="31"/>
      <c r="DV1088" s="31"/>
      <c r="DW1088" s="31"/>
      <c r="DX1088" s="31"/>
      <c r="DY1088" s="31"/>
      <c r="DZ1088" s="31"/>
      <c r="EA1088" s="31"/>
      <c r="EB1088" s="31"/>
      <c r="EC1088" s="31"/>
      <c r="ED1088" s="31"/>
      <c r="EE1088" s="31"/>
      <c r="EF1088" s="31"/>
      <c r="EG1088" s="31"/>
      <c r="EH1088" s="31"/>
      <c r="EI1088" s="31"/>
      <c r="EJ1088" s="31"/>
      <c r="EK1088" s="31"/>
      <c r="EL1088" s="31"/>
      <c r="EM1088" s="31"/>
      <c r="EN1088" s="31"/>
      <c r="EO1088" s="31"/>
      <c r="EP1088" s="31"/>
      <c r="EQ1088" s="31"/>
      <c r="ER1088" s="31"/>
      <c r="ES1088" s="31"/>
      <c r="ET1088" s="31"/>
      <c r="EU1088" s="31"/>
      <c r="EV1088" s="31"/>
      <c r="EW1088" s="31"/>
      <c r="EX1088" s="31"/>
      <c r="EY1088" s="31"/>
      <c r="EZ1088" s="31"/>
      <c r="FA1088" s="31"/>
      <c r="FB1088" s="31"/>
      <c r="FC1088" s="31"/>
      <c r="FD1088" s="31"/>
      <c r="FE1088" s="31"/>
      <c r="FF1088" s="31"/>
      <c r="FG1088" s="31"/>
      <c r="FH1088" s="31"/>
      <c r="FI1088" s="31"/>
      <c r="FJ1088" s="31"/>
      <c r="FK1088" s="31"/>
      <c r="FL1088" s="31"/>
      <c r="FM1088" s="31"/>
      <c r="FN1088" s="31"/>
      <c r="FO1088" s="31"/>
      <c r="FP1088" s="31"/>
      <c r="FQ1088" s="31"/>
      <c r="FR1088" s="31"/>
      <c r="FS1088" s="31"/>
      <c r="FT1088" s="31"/>
      <c r="FU1088" s="31"/>
      <c r="FV1088" s="31"/>
      <c r="FW1088" s="31"/>
      <c r="FX1088" s="31"/>
      <c r="FY1088" s="31"/>
      <c r="FZ1088" s="31"/>
      <c r="GA1088" s="31"/>
      <c r="GB1088" s="31"/>
      <c r="GC1088" s="31"/>
      <c r="GD1088" s="31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  <c r="GO1088" s="31"/>
      <c r="GP1088" s="31"/>
      <c r="GQ1088" s="31"/>
      <c r="GR1088" s="31"/>
      <c r="GS1088" s="31"/>
      <c r="GT1088" s="31"/>
      <c r="GU1088" s="31"/>
      <c r="GV1088" s="31"/>
      <c r="GW1088" s="31"/>
      <c r="GX1088" s="31"/>
      <c r="GY1088" s="31"/>
      <c r="GZ1088" s="31"/>
      <c r="HA1088" s="31"/>
      <c r="HB1088" s="31"/>
      <c r="HC1088" s="31"/>
      <c r="HD1088" s="31"/>
      <c r="HE1088" s="31"/>
      <c r="HF1088" s="31"/>
      <c r="HG1088" s="31"/>
      <c r="HH1088" s="31"/>
      <c r="HI1088" s="31"/>
      <c r="HJ1088" s="31"/>
      <c r="HK1088" s="31"/>
      <c r="HL1088" s="31"/>
      <c r="HM1088" s="31"/>
      <c r="HN1088" s="31"/>
      <c r="HO1088" s="31"/>
      <c r="HP1088" s="31"/>
      <c r="HQ1088" s="31"/>
      <c r="HR1088" s="31"/>
      <c r="HS1088" s="31"/>
      <c r="HT1088" s="31"/>
      <c r="HU1088" s="31"/>
      <c r="HV1088" s="31"/>
      <c r="HW1088" s="31"/>
      <c r="HX1088" s="31"/>
      <c r="HY1088" s="31"/>
      <c r="HZ1088" s="31"/>
      <c r="IA1088" s="31"/>
      <c r="IB1088" s="31"/>
      <c r="IC1088" s="31"/>
      <c r="ID1088" s="31"/>
      <c r="IE1088" s="31"/>
      <c r="IF1088" s="31"/>
      <c r="IG1088" s="31"/>
      <c r="IH1088" s="31"/>
      <c r="II1088" s="31"/>
      <c r="IJ1088" s="31"/>
      <c r="IK1088" s="31"/>
      <c r="IL1088" s="31"/>
      <c r="IM1088" s="31"/>
      <c r="IN1088" s="31"/>
      <c r="IO1088" s="31"/>
      <c r="IP1088" s="31"/>
      <c r="IQ1088" s="31"/>
    </row>
    <row r="1089" spans="2:251">
      <c r="B1089" s="62"/>
      <c r="C1089" s="39"/>
      <c r="D1089" s="39"/>
      <c r="F1089" s="39"/>
      <c r="G1089" s="38"/>
      <c r="H1089" s="38"/>
      <c r="I1089" s="38"/>
      <c r="J1089" s="39"/>
      <c r="K1089" s="38"/>
      <c r="L1089" s="39"/>
      <c r="M1089" s="39"/>
      <c r="N1089" s="39"/>
      <c r="O1089" s="39"/>
      <c r="P1089" s="39"/>
      <c r="Q1089" s="38"/>
      <c r="R1089" s="39"/>
      <c r="S1089" s="39"/>
      <c r="T1089" s="39"/>
      <c r="U1089" s="39"/>
      <c r="V1089" s="39"/>
      <c r="W1089" s="42"/>
      <c r="X1089" s="39"/>
      <c r="Y1089" s="39"/>
      <c r="Z1089" s="42"/>
      <c r="AA1089" s="39"/>
      <c r="AB1089" s="39"/>
      <c r="AC1089" s="42"/>
      <c r="AD1089" s="40"/>
      <c r="AE1089" s="40"/>
      <c r="AF1089" s="35"/>
      <c r="AG1089" s="39"/>
      <c r="AH1089" s="39"/>
      <c r="AI1089" s="42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8"/>
      <c r="AV1089" s="39"/>
      <c r="AW1089" s="39"/>
      <c r="AX1089" s="39"/>
      <c r="AY1089" s="39"/>
      <c r="AZ1089" s="39"/>
      <c r="BA1089" s="39"/>
      <c r="BB1089" s="39"/>
      <c r="BC1089" s="39"/>
      <c r="BD1089" s="38"/>
      <c r="BE1089" s="39"/>
      <c r="BF1089" s="39"/>
      <c r="BG1089" s="40"/>
      <c r="BH1089" s="39"/>
      <c r="BI1089" s="39"/>
      <c r="BJ1089" s="31"/>
      <c r="BK1089" s="31"/>
      <c r="BL1089" s="39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  <c r="DK1089" s="31"/>
      <c r="DL1089" s="31"/>
      <c r="DM1089" s="31"/>
      <c r="DN1089" s="31"/>
      <c r="DO1089" s="31"/>
      <c r="DP1089" s="31"/>
      <c r="DQ1089" s="31"/>
      <c r="DR1089" s="31"/>
      <c r="DS1089" s="31"/>
      <c r="DT1089" s="31"/>
      <c r="DU1089" s="31"/>
      <c r="DV1089" s="31"/>
      <c r="DW1089" s="31"/>
      <c r="DX1089" s="31"/>
      <c r="DY1089" s="31"/>
      <c r="DZ1089" s="31"/>
      <c r="EA1089" s="31"/>
      <c r="EB1089" s="31"/>
      <c r="EC1089" s="31"/>
      <c r="ED1089" s="31"/>
      <c r="EE1089" s="31"/>
      <c r="EF1089" s="31"/>
      <c r="EG1089" s="31"/>
      <c r="EH1089" s="31"/>
      <c r="EI1089" s="31"/>
      <c r="EJ1089" s="31"/>
      <c r="EK1089" s="31"/>
      <c r="EL1089" s="31"/>
      <c r="EM1089" s="31"/>
      <c r="EN1089" s="31"/>
      <c r="EO1089" s="31"/>
      <c r="EP1089" s="31"/>
      <c r="EQ1089" s="31"/>
      <c r="ER1089" s="31"/>
      <c r="ES1089" s="31"/>
      <c r="ET1089" s="31"/>
      <c r="EU1089" s="31"/>
      <c r="EV1089" s="31"/>
      <c r="EW1089" s="31"/>
      <c r="EX1089" s="31"/>
      <c r="EY1089" s="31"/>
      <c r="EZ1089" s="31"/>
      <c r="FA1089" s="31"/>
      <c r="FB1089" s="31"/>
      <c r="FC1089" s="31"/>
      <c r="FD1089" s="31"/>
      <c r="FE1089" s="31"/>
      <c r="FF1089" s="31"/>
      <c r="FG1089" s="31"/>
      <c r="FH1089" s="31"/>
      <c r="FI1089" s="31"/>
      <c r="FJ1089" s="31"/>
      <c r="FK1089" s="31"/>
      <c r="FL1089" s="31"/>
      <c r="FM1089" s="31"/>
      <c r="FN1089" s="31"/>
      <c r="FO1089" s="31"/>
      <c r="FP1089" s="31"/>
      <c r="FQ1089" s="31"/>
      <c r="FR1089" s="31"/>
      <c r="FS1089" s="31"/>
      <c r="FT1089" s="31"/>
      <c r="FU1089" s="31"/>
      <c r="FV1089" s="31"/>
      <c r="FW1089" s="31"/>
      <c r="FX1089" s="31"/>
      <c r="FY1089" s="31"/>
      <c r="FZ1089" s="31"/>
      <c r="GA1089" s="31"/>
      <c r="GB1089" s="31"/>
      <c r="GC1089" s="31"/>
      <c r="GD1089" s="31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  <c r="GO1089" s="31"/>
      <c r="GP1089" s="31"/>
      <c r="GQ1089" s="31"/>
      <c r="GR1089" s="31"/>
      <c r="GS1089" s="31"/>
      <c r="GT1089" s="31"/>
      <c r="GU1089" s="31"/>
      <c r="GV1089" s="31"/>
      <c r="GW1089" s="31"/>
      <c r="GX1089" s="31"/>
      <c r="GY1089" s="31"/>
      <c r="GZ1089" s="31"/>
      <c r="HA1089" s="31"/>
      <c r="HB1089" s="31"/>
      <c r="HC1089" s="31"/>
      <c r="HD1089" s="31"/>
      <c r="HE1089" s="31"/>
      <c r="HF1089" s="31"/>
      <c r="HG1089" s="31"/>
      <c r="HH1089" s="31"/>
      <c r="HI1089" s="31"/>
      <c r="HJ1089" s="31"/>
      <c r="HK1089" s="31"/>
      <c r="HL1089" s="31"/>
      <c r="HM1089" s="31"/>
      <c r="HN1089" s="31"/>
      <c r="HO1089" s="31"/>
      <c r="HP1089" s="31"/>
      <c r="HQ1089" s="31"/>
      <c r="HR1089" s="31"/>
      <c r="HS1089" s="31"/>
      <c r="HT1089" s="31"/>
      <c r="HU1089" s="31"/>
      <c r="HV1089" s="31"/>
      <c r="HW1089" s="31"/>
      <c r="HX1089" s="31"/>
      <c r="HY1089" s="31"/>
      <c r="HZ1089" s="31"/>
      <c r="IA1089" s="31"/>
      <c r="IB1089" s="31"/>
      <c r="IC1089" s="31"/>
      <c r="ID1089" s="31"/>
      <c r="IE1089" s="31"/>
      <c r="IF1089" s="31"/>
      <c r="IG1089" s="31"/>
      <c r="IH1089" s="31"/>
      <c r="II1089" s="31"/>
      <c r="IJ1089" s="31"/>
      <c r="IK1089" s="31"/>
      <c r="IL1089" s="31"/>
      <c r="IM1089" s="31"/>
      <c r="IN1089" s="31"/>
      <c r="IO1089" s="31"/>
      <c r="IP1089" s="31"/>
      <c r="IQ1089" s="31"/>
    </row>
    <row r="1090" spans="2:251">
      <c r="B1090" s="62"/>
      <c r="C1090" s="39"/>
      <c r="D1090" s="39"/>
      <c r="F1090" s="39"/>
      <c r="G1090" s="38"/>
      <c r="H1090" s="38"/>
      <c r="I1090" s="38"/>
      <c r="J1090" s="39"/>
      <c r="K1090" s="38"/>
      <c r="L1090" s="39"/>
      <c r="M1090" s="39"/>
      <c r="N1090" s="39"/>
      <c r="O1090" s="39"/>
      <c r="P1090" s="39"/>
      <c r="Q1090" s="38"/>
      <c r="R1090" s="39"/>
      <c r="S1090" s="39"/>
      <c r="T1090" s="39"/>
      <c r="U1090" s="39"/>
      <c r="V1090" s="39"/>
      <c r="W1090" s="42"/>
      <c r="X1090" s="39"/>
      <c r="Y1090" s="39"/>
      <c r="Z1090" s="42"/>
      <c r="AA1090" s="39"/>
      <c r="AB1090" s="39"/>
      <c r="AC1090" s="42"/>
      <c r="AD1090" s="40"/>
      <c r="AE1090" s="40"/>
      <c r="AF1090" s="35"/>
      <c r="AG1090" s="39"/>
      <c r="AH1090" s="39"/>
      <c r="AI1090" s="42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8"/>
      <c r="AV1090" s="39"/>
      <c r="AW1090" s="39"/>
      <c r="AX1090" s="39"/>
      <c r="AY1090" s="39"/>
      <c r="AZ1090" s="39"/>
      <c r="BA1090" s="39"/>
      <c r="BB1090" s="39"/>
      <c r="BC1090" s="39"/>
      <c r="BD1090" s="38"/>
      <c r="BE1090" s="39"/>
      <c r="BF1090" s="39"/>
      <c r="BG1090" s="40"/>
      <c r="BH1090" s="39"/>
      <c r="BI1090" s="39"/>
      <c r="BJ1090" s="31"/>
      <c r="BK1090" s="31"/>
      <c r="BL1090" s="39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  <c r="DK1090" s="31"/>
      <c r="DL1090" s="31"/>
      <c r="DM1090" s="31"/>
      <c r="DN1090" s="31"/>
      <c r="DO1090" s="31"/>
      <c r="DP1090" s="31"/>
      <c r="DQ1090" s="31"/>
      <c r="DR1090" s="31"/>
      <c r="DS1090" s="31"/>
      <c r="DT1090" s="31"/>
      <c r="DU1090" s="31"/>
      <c r="DV1090" s="31"/>
      <c r="DW1090" s="31"/>
      <c r="DX1090" s="31"/>
      <c r="DY1090" s="31"/>
      <c r="DZ1090" s="31"/>
      <c r="EA1090" s="31"/>
      <c r="EB1090" s="31"/>
      <c r="EC1090" s="31"/>
      <c r="ED1090" s="31"/>
      <c r="EE1090" s="31"/>
      <c r="EF1090" s="31"/>
      <c r="EG1090" s="31"/>
      <c r="EH1090" s="31"/>
      <c r="EI1090" s="31"/>
      <c r="EJ1090" s="31"/>
      <c r="EK1090" s="31"/>
      <c r="EL1090" s="31"/>
      <c r="EM1090" s="31"/>
      <c r="EN1090" s="31"/>
      <c r="EO1090" s="31"/>
      <c r="EP1090" s="31"/>
      <c r="EQ1090" s="31"/>
      <c r="ER1090" s="31"/>
      <c r="ES1090" s="31"/>
      <c r="ET1090" s="31"/>
      <c r="EU1090" s="31"/>
      <c r="EV1090" s="31"/>
      <c r="EW1090" s="31"/>
      <c r="EX1090" s="31"/>
      <c r="EY1090" s="31"/>
      <c r="EZ1090" s="31"/>
      <c r="FA1090" s="31"/>
      <c r="FB1090" s="31"/>
      <c r="FC1090" s="31"/>
      <c r="FD1090" s="31"/>
      <c r="FE1090" s="31"/>
      <c r="FF1090" s="31"/>
      <c r="FG1090" s="31"/>
      <c r="FH1090" s="31"/>
      <c r="FI1090" s="31"/>
      <c r="FJ1090" s="31"/>
      <c r="FK1090" s="31"/>
      <c r="FL1090" s="31"/>
      <c r="FM1090" s="31"/>
      <c r="FN1090" s="31"/>
      <c r="FO1090" s="31"/>
      <c r="FP1090" s="31"/>
      <c r="FQ1090" s="31"/>
      <c r="FR1090" s="31"/>
      <c r="FS1090" s="31"/>
      <c r="FT1090" s="31"/>
      <c r="FU1090" s="31"/>
      <c r="FV1090" s="31"/>
      <c r="FW1090" s="31"/>
      <c r="FX1090" s="31"/>
      <c r="FY1090" s="31"/>
      <c r="FZ1090" s="31"/>
      <c r="GA1090" s="31"/>
      <c r="GB1090" s="31"/>
      <c r="GC1090" s="31"/>
      <c r="GD1090" s="31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  <c r="GO1090" s="31"/>
      <c r="GP1090" s="31"/>
      <c r="GQ1090" s="31"/>
      <c r="GR1090" s="31"/>
      <c r="GS1090" s="31"/>
      <c r="GT1090" s="31"/>
      <c r="GU1090" s="31"/>
      <c r="GV1090" s="31"/>
      <c r="GW1090" s="31"/>
      <c r="GX1090" s="31"/>
      <c r="GY1090" s="31"/>
      <c r="GZ1090" s="31"/>
      <c r="HA1090" s="31"/>
      <c r="HB1090" s="31"/>
      <c r="HC1090" s="31"/>
      <c r="HD1090" s="31"/>
      <c r="HE1090" s="31"/>
      <c r="HF1090" s="31"/>
      <c r="HG1090" s="31"/>
      <c r="HH1090" s="31"/>
      <c r="HI1090" s="31"/>
      <c r="HJ1090" s="31"/>
      <c r="HK1090" s="31"/>
      <c r="HL1090" s="31"/>
      <c r="HM1090" s="31"/>
      <c r="HN1090" s="31"/>
      <c r="HO1090" s="31"/>
      <c r="HP1090" s="31"/>
      <c r="HQ1090" s="31"/>
      <c r="HR1090" s="31"/>
      <c r="HS1090" s="31"/>
      <c r="HT1090" s="31"/>
      <c r="HU1090" s="31"/>
      <c r="HV1090" s="31"/>
      <c r="HW1090" s="31"/>
      <c r="HX1090" s="31"/>
      <c r="HY1090" s="31"/>
      <c r="HZ1090" s="31"/>
      <c r="IA1090" s="31"/>
      <c r="IB1090" s="31"/>
      <c r="IC1090" s="31"/>
      <c r="ID1090" s="31"/>
      <c r="IE1090" s="31"/>
      <c r="IF1090" s="31"/>
      <c r="IG1090" s="31"/>
      <c r="IH1090" s="31"/>
      <c r="II1090" s="31"/>
      <c r="IJ1090" s="31"/>
      <c r="IK1090" s="31"/>
      <c r="IL1090" s="31"/>
      <c r="IM1090" s="31"/>
      <c r="IN1090" s="31"/>
      <c r="IO1090" s="31"/>
      <c r="IP1090" s="31"/>
      <c r="IQ1090" s="31"/>
    </row>
    <row r="1091" spans="2:251">
      <c r="B1091" s="62"/>
      <c r="C1091" s="39"/>
      <c r="D1091" s="39"/>
      <c r="F1091" s="39"/>
      <c r="G1091" s="38"/>
      <c r="H1091" s="38"/>
      <c r="I1091" s="38"/>
      <c r="J1091" s="39"/>
      <c r="K1091" s="38"/>
      <c r="L1091" s="39"/>
      <c r="M1091" s="39"/>
      <c r="N1091" s="39"/>
      <c r="O1091" s="39"/>
      <c r="P1091" s="39"/>
      <c r="Q1091" s="38"/>
      <c r="R1091" s="39"/>
      <c r="S1091" s="39"/>
      <c r="T1091" s="39"/>
      <c r="U1091" s="39"/>
      <c r="V1091" s="39"/>
      <c r="W1091" s="42"/>
      <c r="X1091" s="39"/>
      <c r="Y1091" s="39"/>
      <c r="Z1091" s="42"/>
      <c r="AA1091" s="39"/>
      <c r="AB1091" s="39"/>
      <c r="AC1091" s="42"/>
      <c r="AD1091" s="40"/>
      <c r="AE1091" s="40"/>
      <c r="AF1091" s="35"/>
      <c r="AG1091" s="39"/>
      <c r="AH1091" s="39"/>
      <c r="AI1091" s="42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8"/>
      <c r="AV1091" s="39"/>
      <c r="AW1091" s="39"/>
      <c r="AX1091" s="39"/>
      <c r="AY1091" s="39"/>
      <c r="AZ1091" s="39"/>
      <c r="BA1091" s="39"/>
      <c r="BB1091" s="39"/>
      <c r="BC1091" s="39"/>
      <c r="BD1091" s="38"/>
      <c r="BE1091" s="39"/>
      <c r="BF1091" s="39"/>
      <c r="BG1091" s="40"/>
      <c r="BH1091" s="39"/>
      <c r="BI1091" s="39"/>
      <c r="BJ1091" s="31"/>
      <c r="BK1091" s="31"/>
      <c r="BL1091" s="39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  <c r="DK1091" s="31"/>
      <c r="DL1091" s="31"/>
      <c r="DM1091" s="31"/>
      <c r="DN1091" s="31"/>
      <c r="DO1091" s="31"/>
      <c r="DP1091" s="31"/>
      <c r="DQ1091" s="31"/>
      <c r="DR1091" s="31"/>
      <c r="DS1091" s="31"/>
      <c r="DT1091" s="31"/>
      <c r="DU1091" s="31"/>
      <c r="DV1091" s="31"/>
      <c r="DW1091" s="31"/>
      <c r="DX1091" s="31"/>
      <c r="DY1091" s="31"/>
      <c r="DZ1091" s="31"/>
      <c r="EA1091" s="31"/>
      <c r="EB1091" s="31"/>
      <c r="EC1091" s="31"/>
      <c r="ED1091" s="31"/>
      <c r="EE1091" s="31"/>
      <c r="EF1091" s="31"/>
      <c r="EG1091" s="31"/>
      <c r="EH1091" s="31"/>
      <c r="EI1091" s="31"/>
      <c r="EJ1091" s="31"/>
      <c r="EK1091" s="31"/>
      <c r="EL1091" s="31"/>
      <c r="EM1091" s="31"/>
      <c r="EN1091" s="31"/>
      <c r="EO1091" s="31"/>
      <c r="EP1091" s="31"/>
      <c r="EQ1091" s="31"/>
      <c r="ER1091" s="31"/>
      <c r="ES1091" s="31"/>
      <c r="ET1091" s="31"/>
      <c r="EU1091" s="31"/>
      <c r="EV1091" s="31"/>
      <c r="EW1091" s="31"/>
      <c r="EX1091" s="31"/>
      <c r="EY1091" s="31"/>
      <c r="EZ1091" s="31"/>
      <c r="FA1091" s="31"/>
      <c r="FB1091" s="31"/>
      <c r="FC1091" s="31"/>
      <c r="FD1091" s="31"/>
      <c r="FE1091" s="31"/>
      <c r="FF1091" s="31"/>
      <c r="FG1091" s="31"/>
      <c r="FH1091" s="31"/>
      <c r="FI1091" s="31"/>
      <c r="FJ1091" s="31"/>
      <c r="FK1091" s="31"/>
      <c r="FL1091" s="31"/>
      <c r="FM1091" s="31"/>
      <c r="FN1091" s="31"/>
      <c r="FO1091" s="31"/>
      <c r="FP1091" s="31"/>
      <c r="FQ1091" s="31"/>
      <c r="FR1091" s="31"/>
      <c r="FS1091" s="31"/>
      <c r="FT1091" s="31"/>
      <c r="FU1091" s="31"/>
      <c r="FV1091" s="31"/>
      <c r="FW1091" s="31"/>
      <c r="FX1091" s="31"/>
      <c r="FY1091" s="31"/>
      <c r="FZ1091" s="31"/>
      <c r="GA1091" s="31"/>
      <c r="GB1091" s="31"/>
      <c r="GC1091" s="31"/>
      <c r="GD1091" s="31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  <c r="GO1091" s="31"/>
      <c r="GP1091" s="31"/>
      <c r="GQ1091" s="31"/>
      <c r="GR1091" s="31"/>
      <c r="GS1091" s="31"/>
      <c r="GT1091" s="31"/>
      <c r="GU1091" s="31"/>
      <c r="GV1091" s="31"/>
      <c r="GW1091" s="31"/>
      <c r="GX1091" s="31"/>
      <c r="GY1091" s="31"/>
      <c r="GZ1091" s="31"/>
      <c r="HA1091" s="31"/>
      <c r="HB1091" s="31"/>
      <c r="HC1091" s="31"/>
      <c r="HD1091" s="31"/>
      <c r="HE1091" s="31"/>
      <c r="HF1091" s="31"/>
      <c r="HG1091" s="31"/>
      <c r="HH1091" s="31"/>
      <c r="HI1091" s="31"/>
      <c r="HJ1091" s="31"/>
      <c r="HK1091" s="31"/>
      <c r="HL1091" s="31"/>
      <c r="HM1091" s="31"/>
      <c r="HN1091" s="31"/>
      <c r="HO1091" s="31"/>
      <c r="HP1091" s="31"/>
      <c r="HQ1091" s="31"/>
      <c r="HR1091" s="31"/>
      <c r="HS1091" s="31"/>
      <c r="HT1091" s="31"/>
      <c r="HU1091" s="31"/>
      <c r="HV1091" s="31"/>
      <c r="HW1091" s="31"/>
      <c r="HX1091" s="31"/>
      <c r="HY1091" s="31"/>
      <c r="HZ1091" s="31"/>
      <c r="IA1091" s="31"/>
      <c r="IB1091" s="31"/>
      <c r="IC1091" s="31"/>
      <c r="ID1091" s="31"/>
      <c r="IE1091" s="31"/>
      <c r="IF1091" s="31"/>
      <c r="IG1091" s="31"/>
      <c r="IH1091" s="31"/>
      <c r="II1091" s="31"/>
      <c r="IJ1091" s="31"/>
      <c r="IK1091" s="31"/>
      <c r="IL1091" s="31"/>
      <c r="IM1091" s="31"/>
      <c r="IN1091" s="31"/>
      <c r="IO1091" s="31"/>
      <c r="IP1091" s="31"/>
      <c r="IQ1091" s="31"/>
    </row>
    <row r="1092" spans="2:251">
      <c r="B1092" s="62"/>
      <c r="C1092" s="39"/>
      <c r="D1092" s="39"/>
      <c r="F1092" s="39"/>
      <c r="G1092" s="38"/>
      <c r="H1092" s="38"/>
      <c r="I1092" s="38"/>
      <c r="J1092" s="39"/>
      <c r="K1092" s="38"/>
      <c r="L1092" s="39"/>
      <c r="M1092" s="39"/>
      <c r="N1092" s="39"/>
      <c r="O1092" s="39"/>
      <c r="P1092" s="39"/>
      <c r="Q1092" s="38"/>
      <c r="R1092" s="39"/>
      <c r="S1092" s="39"/>
      <c r="T1092" s="39"/>
      <c r="U1092" s="39"/>
      <c r="V1092" s="39"/>
      <c r="W1092" s="42"/>
      <c r="X1092" s="39"/>
      <c r="Y1092" s="39"/>
      <c r="Z1092" s="42"/>
      <c r="AA1092" s="39"/>
      <c r="AB1092" s="39"/>
      <c r="AC1092" s="42"/>
      <c r="AD1092" s="40"/>
      <c r="AE1092" s="40"/>
      <c r="AF1092" s="35"/>
      <c r="AG1092" s="39"/>
      <c r="AH1092" s="39"/>
      <c r="AI1092" s="42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8"/>
      <c r="AV1092" s="39"/>
      <c r="AW1092" s="39"/>
      <c r="AX1092" s="39"/>
      <c r="AY1092" s="39"/>
      <c r="AZ1092" s="39"/>
      <c r="BA1092" s="39"/>
      <c r="BB1092" s="39"/>
      <c r="BC1092" s="39"/>
      <c r="BD1092" s="38"/>
      <c r="BE1092" s="39"/>
      <c r="BF1092" s="39"/>
      <c r="BG1092" s="40"/>
      <c r="BH1092" s="39"/>
      <c r="BI1092" s="39"/>
      <c r="BJ1092" s="31"/>
      <c r="BK1092" s="31"/>
      <c r="BL1092" s="39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/>
      <c r="EL1092" s="31"/>
      <c r="EM1092" s="31"/>
      <c r="EN1092" s="31"/>
      <c r="EO1092" s="31"/>
      <c r="EP1092" s="31"/>
      <c r="EQ1092" s="31"/>
      <c r="ER1092" s="31"/>
      <c r="ES1092" s="31"/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  <c r="GP1092" s="31"/>
      <c r="GQ1092" s="31"/>
      <c r="GR1092" s="31"/>
      <c r="GS1092" s="31"/>
      <c r="GT1092" s="31"/>
      <c r="GU1092" s="31"/>
      <c r="GV1092" s="31"/>
      <c r="GW1092" s="31"/>
      <c r="GX1092" s="31"/>
      <c r="GY1092" s="31"/>
      <c r="GZ1092" s="31"/>
      <c r="HA1092" s="31"/>
      <c r="HB1092" s="31"/>
      <c r="HC1092" s="31"/>
      <c r="HD1092" s="31"/>
      <c r="HE1092" s="31"/>
      <c r="HF1092" s="31"/>
      <c r="HG1092" s="31"/>
      <c r="HH1092" s="31"/>
      <c r="HI1092" s="31"/>
      <c r="HJ1092" s="31"/>
      <c r="HK1092" s="31"/>
      <c r="HL1092" s="31"/>
      <c r="HM1092" s="31"/>
      <c r="HN1092" s="31"/>
      <c r="HO1092" s="31"/>
      <c r="HP1092" s="31"/>
      <c r="HQ1092" s="31"/>
      <c r="HR1092" s="31"/>
      <c r="HS1092" s="31"/>
      <c r="HT1092" s="31"/>
      <c r="HU1092" s="31"/>
      <c r="HV1092" s="31"/>
      <c r="HW1092" s="31"/>
      <c r="HX1092" s="31"/>
      <c r="HY1092" s="31"/>
      <c r="HZ1092" s="31"/>
      <c r="IA1092" s="31"/>
      <c r="IB1092" s="31"/>
      <c r="IC1092" s="31"/>
      <c r="ID1092" s="31"/>
      <c r="IE1092" s="31"/>
      <c r="IF1092" s="31"/>
      <c r="IG1092" s="31"/>
      <c r="IH1092" s="31"/>
      <c r="II1092" s="31"/>
      <c r="IJ1092" s="31"/>
      <c r="IK1092" s="31"/>
      <c r="IL1092" s="31"/>
      <c r="IM1092" s="31"/>
      <c r="IN1092" s="31"/>
      <c r="IO1092" s="31"/>
      <c r="IP1092" s="31"/>
      <c r="IQ1092" s="31"/>
    </row>
    <row r="1093" spans="2:251">
      <c r="B1093" s="62"/>
      <c r="C1093" s="39"/>
      <c r="D1093" s="39"/>
      <c r="F1093" s="39"/>
      <c r="G1093" s="38"/>
      <c r="H1093" s="38"/>
      <c r="I1093" s="38"/>
      <c r="J1093" s="39"/>
      <c r="K1093" s="38"/>
      <c r="L1093" s="39"/>
      <c r="M1093" s="39"/>
      <c r="N1093" s="39"/>
      <c r="O1093" s="39"/>
      <c r="P1093" s="39"/>
      <c r="Q1093" s="38"/>
      <c r="R1093" s="39"/>
      <c r="S1093" s="39"/>
      <c r="T1093" s="39"/>
      <c r="U1093" s="39"/>
      <c r="V1093" s="39"/>
      <c r="W1093" s="42"/>
      <c r="X1093" s="39"/>
      <c r="Y1093" s="39"/>
      <c r="Z1093" s="42"/>
      <c r="AA1093" s="39"/>
      <c r="AB1093" s="39"/>
      <c r="AC1093" s="42"/>
      <c r="AD1093" s="40"/>
      <c r="AE1093" s="40"/>
      <c r="AF1093" s="35"/>
      <c r="AG1093" s="39"/>
      <c r="AH1093" s="39"/>
      <c r="AI1093" s="42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8"/>
      <c r="AV1093" s="39"/>
      <c r="AW1093" s="39"/>
      <c r="AX1093" s="39"/>
      <c r="AY1093" s="39"/>
      <c r="AZ1093" s="39"/>
      <c r="BA1093" s="39"/>
      <c r="BB1093" s="39"/>
      <c r="BC1093" s="39"/>
      <c r="BD1093" s="38"/>
      <c r="BE1093" s="39"/>
      <c r="BF1093" s="39"/>
      <c r="BG1093" s="40"/>
      <c r="BH1093" s="39"/>
      <c r="BI1093" s="39"/>
      <c r="BJ1093" s="31"/>
      <c r="BK1093" s="31"/>
      <c r="BL1093" s="39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/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  <c r="GP1093" s="31"/>
      <c r="GQ1093" s="31"/>
      <c r="GR1093" s="31"/>
      <c r="GS1093" s="31"/>
      <c r="GT1093" s="31"/>
      <c r="GU1093" s="31"/>
      <c r="GV1093" s="31"/>
      <c r="GW1093" s="31"/>
      <c r="GX1093" s="31"/>
      <c r="GY1093" s="31"/>
      <c r="GZ1093" s="31"/>
      <c r="HA1093" s="31"/>
      <c r="HB1093" s="31"/>
      <c r="HC1093" s="31"/>
      <c r="HD1093" s="31"/>
      <c r="HE1093" s="31"/>
      <c r="HF1093" s="31"/>
      <c r="HG1093" s="31"/>
      <c r="HH1093" s="31"/>
      <c r="HI1093" s="31"/>
      <c r="HJ1093" s="31"/>
      <c r="HK1093" s="31"/>
      <c r="HL1093" s="31"/>
      <c r="HM1093" s="31"/>
      <c r="HN1093" s="31"/>
      <c r="HO1093" s="31"/>
      <c r="HP1093" s="31"/>
      <c r="HQ1093" s="31"/>
      <c r="HR1093" s="31"/>
      <c r="HS1093" s="31"/>
      <c r="HT1093" s="31"/>
      <c r="HU1093" s="31"/>
      <c r="HV1093" s="31"/>
      <c r="HW1093" s="31"/>
      <c r="HX1093" s="31"/>
      <c r="HY1093" s="31"/>
      <c r="HZ1093" s="31"/>
      <c r="IA1093" s="31"/>
      <c r="IB1093" s="31"/>
      <c r="IC1093" s="31"/>
      <c r="ID1093" s="31"/>
      <c r="IE1093" s="31"/>
      <c r="IF1093" s="31"/>
      <c r="IG1093" s="31"/>
      <c r="IH1093" s="31"/>
      <c r="II1093" s="31"/>
      <c r="IJ1093" s="31"/>
      <c r="IK1093" s="31"/>
      <c r="IL1093" s="31"/>
      <c r="IM1093" s="31"/>
      <c r="IN1093" s="31"/>
      <c r="IO1093" s="31"/>
      <c r="IP1093" s="31"/>
      <c r="IQ1093" s="31"/>
    </row>
    <row r="1094" spans="2:251">
      <c r="B1094" s="62"/>
      <c r="C1094" s="39"/>
      <c r="D1094" s="39"/>
      <c r="F1094" s="39"/>
      <c r="G1094" s="38"/>
      <c r="H1094" s="38"/>
      <c r="I1094" s="38"/>
      <c r="J1094" s="39"/>
      <c r="K1094" s="38"/>
      <c r="L1094" s="39"/>
      <c r="M1094" s="39"/>
      <c r="N1094" s="39"/>
      <c r="O1094" s="39"/>
      <c r="P1094" s="39"/>
      <c r="Q1094" s="38"/>
      <c r="R1094" s="39"/>
      <c r="S1094" s="39"/>
      <c r="T1094" s="39"/>
      <c r="U1094" s="39"/>
      <c r="V1094" s="39"/>
      <c r="W1094" s="42"/>
      <c r="X1094" s="39"/>
      <c r="Y1094" s="39"/>
      <c r="Z1094" s="42"/>
      <c r="AA1094" s="39"/>
      <c r="AB1094" s="39"/>
      <c r="AC1094" s="42"/>
      <c r="AD1094" s="40"/>
      <c r="AE1094" s="40"/>
      <c r="AF1094" s="35"/>
      <c r="AG1094" s="39"/>
      <c r="AH1094" s="39"/>
      <c r="AI1094" s="42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8"/>
      <c r="AV1094" s="39"/>
      <c r="AW1094" s="39"/>
      <c r="AX1094" s="39"/>
      <c r="AY1094" s="39"/>
      <c r="AZ1094" s="39"/>
      <c r="BA1094" s="39"/>
      <c r="BB1094" s="39"/>
      <c r="BC1094" s="39"/>
      <c r="BD1094" s="38"/>
      <c r="BE1094" s="39"/>
      <c r="BF1094" s="39"/>
      <c r="BG1094" s="40"/>
      <c r="BH1094" s="39"/>
      <c r="BI1094" s="39"/>
      <c r="BJ1094" s="31"/>
      <c r="BK1094" s="31"/>
      <c r="BL1094" s="39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  <c r="DK1094" s="31"/>
      <c r="DL1094" s="31"/>
      <c r="DM1094" s="31"/>
      <c r="DN1094" s="31"/>
      <c r="DO1094" s="31"/>
      <c r="DP1094" s="31"/>
      <c r="DQ1094" s="31"/>
      <c r="DR1094" s="31"/>
      <c r="DS1094" s="31"/>
      <c r="DT1094" s="31"/>
      <c r="DU1094" s="31"/>
      <c r="DV1094" s="31"/>
      <c r="DW1094" s="31"/>
      <c r="DX1094" s="31"/>
      <c r="DY1094" s="31"/>
      <c r="DZ1094" s="31"/>
      <c r="EA1094" s="31"/>
      <c r="EB1094" s="31"/>
      <c r="EC1094" s="31"/>
      <c r="ED1094" s="31"/>
      <c r="EE1094" s="31"/>
      <c r="EF1094" s="31"/>
      <c r="EG1094" s="31"/>
      <c r="EH1094" s="31"/>
      <c r="EI1094" s="31"/>
      <c r="EJ1094" s="31"/>
      <c r="EK1094" s="31"/>
      <c r="EL1094" s="31"/>
      <c r="EM1094" s="31"/>
      <c r="EN1094" s="31"/>
      <c r="EO1094" s="31"/>
      <c r="EP1094" s="31"/>
      <c r="EQ1094" s="31"/>
      <c r="ER1094" s="31"/>
      <c r="ES1094" s="31"/>
      <c r="ET1094" s="31"/>
      <c r="EU1094" s="31"/>
      <c r="EV1094" s="31"/>
      <c r="EW1094" s="31"/>
      <c r="EX1094" s="31"/>
      <c r="EY1094" s="31"/>
      <c r="EZ1094" s="31"/>
      <c r="FA1094" s="31"/>
      <c r="FB1094" s="31"/>
      <c r="FC1094" s="31"/>
      <c r="FD1094" s="31"/>
      <c r="FE1094" s="31"/>
      <c r="FF1094" s="31"/>
      <c r="FG1094" s="31"/>
      <c r="FH1094" s="31"/>
      <c r="FI1094" s="31"/>
      <c r="FJ1094" s="31"/>
      <c r="FK1094" s="31"/>
      <c r="FL1094" s="31"/>
      <c r="FM1094" s="31"/>
      <c r="FN1094" s="31"/>
      <c r="FO1094" s="31"/>
      <c r="FP1094" s="31"/>
      <c r="FQ1094" s="31"/>
      <c r="FR1094" s="31"/>
      <c r="FS1094" s="31"/>
      <c r="FT1094" s="31"/>
      <c r="FU1094" s="31"/>
      <c r="FV1094" s="31"/>
      <c r="FW1094" s="31"/>
      <c r="FX1094" s="31"/>
      <c r="FY1094" s="31"/>
      <c r="FZ1094" s="31"/>
      <c r="GA1094" s="31"/>
      <c r="GB1094" s="31"/>
      <c r="GC1094" s="31"/>
      <c r="GD1094" s="31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  <c r="GO1094" s="31"/>
      <c r="GP1094" s="31"/>
      <c r="GQ1094" s="31"/>
      <c r="GR1094" s="31"/>
      <c r="GS1094" s="31"/>
      <c r="GT1094" s="31"/>
      <c r="GU1094" s="31"/>
      <c r="GV1094" s="31"/>
      <c r="GW1094" s="31"/>
      <c r="GX1094" s="31"/>
      <c r="GY1094" s="31"/>
      <c r="GZ1094" s="31"/>
      <c r="HA1094" s="31"/>
      <c r="HB1094" s="31"/>
      <c r="HC1094" s="31"/>
      <c r="HD1094" s="31"/>
      <c r="HE1094" s="31"/>
      <c r="HF1094" s="31"/>
      <c r="HG1094" s="31"/>
      <c r="HH1094" s="31"/>
      <c r="HI1094" s="31"/>
      <c r="HJ1094" s="31"/>
      <c r="HK1094" s="31"/>
      <c r="HL1094" s="31"/>
      <c r="HM1094" s="31"/>
      <c r="HN1094" s="31"/>
      <c r="HO1094" s="31"/>
      <c r="HP1094" s="31"/>
      <c r="HQ1094" s="31"/>
      <c r="HR1094" s="31"/>
      <c r="HS1094" s="31"/>
      <c r="HT1094" s="31"/>
      <c r="HU1094" s="31"/>
      <c r="HV1094" s="31"/>
      <c r="HW1094" s="31"/>
      <c r="HX1094" s="31"/>
      <c r="HY1094" s="31"/>
      <c r="HZ1094" s="31"/>
      <c r="IA1094" s="31"/>
      <c r="IB1094" s="31"/>
      <c r="IC1094" s="31"/>
      <c r="ID1094" s="31"/>
      <c r="IE1094" s="31"/>
      <c r="IF1094" s="31"/>
      <c r="IG1094" s="31"/>
      <c r="IH1094" s="31"/>
      <c r="II1094" s="31"/>
      <c r="IJ1094" s="31"/>
      <c r="IK1094" s="31"/>
      <c r="IL1094" s="31"/>
      <c r="IM1094" s="31"/>
      <c r="IN1094" s="31"/>
      <c r="IO1094" s="31"/>
      <c r="IP1094" s="31"/>
      <c r="IQ1094" s="31"/>
    </row>
    <row r="1095" spans="2:251">
      <c r="B1095" s="62"/>
      <c r="C1095" s="39"/>
      <c r="D1095" s="39"/>
      <c r="F1095" s="39"/>
      <c r="G1095" s="38"/>
      <c r="H1095" s="38"/>
      <c r="I1095" s="38"/>
      <c r="J1095" s="39"/>
      <c r="K1095" s="38"/>
      <c r="L1095" s="39"/>
      <c r="M1095" s="39"/>
      <c r="N1095" s="39"/>
      <c r="O1095" s="39"/>
      <c r="P1095" s="39"/>
      <c r="Q1095" s="38"/>
      <c r="R1095" s="39"/>
      <c r="S1095" s="39"/>
      <c r="T1095" s="39"/>
      <c r="U1095" s="39"/>
      <c r="V1095" s="39"/>
      <c r="W1095" s="42"/>
      <c r="X1095" s="39"/>
      <c r="Y1095" s="39"/>
      <c r="Z1095" s="42"/>
      <c r="AA1095" s="39"/>
      <c r="AB1095" s="39"/>
      <c r="AC1095" s="42"/>
      <c r="AD1095" s="40"/>
      <c r="AE1095" s="40"/>
      <c r="AF1095" s="35"/>
      <c r="AG1095" s="39"/>
      <c r="AH1095" s="39"/>
      <c r="AI1095" s="42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8"/>
      <c r="AV1095" s="39"/>
      <c r="AW1095" s="39"/>
      <c r="AX1095" s="39"/>
      <c r="AY1095" s="39"/>
      <c r="AZ1095" s="39"/>
      <c r="BA1095" s="39"/>
      <c r="BB1095" s="39"/>
      <c r="BC1095" s="39"/>
      <c r="BD1095" s="38"/>
      <c r="BE1095" s="39"/>
      <c r="BF1095" s="39"/>
      <c r="BG1095" s="39"/>
      <c r="BH1095" s="39"/>
      <c r="BI1095" s="39"/>
      <c r="BJ1095" s="31"/>
      <c r="BK1095" s="31"/>
      <c r="BL1095" s="39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/>
      <c r="ET1095" s="31"/>
      <c r="EU1095" s="31"/>
      <c r="EV1095" s="31"/>
      <c r="EW1095" s="31"/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  <c r="GP1095" s="31"/>
      <c r="GQ1095" s="31"/>
      <c r="GR1095" s="31"/>
      <c r="GS1095" s="31"/>
      <c r="GT1095" s="31"/>
      <c r="GU1095" s="31"/>
      <c r="GV1095" s="31"/>
      <c r="GW1095" s="31"/>
      <c r="GX1095" s="31"/>
      <c r="GY1095" s="31"/>
      <c r="GZ1095" s="31"/>
      <c r="HA1095" s="31"/>
      <c r="HB1095" s="31"/>
      <c r="HC1095" s="31"/>
      <c r="HD1095" s="31"/>
      <c r="HE1095" s="31"/>
      <c r="HF1095" s="31"/>
      <c r="HG1095" s="31"/>
      <c r="HH1095" s="31"/>
      <c r="HI1095" s="31"/>
      <c r="HJ1095" s="31"/>
      <c r="HK1095" s="31"/>
      <c r="HL1095" s="31"/>
      <c r="HM1095" s="31"/>
      <c r="HN1095" s="31"/>
      <c r="HO1095" s="31"/>
      <c r="HP1095" s="31"/>
      <c r="HQ1095" s="31"/>
      <c r="HR1095" s="31"/>
      <c r="HS1095" s="31"/>
      <c r="HT1095" s="31"/>
      <c r="HU1095" s="31"/>
      <c r="HV1095" s="31"/>
      <c r="HW1095" s="31"/>
      <c r="HX1095" s="31"/>
      <c r="HY1095" s="31"/>
      <c r="HZ1095" s="31"/>
      <c r="IA1095" s="31"/>
      <c r="IB1095" s="31"/>
      <c r="IC1095" s="31"/>
      <c r="ID1095" s="31"/>
      <c r="IE1095" s="31"/>
      <c r="IF1095" s="31"/>
      <c r="IG1095" s="31"/>
      <c r="IH1095" s="31"/>
      <c r="II1095" s="31"/>
      <c r="IJ1095" s="31"/>
      <c r="IK1095" s="31"/>
      <c r="IL1095" s="31"/>
      <c r="IM1095" s="31"/>
      <c r="IN1095" s="31"/>
      <c r="IO1095" s="31"/>
      <c r="IP1095" s="31"/>
      <c r="IQ1095" s="31"/>
    </row>
    <row r="1096" spans="2:251">
      <c r="B1096" s="62"/>
      <c r="C1096" s="39"/>
      <c r="D1096" s="39"/>
      <c r="F1096" s="39"/>
      <c r="G1096" s="38"/>
      <c r="H1096" s="38"/>
      <c r="I1096" s="38"/>
      <c r="J1096" s="39"/>
      <c r="K1096" s="38"/>
      <c r="L1096" s="39"/>
      <c r="M1096" s="39"/>
      <c r="N1096" s="39"/>
      <c r="O1096" s="39"/>
      <c r="P1096" s="39"/>
      <c r="Q1096" s="38"/>
      <c r="R1096" s="39"/>
      <c r="S1096" s="39"/>
      <c r="T1096" s="39"/>
      <c r="U1096" s="39"/>
      <c r="V1096" s="39"/>
      <c r="W1096" s="42"/>
      <c r="X1096" s="39"/>
      <c r="Y1096" s="39"/>
      <c r="Z1096" s="42"/>
      <c r="AA1096" s="39"/>
      <c r="AB1096" s="39"/>
      <c r="AC1096" s="42"/>
      <c r="AD1096" s="40"/>
      <c r="AE1096" s="40"/>
      <c r="AF1096" s="35"/>
      <c r="AG1096" s="39"/>
      <c r="AH1096" s="39"/>
      <c r="AI1096" s="42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8"/>
      <c r="AV1096" s="39"/>
      <c r="AW1096" s="39"/>
      <c r="AX1096" s="39"/>
      <c r="AY1096" s="39"/>
      <c r="AZ1096" s="39"/>
      <c r="BA1096" s="39"/>
      <c r="BB1096" s="39"/>
      <c r="BC1096" s="39"/>
      <c r="BD1096" s="38"/>
      <c r="BE1096" s="39"/>
      <c r="BF1096" s="39"/>
      <c r="BG1096" s="40"/>
      <c r="BH1096" s="39"/>
      <c r="BI1096" s="39"/>
      <c r="BJ1096" s="31"/>
      <c r="BK1096" s="31"/>
      <c r="BL1096" s="39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  <c r="DK1096" s="31"/>
      <c r="DL1096" s="31"/>
      <c r="DM1096" s="31"/>
      <c r="DN1096" s="31"/>
      <c r="DO1096" s="31"/>
      <c r="DP1096" s="31"/>
      <c r="DQ1096" s="31"/>
      <c r="DR1096" s="31"/>
      <c r="DS1096" s="31"/>
      <c r="DT1096" s="31"/>
      <c r="DU1096" s="31"/>
      <c r="DV1096" s="31"/>
      <c r="DW1096" s="31"/>
      <c r="DX1096" s="31"/>
      <c r="DY1096" s="31"/>
      <c r="DZ1096" s="31"/>
      <c r="EA1096" s="31"/>
      <c r="EB1096" s="31"/>
      <c r="EC1096" s="31"/>
      <c r="ED1096" s="31"/>
      <c r="EE1096" s="31"/>
      <c r="EF1096" s="31"/>
      <c r="EG1096" s="31"/>
      <c r="EH1096" s="31"/>
      <c r="EI1096" s="31"/>
      <c r="EJ1096" s="31"/>
      <c r="EK1096" s="31"/>
      <c r="EL1096" s="31"/>
      <c r="EM1096" s="31"/>
      <c r="EN1096" s="31"/>
      <c r="EO1096" s="31"/>
      <c r="EP1096" s="31"/>
      <c r="EQ1096" s="31"/>
      <c r="ER1096" s="31"/>
      <c r="ES1096" s="31"/>
      <c r="ET1096" s="31"/>
      <c r="EU1096" s="31"/>
      <c r="EV1096" s="31"/>
      <c r="EW1096" s="31"/>
      <c r="EX1096" s="31"/>
      <c r="EY1096" s="31"/>
      <c r="EZ1096" s="31"/>
      <c r="FA1096" s="31"/>
      <c r="FB1096" s="31"/>
      <c r="FC1096" s="31"/>
      <c r="FD1096" s="31"/>
      <c r="FE1096" s="31"/>
      <c r="FF1096" s="31"/>
      <c r="FG1096" s="31"/>
      <c r="FH1096" s="31"/>
      <c r="FI1096" s="31"/>
      <c r="FJ1096" s="31"/>
      <c r="FK1096" s="31"/>
      <c r="FL1096" s="31"/>
      <c r="FM1096" s="31"/>
      <c r="FN1096" s="31"/>
      <c r="FO1096" s="31"/>
      <c r="FP1096" s="31"/>
      <c r="FQ1096" s="31"/>
      <c r="FR1096" s="31"/>
      <c r="FS1096" s="31"/>
      <c r="FT1096" s="31"/>
      <c r="FU1096" s="31"/>
      <c r="FV1096" s="31"/>
      <c r="FW1096" s="31"/>
      <c r="FX1096" s="31"/>
      <c r="FY1096" s="31"/>
      <c r="FZ1096" s="31"/>
      <c r="GA1096" s="31"/>
      <c r="GB1096" s="31"/>
      <c r="GC1096" s="31"/>
      <c r="GD1096" s="31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  <c r="GO1096" s="31"/>
      <c r="GP1096" s="31"/>
      <c r="GQ1096" s="31"/>
      <c r="GR1096" s="31"/>
      <c r="GS1096" s="31"/>
      <c r="GT1096" s="31"/>
      <c r="GU1096" s="31"/>
      <c r="GV1096" s="31"/>
      <c r="GW1096" s="31"/>
      <c r="GX1096" s="31"/>
      <c r="GY1096" s="31"/>
      <c r="GZ1096" s="31"/>
      <c r="HA1096" s="31"/>
      <c r="HB1096" s="31"/>
      <c r="HC1096" s="31"/>
      <c r="HD1096" s="31"/>
      <c r="HE1096" s="31"/>
      <c r="HF1096" s="31"/>
      <c r="HG1096" s="31"/>
      <c r="HH1096" s="31"/>
      <c r="HI1096" s="31"/>
      <c r="HJ1096" s="31"/>
      <c r="HK1096" s="31"/>
      <c r="HL1096" s="31"/>
      <c r="HM1096" s="31"/>
      <c r="HN1096" s="31"/>
      <c r="HO1096" s="31"/>
      <c r="HP1096" s="31"/>
      <c r="HQ1096" s="31"/>
      <c r="HR1096" s="31"/>
      <c r="HS1096" s="31"/>
      <c r="HT1096" s="31"/>
      <c r="HU1096" s="31"/>
      <c r="HV1096" s="31"/>
      <c r="HW1096" s="31"/>
      <c r="HX1096" s="31"/>
      <c r="HY1096" s="31"/>
      <c r="HZ1096" s="31"/>
      <c r="IA1096" s="31"/>
      <c r="IB1096" s="31"/>
      <c r="IC1096" s="31"/>
      <c r="ID1096" s="31"/>
      <c r="IE1096" s="31"/>
      <c r="IF1096" s="31"/>
      <c r="IG1096" s="31"/>
      <c r="IH1096" s="31"/>
      <c r="II1096" s="31"/>
      <c r="IJ1096" s="31"/>
      <c r="IK1096" s="31"/>
      <c r="IL1096" s="31"/>
      <c r="IM1096" s="31"/>
      <c r="IN1096" s="31"/>
      <c r="IO1096" s="31"/>
      <c r="IP1096" s="31"/>
      <c r="IQ1096" s="31"/>
    </row>
    <row r="1097" spans="2:251">
      <c r="B1097" s="62"/>
      <c r="C1097" s="39"/>
      <c r="D1097" s="39"/>
      <c r="F1097" s="39"/>
      <c r="G1097" s="38"/>
      <c r="H1097" s="38"/>
      <c r="I1097" s="38"/>
      <c r="J1097" s="39"/>
      <c r="K1097" s="38"/>
      <c r="L1097" s="39"/>
      <c r="M1097" s="39"/>
      <c r="N1097" s="39"/>
      <c r="O1097" s="39"/>
      <c r="P1097" s="39"/>
      <c r="Q1097" s="38"/>
      <c r="R1097" s="39"/>
      <c r="S1097" s="39"/>
      <c r="T1097" s="39"/>
      <c r="U1097" s="39"/>
      <c r="V1097" s="39"/>
      <c r="W1097" s="42"/>
      <c r="X1097" s="39"/>
      <c r="Y1097" s="39"/>
      <c r="Z1097" s="42"/>
      <c r="AA1097" s="39"/>
      <c r="AB1097" s="39"/>
      <c r="AC1097" s="42"/>
      <c r="AD1097" s="40"/>
      <c r="AE1097" s="40"/>
      <c r="AF1097" s="35"/>
      <c r="AG1097" s="39"/>
      <c r="AH1097" s="39"/>
      <c r="AI1097" s="42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8"/>
      <c r="AV1097" s="39"/>
      <c r="AW1097" s="39"/>
      <c r="AX1097" s="39"/>
      <c r="AY1097" s="39"/>
      <c r="AZ1097" s="39"/>
      <c r="BA1097" s="39"/>
      <c r="BB1097" s="39"/>
      <c r="BC1097" s="39"/>
      <c r="BD1097" s="38"/>
      <c r="BE1097" s="39"/>
      <c r="BF1097" s="39"/>
      <c r="BG1097" s="40"/>
      <c r="BH1097" s="39"/>
      <c r="BI1097" s="39"/>
      <c r="BJ1097" s="31"/>
      <c r="BK1097" s="31"/>
      <c r="BL1097" s="39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  <c r="DK1097" s="31"/>
      <c r="DL1097" s="31"/>
      <c r="DM1097" s="31"/>
      <c r="DN1097" s="31"/>
      <c r="DO1097" s="31"/>
      <c r="DP1097" s="31"/>
      <c r="DQ1097" s="31"/>
      <c r="DR1097" s="31"/>
      <c r="DS1097" s="31"/>
      <c r="DT1097" s="31"/>
      <c r="DU1097" s="31"/>
      <c r="DV1097" s="31"/>
      <c r="DW1097" s="31"/>
      <c r="DX1097" s="31"/>
      <c r="DY1097" s="31"/>
      <c r="DZ1097" s="31"/>
      <c r="EA1097" s="31"/>
      <c r="EB1097" s="31"/>
      <c r="EC1097" s="31"/>
      <c r="ED1097" s="31"/>
      <c r="EE1097" s="31"/>
      <c r="EF1097" s="31"/>
      <c r="EG1097" s="31"/>
      <c r="EH1097" s="31"/>
      <c r="EI1097" s="31"/>
      <c r="EJ1097" s="31"/>
      <c r="EK1097" s="31"/>
      <c r="EL1097" s="31"/>
      <c r="EM1097" s="31"/>
      <c r="EN1097" s="31"/>
      <c r="EO1097" s="31"/>
      <c r="EP1097" s="31"/>
      <c r="EQ1097" s="31"/>
      <c r="ER1097" s="31"/>
      <c r="ES1097" s="31"/>
      <c r="ET1097" s="31"/>
      <c r="EU1097" s="31"/>
      <c r="EV1097" s="31"/>
      <c r="EW1097" s="31"/>
      <c r="EX1097" s="31"/>
      <c r="EY1097" s="31"/>
      <c r="EZ1097" s="31"/>
      <c r="FA1097" s="31"/>
      <c r="FB1097" s="31"/>
      <c r="FC1097" s="31"/>
      <c r="FD1097" s="31"/>
      <c r="FE1097" s="31"/>
      <c r="FF1097" s="31"/>
      <c r="FG1097" s="31"/>
      <c r="FH1097" s="31"/>
      <c r="FI1097" s="31"/>
      <c r="FJ1097" s="31"/>
      <c r="FK1097" s="31"/>
      <c r="FL1097" s="31"/>
      <c r="FM1097" s="31"/>
      <c r="FN1097" s="31"/>
      <c r="FO1097" s="31"/>
      <c r="FP1097" s="31"/>
      <c r="FQ1097" s="31"/>
      <c r="FR1097" s="31"/>
      <c r="FS1097" s="31"/>
      <c r="FT1097" s="31"/>
      <c r="FU1097" s="31"/>
      <c r="FV1097" s="31"/>
      <c r="FW1097" s="31"/>
      <c r="FX1097" s="31"/>
      <c r="FY1097" s="31"/>
      <c r="FZ1097" s="31"/>
      <c r="GA1097" s="31"/>
      <c r="GB1097" s="31"/>
      <c r="GC1097" s="31"/>
      <c r="GD1097" s="31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  <c r="GO1097" s="31"/>
      <c r="GP1097" s="31"/>
      <c r="GQ1097" s="31"/>
      <c r="GR1097" s="31"/>
      <c r="GS1097" s="31"/>
      <c r="GT1097" s="31"/>
      <c r="GU1097" s="31"/>
      <c r="GV1097" s="31"/>
      <c r="GW1097" s="31"/>
      <c r="GX1097" s="31"/>
      <c r="GY1097" s="31"/>
      <c r="GZ1097" s="31"/>
      <c r="HA1097" s="31"/>
      <c r="HB1097" s="31"/>
      <c r="HC1097" s="31"/>
      <c r="HD1097" s="31"/>
      <c r="HE1097" s="31"/>
      <c r="HF1097" s="31"/>
      <c r="HG1097" s="31"/>
      <c r="HH1097" s="31"/>
      <c r="HI1097" s="31"/>
      <c r="HJ1097" s="31"/>
      <c r="HK1097" s="31"/>
      <c r="HL1097" s="31"/>
      <c r="HM1097" s="31"/>
      <c r="HN1097" s="31"/>
      <c r="HO1097" s="31"/>
      <c r="HP1097" s="31"/>
      <c r="HQ1097" s="31"/>
      <c r="HR1097" s="31"/>
      <c r="HS1097" s="31"/>
      <c r="HT1097" s="31"/>
      <c r="HU1097" s="31"/>
      <c r="HV1097" s="31"/>
      <c r="HW1097" s="31"/>
      <c r="HX1097" s="31"/>
      <c r="HY1097" s="31"/>
      <c r="HZ1097" s="31"/>
      <c r="IA1097" s="31"/>
      <c r="IB1097" s="31"/>
      <c r="IC1097" s="31"/>
      <c r="ID1097" s="31"/>
      <c r="IE1097" s="31"/>
      <c r="IF1097" s="31"/>
      <c r="IG1097" s="31"/>
      <c r="IH1097" s="31"/>
      <c r="II1097" s="31"/>
      <c r="IJ1097" s="31"/>
      <c r="IK1097" s="31"/>
      <c r="IL1097" s="31"/>
      <c r="IM1097" s="31"/>
      <c r="IN1097" s="31"/>
      <c r="IO1097" s="31"/>
      <c r="IP1097" s="31"/>
      <c r="IQ1097" s="31"/>
    </row>
    <row r="1098" spans="2:251">
      <c r="B1098" s="62"/>
      <c r="C1098" s="39"/>
      <c r="D1098" s="39"/>
      <c r="F1098" s="39"/>
      <c r="G1098" s="38"/>
      <c r="H1098" s="38"/>
      <c r="I1098" s="38"/>
      <c r="J1098" s="39"/>
      <c r="K1098" s="38"/>
      <c r="L1098" s="39"/>
      <c r="M1098" s="39"/>
      <c r="N1098" s="39"/>
      <c r="O1098" s="39"/>
      <c r="P1098" s="39"/>
      <c r="Q1098" s="38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40"/>
      <c r="AE1098" s="40"/>
      <c r="AF1098" s="35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8"/>
      <c r="AV1098" s="39"/>
      <c r="AW1098" s="39"/>
      <c r="AX1098" s="39"/>
      <c r="AY1098" s="39"/>
      <c r="AZ1098" s="39"/>
      <c r="BA1098" s="39"/>
      <c r="BB1098" s="39"/>
      <c r="BC1098" s="39"/>
      <c r="BD1098" s="38"/>
      <c r="BE1098" s="39"/>
      <c r="BF1098" s="39"/>
      <c r="BG1098" s="40"/>
      <c r="BH1098" s="39"/>
      <c r="BI1098" s="39"/>
      <c r="BJ1098" s="31"/>
      <c r="BK1098" s="31"/>
      <c r="BL1098" s="39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/>
      <c r="EP1098" s="31"/>
      <c r="EQ1098" s="31"/>
      <c r="ER1098" s="31"/>
      <c r="ES1098" s="31"/>
      <c r="ET1098" s="31"/>
      <c r="EU1098" s="31"/>
      <c r="EV1098" s="31"/>
      <c r="EW1098" s="31"/>
      <c r="EX1098" s="31"/>
      <c r="EY1098" s="31"/>
      <c r="EZ1098" s="31"/>
      <c r="FA1098" s="31"/>
      <c r="FB1098" s="31"/>
      <c r="FC1098" s="31"/>
      <c r="FD1098" s="31"/>
      <c r="FE1098" s="31"/>
      <c r="FF1098" s="31"/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  <c r="GO1098" s="31"/>
      <c r="GP1098" s="31"/>
      <c r="GQ1098" s="31"/>
      <c r="GR1098" s="31"/>
      <c r="GS1098" s="31"/>
      <c r="GT1098" s="31"/>
      <c r="GU1098" s="31"/>
      <c r="GV1098" s="31"/>
      <c r="GW1098" s="31"/>
      <c r="GX1098" s="31"/>
      <c r="GY1098" s="31"/>
      <c r="GZ1098" s="31"/>
      <c r="HA1098" s="31"/>
      <c r="HB1098" s="31"/>
      <c r="HC1098" s="31"/>
      <c r="HD1098" s="31"/>
      <c r="HE1098" s="31"/>
      <c r="HF1098" s="31"/>
      <c r="HG1098" s="31"/>
      <c r="HH1098" s="31"/>
      <c r="HI1098" s="31"/>
      <c r="HJ1098" s="31"/>
      <c r="HK1098" s="31"/>
      <c r="HL1098" s="31"/>
      <c r="HM1098" s="31"/>
      <c r="HN1098" s="31"/>
      <c r="HO1098" s="31"/>
      <c r="HP1098" s="31"/>
      <c r="HQ1098" s="31"/>
      <c r="HR1098" s="31"/>
      <c r="HS1098" s="31"/>
      <c r="HT1098" s="31"/>
      <c r="HU1098" s="31"/>
      <c r="HV1098" s="31"/>
      <c r="HW1098" s="31"/>
      <c r="HX1098" s="31"/>
      <c r="HY1098" s="31"/>
      <c r="HZ1098" s="31"/>
      <c r="IA1098" s="31"/>
      <c r="IB1098" s="31"/>
      <c r="IC1098" s="31"/>
      <c r="ID1098" s="31"/>
      <c r="IE1098" s="31"/>
      <c r="IF1098" s="31"/>
      <c r="IG1098" s="31"/>
      <c r="IH1098" s="31"/>
      <c r="II1098" s="31"/>
      <c r="IJ1098" s="31"/>
      <c r="IK1098" s="31"/>
      <c r="IL1098" s="31"/>
      <c r="IM1098" s="31"/>
      <c r="IN1098" s="31"/>
      <c r="IO1098" s="31"/>
      <c r="IP1098" s="31"/>
      <c r="IQ1098" s="31"/>
    </row>
    <row r="1099" spans="2:251">
      <c r="B1099" s="62"/>
      <c r="C1099" s="39"/>
      <c r="D1099" s="39"/>
      <c r="F1099" s="39"/>
      <c r="G1099" s="38"/>
      <c r="H1099" s="38"/>
      <c r="I1099" s="38"/>
      <c r="J1099" s="39"/>
      <c r="K1099" s="38"/>
      <c r="L1099" s="39"/>
      <c r="M1099" s="39"/>
      <c r="N1099" s="39"/>
      <c r="O1099" s="39"/>
      <c r="P1099" s="39"/>
      <c r="Q1099" s="38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40"/>
      <c r="AE1099" s="40"/>
      <c r="AF1099" s="35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8"/>
      <c r="AV1099" s="39"/>
      <c r="AW1099" s="39"/>
      <c r="AX1099" s="39"/>
      <c r="AY1099" s="39"/>
      <c r="AZ1099" s="39"/>
      <c r="BA1099" s="39"/>
      <c r="BB1099" s="39"/>
      <c r="BC1099" s="39"/>
      <c r="BD1099" s="38"/>
      <c r="BE1099" s="39"/>
      <c r="BF1099" s="39"/>
      <c r="BG1099" s="40"/>
      <c r="BH1099" s="39"/>
      <c r="BI1099" s="39"/>
      <c r="BJ1099" s="31"/>
      <c r="BK1099" s="31"/>
      <c r="BL1099" s="39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  <c r="DK1099" s="31"/>
      <c r="DL1099" s="31"/>
      <c r="DM1099" s="31"/>
      <c r="DN1099" s="31"/>
      <c r="DO1099" s="31"/>
      <c r="DP1099" s="31"/>
      <c r="DQ1099" s="31"/>
      <c r="DR1099" s="31"/>
      <c r="DS1099" s="31"/>
      <c r="DT1099" s="31"/>
      <c r="DU1099" s="31"/>
      <c r="DV1099" s="31"/>
      <c r="DW1099" s="31"/>
      <c r="DX1099" s="31"/>
      <c r="DY1099" s="31"/>
      <c r="DZ1099" s="31"/>
      <c r="EA1099" s="31"/>
      <c r="EB1099" s="31"/>
      <c r="EC1099" s="31"/>
      <c r="ED1099" s="31"/>
      <c r="EE1099" s="31"/>
      <c r="EF1099" s="31"/>
      <c r="EG1099" s="31"/>
      <c r="EH1099" s="31"/>
      <c r="EI1099" s="31"/>
      <c r="EJ1099" s="31"/>
      <c r="EK1099" s="31"/>
      <c r="EL1099" s="31"/>
      <c r="EM1099" s="31"/>
      <c r="EN1099" s="31"/>
      <c r="EO1099" s="31"/>
      <c r="EP1099" s="31"/>
      <c r="EQ1099" s="31"/>
      <c r="ER1099" s="31"/>
      <c r="ES1099" s="31"/>
      <c r="ET1099" s="31"/>
      <c r="EU1099" s="31"/>
      <c r="EV1099" s="31"/>
      <c r="EW1099" s="31"/>
      <c r="EX1099" s="31"/>
      <c r="EY1099" s="31"/>
      <c r="EZ1099" s="31"/>
      <c r="FA1099" s="31"/>
      <c r="FB1099" s="31"/>
      <c r="FC1099" s="31"/>
      <c r="FD1099" s="31"/>
      <c r="FE1099" s="31"/>
      <c r="FF1099" s="31"/>
      <c r="FG1099" s="31"/>
      <c r="FH1099" s="31"/>
      <c r="FI1099" s="31"/>
      <c r="FJ1099" s="31"/>
      <c r="FK1099" s="31"/>
      <c r="FL1099" s="31"/>
      <c r="FM1099" s="31"/>
      <c r="FN1099" s="31"/>
      <c r="FO1099" s="31"/>
      <c r="FP1099" s="31"/>
      <c r="FQ1099" s="31"/>
      <c r="FR1099" s="31"/>
      <c r="FS1099" s="31"/>
      <c r="FT1099" s="31"/>
      <c r="FU1099" s="31"/>
      <c r="FV1099" s="31"/>
      <c r="FW1099" s="31"/>
      <c r="FX1099" s="31"/>
      <c r="FY1099" s="31"/>
      <c r="FZ1099" s="31"/>
      <c r="GA1099" s="31"/>
      <c r="GB1099" s="31"/>
      <c r="GC1099" s="31"/>
      <c r="GD1099" s="31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  <c r="GO1099" s="31"/>
      <c r="GP1099" s="31"/>
      <c r="GQ1099" s="31"/>
      <c r="GR1099" s="31"/>
      <c r="GS1099" s="31"/>
      <c r="GT1099" s="31"/>
      <c r="GU1099" s="31"/>
      <c r="GV1099" s="31"/>
      <c r="GW1099" s="31"/>
      <c r="GX1099" s="31"/>
      <c r="GY1099" s="31"/>
      <c r="GZ1099" s="31"/>
      <c r="HA1099" s="31"/>
      <c r="HB1099" s="31"/>
      <c r="HC1099" s="31"/>
      <c r="HD1099" s="31"/>
      <c r="HE1099" s="31"/>
      <c r="HF1099" s="31"/>
      <c r="HG1099" s="31"/>
      <c r="HH1099" s="31"/>
      <c r="HI1099" s="31"/>
      <c r="HJ1099" s="31"/>
      <c r="HK1099" s="31"/>
      <c r="HL1099" s="31"/>
      <c r="HM1099" s="31"/>
      <c r="HN1099" s="31"/>
      <c r="HO1099" s="31"/>
      <c r="HP1099" s="31"/>
      <c r="HQ1099" s="31"/>
      <c r="HR1099" s="31"/>
      <c r="HS1099" s="31"/>
      <c r="HT1099" s="31"/>
      <c r="HU1099" s="31"/>
      <c r="HV1099" s="31"/>
      <c r="HW1099" s="31"/>
      <c r="HX1099" s="31"/>
      <c r="HY1099" s="31"/>
      <c r="HZ1099" s="31"/>
      <c r="IA1099" s="31"/>
      <c r="IB1099" s="31"/>
      <c r="IC1099" s="31"/>
      <c r="ID1099" s="31"/>
      <c r="IE1099" s="31"/>
      <c r="IF1099" s="31"/>
      <c r="IG1099" s="31"/>
      <c r="IH1099" s="31"/>
      <c r="II1099" s="31"/>
      <c r="IJ1099" s="31"/>
      <c r="IK1099" s="31"/>
      <c r="IL1099" s="31"/>
      <c r="IM1099" s="31"/>
      <c r="IN1099" s="31"/>
      <c r="IO1099" s="31"/>
      <c r="IP1099" s="31"/>
      <c r="IQ1099" s="31"/>
    </row>
    <row r="1100" spans="2:251">
      <c r="B1100" s="62"/>
      <c r="C1100" s="39"/>
      <c r="D1100" s="39"/>
      <c r="F1100" s="39"/>
      <c r="G1100" s="38"/>
      <c r="H1100" s="38"/>
      <c r="I1100" s="38"/>
      <c r="J1100" s="39"/>
      <c r="K1100" s="38"/>
      <c r="L1100" s="39"/>
      <c r="M1100" s="39"/>
      <c r="N1100" s="39"/>
      <c r="O1100" s="39"/>
      <c r="P1100" s="39"/>
      <c r="Q1100" s="38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40"/>
      <c r="AE1100" s="40"/>
      <c r="AF1100" s="35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8"/>
      <c r="AV1100" s="39"/>
      <c r="AW1100" s="39"/>
      <c r="AX1100" s="39"/>
      <c r="AY1100" s="39"/>
      <c r="AZ1100" s="39"/>
      <c r="BA1100" s="39"/>
      <c r="BB1100" s="39"/>
      <c r="BC1100" s="39"/>
      <c r="BD1100" s="38"/>
      <c r="BE1100" s="39"/>
      <c r="BF1100" s="39"/>
      <c r="BG1100" s="40"/>
      <c r="BH1100" s="39"/>
      <c r="BI1100" s="39"/>
      <c r="BJ1100" s="31"/>
      <c r="BK1100" s="31"/>
      <c r="BL1100" s="39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/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  <c r="GP1100" s="31"/>
      <c r="GQ1100" s="31"/>
      <c r="GR1100" s="31"/>
      <c r="GS1100" s="31"/>
      <c r="GT1100" s="31"/>
      <c r="GU1100" s="31"/>
      <c r="GV1100" s="31"/>
      <c r="GW1100" s="31"/>
      <c r="GX1100" s="31"/>
      <c r="GY1100" s="31"/>
      <c r="GZ1100" s="31"/>
      <c r="HA1100" s="31"/>
      <c r="HB1100" s="31"/>
      <c r="HC1100" s="31"/>
      <c r="HD1100" s="31"/>
      <c r="HE1100" s="31"/>
      <c r="HF1100" s="31"/>
      <c r="HG1100" s="31"/>
      <c r="HH1100" s="31"/>
      <c r="HI1100" s="31"/>
      <c r="HJ1100" s="31"/>
      <c r="HK1100" s="31"/>
      <c r="HL1100" s="31"/>
      <c r="HM1100" s="31"/>
      <c r="HN1100" s="31"/>
      <c r="HO1100" s="31"/>
      <c r="HP1100" s="31"/>
      <c r="HQ1100" s="31"/>
      <c r="HR1100" s="31"/>
      <c r="HS1100" s="31"/>
      <c r="HT1100" s="31"/>
      <c r="HU1100" s="31"/>
      <c r="HV1100" s="31"/>
      <c r="HW1100" s="31"/>
      <c r="HX1100" s="31"/>
      <c r="HY1100" s="31"/>
      <c r="HZ1100" s="31"/>
      <c r="IA1100" s="31"/>
      <c r="IB1100" s="31"/>
      <c r="IC1100" s="31"/>
      <c r="ID1100" s="31"/>
      <c r="IE1100" s="31"/>
      <c r="IF1100" s="31"/>
      <c r="IG1100" s="31"/>
      <c r="IH1100" s="31"/>
      <c r="II1100" s="31"/>
      <c r="IJ1100" s="31"/>
      <c r="IK1100" s="31"/>
      <c r="IL1100" s="31"/>
      <c r="IM1100" s="31"/>
      <c r="IN1100" s="31"/>
      <c r="IO1100" s="31"/>
      <c r="IP1100" s="31"/>
      <c r="IQ1100" s="31"/>
    </row>
    <row r="1101" spans="2:251">
      <c r="B1101" s="62"/>
      <c r="C1101" s="39"/>
      <c r="D1101" s="39"/>
      <c r="F1101" s="39"/>
      <c r="G1101" s="38"/>
      <c r="H1101" s="38"/>
      <c r="I1101" s="38"/>
      <c r="J1101" s="39"/>
      <c r="K1101" s="38"/>
      <c r="L1101" s="39"/>
      <c r="M1101" s="39"/>
      <c r="N1101" s="39"/>
      <c r="O1101" s="39"/>
      <c r="P1101" s="39"/>
      <c r="Q1101" s="38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40"/>
      <c r="AE1101" s="40"/>
      <c r="AF1101" s="35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8"/>
      <c r="AV1101" s="39"/>
      <c r="AW1101" s="39"/>
      <c r="AX1101" s="39"/>
      <c r="AY1101" s="39"/>
      <c r="AZ1101" s="39"/>
      <c r="BA1101" s="39"/>
      <c r="BB1101" s="39"/>
      <c r="BC1101" s="39"/>
      <c r="BD1101" s="38"/>
      <c r="BE1101" s="39"/>
      <c r="BF1101" s="39"/>
      <c r="BG1101" s="40"/>
      <c r="BH1101" s="39"/>
      <c r="BI1101" s="39"/>
      <c r="BJ1101" s="31"/>
      <c r="BK1101" s="31"/>
      <c r="BL1101" s="39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  <c r="DK1101" s="31"/>
      <c r="DL1101" s="31"/>
      <c r="DM1101" s="31"/>
      <c r="DN1101" s="31"/>
      <c r="DO1101" s="31"/>
      <c r="DP1101" s="31"/>
      <c r="DQ1101" s="31"/>
      <c r="DR1101" s="31"/>
      <c r="DS1101" s="31"/>
      <c r="DT1101" s="31"/>
      <c r="DU1101" s="31"/>
      <c r="DV1101" s="31"/>
      <c r="DW1101" s="31"/>
      <c r="DX1101" s="31"/>
      <c r="DY1101" s="31"/>
      <c r="DZ1101" s="31"/>
      <c r="EA1101" s="31"/>
      <c r="EB1101" s="31"/>
      <c r="EC1101" s="31"/>
      <c r="ED1101" s="31"/>
      <c r="EE1101" s="31"/>
      <c r="EF1101" s="31"/>
      <c r="EG1101" s="31"/>
      <c r="EH1101" s="31"/>
      <c r="EI1101" s="31"/>
      <c r="EJ1101" s="31"/>
      <c r="EK1101" s="31"/>
      <c r="EL1101" s="31"/>
      <c r="EM1101" s="31"/>
      <c r="EN1101" s="31"/>
      <c r="EO1101" s="31"/>
      <c r="EP1101" s="31"/>
      <c r="EQ1101" s="31"/>
      <c r="ER1101" s="31"/>
      <c r="ES1101" s="31"/>
      <c r="ET1101" s="31"/>
      <c r="EU1101" s="31"/>
      <c r="EV1101" s="31"/>
      <c r="EW1101" s="31"/>
      <c r="EX1101" s="31"/>
      <c r="EY1101" s="31"/>
      <c r="EZ1101" s="31"/>
      <c r="FA1101" s="31"/>
      <c r="FB1101" s="31"/>
      <c r="FC1101" s="31"/>
      <c r="FD1101" s="31"/>
      <c r="FE1101" s="31"/>
      <c r="FF1101" s="31"/>
      <c r="FG1101" s="31"/>
      <c r="FH1101" s="31"/>
      <c r="FI1101" s="31"/>
      <c r="FJ1101" s="31"/>
      <c r="FK1101" s="31"/>
      <c r="FL1101" s="31"/>
      <c r="FM1101" s="31"/>
      <c r="FN1101" s="31"/>
      <c r="FO1101" s="31"/>
      <c r="FP1101" s="31"/>
      <c r="FQ1101" s="31"/>
      <c r="FR1101" s="31"/>
      <c r="FS1101" s="31"/>
      <c r="FT1101" s="31"/>
      <c r="FU1101" s="31"/>
      <c r="FV1101" s="31"/>
      <c r="FW1101" s="31"/>
      <c r="FX1101" s="31"/>
      <c r="FY1101" s="31"/>
      <c r="FZ1101" s="31"/>
      <c r="GA1101" s="31"/>
      <c r="GB1101" s="31"/>
      <c r="GC1101" s="31"/>
      <c r="GD1101" s="31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  <c r="GO1101" s="31"/>
      <c r="GP1101" s="31"/>
      <c r="GQ1101" s="31"/>
      <c r="GR1101" s="31"/>
      <c r="GS1101" s="31"/>
      <c r="GT1101" s="31"/>
      <c r="GU1101" s="31"/>
      <c r="GV1101" s="31"/>
      <c r="GW1101" s="31"/>
      <c r="GX1101" s="31"/>
      <c r="GY1101" s="31"/>
      <c r="GZ1101" s="31"/>
      <c r="HA1101" s="31"/>
      <c r="HB1101" s="31"/>
      <c r="HC1101" s="31"/>
      <c r="HD1101" s="31"/>
      <c r="HE1101" s="31"/>
      <c r="HF1101" s="31"/>
      <c r="HG1101" s="31"/>
      <c r="HH1101" s="31"/>
      <c r="HI1101" s="31"/>
      <c r="HJ1101" s="31"/>
      <c r="HK1101" s="31"/>
      <c r="HL1101" s="31"/>
      <c r="HM1101" s="31"/>
      <c r="HN1101" s="31"/>
      <c r="HO1101" s="31"/>
      <c r="HP1101" s="31"/>
      <c r="HQ1101" s="31"/>
      <c r="HR1101" s="31"/>
      <c r="HS1101" s="31"/>
      <c r="HT1101" s="31"/>
      <c r="HU1101" s="31"/>
      <c r="HV1101" s="31"/>
      <c r="HW1101" s="31"/>
      <c r="HX1101" s="31"/>
      <c r="HY1101" s="31"/>
      <c r="HZ1101" s="31"/>
      <c r="IA1101" s="31"/>
      <c r="IB1101" s="31"/>
      <c r="IC1101" s="31"/>
      <c r="ID1101" s="31"/>
      <c r="IE1101" s="31"/>
      <c r="IF1101" s="31"/>
      <c r="IG1101" s="31"/>
      <c r="IH1101" s="31"/>
      <c r="II1101" s="31"/>
      <c r="IJ1101" s="31"/>
      <c r="IK1101" s="31"/>
      <c r="IL1101" s="31"/>
      <c r="IM1101" s="31"/>
      <c r="IN1101" s="31"/>
      <c r="IO1101" s="31"/>
      <c r="IP1101" s="31"/>
      <c r="IQ1101" s="31"/>
    </row>
    <row r="1102" spans="2:251">
      <c r="B1102" s="62"/>
      <c r="C1102" s="39"/>
      <c r="D1102" s="39"/>
      <c r="F1102" s="39"/>
      <c r="G1102" s="38"/>
      <c r="H1102" s="38"/>
      <c r="I1102" s="38"/>
      <c r="J1102" s="39"/>
      <c r="K1102" s="38"/>
      <c r="L1102" s="39"/>
      <c r="M1102" s="39"/>
      <c r="N1102" s="39"/>
      <c r="O1102" s="39"/>
      <c r="P1102" s="39"/>
      <c r="Q1102" s="38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40"/>
      <c r="AE1102" s="40"/>
      <c r="AF1102" s="35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8"/>
      <c r="AV1102" s="39"/>
      <c r="AW1102" s="39"/>
      <c r="AX1102" s="39"/>
      <c r="AY1102" s="39"/>
      <c r="AZ1102" s="39"/>
      <c r="BA1102" s="39"/>
      <c r="BB1102" s="39"/>
      <c r="BC1102" s="39"/>
      <c r="BD1102" s="38"/>
      <c r="BE1102" s="39"/>
      <c r="BF1102" s="39"/>
      <c r="BG1102" s="40"/>
      <c r="BH1102" s="39"/>
      <c r="BI1102" s="39"/>
      <c r="BJ1102" s="31"/>
      <c r="BK1102" s="31"/>
      <c r="BL1102" s="39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/>
      <c r="ET1102" s="31"/>
      <c r="EU1102" s="31"/>
      <c r="EV1102" s="31"/>
      <c r="EW1102" s="31"/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  <c r="GP1102" s="31"/>
      <c r="GQ1102" s="31"/>
      <c r="GR1102" s="31"/>
      <c r="GS1102" s="31"/>
      <c r="GT1102" s="31"/>
      <c r="GU1102" s="31"/>
      <c r="GV1102" s="31"/>
      <c r="GW1102" s="31"/>
      <c r="GX1102" s="31"/>
      <c r="GY1102" s="31"/>
      <c r="GZ1102" s="31"/>
      <c r="HA1102" s="31"/>
      <c r="HB1102" s="31"/>
      <c r="HC1102" s="31"/>
      <c r="HD1102" s="31"/>
      <c r="HE1102" s="31"/>
      <c r="HF1102" s="31"/>
      <c r="HG1102" s="31"/>
      <c r="HH1102" s="31"/>
      <c r="HI1102" s="31"/>
      <c r="HJ1102" s="31"/>
      <c r="HK1102" s="31"/>
      <c r="HL1102" s="31"/>
      <c r="HM1102" s="31"/>
      <c r="HN1102" s="31"/>
      <c r="HO1102" s="31"/>
      <c r="HP1102" s="31"/>
      <c r="HQ1102" s="31"/>
      <c r="HR1102" s="31"/>
      <c r="HS1102" s="31"/>
      <c r="HT1102" s="31"/>
      <c r="HU1102" s="31"/>
      <c r="HV1102" s="31"/>
      <c r="HW1102" s="31"/>
      <c r="HX1102" s="31"/>
      <c r="HY1102" s="31"/>
      <c r="HZ1102" s="31"/>
      <c r="IA1102" s="31"/>
      <c r="IB1102" s="31"/>
      <c r="IC1102" s="31"/>
      <c r="ID1102" s="31"/>
      <c r="IE1102" s="31"/>
      <c r="IF1102" s="31"/>
      <c r="IG1102" s="31"/>
      <c r="IH1102" s="31"/>
      <c r="II1102" s="31"/>
      <c r="IJ1102" s="31"/>
      <c r="IK1102" s="31"/>
      <c r="IL1102" s="31"/>
      <c r="IM1102" s="31"/>
      <c r="IN1102" s="31"/>
      <c r="IO1102" s="31"/>
      <c r="IP1102" s="31"/>
      <c r="IQ1102" s="31"/>
    </row>
    <row r="1103" spans="2:251">
      <c r="B1103" s="62"/>
      <c r="C1103" s="39"/>
      <c r="D1103" s="39"/>
      <c r="F1103" s="39"/>
      <c r="G1103" s="38"/>
      <c r="H1103" s="38"/>
      <c r="I1103" s="38"/>
      <c r="J1103" s="39"/>
      <c r="K1103" s="38"/>
      <c r="L1103" s="39"/>
      <c r="M1103" s="39"/>
      <c r="N1103" s="39"/>
      <c r="O1103" s="39"/>
      <c r="P1103" s="39"/>
      <c r="Q1103" s="38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40"/>
      <c r="AE1103" s="40"/>
      <c r="AF1103" s="35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8"/>
      <c r="AV1103" s="39"/>
      <c r="AW1103" s="39"/>
      <c r="AX1103" s="39"/>
      <c r="AY1103" s="39"/>
      <c r="AZ1103" s="39"/>
      <c r="BA1103" s="39"/>
      <c r="BB1103" s="39"/>
      <c r="BC1103" s="39"/>
      <c r="BD1103" s="38"/>
      <c r="BE1103" s="39"/>
      <c r="BF1103" s="39"/>
      <c r="BG1103" s="39"/>
      <c r="BH1103" s="39"/>
      <c r="BI1103" s="39"/>
      <c r="BJ1103" s="31"/>
      <c r="BK1103" s="31"/>
      <c r="BL1103" s="39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  <c r="DK1103" s="31"/>
      <c r="DL1103" s="31"/>
      <c r="DM1103" s="31"/>
      <c r="DN1103" s="31"/>
      <c r="DO1103" s="31"/>
      <c r="DP1103" s="31"/>
      <c r="DQ1103" s="31"/>
      <c r="DR1103" s="31"/>
      <c r="DS1103" s="31"/>
      <c r="DT1103" s="31"/>
      <c r="DU1103" s="31"/>
      <c r="DV1103" s="31"/>
      <c r="DW1103" s="31"/>
      <c r="DX1103" s="31"/>
      <c r="DY1103" s="31"/>
      <c r="DZ1103" s="31"/>
      <c r="EA1103" s="31"/>
      <c r="EB1103" s="31"/>
      <c r="EC1103" s="31"/>
      <c r="ED1103" s="31"/>
      <c r="EE1103" s="31"/>
      <c r="EF1103" s="31"/>
      <c r="EG1103" s="31"/>
      <c r="EH1103" s="31"/>
      <c r="EI1103" s="31"/>
      <c r="EJ1103" s="31"/>
      <c r="EK1103" s="31"/>
      <c r="EL1103" s="31"/>
      <c r="EM1103" s="31"/>
      <c r="EN1103" s="31"/>
      <c r="EO1103" s="31"/>
      <c r="EP1103" s="31"/>
      <c r="EQ1103" s="31"/>
      <c r="ER1103" s="31"/>
      <c r="ES1103" s="31"/>
      <c r="ET1103" s="31"/>
      <c r="EU1103" s="31"/>
      <c r="EV1103" s="31"/>
      <c r="EW1103" s="31"/>
      <c r="EX1103" s="31"/>
      <c r="EY1103" s="31"/>
      <c r="EZ1103" s="31"/>
      <c r="FA1103" s="31"/>
      <c r="FB1103" s="31"/>
      <c r="FC1103" s="31"/>
      <c r="FD1103" s="31"/>
      <c r="FE1103" s="31"/>
      <c r="FF1103" s="31"/>
      <c r="FG1103" s="31"/>
      <c r="FH1103" s="31"/>
      <c r="FI1103" s="31"/>
      <c r="FJ1103" s="31"/>
      <c r="FK1103" s="31"/>
      <c r="FL1103" s="31"/>
      <c r="FM1103" s="31"/>
      <c r="FN1103" s="31"/>
      <c r="FO1103" s="31"/>
      <c r="FP1103" s="31"/>
      <c r="FQ1103" s="31"/>
      <c r="FR1103" s="31"/>
      <c r="FS1103" s="31"/>
      <c r="FT1103" s="31"/>
      <c r="FU1103" s="31"/>
      <c r="FV1103" s="31"/>
      <c r="FW1103" s="31"/>
      <c r="FX1103" s="31"/>
      <c r="FY1103" s="31"/>
      <c r="FZ1103" s="31"/>
      <c r="GA1103" s="31"/>
      <c r="GB1103" s="31"/>
      <c r="GC1103" s="31"/>
      <c r="GD1103" s="31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  <c r="GO1103" s="31"/>
      <c r="GP1103" s="31"/>
      <c r="GQ1103" s="31"/>
      <c r="GR1103" s="31"/>
      <c r="GS1103" s="31"/>
      <c r="GT1103" s="31"/>
      <c r="GU1103" s="31"/>
      <c r="GV1103" s="31"/>
      <c r="GW1103" s="31"/>
      <c r="GX1103" s="31"/>
      <c r="GY1103" s="31"/>
      <c r="GZ1103" s="31"/>
      <c r="HA1103" s="31"/>
      <c r="HB1103" s="31"/>
      <c r="HC1103" s="31"/>
      <c r="HD1103" s="31"/>
      <c r="HE1103" s="31"/>
      <c r="HF1103" s="31"/>
      <c r="HG1103" s="31"/>
      <c r="HH1103" s="31"/>
      <c r="HI1103" s="31"/>
      <c r="HJ1103" s="31"/>
      <c r="HK1103" s="31"/>
      <c r="HL1103" s="31"/>
      <c r="HM1103" s="31"/>
      <c r="HN1103" s="31"/>
      <c r="HO1103" s="31"/>
      <c r="HP1103" s="31"/>
      <c r="HQ1103" s="31"/>
      <c r="HR1103" s="31"/>
      <c r="HS1103" s="31"/>
      <c r="HT1103" s="31"/>
      <c r="HU1103" s="31"/>
      <c r="HV1103" s="31"/>
      <c r="HW1103" s="31"/>
      <c r="HX1103" s="31"/>
      <c r="HY1103" s="31"/>
      <c r="HZ1103" s="31"/>
      <c r="IA1103" s="31"/>
      <c r="IB1103" s="31"/>
      <c r="IC1103" s="31"/>
      <c r="ID1103" s="31"/>
      <c r="IE1103" s="31"/>
      <c r="IF1103" s="31"/>
      <c r="IG1103" s="31"/>
      <c r="IH1103" s="31"/>
      <c r="II1103" s="31"/>
      <c r="IJ1103" s="31"/>
      <c r="IK1103" s="31"/>
      <c r="IL1103" s="31"/>
      <c r="IM1103" s="31"/>
      <c r="IN1103" s="31"/>
      <c r="IO1103" s="31"/>
      <c r="IP1103" s="31"/>
      <c r="IQ1103" s="31"/>
    </row>
    <row r="1104" spans="2:251">
      <c r="B1104" s="62"/>
      <c r="C1104" s="39"/>
      <c r="D1104" s="39"/>
      <c r="F1104" s="39"/>
      <c r="G1104" s="38"/>
      <c r="H1104" s="38"/>
      <c r="I1104" s="38"/>
      <c r="J1104" s="39"/>
      <c r="K1104" s="38"/>
      <c r="L1104" s="39"/>
      <c r="M1104" s="39"/>
      <c r="N1104" s="39"/>
      <c r="O1104" s="39"/>
      <c r="P1104" s="39"/>
      <c r="Q1104" s="38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40"/>
      <c r="AE1104" s="40"/>
      <c r="AF1104" s="35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8"/>
      <c r="AV1104" s="39"/>
      <c r="AW1104" s="39"/>
      <c r="AX1104" s="39"/>
      <c r="AY1104" s="39"/>
      <c r="AZ1104" s="39"/>
      <c r="BA1104" s="39"/>
      <c r="BB1104" s="39"/>
      <c r="BC1104" s="39"/>
      <c r="BD1104" s="38"/>
      <c r="BE1104" s="39"/>
      <c r="BF1104" s="39"/>
      <c r="BG1104" s="39"/>
      <c r="BH1104" s="39"/>
      <c r="BI1104" s="39"/>
      <c r="BJ1104" s="31"/>
      <c r="BK1104" s="31"/>
      <c r="BL1104" s="39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/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  <c r="GP1104" s="31"/>
      <c r="GQ1104" s="31"/>
      <c r="GR1104" s="31"/>
      <c r="GS1104" s="31"/>
      <c r="GT1104" s="31"/>
      <c r="GU1104" s="31"/>
      <c r="GV1104" s="31"/>
      <c r="GW1104" s="31"/>
      <c r="GX1104" s="31"/>
      <c r="GY1104" s="31"/>
      <c r="GZ1104" s="31"/>
      <c r="HA1104" s="31"/>
      <c r="HB1104" s="31"/>
      <c r="HC1104" s="31"/>
      <c r="HD1104" s="31"/>
      <c r="HE1104" s="31"/>
      <c r="HF1104" s="31"/>
      <c r="HG1104" s="31"/>
      <c r="HH1104" s="31"/>
      <c r="HI1104" s="31"/>
      <c r="HJ1104" s="31"/>
      <c r="HK1104" s="31"/>
      <c r="HL1104" s="31"/>
      <c r="HM1104" s="31"/>
      <c r="HN1104" s="31"/>
      <c r="HO1104" s="31"/>
      <c r="HP1104" s="31"/>
      <c r="HQ1104" s="31"/>
      <c r="HR1104" s="31"/>
      <c r="HS1104" s="31"/>
      <c r="HT1104" s="31"/>
      <c r="HU1104" s="31"/>
      <c r="HV1104" s="31"/>
      <c r="HW1104" s="31"/>
      <c r="HX1104" s="31"/>
      <c r="HY1104" s="31"/>
      <c r="HZ1104" s="31"/>
      <c r="IA1104" s="31"/>
      <c r="IB1104" s="31"/>
      <c r="IC1104" s="31"/>
      <c r="ID1104" s="31"/>
      <c r="IE1104" s="31"/>
      <c r="IF1104" s="31"/>
      <c r="IG1104" s="31"/>
      <c r="IH1104" s="31"/>
      <c r="II1104" s="31"/>
      <c r="IJ1104" s="31"/>
      <c r="IK1104" s="31"/>
      <c r="IL1104" s="31"/>
      <c r="IM1104" s="31"/>
      <c r="IN1104" s="31"/>
      <c r="IO1104" s="31"/>
      <c r="IP1104" s="31"/>
      <c r="IQ1104" s="31"/>
    </row>
    <row r="1105" spans="2:251">
      <c r="B1105" s="62"/>
      <c r="C1105" s="39"/>
      <c r="D1105" s="39"/>
      <c r="F1105" s="39"/>
      <c r="G1105" s="38"/>
      <c r="H1105" s="38"/>
      <c r="I1105" s="38"/>
      <c r="J1105" s="39"/>
      <c r="K1105" s="38"/>
      <c r="L1105" s="39"/>
      <c r="M1105" s="39"/>
      <c r="N1105" s="39"/>
      <c r="O1105" s="39"/>
      <c r="P1105" s="39"/>
      <c r="Q1105" s="38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40"/>
      <c r="AE1105" s="40"/>
      <c r="AF1105" s="35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8"/>
      <c r="AV1105" s="39"/>
      <c r="AW1105" s="39"/>
      <c r="AX1105" s="39"/>
      <c r="AY1105" s="39"/>
      <c r="AZ1105" s="39"/>
      <c r="BA1105" s="39"/>
      <c r="BB1105" s="39"/>
      <c r="BC1105" s="39"/>
      <c r="BD1105" s="38"/>
      <c r="BE1105" s="39"/>
      <c r="BF1105" s="39"/>
      <c r="BG1105" s="40"/>
      <c r="BH1105" s="39"/>
      <c r="BI1105" s="39"/>
      <c r="BJ1105" s="31"/>
      <c r="BK1105" s="31"/>
      <c r="BL1105" s="39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  <c r="DK1105" s="31"/>
      <c r="DL1105" s="31"/>
      <c r="DM1105" s="31"/>
      <c r="DN1105" s="31"/>
      <c r="DO1105" s="31"/>
      <c r="DP1105" s="31"/>
      <c r="DQ1105" s="31"/>
      <c r="DR1105" s="31"/>
      <c r="DS1105" s="31"/>
      <c r="DT1105" s="31"/>
      <c r="DU1105" s="31"/>
      <c r="DV1105" s="31"/>
      <c r="DW1105" s="31"/>
      <c r="DX1105" s="31"/>
      <c r="DY1105" s="31"/>
      <c r="DZ1105" s="31"/>
      <c r="EA1105" s="31"/>
      <c r="EB1105" s="31"/>
      <c r="EC1105" s="31"/>
      <c r="ED1105" s="31"/>
      <c r="EE1105" s="31"/>
      <c r="EF1105" s="31"/>
      <c r="EG1105" s="31"/>
      <c r="EH1105" s="31"/>
      <c r="EI1105" s="31"/>
      <c r="EJ1105" s="31"/>
      <c r="EK1105" s="31"/>
      <c r="EL1105" s="31"/>
      <c r="EM1105" s="31"/>
      <c r="EN1105" s="31"/>
      <c r="EO1105" s="31"/>
      <c r="EP1105" s="31"/>
      <c r="EQ1105" s="31"/>
      <c r="ER1105" s="31"/>
      <c r="ES1105" s="31"/>
      <c r="ET1105" s="31"/>
      <c r="EU1105" s="31"/>
      <c r="EV1105" s="31"/>
      <c r="EW1105" s="31"/>
      <c r="EX1105" s="31"/>
      <c r="EY1105" s="31"/>
      <c r="EZ1105" s="31"/>
      <c r="FA1105" s="31"/>
      <c r="FB1105" s="31"/>
      <c r="FC1105" s="31"/>
      <c r="FD1105" s="31"/>
      <c r="FE1105" s="31"/>
      <c r="FF1105" s="31"/>
      <c r="FG1105" s="31"/>
      <c r="FH1105" s="31"/>
      <c r="FI1105" s="31"/>
      <c r="FJ1105" s="31"/>
      <c r="FK1105" s="31"/>
      <c r="FL1105" s="31"/>
      <c r="FM1105" s="31"/>
      <c r="FN1105" s="31"/>
      <c r="FO1105" s="31"/>
      <c r="FP1105" s="31"/>
      <c r="FQ1105" s="31"/>
      <c r="FR1105" s="31"/>
      <c r="FS1105" s="31"/>
      <c r="FT1105" s="31"/>
      <c r="FU1105" s="31"/>
      <c r="FV1105" s="31"/>
      <c r="FW1105" s="31"/>
      <c r="FX1105" s="31"/>
      <c r="FY1105" s="31"/>
      <c r="FZ1105" s="31"/>
      <c r="GA1105" s="31"/>
      <c r="GB1105" s="31"/>
      <c r="GC1105" s="31"/>
      <c r="GD1105" s="31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  <c r="GO1105" s="31"/>
      <c r="GP1105" s="31"/>
      <c r="GQ1105" s="31"/>
      <c r="GR1105" s="31"/>
      <c r="GS1105" s="31"/>
      <c r="GT1105" s="31"/>
      <c r="GU1105" s="31"/>
      <c r="GV1105" s="31"/>
      <c r="GW1105" s="31"/>
      <c r="GX1105" s="31"/>
      <c r="GY1105" s="31"/>
      <c r="GZ1105" s="31"/>
      <c r="HA1105" s="31"/>
      <c r="HB1105" s="31"/>
      <c r="HC1105" s="31"/>
      <c r="HD1105" s="31"/>
      <c r="HE1105" s="31"/>
      <c r="HF1105" s="31"/>
      <c r="HG1105" s="31"/>
      <c r="HH1105" s="31"/>
      <c r="HI1105" s="31"/>
      <c r="HJ1105" s="31"/>
      <c r="HK1105" s="31"/>
      <c r="HL1105" s="31"/>
      <c r="HM1105" s="31"/>
      <c r="HN1105" s="31"/>
      <c r="HO1105" s="31"/>
      <c r="HP1105" s="31"/>
      <c r="HQ1105" s="31"/>
      <c r="HR1105" s="31"/>
      <c r="HS1105" s="31"/>
      <c r="HT1105" s="31"/>
      <c r="HU1105" s="31"/>
      <c r="HV1105" s="31"/>
      <c r="HW1105" s="31"/>
      <c r="HX1105" s="31"/>
      <c r="HY1105" s="31"/>
      <c r="HZ1105" s="31"/>
      <c r="IA1105" s="31"/>
      <c r="IB1105" s="31"/>
      <c r="IC1105" s="31"/>
      <c r="ID1105" s="31"/>
      <c r="IE1105" s="31"/>
      <c r="IF1105" s="31"/>
      <c r="IG1105" s="31"/>
      <c r="IH1105" s="31"/>
      <c r="II1105" s="31"/>
      <c r="IJ1105" s="31"/>
      <c r="IK1105" s="31"/>
      <c r="IL1105" s="31"/>
      <c r="IM1105" s="31"/>
      <c r="IN1105" s="31"/>
      <c r="IO1105" s="31"/>
      <c r="IP1105" s="31"/>
      <c r="IQ1105" s="31"/>
    </row>
    <row r="1106" spans="2:251">
      <c r="B1106" s="62"/>
      <c r="C1106" s="39"/>
      <c r="D1106" s="39"/>
      <c r="F1106" s="39"/>
      <c r="G1106" s="38"/>
      <c r="H1106" s="38"/>
      <c r="I1106" s="38"/>
      <c r="J1106" s="39"/>
      <c r="K1106" s="38"/>
      <c r="L1106" s="39"/>
      <c r="M1106" s="39"/>
      <c r="N1106" s="39"/>
      <c r="O1106" s="39"/>
      <c r="P1106" s="39"/>
      <c r="Q1106" s="38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40"/>
      <c r="AE1106" s="40"/>
      <c r="AF1106" s="35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8"/>
      <c r="AV1106" s="39"/>
      <c r="AW1106" s="39"/>
      <c r="AX1106" s="39"/>
      <c r="AY1106" s="39"/>
      <c r="AZ1106" s="39"/>
      <c r="BA1106" s="39"/>
      <c r="BB1106" s="39"/>
      <c r="BC1106" s="39"/>
      <c r="BD1106" s="38"/>
      <c r="BE1106" s="39"/>
      <c r="BF1106" s="39"/>
      <c r="BG1106" s="40"/>
      <c r="BH1106" s="39"/>
      <c r="BI1106" s="39"/>
      <c r="BJ1106" s="31"/>
      <c r="BK1106" s="31"/>
      <c r="BL1106" s="39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  <c r="DK1106" s="31"/>
      <c r="DL1106" s="31"/>
      <c r="DM1106" s="31"/>
      <c r="DN1106" s="31"/>
      <c r="DO1106" s="31"/>
      <c r="DP1106" s="31"/>
      <c r="DQ1106" s="31"/>
      <c r="DR1106" s="31"/>
      <c r="DS1106" s="31"/>
      <c r="DT1106" s="31"/>
      <c r="DU1106" s="31"/>
      <c r="DV1106" s="31"/>
      <c r="DW1106" s="31"/>
      <c r="DX1106" s="31"/>
      <c r="DY1106" s="31"/>
      <c r="DZ1106" s="31"/>
      <c r="EA1106" s="31"/>
      <c r="EB1106" s="31"/>
      <c r="EC1106" s="31"/>
      <c r="ED1106" s="31"/>
      <c r="EE1106" s="31"/>
      <c r="EF1106" s="31"/>
      <c r="EG1106" s="31"/>
      <c r="EH1106" s="31"/>
      <c r="EI1106" s="31"/>
      <c r="EJ1106" s="31"/>
      <c r="EK1106" s="31"/>
      <c r="EL1106" s="31"/>
      <c r="EM1106" s="31"/>
      <c r="EN1106" s="31"/>
      <c r="EO1106" s="31"/>
      <c r="EP1106" s="31"/>
      <c r="EQ1106" s="31"/>
      <c r="ER1106" s="31"/>
      <c r="ES1106" s="31"/>
      <c r="ET1106" s="31"/>
      <c r="EU1106" s="31"/>
      <c r="EV1106" s="31"/>
      <c r="EW1106" s="31"/>
      <c r="EX1106" s="31"/>
      <c r="EY1106" s="31"/>
      <c r="EZ1106" s="31"/>
      <c r="FA1106" s="31"/>
      <c r="FB1106" s="31"/>
      <c r="FC1106" s="31"/>
      <c r="FD1106" s="31"/>
      <c r="FE1106" s="31"/>
      <c r="FF1106" s="31"/>
      <c r="FG1106" s="31"/>
      <c r="FH1106" s="31"/>
      <c r="FI1106" s="31"/>
      <c r="FJ1106" s="31"/>
      <c r="FK1106" s="31"/>
      <c r="FL1106" s="31"/>
      <c r="FM1106" s="31"/>
      <c r="FN1106" s="31"/>
      <c r="FO1106" s="31"/>
      <c r="FP1106" s="31"/>
      <c r="FQ1106" s="31"/>
      <c r="FR1106" s="31"/>
      <c r="FS1106" s="31"/>
      <c r="FT1106" s="31"/>
      <c r="FU1106" s="31"/>
      <c r="FV1106" s="31"/>
      <c r="FW1106" s="31"/>
      <c r="FX1106" s="31"/>
      <c r="FY1106" s="31"/>
      <c r="FZ1106" s="31"/>
      <c r="GA1106" s="31"/>
      <c r="GB1106" s="31"/>
      <c r="GC1106" s="31"/>
      <c r="GD1106" s="31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  <c r="GO1106" s="31"/>
      <c r="GP1106" s="31"/>
      <c r="GQ1106" s="31"/>
      <c r="GR1106" s="31"/>
      <c r="GS1106" s="31"/>
      <c r="GT1106" s="31"/>
      <c r="GU1106" s="31"/>
      <c r="GV1106" s="31"/>
      <c r="GW1106" s="31"/>
      <c r="GX1106" s="31"/>
      <c r="GY1106" s="31"/>
      <c r="GZ1106" s="31"/>
      <c r="HA1106" s="31"/>
      <c r="HB1106" s="31"/>
      <c r="HC1106" s="31"/>
      <c r="HD1106" s="31"/>
      <c r="HE1106" s="31"/>
      <c r="HF1106" s="31"/>
      <c r="HG1106" s="31"/>
      <c r="HH1106" s="31"/>
      <c r="HI1106" s="31"/>
      <c r="HJ1106" s="31"/>
      <c r="HK1106" s="31"/>
      <c r="HL1106" s="31"/>
      <c r="HM1106" s="31"/>
      <c r="HN1106" s="31"/>
      <c r="HO1106" s="31"/>
      <c r="HP1106" s="31"/>
      <c r="HQ1106" s="31"/>
      <c r="HR1106" s="31"/>
      <c r="HS1106" s="31"/>
      <c r="HT1106" s="31"/>
      <c r="HU1106" s="31"/>
      <c r="HV1106" s="31"/>
      <c r="HW1106" s="31"/>
      <c r="HX1106" s="31"/>
      <c r="HY1106" s="31"/>
      <c r="HZ1106" s="31"/>
      <c r="IA1106" s="31"/>
      <c r="IB1106" s="31"/>
      <c r="IC1106" s="31"/>
      <c r="ID1106" s="31"/>
      <c r="IE1106" s="31"/>
      <c r="IF1106" s="31"/>
      <c r="IG1106" s="31"/>
      <c r="IH1106" s="31"/>
      <c r="II1106" s="31"/>
      <c r="IJ1106" s="31"/>
      <c r="IK1106" s="31"/>
      <c r="IL1106" s="31"/>
      <c r="IM1106" s="31"/>
      <c r="IN1106" s="31"/>
      <c r="IO1106" s="31"/>
      <c r="IP1106" s="31"/>
      <c r="IQ1106" s="31"/>
    </row>
    <row r="1107" spans="2:251">
      <c r="B1107" s="62"/>
      <c r="C1107" s="39"/>
      <c r="D1107" s="39"/>
      <c r="F1107" s="39"/>
      <c r="G1107" s="38"/>
      <c r="H1107" s="38"/>
      <c r="I1107" s="38"/>
      <c r="J1107" s="39"/>
      <c r="K1107" s="38"/>
      <c r="L1107" s="39"/>
      <c r="M1107" s="39"/>
      <c r="N1107" s="39"/>
      <c r="O1107" s="39"/>
      <c r="P1107" s="39"/>
      <c r="Q1107" s="38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40"/>
      <c r="AE1107" s="40"/>
      <c r="AF1107" s="35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8"/>
      <c r="AV1107" s="39"/>
      <c r="AW1107" s="39"/>
      <c r="AX1107" s="39"/>
      <c r="AY1107" s="39"/>
      <c r="AZ1107" s="39"/>
      <c r="BA1107" s="39"/>
      <c r="BB1107" s="39"/>
      <c r="BC1107" s="39"/>
      <c r="BD1107" s="38"/>
      <c r="BE1107" s="39"/>
      <c r="BF1107" s="39"/>
      <c r="BG1107" s="40"/>
      <c r="BH1107" s="39"/>
      <c r="BI1107" s="39"/>
      <c r="BJ1107" s="31"/>
      <c r="BK1107" s="31"/>
      <c r="BL1107" s="39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/>
      <c r="EP1107" s="31"/>
      <c r="EQ1107" s="31"/>
      <c r="ER1107" s="31"/>
      <c r="ES1107" s="31"/>
      <c r="ET1107" s="31"/>
      <c r="EU1107" s="31"/>
      <c r="EV1107" s="31"/>
      <c r="EW1107" s="31"/>
      <c r="EX1107" s="31"/>
      <c r="EY1107" s="31"/>
      <c r="EZ1107" s="31"/>
      <c r="FA1107" s="31"/>
      <c r="FB1107" s="31"/>
      <c r="FC1107" s="31"/>
      <c r="FD1107" s="31"/>
      <c r="FE1107" s="31"/>
      <c r="FF1107" s="31"/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31"/>
      <c r="GS1107" s="31"/>
      <c r="GT1107" s="31"/>
      <c r="GU1107" s="31"/>
      <c r="GV1107" s="31"/>
      <c r="GW1107" s="31"/>
      <c r="GX1107" s="31"/>
      <c r="GY1107" s="31"/>
      <c r="GZ1107" s="31"/>
      <c r="HA1107" s="31"/>
      <c r="HB1107" s="31"/>
      <c r="HC1107" s="31"/>
      <c r="HD1107" s="31"/>
      <c r="HE1107" s="31"/>
      <c r="HF1107" s="31"/>
      <c r="HG1107" s="31"/>
      <c r="HH1107" s="31"/>
      <c r="HI1107" s="31"/>
      <c r="HJ1107" s="31"/>
      <c r="HK1107" s="31"/>
      <c r="HL1107" s="31"/>
      <c r="HM1107" s="31"/>
      <c r="HN1107" s="31"/>
      <c r="HO1107" s="31"/>
      <c r="HP1107" s="31"/>
      <c r="HQ1107" s="31"/>
      <c r="HR1107" s="31"/>
      <c r="HS1107" s="31"/>
      <c r="HT1107" s="31"/>
      <c r="HU1107" s="31"/>
      <c r="HV1107" s="31"/>
      <c r="HW1107" s="31"/>
      <c r="HX1107" s="31"/>
      <c r="HY1107" s="31"/>
      <c r="HZ1107" s="31"/>
      <c r="IA1107" s="31"/>
      <c r="IB1107" s="31"/>
      <c r="IC1107" s="31"/>
      <c r="ID1107" s="31"/>
      <c r="IE1107" s="31"/>
      <c r="IF1107" s="31"/>
      <c r="IG1107" s="31"/>
      <c r="IH1107" s="31"/>
      <c r="II1107" s="31"/>
      <c r="IJ1107" s="31"/>
      <c r="IK1107" s="31"/>
      <c r="IL1107" s="31"/>
      <c r="IM1107" s="31"/>
      <c r="IN1107" s="31"/>
      <c r="IO1107" s="31"/>
      <c r="IP1107" s="31"/>
      <c r="IQ1107" s="31"/>
    </row>
    <row r="1108" spans="2:251">
      <c r="B1108" s="62"/>
      <c r="C1108" s="39"/>
      <c r="D1108" s="39"/>
      <c r="F1108" s="39"/>
      <c r="G1108" s="38"/>
      <c r="H1108" s="38"/>
      <c r="I1108" s="38"/>
      <c r="J1108" s="39"/>
      <c r="K1108" s="38"/>
      <c r="L1108" s="39"/>
      <c r="M1108" s="39"/>
      <c r="N1108" s="39"/>
      <c r="O1108" s="39"/>
      <c r="P1108" s="39"/>
      <c r="Q1108" s="38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40"/>
      <c r="AE1108" s="40"/>
      <c r="AF1108" s="35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8"/>
      <c r="AV1108" s="39"/>
      <c r="AW1108" s="39"/>
      <c r="AX1108" s="39"/>
      <c r="AY1108" s="39"/>
      <c r="AZ1108" s="39"/>
      <c r="BA1108" s="39"/>
      <c r="BB1108" s="39"/>
      <c r="BC1108" s="39"/>
      <c r="BD1108" s="38"/>
      <c r="BE1108" s="39"/>
      <c r="BF1108" s="39"/>
      <c r="BG1108" s="40"/>
      <c r="BH1108" s="39"/>
      <c r="BI1108" s="39"/>
      <c r="BJ1108" s="31"/>
      <c r="BK1108" s="31"/>
      <c r="BL1108" s="39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  <c r="DK1108" s="31"/>
      <c r="DL1108" s="31"/>
      <c r="DM1108" s="31"/>
      <c r="DN1108" s="31"/>
      <c r="DO1108" s="31"/>
      <c r="DP1108" s="31"/>
      <c r="DQ1108" s="31"/>
      <c r="DR1108" s="31"/>
      <c r="DS1108" s="31"/>
      <c r="DT1108" s="31"/>
      <c r="DU1108" s="31"/>
      <c r="DV1108" s="31"/>
      <c r="DW1108" s="31"/>
      <c r="DX1108" s="31"/>
      <c r="DY1108" s="31"/>
      <c r="DZ1108" s="31"/>
      <c r="EA1108" s="31"/>
      <c r="EB1108" s="31"/>
      <c r="EC1108" s="31"/>
      <c r="ED1108" s="31"/>
      <c r="EE1108" s="31"/>
      <c r="EF1108" s="31"/>
      <c r="EG1108" s="31"/>
      <c r="EH1108" s="31"/>
      <c r="EI1108" s="31"/>
      <c r="EJ1108" s="31"/>
      <c r="EK1108" s="31"/>
      <c r="EL1108" s="31"/>
      <c r="EM1108" s="31"/>
      <c r="EN1108" s="31"/>
      <c r="EO1108" s="31"/>
      <c r="EP1108" s="31"/>
      <c r="EQ1108" s="31"/>
      <c r="ER1108" s="31"/>
      <c r="ES1108" s="31"/>
      <c r="ET1108" s="31"/>
      <c r="EU1108" s="31"/>
      <c r="EV1108" s="31"/>
      <c r="EW1108" s="31"/>
      <c r="EX1108" s="31"/>
      <c r="EY1108" s="31"/>
      <c r="EZ1108" s="31"/>
      <c r="FA1108" s="31"/>
      <c r="FB1108" s="31"/>
      <c r="FC1108" s="31"/>
      <c r="FD1108" s="31"/>
      <c r="FE1108" s="31"/>
      <c r="FF1108" s="31"/>
      <c r="FG1108" s="31"/>
      <c r="FH1108" s="31"/>
      <c r="FI1108" s="31"/>
      <c r="FJ1108" s="31"/>
      <c r="FK1108" s="31"/>
      <c r="FL1108" s="31"/>
      <c r="FM1108" s="31"/>
      <c r="FN1108" s="31"/>
      <c r="FO1108" s="31"/>
      <c r="FP1108" s="31"/>
      <c r="FQ1108" s="31"/>
      <c r="FR1108" s="31"/>
      <c r="FS1108" s="31"/>
      <c r="FT1108" s="31"/>
      <c r="FU1108" s="31"/>
      <c r="FV1108" s="31"/>
      <c r="FW1108" s="31"/>
      <c r="FX1108" s="31"/>
      <c r="FY1108" s="31"/>
      <c r="FZ1108" s="31"/>
      <c r="GA1108" s="31"/>
      <c r="GB1108" s="31"/>
      <c r="GC1108" s="31"/>
      <c r="GD1108" s="31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  <c r="GO1108" s="31"/>
      <c r="GP1108" s="31"/>
      <c r="GQ1108" s="31"/>
      <c r="GR1108" s="31"/>
      <c r="GS1108" s="31"/>
      <c r="GT1108" s="31"/>
      <c r="GU1108" s="31"/>
      <c r="GV1108" s="31"/>
      <c r="GW1108" s="31"/>
      <c r="GX1108" s="31"/>
      <c r="GY1108" s="31"/>
      <c r="GZ1108" s="31"/>
      <c r="HA1108" s="31"/>
      <c r="HB1108" s="31"/>
      <c r="HC1108" s="31"/>
      <c r="HD1108" s="31"/>
      <c r="HE1108" s="31"/>
      <c r="HF1108" s="31"/>
      <c r="HG1108" s="31"/>
      <c r="HH1108" s="31"/>
      <c r="HI1108" s="31"/>
      <c r="HJ1108" s="31"/>
      <c r="HK1108" s="31"/>
      <c r="HL1108" s="31"/>
      <c r="HM1108" s="31"/>
      <c r="HN1108" s="31"/>
      <c r="HO1108" s="31"/>
      <c r="HP1108" s="31"/>
      <c r="HQ1108" s="31"/>
      <c r="HR1108" s="31"/>
      <c r="HS1108" s="31"/>
      <c r="HT1108" s="31"/>
      <c r="HU1108" s="31"/>
      <c r="HV1108" s="31"/>
      <c r="HW1108" s="31"/>
      <c r="HX1108" s="31"/>
      <c r="HY1108" s="31"/>
      <c r="HZ1108" s="31"/>
      <c r="IA1108" s="31"/>
      <c r="IB1108" s="31"/>
      <c r="IC1108" s="31"/>
      <c r="ID1108" s="31"/>
      <c r="IE1108" s="31"/>
      <c r="IF1108" s="31"/>
      <c r="IG1108" s="31"/>
      <c r="IH1108" s="31"/>
      <c r="II1108" s="31"/>
      <c r="IJ1108" s="31"/>
      <c r="IK1108" s="31"/>
      <c r="IL1108" s="31"/>
      <c r="IM1108" s="31"/>
      <c r="IN1108" s="31"/>
      <c r="IO1108" s="31"/>
      <c r="IP1108" s="31"/>
      <c r="IQ1108" s="31"/>
    </row>
    <row r="1109" spans="2:251">
      <c r="B1109" s="62"/>
      <c r="C1109" s="39"/>
      <c r="D1109" s="39"/>
      <c r="F1109" s="39"/>
      <c r="G1109" s="38"/>
      <c r="H1109" s="38"/>
      <c r="I1109" s="38"/>
      <c r="J1109" s="39"/>
      <c r="K1109" s="38"/>
      <c r="L1109" s="39"/>
      <c r="M1109" s="39"/>
      <c r="N1109" s="39"/>
      <c r="O1109" s="39"/>
      <c r="P1109" s="39"/>
      <c r="Q1109" s="38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40"/>
      <c r="AE1109" s="40"/>
      <c r="AF1109" s="35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8"/>
      <c r="AV1109" s="39"/>
      <c r="AW1109" s="39"/>
      <c r="AX1109" s="39"/>
      <c r="AY1109" s="39"/>
      <c r="AZ1109" s="39"/>
      <c r="BA1109" s="39"/>
      <c r="BB1109" s="39"/>
      <c r="BC1109" s="39"/>
      <c r="BD1109" s="38"/>
      <c r="BE1109" s="39"/>
      <c r="BF1109" s="39"/>
      <c r="BG1109" s="40"/>
      <c r="BH1109" s="39"/>
      <c r="BI1109" s="39"/>
      <c r="BJ1109" s="31"/>
      <c r="BK1109" s="31"/>
      <c r="BL1109" s="39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  <c r="DK1109" s="31"/>
      <c r="DL1109" s="31"/>
      <c r="DM1109" s="31"/>
      <c r="DN1109" s="31"/>
      <c r="DO1109" s="31"/>
      <c r="DP1109" s="31"/>
      <c r="DQ1109" s="31"/>
      <c r="DR1109" s="31"/>
      <c r="DS1109" s="31"/>
      <c r="DT1109" s="31"/>
      <c r="DU1109" s="31"/>
      <c r="DV1109" s="31"/>
      <c r="DW1109" s="31"/>
      <c r="DX1109" s="31"/>
      <c r="DY1109" s="31"/>
      <c r="DZ1109" s="31"/>
      <c r="EA1109" s="31"/>
      <c r="EB1109" s="31"/>
      <c r="EC1109" s="31"/>
      <c r="ED1109" s="31"/>
      <c r="EE1109" s="31"/>
      <c r="EF1109" s="31"/>
      <c r="EG1109" s="31"/>
      <c r="EH1109" s="31"/>
      <c r="EI1109" s="31"/>
      <c r="EJ1109" s="31"/>
      <c r="EK1109" s="31"/>
      <c r="EL1109" s="31"/>
      <c r="EM1109" s="31"/>
      <c r="EN1109" s="31"/>
      <c r="EO1109" s="31"/>
      <c r="EP1109" s="31"/>
      <c r="EQ1109" s="31"/>
      <c r="ER1109" s="31"/>
      <c r="ES1109" s="31"/>
      <c r="ET1109" s="31"/>
      <c r="EU1109" s="31"/>
      <c r="EV1109" s="31"/>
      <c r="EW1109" s="31"/>
      <c r="EX1109" s="31"/>
      <c r="EY1109" s="31"/>
      <c r="EZ1109" s="31"/>
      <c r="FA1109" s="31"/>
      <c r="FB1109" s="31"/>
      <c r="FC1109" s="31"/>
      <c r="FD1109" s="31"/>
      <c r="FE1109" s="31"/>
      <c r="FF1109" s="31"/>
      <c r="FG1109" s="31"/>
      <c r="FH1109" s="31"/>
      <c r="FI1109" s="31"/>
      <c r="FJ1109" s="31"/>
      <c r="FK1109" s="31"/>
      <c r="FL1109" s="31"/>
      <c r="FM1109" s="31"/>
      <c r="FN1109" s="31"/>
      <c r="FO1109" s="31"/>
      <c r="FP1109" s="31"/>
      <c r="FQ1109" s="31"/>
      <c r="FR1109" s="31"/>
      <c r="FS1109" s="31"/>
      <c r="FT1109" s="31"/>
      <c r="FU1109" s="31"/>
      <c r="FV1109" s="31"/>
      <c r="FW1109" s="31"/>
      <c r="FX1109" s="31"/>
      <c r="FY1109" s="31"/>
      <c r="FZ1109" s="31"/>
      <c r="GA1109" s="31"/>
      <c r="GB1109" s="31"/>
      <c r="GC1109" s="31"/>
      <c r="GD1109" s="31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  <c r="GO1109" s="31"/>
      <c r="GP1109" s="31"/>
      <c r="GQ1109" s="31"/>
      <c r="GR1109" s="31"/>
      <c r="GS1109" s="31"/>
      <c r="GT1109" s="31"/>
      <c r="GU1109" s="31"/>
      <c r="GV1109" s="31"/>
      <c r="GW1109" s="31"/>
      <c r="GX1109" s="31"/>
      <c r="GY1109" s="31"/>
      <c r="GZ1109" s="31"/>
      <c r="HA1109" s="31"/>
      <c r="HB1109" s="31"/>
      <c r="HC1109" s="31"/>
      <c r="HD1109" s="31"/>
      <c r="HE1109" s="31"/>
      <c r="HF1109" s="31"/>
      <c r="HG1109" s="31"/>
      <c r="HH1109" s="31"/>
      <c r="HI1109" s="31"/>
      <c r="HJ1109" s="31"/>
      <c r="HK1109" s="31"/>
      <c r="HL1109" s="31"/>
      <c r="HM1109" s="31"/>
      <c r="HN1109" s="31"/>
      <c r="HO1109" s="31"/>
      <c r="HP1109" s="31"/>
      <c r="HQ1109" s="31"/>
      <c r="HR1109" s="31"/>
      <c r="HS1109" s="31"/>
      <c r="HT1109" s="31"/>
      <c r="HU1109" s="31"/>
      <c r="HV1109" s="31"/>
      <c r="HW1109" s="31"/>
      <c r="HX1109" s="31"/>
      <c r="HY1109" s="31"/>
      <c r="HZ1109" s="31"/>
      <c r="IA1109" s="31"/>
      <c r="IB1109" s="31"/>
      <c r="IC1109" s="31"/>
      <c r="ID1109" s="31"/>
      <c r="IE1109" s="31"/>
      <c r="IF1109" s="31"/>
      <c r="IG1109" s="31"/>
      <c r="IH1109" s="31"/>
      <c r="II1109" s="31"/>
      <c r="IJ1109" s="31"/>
      <c r="IK1109" s="31"/>
      <c r="IL1109" s="31"/>
      <c r="IM1109" s="31"/>
      <c r="IN1109" s="31"/>
      <c r="IO1109" s="31"/>
      <c r="IP1109" s="31"/>
      <c r="IQ1109" s="31"/>
    </row>
    <row r="1110" spans="2:251">
      <c r="B1110" s="62"/>
      <c r="C1110" s="39"/>
      <c r="D1110" s="39"/>
      <c r="F1110" s="39"/>
      <c r="G1110" s="38"/>
      <c r="H1110" s="38"/>
      <c r="I1110" s="38"/>
      <c r="J1110" s="39"/>
      <c r="K1110" s="38"/>
      <c r="L1110" s="39"/>
      <c r="M1110" s="39"/>
      <c r="N1110" s="39"/>
      <c r="O1110" s="39"/>
      <c r="P1110" s="39"/>
      <c r="Q1110" s="38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40"/>
      <c r="AE1110" s="40"/>
      <c r="AF1110" s="35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8"/>
      <c r="AV1110" s="39"/>
      <c r="AW1110" s="39"/>
      <c r="AX1110" s="39"/>
      <c r="AY1110" s="39"/>
      <c r="AZ1110" s="39"/>
      <c r="BA1110" s="39"/>
      <c r="BB1110" s="39"/>
      <c r="BC1110" s="39"/>
      <c r="BD1110" s="38"/>
      <c r="BE1110" s="39"/>
      <c r="BF1110" s="39"/>
      <c r="BG1110" s="39"/>
      <c r="BH1110" s="39"/>
      <c r="BI1110" s="39"/>
      <c r="BJ1110" s="31"/>
      <c r="BK1110" s="31"/>
      <c r="BL1110" s="39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  <c r="DK1110" s="31"/>
      <c r="DL1110" s="31"/>
      <c r="DM1110" s="31"/>
      <c r="DN1110" s="31"/>
      <c r="DO1110" s="31"/>
      <c r="DP1110" s="31"/>
      <c r="DQ1110" s="31"/>
      <c r="DR1110" s="31"/>
      <c r="DS1110" s="31"/>
      <c r="DT1110" s="31"/>
      <c r="DU1110" s="31"/>
      <c r="DV1110" s="31"/>
      <c r="DW1110" s="31"/>
      <c r="DX1110" s="31"/>
      <c r="DY1110" s="31"/>
      <c r="DZ1110" s="31"/>
      <c r="EA1110" s="31"/>
      <c r="EB1110" s="31"/>
      <c r="EC1110" s="31"/>
      <c r="ED1110" s="31"/>
      <c r="EE1110" s="31"/>
      <c r="EF1110" s="31"/>
      <c r="EG1110" s="31"/>
      <c r="EH1110" s="31"/>
      <c r="EI1110" s="31"/>
      <c r="EJ1110" s="31"/>
      <c r="EK1110" s="31"/>
      <c r="EL1110" s="31"/>
      <c r="EM1110" s="31"/>
      <c r="EN1110" s="31"/>
      <c r="EO1110" s="31"/>
      <c r="EP1110" s="31"/>
      <c r="EQ1110" s="31"/>
      <c r="ER1110" s="31"/>
      <c r="ES1110" s="31"/>
      <c r="ET1110" s="31"/>
      <c r="EU1110" s="31"/>
      <c r="EV1110" s="31"/>
      <c r="EW1110" s="31"/>
      <c r="EX1110" s="31"/>
      <c r="EY1110" s="31"/>
      <c r="EZ1110" s="31"/>
      <c r="FA1110" s="31"/>
      <c r="FB1110" s="31"/>
      <c r="FC1110" s="31"/>
      <c r="FD1110" s="31"/>
      <c r="FE1110" s="31"/>
      <c r="FF1110" s="31"/>
      <c r="FG1110" s="31"/>
      <c r="FH1110" s="31"/>
      <c r="FI1110" s="31"/>
      <c r="FJ1110" s="31"/>
      <c r="FK1110" s="31"/>
      <c r="FL1110" s="31"/>
      <c r="FM1110" s="31"/>
      <c r="FN1110" s="31"/>
      <c r="FO1110" s="31"/>
      <c r="FP1110" s="31"/>
      <c r="FQ1110" s="31"/>
      <c r="FR1110" s="31"/>
      <c r="FS1110" s="31"/>
      <c r="FT1110" s="31"/>
      <c r="FU1110" s="31"/>
      <c r="FV1110" s="31"/>
      <c r="FW1110" s="31"/>
      <c r="FX1110" s="31"/>
      <c r="FY1110" s="31"/>
      <c r="FZ1110" s="31"/>
      <c r="GA1110" s="31"/>
      <c r="GB1110" s="31"/>
      <c r="GC1110" s="31"/>
      <c r="GD1110" s="31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  <c r="GO1110" s="31"/>
      <c r="GP1110" s="31"/>
      <c r="GQ1110" s="31"/>
      <c r="GR1110" s="31"/>
      <c r="GS1110" s="31"/>
      <c r="GT1110" s="31"/>
      <c r="GU1110" s="31"/>
      <c r="GV1110" s="31"/>
      <c r="GW1110" s="31"/>
      <c r="GX1110" s="31"/>
      <c r="GY1110" s="31"/>
      <c r="GZ1110" s="31"/>
      <c r="HA1110" s="31"/>
      <c r="HB1110" s="31"/>
      <c r="HC1110" s="31"/>
      <c r="HD1110" s="31"/>
      <c r="HE1110" s="31"/>
      <c r="HF1110" s="31"/>
      <c r="HG1110" s="31"/>
      <c r="HH1110" s="31"/>
      <c r="HI1110" s="31"/>
      <c r="HJ1110" s="31"/>
      <c r="HK1110" s="31"/>
      <c r="HL1110" s="31"/>
      <c r="HM1110" s="31"/>
      <c r="HN1110" s="31"/>
      <c r="HO1110" s="31"/>
      <c r="HP1110" s="31"/>
      <c r="HQ1110" s="31"/>
      <c r="HR1110" s="31"/>
      <c r="HS1110" s="31"/>
      <c r="HT1110" s="31"/>
      <c r="HU1110" s="31"/>
      <c r="HV1110" s="31"/>
      <c r="HW1110" s="31"/>
      <c r="HX1110" s="31"/>
      <c r="HY1110" s="31"/>
      <c r="HZ1110" s="31"/>
      <c r="IA1110" s="31"/>
      <c r="IB1110" s="31"/>
      <c r="IC1110" s="31"/>
      <c r="ID1110" s="31"/>
      <c r="IE1110" s="31"/>
      <c r="IF1110" s="31"/>
      <c r="IG1110" s="31"/>
      <c r="IH1110" s="31"/>
      <c r="II1110" s="31"/>
      <c r="IJ1110" s="31"/>
      <c r="IK1110" s="31"/>
      <c r="IL1110" s="31"/>
      <c r="IM1110" s="31"/>
      <c r="IN1110" s="31"/>
      <c r="IO1110" s="31"/>
      <c r="IP1110" s="31"/>
      <c r="IQ1110" s="31"/>
    </row>
    <row r="1111" spans="2:251">
      <c r="B1111" s="62"/>
      <c r="C1111" s="39"/>
      <c r="D1111" s="39"/>
      <c r="F1111" s="39"/>
      <c r="G1111" s="38"/>
      <c r="H1111" s="38"/>
      <c r="I1111" s="38"/>
      <c r="J1111" s="39"/>
      <c r="K1111" s="38"/>
      <c r="L1111" s="39"/>
      <c r="M1111" s="39"/>
      <c r="N1111" s="39"/>
      <c r="O1111" s="39"/>
      <c r="P1111" s="39"/>
      <c r="Q1111" s="38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40"/>
      <c r="AE1111" s="40"/>
      <c r="AF1111" s="35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8"/>
      <c r="AV1111" s="39"/>
      <c r="AW1111" s="39"/>
      <c r="AX1111" s="39"/>
      <c r="AY1111" s="39"/>
      <c r="AZ1111" s="39"/>
      <c r="BA1111" s="39"/>
      <c r="BB1111" s="39"/>
      <c r="BC1111" s="39"/>
      <c r="BD1111" s="38"/>
      <c r="BE1111" s="39"/>
      <c r="BF1111" s="39"/>
      <c r="BG1111" s="40"/>
      <c r="BH1111" s="39"/>
      <c r="BI1111" s="39"/>
      <c r="BJ1111" s="31"/>
      <c r="BK1111" s="31"/>
      <c r="BL1111" s="39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  <c r="DK1111" s="31"/>
      <c r="DL1111" s="31"/>
      <c r="DM1111" s="31"/>
      <c r="DN1111" s="31"/>
      <c r="DO1111" s="31"/>
      <c r="DP1111" s="31"/>
      <c r="DQ1111" s="31"/>
      <c r="DR1111" s="31"/>
      <c r="DS1111" s="31"/>
      <c r="DT1111" s="31"/>
      <c r="DU1111" s="31"/>
      <c r="DV1111" s="31"/>
      <c r="DW1111" s="31"/>
      <c r="DX1111" s="31"/>
      <c r="DY1111" s="31"/>
      <c r="DZ1111" s="31"/>
      <c r="EA1111" s="31"/>
      <c r="EB1111" s="31"/>
      <c r="EC1111" s="31"/>
      <c r="ED1111" s="31"/>
      <c r="EE1111" s="31"/>
      <c r="EF1111" s="31"/>
      <c r="EG1111" s="31"/>
      <c r="EH1111" s="31"/>
      <c r="EI1111" s="31"/>
      <c r="EJ1111" s="31"/>
      <c r="EK1111" s="31"/>
      <c r="EL1111" s="31"/>
      <c r="EM1111" s="31"/>
      <c r="EN1111" s="31"/>
      <c r="EO1111" s="31"/>
      <c r="EP1111" s="31"/>
      <c r="EQ1111" s="31"/>
      <c r="ER1111" s="31"/>
      <c r="ES1111" s="31"/>
      <c r="ET1111" s="31"/>
      <c r="EU1111" s="31"/>
      <c r="EV1111" s="31"/>
      <c r="EW1111" s="31"/>
      <c r="EX1111" s="31"/>
      <c r="EY1111" s="31"/>
      <c r="EZ1111" s="31"/>
      <c r="FA1111" s="31"/>
      <c r="FB1111" s="31"/>
      <c r="FC1111" s="31"/>
      <c r="FD1111" s="31"/>
      <c r="FE1111" s="31"/>
      <c r="FF1111" s="31"/>
      <c r="FG1111" s="31"/>
      <c r="FH1111" s="31"/>
      <c r="FI1111" s="31"/>
      <c r="FJ1111" s="31"/>
      <c r="FK1111" s="31"/>
      <c r="FL1111" s="31"/>
      <c r="FM1111" s="31"/>
      <c r="FN1111" s="31"/>
      <c r="FO1111" s="31"/>
      <c r="FP1111" s="31"/>
      <c r="FQ1111" s="31"/>
      <c r="FR1111" s="31"/>
      <c r="FS1111" s="31"/>
      <c r="FT1111" s="31"/>
      <c r="FU1111" s="31"/>
      <c r="FV1111" s="31"/>
      <c r="FW1111" s="31"/>
      <c r="FX1111" s="31"/>
      <c r="FY1111" s="31"/>
      <c r="FZ1111" s="31"/>
      <c r="GA1111" s="31"/>
      <c r="GB1111" s="31"/>
      <c r="GC1111" s="31"/>
      <c r="GD1111" s="31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  <c r="GO1111" s="31"/>
      <c r="GP1111" s="31"/>
      <c r="GQ1111" s="31"/>
      <c r="GR1111" s="31"/>
      <c r="GS1111" s="31"/>
      <c r="GT1111" s="31"/>
      <c r="GU1111" s="31"/>
      <c r="GV1111" s="31"/>
      <c r="GW1111" s="31"/>
      <c r="GX1111" s="31"/>
      <c r="GY1111" s="31"/>
      <c r="GZ1111" s="31"/>
      <c r="HA1111" s="31"/>
      <c r="HB1111" s="31"/>
      <c r="HC1111" s="31"/>
      <c r="HD1111" s="31"/>
      <c r="HE1111" s="31"/>
      <c r="HF1111" s="31"/>
      <c r="HG1111" s="31"/>
      <c r="HH1111" s="31"/>
      <c r="HI1111" s="31"/>
      <c r="HJ1111" s="31"/>
      <c r="HK1111" s="31"/>
      <c r="HL1111" s="31"/>
      <c r="HM1111" s="31"/>
      <c r="HN1111" s="31"/>
      <c r="HO1111" s="31"/>
      <c r="HP1111" s="31"/>
      <c r="HQ1111" s="31"/>
      <c r="HR1111" s="31"/>
      <c r="HS1111" s="31"/>
      <c r="HT1111" s="31"/>
      <c r="HU1111" s="31"/>
      <c r="HV1111" s="31"/>
      <c r="HW1111" s="31"/>
      <c r="HX1111" s="31"/>
      <c r="HY1111" s="31"/>
      <c r="HZ1111" s="31"/>
      <c r="IA1111" s="31"/>
      <c r="IB1111" s="31"/>
      <c r="IC1111" s="31"/>
      <c r="ID1111" s="31"/>
      <c r="IE1111" s="31"/>
      <c r="IF1111" s="31"/>
      <c r="IG1111" s="31"/>
      <c r="IH1111" s="31"/>
      <c r="II1111" s="31"/>
      <c r="IJ1111" s="31"/>
      <c r="IK1111" s="31"/>
      <c r="IL1111" s="31"/>
      <c r="IM1111" s="31"/>
      <c r="IN1111" s="31"/>
      <c r="IO1111" s="31"/>
      <c r="IP1111" s="31"/>
      <c r="IQ1111" s="31"/>
    </row>
    <row r="1112" spans="2:251">
      <c r="B1112" s="62"/>
      <c r="C1112" s="39"/>
      <c r="D1112" s="39"/>
      <c r="F1112" s="39"/>
      <c r="G1112" s="38"/>
      <c r="H1112" s="38"/>
      <c r="I1112" s="38"/>
      <c r="J1112" s="39"/>
      <c r="K1112" s="38"/>
      <c r="L1112" s="39"/>
      <c r="M1112" s="39"/>
      <c r="N1112" s="39"/>
      <c r="O1112" s="39"/>
      <c r="P1112" s="39"/>
      <c r="Q1112" s="38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40"/>
      <c r="AE1112" s="40"/>
      <c r="AF1112" s="35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8"/>
      <c r="AV1112" s="39"/>
      <c r="AW1112" s="39"/>
      <c r="AX1112" s="39"/>
      <c r="AY1112" s="39"/>
      <c r="AZ1112" s="39"/>
      <c r="BA1112" s="39"/>
      <c r="BB1112" s="39"/>
      <c r="BC1112" s="39"/>
      <c r="BD1112" s="38"/>
      <c r="BE1112" s="39"/>
      <c r="BF1112" s="39"/>
      <c r="BG1112" s="40"/>
      <c r="BH1112" s="39"/>
      <c r="BI1112" s="39"/>
      <c r="BJ1112" s="31"/>
      <c r="BK1112" s="31"/>
      <c r="BL1112" s="39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  <c r="DK1112" s="31"/>
      <c r="DL1112" s="31"/>
      <c r="DM1112" s="31"/>
      <c r="DN1112" s="31"/>
      <c r="DO1112" s="31"/>
      <c r="DP1112" s="31"/>
      <c r="DQ1112" s="31"/>
      <c r="DR1112" s="31"/>
      <c r="DS1112" s="31"/>
      <c r="DT1112" s="31"/>
      <c r="DU1112" s="31"/>
      <c r="DV1112" s="31"/>
      <c r="DW1112" s="31"/>
      <c r="DX1112" s="31"/>
      <c r="DY1112" s="31"/>
      <c r="DZ1112" s="31"/>
      <c r="EA1112" s="31"/>
      <c r="EB1112" s="31"/>
      <c r="EC1112" s="31"/>
      <c r="ED1112" s="31"/>
      <c r="EE1112" s="31"/>
      <c r="EF1112" s="31"/>
      <c r="EG1112" s="31"/>
      <c r="EH1112" s="31"/>
      <c r="EI1112" s="31"/>
      <c r="EJ1112" s="31"/>
      <c r="EK1112" s="31"/>
      <c r="EL1112" s="31"/>
      <c r="EM1112" s="31"/>
      <c r="EN1112" s="31"/>
      <c r="EO1112" s="31"/>
      <c r="EP1112" s="31"/>
      <c r="EQ1112" s="31"/>
      <c r="ER1112" s="31"/>
      <c r="ES1112" s="31"/>
      <c r="ET1112" s="31"/>
      <c r="EU1112" s="31"/>
      <c r="EV1112" s="31"/>
      <c r="EW1112" s="31"/>
      <c r="EX1112" s="31"/>
      <c r="EY1112" s="31"/>
      <c r="EZ1112" s="31"/>
      <c r="FA1112" s="31"/>
      <c r="FB1112" s="31"/>
      <c r="FC1112" s="31"/>
      <c r="FD1112" s="31"/>
      <c r="FE1112" s="31"/>
      <c r="FF1112" s="31"/>
      <c r="FG1112" s="31"/>
      <c r="FH1112" s="31"/>
      <c r="FI1112" s="31"/>
      <c r="FJ1112" s="31"/>
      <c r="FK1112" s="31"/>
      <c r="FL1112" s="31"/>
      <c r="FM1112" s="31"/>
      <c r="FN1112" s="31"/>
      <c r="FO1112" s="31"/>
      <c r="FP1112" s="31"/>
      <c r="FQ1112" s="31"/>
      <c r="FR1112" s="31"/>
      <c r="FS1112" s="31"/>
      <c r="FT1112" s="31"/>
      <c r="FU1112" s="31"/>
      <c r="FV1112" s="31"/>
      <c r="FW1112" s="31"/>
      <c r="FX1112" s="31"/>
      <c r="FY1112" s="31"/>
      <c r="FZ1112" s="31"/>
      <c r="GA1112" s="31"/>
      <c r="GB1112" s="31"/>
      <c r="GC1112" s="31"/>
      <c r="GD1112" s="31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  <c r="GO1112" s="31"/>
      <c r="GP1112" s="31"/>
      <c r="GQ1112" s="31"/>
      <c r="GR1112" s="31"/>
      <c r="GS1112" s="31"/>
      <c r="GT1112" s="31"/>
      <c r="GU1112" s="31"/>
      <c r="GV1112" s="31"/>
      <c r="GW1112" s="31"/>
      <c r="GX1112" s="31"/>
      <c r="GY1112" s="31"/>
      <c r="GZ1112" s="31"/>
      <c r="HA1112" s="31"/>
      <c r="HB1112" s="31"/>
      <c r="HC1112" s="31"/>
      <c r="HD1112" s="31"/>
      <c r="HE1112" s="31"/>
      <c r="HF1112" s="31"/>
      <c r="HG1112" s="31"/>
      <c r="HH1112" s="31"/>
      <c r="HI1112" s="31"/>
      <c r="HJ1112" s="31"/>
      <c r="HK1112" s="31"/>
      <c r="HL1112" s="31"/>
      <c r="HM1112" s="31"/>
      <c r="HN1112" s="31"/>
      <c r="HO1112" s="31"/>
      <c r="HP1112" s="31"/>
      <c r="HQ1112" s="31"/>
      <c r="HR1112" s="31"/>
      <c r="HS1112" s="31"/>
      <c r="HT1112" s="31"/>
      <c r="HU1112" s="31"/>
      <c r="HV1112" s="31"/>
      <c r="HW1112" s="31"/>
      <c r="HX1112" s="31"/>
      <c r="HY1112" s="31"/>
      <c r="HZ1112" s="31"/>
      <c r="IA1112" s="31"/>
      <c r="IB1112" s="31"/>
      <c r="IC1112" s="31"/>
      <c r="ID1112" s="31"/>
      <c r="IE1112" s="31"/>
      <c r="IF1112" s="31"/>
      <c r="IG1112" s="31"/>
      <c r="IH1112" s="31"/>
      <c r="II1112" s="31"/>
      <c r="IJ1112" s="31"/>
      <c r="IK1112" s="31"/>
      <c r="IL1112" s="31"/>
      <c r="IM1112" s="31"/>
      <c r="IN1112" s="31"/>
      <c r="IO1112" s="31"/>
      <c r="IP1112" s="31"/>
      <c r="IQ1112" s="31"/>
    </row>
    <row r="1113" spans="2:251">
      <c r="B1113" s="62"/>
      <c r="C1113" s="39"/>
      <c r="D1113" s="39"/>
      <c r="F1113" s="39"/>
      <c r="G1113" s="38"/>
      <c r="H1113" s="38"/>
      <c r="I1113" s="38"/>
      <c r="J1113" s="39"/>
      <c r="K1113" s="38"/>
      <c r="L1113" s="39"/>
      <c r="M1113" s="39"/>
      <c r="N1113" s="39"/>
      <c r="O1113" s="39"/>
      <c r="P1113" s="39"/>
      <c r="Q1113" s="38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40"/>
      <c r="AE1113" s="40"/>
      <c r="AF1113" s="35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8"/>
      <c r="AV1113" s="39"/>
      <c r="AW1113" s="39"/>
      <c r="AX1113" s="39"/>
      <c r="AY1113" s="39"/>
      <c r="AZ1113" s="39"/>
      <c r="BA1113" s="39"/>
      <c r="BB1113" s="39"/>
      <c r="BC1113" s="39"/>
      <c r="BD1113" s="38"/>
      <c r="BE1113" s="39"/>
      <c r="BF1113" s="39"/>
      <c r="BG1113" s="40"/>
      <c r="BH1113" s="39"/>
      <c r="BI1113" s="39"/>
      <c r="BJ1113" s="31"/>
      <c r="BK1113" s="31"/>
      <c r="BL1113" s="39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  <c r="DK1113" s="31"/>
      <c r="DL1113" s="31"/>
      <c r="DM1113" s="31"/>
      <c r="DN1113" s="31"/>
      <c r="DO1113" s="31"/>
      <c r="DP1113" s="31"/>
      <c r="DQ1113" s="31"/>
      <c r="DR1113" s="31"/>
      <c r="DS1113" s="31"/>
      <c r="DT1113" s="31"/>
      <c r="DU1113" s="31"/>
      <c r="DV1113" s="31"/>
      <c r="DW1113" s="31"/>
      <c r="DX1113" s="31"/>
      <c r="DY1113" s="31"/>
      <c r="DZ1113" s="31"/>
      <c r="EA1113" s="31"/>
      <c r="EB1113" s="31"/>
      <c r="EC1113" s="31"/>
      <c r="ED1113" s="31"/>
      <c r="EE1113" s="31"/>
      <c r="EF1113" s="31"/>
      <c r="EG1113" s="31"/>
      <c r="EH1113" s="31"/>
      <c r="EI1113" s="31"/>
      <c r="EJ1113" s="31"/>
      <c r="EK1113" s="31"/>
      <c r="EL1113" s="31"/>
      <c r="EM1113" s="31"/>
      <c r="EN1113" s="31"/>
      <c r="EO1113" s="31"/>
      <c r="EP1113" s="31"/>
      <c r="EQ1113" s="31"/>
      <c r="ER1113" s="31"/>
      <c r="ES1113" s="31"/>
      <c r="ET1113" s="31"/>
      <c r="EU1113" s="31"/>
      <c r="EV1113" s="31"/>
      <c r="EW1113" s="31"/>
      <c r="EX1113" s="31"/>
      <c r="EY1113" s="31"/>
      <c r="EZ1113" s="31"/>
      <c r="FA1113" s="31"/>
      <c r="FB1113" s="31"/>
      <c r="FC1113" s="31"/>
      <c r="FD1113" s="31"/>
      <c r="FE1113" s="31"/>
      <c r="FF1113" s="31"/>
      <c r="FG1113" s="31"/>
      <c r="FH1113" s="31"/>
      <c r="FI1113" s="31"/>
      <c r="FJ1113" s="31"/>
      <c r="FK1113" s="31"/>
      <c r="FL1113" s="31"/>
      <c r="FM1113" s="31"/>
      <c r="FN1113" s="31"/>
      <c r="FO1113" s="31"/>
      <c r="FP1113" s="31"/>
      <c r="FQ1113" s="31"/>
      <c r="FR1113" s="31"/>
      <c r="FS1113" s="31"/>
      <c r="FT1113" s="31"/>
      <c r="FU1113" s="31"/>
      <c r="FV1113" s="31"/>
      <c r="FW1113" s="31"/>
      <c r="FX1113" s="31"/>
      <c r="FY1113" s="31"/>
      <c r="FZ1113" s="31"/>
      <c r="GA1113" s="31"/>
      <c r="GB1113" s="31"/>
      <c r="GC1113" s="31"/>
      <c r="GD1113" s="31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  <c r="GO1113" s="31"/>
      <c r="GP1113" s="31"/>
      <c r="GQ1113" s="31"/>
      <c r="GR1113" s="31"/>
      <c r="GS1113" s="31"/>
      <c r="GT1113" s="31"/>
      <c r="GU1113" s="31"/>
      <c r="GV1113" s="31"/>
      <c r="GW1113" s="31"/>
      <c r="GX1113" s="31"/>
      <c r="GY1113" s="31"/>
      <c r="GZ1113" s="31"/>
      <c r="HA1113" s="31"/>
      <c r="HB1113" s="31"/>
      <c r="HC1113" s="31"/>
      <c r="HD1113" s="31"/>
      <c r="HE1113" s="31"/>
      <c r="HF1113" s="31"/>
      <c r="HG1113" s="31"/>
      <c r="HH1113" s="31"/>
      <c r="HI1113" s="31"/>
      <c r="HJ1113" s="31"/>
      <c r="HK1113" s="31"/>
      <c r="HL1113" s="31"/>
      <c r="HM1113" s="31"/>
      <c r="HN1113" s="31"/>
      <c r="HO1113" s="31"/>
      <c r="HP1113" s="31"/>
      <c r="HQ1113" s="31"/>
      <c r="HR1113" s="31"/>
      <c r="HS1113" s="31"/>
      <c r="HT1113" s="31"/>
      <c r="HU1113" s="31"/>
      <c r="HV1113" s="31"/>
      <c r="HW1113" s="31"/>
      <c r="HX1113" s="31"/>
      <c r="HY1113" s="31"/>
      <c r="HZ1113" s="31"/>
      <c r="IA1113" s="31"/>
      <c r="IB1113" s="31"/>
      <c r="IC1113" s="31"/>
      <c r="ID1113" s="31"/>
      <c r="IE1113" s="31"/>
      <c r="IF1113" s="31"/>
      <c r="IG1113" s="31"/>
      <c r="IH1113" s="31"/>
      <c r="II1113" s="31"/>
      <c r="IJ1113" s="31"/>
      <c r="IK1113" s="31"/>
      <c r="IL1113" s="31"/>
      <c r="IM1113" s="31"/>
      <c r="IN1113" s="31"/>
      <c r="IO1113" s="31"/>
      <c r="IP1113" s="31"/>
      <c r="IQ1113" s="31"/>
    </row>
    <row r="1114" spans="2:251">
      <c r="B1114" s="62"/>
      <c r="C1114" s="39"/>
      <c r="D1114" s="39"/>
      <c r="F1114" s="39"/>
      <c r="G1114" s="38"/>
      <c r="H1114" s="38"/>
      <c r="I1114" s="38"/>
      <c r="J1114" s="39"/>
      <c r="K1114" s="38"/>
      <c r="L1114" s="39"/>
      <c r="M1114" s="39"/>
      <c r="N1114" s="39"/>
      <c r="O1114" s="39"/>
      <c r="P1114" s="39"/>
      <c r="Q1114" s="38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40"/>
      <c r="AE1114" s="40"/>
      <c r="AF1114" s="35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8"/>
      <c r="AV1114" s="39"/>
      <c r="AW1114" s="39"/>
      <c r="AX1114" s="39"/>
      <c r="AY1114" s="39"/>
      <c r="AZ1114" s="39"/>
      <c r="BA1114" s="39"/>
      <c r="BB1114" s="39"/>
      <c r="BC1114" s="39"/>
      <c r="BD1114" s="38"/>
      <c r="BE1114" s="39"/>
      <c r="BF1114" s="39"/>
      <c r="BG1114" s="40"/>
      <c r="BH1114" s="39"/>
      <c r="BI1114" s="39"/>
      <c r="BJ1114" s="31"/>
      <c r="BK1114" s="31"/>
      <c r="BL1114" s="39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  <c r="DK1114" s="31"/>
      <c r="DL1114" s="31"/>
      <c r="DM1114" s="31"/>
      <c r="DN1114" s="31"/>
      <c r="DO1114" s="31"/>
      <c r="DP1114" s="31"/>
      <c r="DQ1114" s="31"/>
      <c r="DR1114" s="31"/>
      <c r="DS1114" s="31"/>
      <c r="DT1114" s="31"/>
      <c r="DU1114" s="31"/>
      <c r="DV1114" s="31"/>
      <c r="DW1114" s="31"/>
      <c r="DX1114" s="31"/>
      <c r="DY1114" s="31"/>
      <c r="DZ1114" s="31"/>
      <c r="EA1114" s="31"/>
      <c r="EB1114" s="31"/>
      <c r="EC1114" s="31"/>
      <c r="ED1114" s="31"/>
      <c r="EE1114" s="31"/>
      <c r="EF1114" s="31"/>
      <c r="EG1114" s="31"/>
      <c r="EH1114" s="31"/>
      <c r="EI1114" s="31"/>
      <c r="EJ1114" s="31"/>
      <c r="EK1114" s="31"/>
      <c r="EL1114" s="31"/>
      <c r="EM1114" s="31"/>
      <c r="EN1114" s="31"/>
      <c r="EO1114" s="31"/>
      <c r="EP1114" s="31"/>
      <c r="EQ1114" s="31"/>
      <c r="ER1114" s="31"/>
      <c r="ES1114" s="31"/>
      <c r="ET1114" s="31"/>
      <c r="EU1114" s="31"/>
      <c r="EV1114" s="31"/>
      <c r="EW1114" s="31"/>
      <c r="EX1114" s="31"/>
      <c r="EY1114" s="31"/>
      <c r="EZ1114" s="31"/>
      <c r="FA1114" s="31"/>
      <c r="FB1114" s="31"/>
      <c r="FC1114" s="31"/>
      <c r="FD1114" s="31"/>
      <c r="FE1114" s="31"/>
      <c r="FF1114" s="31"/>
      <c r="FG1114" s="31"/>
      <c r="FH1114" s="31"/>
      <c r="FI1114" s="31"/>
      <c r="FJ1114" s="31"/>
      <c r="FK1114" s="31"/>
      <c r="FL1114" s="31"/>
      <c r="FM1114" s="31"/>
      <c r="FN1114" s="31"/>
      <c r="FO1114" s="31"/>
      <c r="FP1114" s="31"/>
      <c r="FQ1114" s="31"/>
      <c r="FR1114" s="31"/>
      <c r="FS1114" s="31"/>
      <c r="FT1114" s="31"/>
      <c r="FU1114" s="31"/>
      <c r="FV1114" s="31"/>
      <c r="FW1114" s="31"/>
      <c r="FX1114" s="31"/>
      <c r="FY1114" s="31"/>
      <c r="FZ1114" s="31"/>
      <c r="GA1114" s="31"/>
      <c r="GB1114" s="31"/>
      <c r="GC1114" s="31"/>
      <c r="GD1114" s="31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  <c r="GO1114" s="31"/>
      <c r="GP1114" s="31"/>
      <c r="GQ1114" s="31"/>
      <c r="GR1114" s="31"/>
      <c r="GS1114" s="31"/>
      <c r="GT1114" s="31"/>
      <c r="GU1114" s="31"/>
      <c r="GV1114" s="31"/>
      <c r="GW1114" s="31"/>
      <c r="GX1114" s="31"/>
      <c r="GY1114" s="31"/>
      <c r="GZ1114" s="31"/>
      <c r="HA1114" s="31"/>
      <c r="HB1114" s="31"/>
      <c r="HC1114" s="31"/>
      <c r="HD1114" s="31"/>
      <c r="HE1114" s="31"/>
      <c r="HF1114" s="31"/>
      <c r="HG1114" s="31"/>
      <c r="HH1114" s="31"/>
      <c r="HI1114" s="31"/>
      <c r="HJ1114" s="31"/>
      <c r="HK1114" s="31"/>
      <c r="HL1114" s="31"/>
      <c r="HM1114" s="31"/>
      <c r="HN1114" s="31"/>
      <c r="HO1114" s="31"/>
      <c r="HP1114" s="31"/>
      <c r="HQ1114" s="31"/>
      <c r="HR1114" s="31"/>
      <c r="HS1114" s="31"/>
      <c r="HT1114" s="31"/>
      <c r="HU1114" s="31"/>
      <c r="HV1114" s="31"/>
      <c r="HW1114" s="31"/>
      <c r="HX1114" s="31"/>
      <c r="HY1114" s="31"/>
      <c r="HZ1114" s="31"/>
      <c r="IA1114" s="31"/>
      <c r="IB1114" s="31"/>
      <c r="IC1114" s="31"/>
      <c r="ID1114" s="31"/>
      <c r="IE1114" s="31"/>
      <c r="IF1114" s="31"/>
      <c r="IG1114" s="31"/>
      <c r="IH1114" s="31"/>
      <c r="II1114" s="31"/>
      <c r="IJ1114" s="31"/>
      <c r="IK1114" s="31"/>
      <c r="IL1114" s="31"/>
      <c r="IM1114" s="31"/>
      <c r="IN1114" s="31"/>
      <c r="IO1114" s="31"/>
      <c r="IP1114" s="31"/>
      <c r="IQ1114" s="31"/>
    </row>
    <row r="1115" spans="2:251">
      <c r="B1115" s="62"/>
      <c r="C1115" s="39"/>
      <c r="D1115" s="39"/>
      <c r="F1115" s="39"/>
      <c r="G1115" s="38"/>
      <c r="H1115" s="38"/>
      <c r="I1115" s="38"/>
      <c r="J1115" s="39"/>
      <c r="K1115" s="38"/>
      <c r="L1115" s="39"/>
      <c r="M1115" s="39"/>
      <c r="N1115" s="39"/>
      <c r="O1115" s="39"/>
      <c r="P1115" s="39"/>
      <c r="Q1115" s="38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40"/>
      <c r="AE1115" s="40"/>
      <c r="AF1115" s="35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8"/>
      <c r="AV1115" s="39"/>
      <c r="AW1115" s="39"/>
      <c r="AX1115" s="39"/>
      <c r="AY1115" s="39"/>
      <c r="AZ1115" s="39"/>
      <c r="BA1115" s="39"/>
      <c r="BB1115" s="39"/>
      <c r="BC1115" s="39"/>
      <c r="BD1115" s="38"/>
      <c r="BE1115" s="39"/>
      <c r="BF1115" s="39"/>
      <c r="BG1115" s="40"/>
      <c r="BH1115" s="39"/>
      <c r="BI1115" s="39"/>
      <c r="BJ1115" s="31"/>
      <c r="BK1115" s="31"/>
      <c r="BL1115" s="39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  <c r="DK1115" s="31"/>
      <c r="DL1115" s="31"/>
      <c r="DM1115" s="31"/>
      <c r="DN1115" s="31"/>
      <c r="DO1115" s="31"/>
      <c r="DP1115" s="31"/>
      <c r="DQ1115" s="31"/>
      <c r="DR1115" s="31"/>
      <c r="DS1115" s="31"/>
      <c r="DT1115" s="31"/>
      <c r="DU1115" s="31"/>
      <c r="DV1115" s="31"/>
      <c r="DW1115" s="31"/>
      <c r="DX1115" s="31"/>
      <c r="DY1115" s="31"/>
      <c r="DZ1115" s="31"/>
      <c r="EA1115" s="31"/>
      <c r="EB1115" s="31"/>
      <c r="EC1115" s="31"/>
      <c r="ED1115" s="31"/>
      <c r="EE1115" s="31"/>
      <c r="EF1115" s="31"/>
      <c r="EG1115" s="31"/>
      <c r="EH1115" s="31"/>
      <c r="EI1115" s="31"/>
      <c r="EJ1115" s="31"/>
      <c r="EK1115" s="31"/>
      <c r="EL1115" s="31"/>
      <c r="EM1115" s="31"/>
      <c r="EN1115" s="31"/>
      <c r="EO1115" s="31"/>
      <c r="EP1115" s="31"/>
      <c r="EQ1115" s="31"/>
      <c r="ER1115" s="31"/>
      <c r="ES1115" s="31"/>
      <c r="ET1115" s="31"/>
      <c r="EU1115" s="31"/>
      <c r="EV1115" s="31"/>
      <c r="EW1115" s="31"/>
      <c r="EX1115" s="31"/>
      <c r="EY1115" s="31"/>
      <c r="EZ1115" s="31"/>
      <c r="FA1115" s="31"/>
      <c r="FB1115" s="31"/>
      <c r="FC1115" s="31"/>
      <c r="FD1115" s="31"/>
      <c r="FE1115" s="31"/>
      <c r="FF1115" s="31"/>
      <c r="FG1115" s="31"/>
      <c r="FH1115" s="31"/>
      <c r="FI1115" s="31"/>
      <c r="FJ1115" s="31"/>
      <c r="FK1115" s="31"/>
      <c r="FL1115" s="31"/>
      <c r="FM1115" s="31"/>
      <c r="FN1115" s="31"/>
      <c r="FO1115" s="31"/>
      <c r="FP1115" s="31"/>
      <c r="FQ1115" s="31"/>
      <c r="FR1115" s="31"/>
      <c r="FS1115" s="31"/>
      <c r="FT1115" s="31"/>
      <c r="FU1115" s="31"/>
      <c r="FV1115" s="31"/>
      <c r="FW1115" s="31"/>
      <c r="FX1115" s="31"/>
      <c r="FY1115" s="31"/>
      <c r="FZ1115" s="31"/>
      <c r="GA1115" s="31"/>
      <c r="GB1115" s="31"/>
      <c r="GC1115" s="31"/>
      <c r="GD1115" s="31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  <c r="GO1115" s="31"/>
      <c r="GP1115" s="31"/>
      <c r="GQ1115" s="31"/>
      <c r="GR1115" s="31"/>
      <c r="GS1115" s="31"/>
      <c r="GT1115" s="31"/>
      <c r="GU1115" s="31"/>
      <c r="GV1115" s="31"/>
      <c r="GW1115" s="31"/>
      <c r="GX1115" s="31"/>
      <c r="GY1115" s="31"/>
      <c r="GZ1115" s="31"/>
      <c r="HA1115" s="31"/>
      <c r="HB1115" s="31"/>
      <c r="HC1115" s="31"/>
      <c r="HD1115" s="31"/>
      <c r="HE1115" s="31"/>
      <c r="HF1115" s="31"/>
      <c r="HG1115" s="31"/>
      <c r="HH1115" s="31"/>
      <c r="HI1115" s="31"/>
      <c r="HJ1115" s="31"/>
      <c r="HK1115" s="31"/>
      <c r="HL1115" s="31"/>
      <c r="HM1115" s="31"/>
      <c r="HN1115" s="31"/>
      <c r="HO1115" s="31"/>
      <c r="HP1115" s="31"/>
      <c r="HQ1115" s="31"/>
      <c r="HR1115" s="31"/>
      <c r="HS1115" s="31"/>
      <c r="HT1115" s="31"/>
      <c r="HU1115" s="31"/>
      <c r="HV1115" s="31"/>
      <c r="HW1115" s="31"/>
      <c r="HX1115" s="31"/>
      <c r="HY1115" s="31"/>
      <c r="HZ1115" s="31"/>
      <c r="IA1115" s="31"/>
      <c r="IB1115" s="31"/>
      <c r="IC1115" s="31"/>
      <c r="ID1115" s="31"/>
      <c r="IE1115" s="31"/>
      <c r="IF1115" s="31"/>
      <c r="IG1115" s="31"/>
      <c r="IH1115" s="31"/>
      <c r="II1115" s="31"/>
      <c r="IJ1115" s="31"/>
      <c r="IK1115" s="31"/>
      <c r="IL1115" s="31"/>
      <c r="IM1115" s="31"/>
      <c r="IN1115" s="31"/>
      <c r="IO1115" s="31"/>
      <c r="IP1115" s="31"/>
      <c r="IQ1115" s="31"/>
    </row>
    <row r="1116" spans="2:251">
      <c r="B1116" s="62"/>
      <c r="C1116" s="39"/>
      <c r="D1116" s="39"/>
      <c r="F1116" s="39"/>
      <c r="G1116" s="38"/>
      <c r="H1116" s="38"/>
      <c r="I1116" s="38"/>
      <c r="J1116" s="39"/>
      <c r="K1116" s="38"/>
      <c r="L1116" s="39"/>
      <c r="M1116" s="39"/>
      <c r="N1116" s="39"/>
      <c r="O1116" s="39"/>
      <c r="P1116" s="39"/>
      <c r="Q1116" s="38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40"/>
      <c r="AE1116" s="40"/>
      <c r="AF1116" s="35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8"/>
      <c r="AV1116" s="39"/>
      <c r="AW1116" s="39"/>
      <c r="AX1116" s="39"/>
      <c r="AY1116" s="39"/>
      <c r="AZ1116" s="39"/>
      <c r="BA1116" s="39"/>
      <c r="BB1116" s="39"/>
      <c r="BC1116" s="39"/>
      <c r="BD1116" s="38"/>
      <c r="BE1116" s="39"/>
      <c r="BF1116" s="39"/>
      <c r="BG1116" s="40"/>
      <c r="BH1116" s="39"/>
      <c r="BI1116" s="39"/>
      <c r="BJ1116" s="31"/>
      <c r="BK1116" s="31"/>
      <c r="BL1116" s="39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  <c r="DK1116" s="31"/>
      <c r="DL1116" s="31"/>
      <c r="DM1116" s="31"/>
      <c r="DN1116" s="31"/>
      <c r="DO1116" s="31"/>
      <c r="DP1116" s="31"/>
      <c r="DQ1116" s="31"/>
      <c r="DR1116" s="31"/>
      <c r="DS1116" s="31"/>
      <c r="DT1116" s="31"/>
      <c r="DU1116" s="31"/>
      <c r="DV1116" s="31"/>
      <c r="DW1116" s="31"/>
      <c r="DX1116" s="31"/>
      <c r="DY1116" s="31"/>
      <c r="DZ1116" s="31"/>
      <c r="EA1116" s="31"/>
      <c r="EB1116" s="31"/>
      <c r="EC1116" s="31"/>
      <c r="ED1116" s="31"/>
      <c r="EE1116" s="31"/>
      <c r="EF1116" s="31"/>
      <c r="EG1116" s="31"/>
      <c r="EH1116" s="31"/>
      <c r="EI1116" s="31"/>
      <c r="EJ1116" s="31"/>
      <c r="EK1116" s="31"/>
      <c r="EL1116" s="31"/>
      <c r="EM1116" s="31"/>
      <c r="EN1116" s="31"/>
      <c r="EO1116" s="31"/>
      <c r="EP1116" s="31"/>
      <c r="EQ1116" s="31"/>
      <c r="ER1116" s="31"/>
      <c r="ES1116" s="31"/>
      <c r="ET1116" s="31"/>
      <c r="EU1116" s="31"/>
      <c r="EV1116" s="31"/>
      <c r="EW1116" s="31"/>
      <c r="EX1116" s="31"/>
      <c r="EY1116" s="31"/>
      <c r="EZ1116" s="31"/>
      <c r="FA1116" s="31"/>
      <c r="FB1116" s="31"/>
      <c r="FC1116" s="31"/>
      <c r="FD1116" s="31"/>
      <c r="FE1116" s="31"/>
      <c r="FF1116" s="31"/>
      <c r="FG1116" s="31"/>
      <c r="FH1116" s="31"/>
      <c r="FI1116" s="31"/>
      <c r="FJ1116" s="31"/>
      <c r="FK1116" s="31"/>
      <c r="FL1116" s="31"/>
      <c r="FM1116" s="31"/>
      <c r="FN1116" s="31"/>
      <c r="FO1116" s="31"/>
      <c r="FP1116" s="31"/>
      <c r="FQ1116" s="31"/>
      <c r="FR1116" s="31"/>
      <c r="FS1116" s="31"/>
      <c r="FT1116" s="31"/>
      <c r="FU1116" s="31"/>
      <c r="FV1116" s="31"/>
      <c r="FW1116" s="31"/>
      <c r="FX1116" s="31"/>
      <c r="FY1116" s="31"/>
      <c r="FZ1116" s="31"/>
      <c r="GA1116" s="31"/>
      <c r="GB1116" s="31"/>
      <c r="GC1116" s="31"/>
      <c r="GD1116" s="31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  <c r="GO1116" s="31"/>
      <c r="GP1116" s="31"/>
      <c r="GQ1116" s="31"/>
      <c r="GR1116" s="31"/>
      <c r="GS1116" s="31"/>
      <c r="GT1116" s="31"/>
      <c r="GU1116" s="31"/>
      <c r="GV1116" s="31"/>
      <c r="GW1116" s="31"/>
      <c r="GX1116" s="31"/>
      <c r="GY1116" s="31"/>
      <c r="GZ1116" s="31"/>
      <c r="HA1116" s="31"/>
      <c r="HB1116" s="31"/>
      <c r="HC1116" s="31"/>
      <c r="HD1116" s="31"/>
      <c r="HE1116" s="31"/>
      <c r="HF1116" s="31"/>
      <c r="HG1116" s="31"/>
      <c r="HH1116" s="31"/>
      <c r="HI1116" s="31"/>
      <c r="HJ1116" s="31"/>
      <c r="HK1116" s="31"/>
      <c r="HL1116" s="31"/>
      <c r="HM1116" s="31"/>
      <c r="HN1116" s="31"/>
      <c r="HO1116" s="31"/>
      <c r="HP1116" s="31"/>
      <c r="HQ1116" s="31"/>
      <c r="HR1116" s="31"/>
      <c r="HS1116" s="31"/>
      <c r="HT1116" s="31"/>
      <c r="HU1116" s="31"/>
      <c r="HV1116" s="31"/>
      <c r="HW1116" s="31"/>
      <c r="HX1116" s="31"/>
      <c r="HY1116" s="31"/>
      <c r="HZ1116" s="31"/>
      <c r="IA1116" s="31"/>
      <c r="IB1116" s="31"/>
      <c r="IC1116" s="31"/>
      <c r="ID1116" s="31"/>
      <c r="IE1116" s="31"/>
      <c r="IF1116" s="31"/>
      <c r="IG1116" s="31"/>
      <c r="IH1116" s="31"/>
      <c r="II1116" s="31"/>
      <c r="IJ1116" s="31"/>
      <c r="IK1116" s="31"/>
      <c r="IL1116" s="31"/>
      <c r="IM1116" s="31"/>
      <c r="IN1116" s="31"/>
      <c r="IO1116" s="31"/>
      <c r="IP1116" s="31"/>
      <c r="IQ1116" s="31"/>
    </row>
    <row r="1117" spans="2:251">
      <c r="B1117" s="62"/>
      <c r="C1117" s="39"/>
      <c r="D1117" s="39"/>
      <c r="F1117" s="39"/>
      <c r="G1117" s="38"/>
      <c r="H1117" s="38"/>
      <c r="I1117" s="38"/>
      <c r="J1117" s="39"/>
      <c r="K1117" s="38"/>
      <c r="L1117" s="39"/>
      <c r="M1117" s="39"/>
      <c r="N1117" s="39"/>
      <c r="O1117" s="39"/>
      <c r="P1117" s="39"/>
      <c r="Q1117" s="38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40"/>
      <c r="AE1117" s="40"/>
      <c r="AF1117" s="35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8"/>
      <c r="AV1117" s="39"/>
      <c r="AW1117" s="39"/>
      <c r="AX1117" s="39"/>
      <c r="AY1117" s="39"/>
      <c r="AZ1117" s="39"/>
      <c r="BA1117" s="39"/>
      <c r="BB1117" s="39"/>
      <c r="BC1117" s="39"/>
      <c r="BD1117" s="38"/>
      <c r="BE1117" s="39"/>
      <c r="BF1117" s="39"/>
      <c r="BG1117" s="40"/>
      <c r="BH1117" s="39"/>
      <c r="BI1117" s="39"/>
      <c r="BJ1117" s="31"/>
      <c r="BK1117" s="31"/>
      <c r="BL1117" s="39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  <c r="DK1117" s="31"/>
      <c r="DL1117" s="31"/>
      <c r="DM1117" s="31"/>
      <c r="DN1117" s="31"/>
      <c r="DO1117" s="31"/>
      <c r="DP1117" s="31"/>
      <c r="DQ1117" s="31"/>
      <c r="DR1117" s="31"/>
      <c r="DS1117" s="31"/>
      <c r="DT1117" s="31"/>
      <c r="DU1117" s="31"/>
      <c r="DV1117" s="31"/>
      <c r="DW1117" s="31"/>
      <c r="DX1117" s="31"/>
      <c r="DY1117" s="31"/>
      <c r="DZ1117" s="31"/>
      <c r="EA1117" s="31"/>
      <c r="EB1117" s="31"/>
      <c r="EC1117" s="31"/>
      <c r="ED1117" s="31"/>
      <c r="EE1117" s="31"/>
      <c r="EF1117" s="31"/>
      <c r="EG1117" s="31"/>
      <c r="EH1117" s="31"/>
      <c r="EI1117" s="31"/>
      <c r="EJ1117" s="31"/>
      <c r="EK1117" s="31"/>
      <c r="EL1117" s="31"/>
      <c r="EM1117" s="31"/>
      <c r="EN1117" s="31"/>
      <c r="EO1117" s="31"/>
      <c r="EP1117" s="31"/>
      <c r="EQ1117" s="31"/>
      <c r="ER1117" s="31"/>
      <c r="ES1117" s="31"/>
      <c r="ET1117" s="31"/>
      <c r="EU1117" s="31"/>
      <c r="EV1117" s="31"/>
      <c r="EW1117" s="31"/>
      <c r="EX1117" s="31"/>
      <c r="EY1117" s="31"/>
      <c r="EZ1117" s="31"/>
      <c r="FA1117" s="31"/>
      <c r="FB1117" s="31"/>
      <c r="FC1117" s="31"/>
      <c r="FD1117" s="31"/>
      <c r="FE1117" s="31"/>
      <c r="FF1117" s="31"/>
      <c r="FG1117" s="31"/>
      <c r="FH1117" s="31"/>
      <c r="FI1117" s="31"/>
      <c r="FJ1117" s="31"/>
      <c r="FK1117" s="31"/>
      <c r="FL1117" s="31"/>
      <c r="FM1117" s="31"/>
      <c r="FN1117" s="31"/>
      <c r="FO1117" s="31"/>
      <c r="FP1117" s="31"/>
      <c r="FQ1117" s="31"/>
      <c r="FR1117" s="31"/>
      <c r="FS1117" s="31"/>
      <c r="FT1117" s="31"/>
      <c r="FU1117" s="31"/>
      <c r="FV1117" s="31"/>
      <c r="FW1117" s="31"/>
      <c r="FX1117" s="31"/>
      <c r="FY1117" s="31"/>
      <c r="FZ1117" s="31"/>
      <c r="GA1117" s="31"/>
      <c r="GB1117" s="31"/>
      <c r="GC1117" s="31"/>
      <c r="GD1117" s="31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  <c r="GO1117" s="31"/>
      <c r="GP1117" s="31"/>
      <c r="GQ1117" s="31"/>
      <c r="GR1117" s="31"/>
      <c r="GS1117" s="31"/>
      <c r="GT1117" s="31"/>
      <c r="GU1117" s="31"/>
      <c r="GV1117" s="31"/>
      <c r="GW1117" s="31"/>
      <c r="GX1117" s="31"/>
      <c r="GY1117" s="31"/>
      <c r="GZ1117" s="31"/>
      <c r="HA1117" s="31"/>
      <c r="HB1117" s="31"/>
      <c r="HC1117" s="31"/>
      <c r="HD1117" s="31"/>
      <c r="HE1117" s="31"/>
      <c r="HF1117" s="31"/>
      <c r="HG1117" s="31"/>
      <c r="HH1117" s="31"/>
      <c r="HI1117" s="31"/>
      <c r="HJ1117" s="31"/>
      <c r="HK1117" s="31"/>
      <c r="HL1117" s="31"/>
      <c r="HM1117" s="31"/>
      <c r="HN1117" s="31"/>
      <c r="HO1117" s="31"/>
      <c r="HP1117" s="31"/>
      <c r="HQ1117" s="31"/>
      <c r="HR1117" s="31"/>
      <c r="HS1117" s="31"/>
      <c r="HT1117" s="31"/>
      <c r="HU1117" s="31"/>
      <c r="HV1117" s="31"/>
      <c r="HW1117" s="31"/>
      <c r="HX1117" s="31"/>
      <c r="HY1117" s="31"/>
      <c r="HZ1117" s="31"/>
      <c r="IA1117" s="31"/>
      <c r="IB1117" s="31"/>
      <c r="IC1117" s="31"/>
      <c r="ID1117" s="31"/>
      <c r="IE1117" s="31"/>
      <c r="IF1117" s="31"/>
      <c r="IG1117" s="31"/>
      <c r="IH1117" s="31"/>
      <c r="II1117" s="31"/>
      <c r="IJ1117" s="31"/>
      <c r="IK1117" s="31"/>
      <c r="IL1117" s="31"/>
      <c r="IM1117" s="31"/>
      <c r="IN1117" s="31"/>
      <c r="IO1117" s="31"/>
      <c r="IP1117" s="31"/>
      <c r="IQ1117" s="31"/>
    </row>
    <row r="1118" spans="2:251">
      <c r="B1118" s="62"/>
      <c r="C1118" s="39"/>
      <c r="D1118" s="39"/>
      <c r="F1118" s="39"/>
      <c r="G1118" s="38"/>
      <c r="H1118" s="38"/>
      <c r="I1118" s="38"/>
      <c r="J1118" s="39"/>
      <c r="K1118" s="38"/>
      <c r="L1118" s="39"/>
      <c r="M1118" s="39"/>
      <c r="N1118" s="39"/>
      <c r="O1118" s="39"/>
      <c r="P1118" s="39"/>
      <c r="Q1118" s="38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40"/>
      <c r="AE1118" s="40"/>
      <c r="AF1118" s="35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8"/>
      <c r="AV1118" s="39"/>
      <c r="AW1118" s="39"/>
      <c r="AX1118" s="39"/>
      <c r="AY1118" s="39"/>
      <c r="AZ1118" s="39"/>
      <c r="BA1118" s="39"/>
      <c r="BB1118" s="39"/>
      <c r="BC1118" s="39"/>
      <c r="BD1118" s="38"/>
      <c r="BE1118" s="39"/>
      <c r="BF1118" s="39"/>
      <c r="BG1118" s="40"/>
      <c r="BH1118" s="39"/>
      <c r="BI1118" s="39"/>
      <c r="BJ1118" s="31"/>
      <c r="BK1118" s="31"/>
      <c r="BL1118" s="39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  <c r="DK1118" s="31"/>
      <c r="DL1118" s="31"/>
      <c r="DM1118" s="31"/>
      <c r="DN1118" s="31"/>
      <c r="DO1118" s="31"/>
      <c r="DP1118" s="31"/>
      <c r="DQ1118" s="31"/>
      <c r="DR1118" s="31"/>
      <c r="DS1118" s="31"/>
      <c r="DT1118" s="31"/>
      <c r="DU1118" s="31"/>
      <c r="DV1118" s="31"/>
      <c r="DW1118" s="31"/>
      <c r="DX1118" s="31"/>
      <c r="DY1118" s="31"/>
      <c r="DZ1118" s="31"/>
      <c r="EA1118" s="31"/>
      <c r="EB1118" s="31"/>
      <c r="EC1118" s="31"/>
      <c r="ED1118" s="31"/>
      <c r="EE1118" s="31"/>
      <c r="EF1118" s="31"/>
      <c r="EG1118" s="31"/>
      <c r="EH1118" s="31"/>
      <c r="EI1118" s="31"/>
      <c r="EJ1118" s="31"/>
      <c r="EK1118" s="31"/>
      <c r="EL1118" s="31"/>
      <c r="EM1118" s="31"/>
      <c r="EN1118" s="31"/>
      <c r="EO1118" s="31"/>
      <c r="EP1118" s="31"/>
      <c r="EQ1118" s="31"/>
      <c r="ER1118" s="31"/>
      <c r="ES1118" s="31"/>
      <c r="ET1118" s="31"/>
      <c r="EU1118" s="31"/>
      <c r="EV1118" s="31"/>
      <c r="EW1118" s="31"/>
      <c r="EX1118" s="31"/>
      <c r="EY1118" s="31"/>
      <c r="EZ1118" s="31"/>
      <c r="FA1118" s="31"/>
      <c r="FB1118" s="31"/>
      <c r="FC1118" s="31"/>
      <c r="FD1118" s="31"/>
      <c r="FE1118" s="31"/>
      <c r="FF1118" s="31"/>
      <c r="FG1118" s="31"/>
      <c r="FH1118" s="31"/>
      <c r="FI1118" s="31"/>
      <c r="FJ1118" s="31"/>
      <c r="FK1118" s="31"/>
      <c r="FL1118" s="31"/>
      <c r="FM1118" s="31"/>
      <c r="FN1118" s="31"/>
      <c r="FO1118" s="31"/>
      <c r="FP1118" s="31"/>
      <c r="FQ1118" s="31"/>
      <c r="FR1118" s="31"/>
      <c r="FS1118" s="31"/>
      <c r="FT1118" s="31"/>
      <c r="FU1118" s="31"/>
      <c r="FV1118" s="31"/>
      <c r="FW1118" s="31"/>
      <c r="FX1118" s="31"/>
      <c r="FY1118" s="31"/>
      <c r="FZ1118" s="31"/>
      <c r="GA1118" s="31"/>
      <c r="GB1118" s="31"/>
      <c r="GC1118" s="31"/>
      <c r="GD1118" s="31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  <c r="GO1118" s="31"/>
      <c r="GP1118" s="31"/>
      <c r="GQ1118" s="31"/>
      <c r="GR1118" s="31"/>
      <c r="GS1118" s="31"/>
      <c r="GT1118" s="31"/>
      <c r="GU1118" s="31"/>
      <c r="GV1118" s="31"/>
      <c r="GW1118" s="31"/>
      <c r="GX1118" s="31"/>
      <c r="GY1118" s="31"/>
      <c r="GZ1118" s="31"/>
      <c r="HA1118" s="31"/>
      <c r="HB1118" s="31"/>
      <c r="HC1118" s="31"/>
      <c r="HD1118" s="31"/>
      <c r="HE1118" s="31"/>
      <c r="HF1118" s="31"/>
      <c r="HG1118" s="31"/>
      <c r="HH1118" s="31"/>
      <c r="HI1118" s="31"/>
      <c r="HJ1118" s="31"/>
      <c r="HK1118" s="31"/>
      <c r="HL1118" s="31"/>
      <c r="HM1118" s="31"/>
      <c r="HN1118" s="31"/>
      <c r="HO1118" s="31"/>
      <c r="HP1118" s="31"/>
      <c r="HQ1118" s="31"/>
      <c r="HR1118" s="31"/>
      <c r="HS1118" s="31"/>
      <c r="HT1118" s="31"/>
      <c r="HU1118" s="31"/>
      <c r="HV1118" s="31"/>
      <c r="HW1118" s="31"/>
      <c r="HX1118" s="31"/>
      <c r="HY1118" s="31"/>
      <c r="HZ1118" s="31"/>
      <c r="IA1118" s="31"/>
      <c r="IB1118" s="31"/>
      <c r="IC1118" s="31"/>
      <c r="ID1118" s="31"/>
      <c r="IE1118" s="31"/>
      <c r="IF1118" s="31"/>
      <c r="IG1118" s="31"/>
      <c r="IH1118" s="31"/>
      <c r="II1118" s="31"/>
      <c r="IJ1118" s="31"/>
      <c r="IK1118" s="31"/>
      <c r="IL1118" s="31"/>
      <c r="IM1118" s="31"/>
      <c r="IN1118" s="31"/>
      <c r="IO1118" s="31"/>
      <c r="IP1118" s="31"/>
      <c r="IQ1118" s="31"/>
    </row>
    <row r="1119" spans="2:251">
      <c r="B1119" s="62"/>
      <c r="C1119" s="39"/>
      <c r="D1119" s="39"/>
      <c r="F1119" s="39"/>
      <c r="G1119" s="38"/>
      <c r="H1119" s="38"/>
      <c r="I1119" s="38"/>
      <c r="J1119" s="39"/>
      <c r="K1119" s="38"/>
      <c r="L1119" s="39"/>
      <c r="M1119" s="39"/>
      <c r="N1119" s="39"/>
      <c r="O1119" s="39"/>
      <c r="P1119" s="39"/>
      <c r="Q1119" s="38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40"/>
      <c r="AE1119" s="40"/>
      <c r="AF1119" s="35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8"/>
      <c r="AV1119" s="39"/>
      <c r="AW1119" s="39"/>
      <c r="AX1119" s="39"/>
      <c r="AY1119" s="39"/>
      <c r="AZ1119" s="39"/>
      <c r="BA1119" s="39"/>
      <c r="BB1119" s="39"/>
      <c r="BC1119" s="39"/>
      <c r="BD1119" s="38"/>
      <c r="BE1119" s="39"/>
      <c r="BF1119" s="39"/>
      <c r="BG1119" s="40"/>
      <c r="BH1119" s="39"/>
      <c r="BI1119" s="39"/>
      <c r="BJ1119" s="31"/>
      <c r="BK1119" s="31"/>
      <c r="BL1119" s="39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/>
      <c r="EP1119" s="31"/>
      <c r="EQ1119" s="31"/>
      <c r="ER1119" s="31"/>
      <c r="ES1119" s="31"/>
      <c r="ET1119" s="31"/>
      <c r="EU1119" s="31"/>
      <c r="EV1119" s="31"/>
      <c r="EW1119" s="31"/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  <c r="GP1119" s="31"/>
      <c r="GQ1119" s="31"/>
      <c r="GR1119" s="31"/>
      <c r="GS1119" s="31"/>
      <c r="GT1119" s="31"/>
      <c r="GU1119" s="31"/>
      <c r="GV1119" s="31"/>
      <c r="GW1119" s="31"/>
      <c r="GX1119" s="31"/>
      <c r="GY1119" s="31"/>
      <c r="GZ1119" s="31"/>
      <c r="HA1119" s="31"/>
      <c r="HB1119" s="31"/>
      <c r="HC1119" s="31"/>
      <c r="HD1119" s="31"/>
      <c r="HE1119" s="31"/>
      <c r="HF1119" s="31"/>
      <c r="HG1119" s="31"/>
      <c r="HH1119" s="31"/>
      <c r="HI1119" s="31"/>
      <c r="HJ1119" s="31"/>
      <c r="HK1119" s="31"/>
      <c r="HL1119" s="31"/>
      <c r="HM1119" s="31"/>
      <c r="HN1119" s="31"/>
      <c r="HO1119" s="31"/>
      <c r="HP1119" s="31"/>
      <c r="HQ1119" s="31"/>
      <c r="HR1119" s="31"/>
      <c r="HS1119" s="31"/>
      <c r="HT1119" s="31"/>
      <c r="HU1119" s="31"/>
      <c r="HV1119" s="31"/>
      <c r="HW1119" s="31"/>
      <c r="HX1119" s="31"/>
      <c r="HY1119" s="31"/>
      <c r="HZ1119" s="31"/>
      <c r="IA1119" s="31"/>
      <c r="IB1119" s="31"/>
      <c r="IC1119" s="31"/>
      <c r="ID1119" s="31"/>
      <c r="IE1119" s="31"/>
      <c r="IF1119" s="31"/>
      <c r="IG1119" s="31"/>
      <c r="IH1119" s="31"/>
      <c r="II1119" s="31"/>
      <c r="IJ1119" s="31"/>
      <c r="IK1119" s="31"/>
      <c r="IL1119" s="31"/>
      <c r="IM1119" s="31"/>
      <c r="IN1119" s="31"/>
      <c r="IO1119" s="31"/>
      <c r="IP1119" s="31"/>
      <c r="IQ1119" s="31"/>
    </row>
    <row r="1120" spans="2:251">
      <c r="B1120" s="62"/>
      <c r="C1120" s="39"/>
      <c r="D1120" s="39"/>
      <c r="F1120" s="39"/>
      <c r="G1120" s="38"/>
      <c r="H1120" s="38"/>
      <c r="I1120" s="38"/>
      <c r="J1120" s="39"/>
      <c r="K1120" s="38"/>
      <c r="L1120" s="39"/>
      <c r="M1120" s="39"/>
      <c r="N1120" s="39"/>
      <c r="O1120" s="39"/>
      <c r="P1120" s="39"/>
      <c r="Q1120" s="38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40"/>
      <c r="AE1120" s="40"/>
      <c r="AF1120" s="35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8"/>
      <c r="AV1120" s="39"/>
      <c r="AW1120" s="39"/>
      <c r="AX1120" s="39"/>
      <c r="AY1120" s="39"/>
      <c r="AZ1120" s="39"/>
      <c r="BA1120" s="39"/>
      <c r="BB1120" s="39"/>
      <c r="BC1120" s="39"/>
      <c r="BD1120" s="38"/>
      <c r="BE1120" s="39"/>
      <c r="BF1120" s="39"/>
      <c r="BG1120" s="40"/>
      <c r="BH1120" s="39"/>
      <c r="BI1120" s="39"/>
      <c r="BJ1120" s="31"/>
      <c r="BK1120" s="31"/>
      <c r="BL1120" s="39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/>
      <c r="EL1120" s="31"/>
      <c r="EM1120" s="31"/>
      <c r="EN1120" s="31"/>
      <c r="EO1120" s="31"/>
      <c r="EP1120" s="31"/>
      <c r="EQ1120" s="31"/>
      <c r="ER1120" s="31"/>
      <c r="ES1120" s="31"/>
      <c r="ET1120" s="31"/>
      <c r="EU1120" s="31"/>
      <c r="EV1120" s="31"/>
      <c r="EW1120" s="31"/>
      <c r="EX1120" s="31"/>
      <c r="EY1120" s="31"/>
      <c r="EZ1120" s="31"/>
      <c r="FA1120" s="31"/>
      <c r="FB1120" s="31"/>
      <c r="FC1120" s="31"/>
      <c r="FD1120" s="31"/>
      <c r="FE1120" s="31"/>
      <c r="FF1120" s="31"/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  <c r="GO1120" s="31"/>
      <c r="GP1120" s="31"/>
      <c r="GQ1120" s="31"/>
      <c r="GR1120" s="31"/>
      <c r="GS1120" s="31"/>
      <c r="GT1120" s="31"/>
      <c r="GU1120" s="31"/>
      <c r="GV1120" s="31"/>
      <c r="GW1120" s="31"/>
      <c r="GX1120" s="31"/>
      <c r="GY1120" s="31"/>
      <c r="GZ1120" s="31"/>
      <c r="HA1120" s="31"/>
      <c r="HB1120" s="31"/>
      <c r="HC1120" s="31"/>
      <c r="HD1120" s="31"/>
      <c r="HE1120" s="31"/>
      <c r="HF1120" s="31"/>
      <c r="HG1120" s="31"/>
      <c r="HH1120" s="31"/>
      <c r="HI1120" s="31"/>
      <c r="HJ1120" s="31"/>
      <c r="HK1120" s="31"/>
      <c r="HL1120" s="31"/>
      <c r="HM1120" s="31"/>
      <c r="HN1120" s="31"/>
      <c r="HO1120" s="31"/>
      <c r="HP1120" s="31"/>
      <c r="HQ1120" s="31"/>
      <c r="HR1120" s="31"/>
      <c r="HS1120" s="31"/>
      <c r="HT1120" s="31"/>
      <c r="HU1120" s="31"/>
      <c r="HV1120" s="31"/>
      <c r="HW1120" s="31"/>
      <c r="HX1120" s="31"/>
      <c r="HY1120" s="31"/>
      <c r="HZ1120" s="31"/>
      <c r="IA1120" s="31"/>
      <c r="IB1120" s="31"/>
      <c r="IC1120" s="31"/>
      <c r="ID1120" s="31"/>
      <c r="IE1120" s="31"/>
      <c r="IF1120" s="31"/>
      <c r="IG1120" s="31"/>
      <c r="IH1120" s="31"/>
      <c r="II1120" s="31"/>
      <c r="IJ1120" s="31"/>
      <c r="IK1120" s="31"/>
      <c r="IL1120" s="31"/>
      <c r="IM1120" s="31"/>
      <c r="IN1120" s="31"/>
      <c r="IO1120" s="31"/>
      <c r="IP1120" s="31"/>
      <c r="IQ1120" s="31"/>
    </row>
    <row r="1121" spans="2:251">
      <c r="B1121" s="62"/>
      <c r="C1121" s="39"/>
      <c r="D1121" s="39"/>
      <c r="F1121" s="39"/>
      <c r="G1121" s="38"/>
      <c r="H1121" s="38"/>
      <c r="I1121" s="38"/>
      <c r="J1121" s="39"/>
      <c r="K1121" s="38"/>
      <c r="L1121" s="39"/>
      <c r="M1121" s="39"/>
      <c r="N1121" s="39"/>
      <c r="O1121" s="39"/>
      <c r="P1121" s="39"/>
      <c r="Q1121" s="38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40"/>
      <c r="AE1121" s="40"/>
      <c r="AF1121" s="35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8"/>
      <c r="AV1121" s="39"/>
      <c r="AW1121" s="39"/>
      <c r="AX1121" s="39"/>
      <c r="AY1121" s="39"/>
      <c r="AZ1121" s="39"/>
      <c r="BA1121" s="39"/>
      <c r="BB1121" s="39"/>
      <c r="BC1121" s="39"/>
      <c r="BD1121" s="38"/>
      <c r="BE1121" s="39"/>
      <c r="BF1121" s="39"/>
      <c r="BG1121" s="40"/>
      <c r="BH1121" s="39"/>
      <c r="BI1121" s="39"/>
      <c r="BJ1121" s="31"/>
      <c r="BK1121" s="31"/>
      <c r="BL1121" s="39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/>
      <c r="EP1121" s="31"/>
      <c r="EQ1121" s="31"/>
      <c r="ER1121" s="31"/>
      <c r="ES1121" s="31"/>
      <c r="ET1121" s="31"/>
      <c r="EU1121" s="31"/>
      <c r="EV1121" s="31"/>
      <c r="EW1121" s="31"/>
      <c r="EX1121" s="31"/>
      <c r="EY1121" s="31"/>
      <c r="EZ1121" s="31"/>
      <c r="FA1121" s="31"/>
      <c r="FB1121" s="31"/>
      <c r="FC1121" s="31"/>
      <c r="FD1121" s="31"/>
      <c r="FE1121" s="31"/>
      <c r="FF1121" s="31"/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  <c r="GO1121" s="31"/>
      <c r="GP1121" s="31"/>
      <c r="GQ1121" s="31"/>
      <c r="GR1121" s="31"/>
      <c r="GS1121" s="31"/>
      <c r="GT1121" s="31"/>
      <c r="GU1121" s="31"/>
      <c r="GV1121" s="31"/>
      <c r="GW1121" s="31"/>
      <c r="GX1121" s="31"/>
      <c r="GY1121" s="31"/>
      <c r="GZ1121" s="31"/>
      <c r="HA1121" s="31"/>
      <c r="HB1121" s="31"/>
      <c r="HC1121" s="31"/>
      <c r="HD1121" s="31"/>
      <c r="HE1121" s="31"/>
      <c r="HF1121" s="31"/>
      <c r="HG1121" s="31"/>
      <c r="HH1121" s="31"/>
      <c r="HI1121" s="31"/>
      <c r="HJ1121" s="31"/>
      <c r="HK1121" s="31"/>
      <c r="HL1121" s="31"/>
      <c r="HM1121" s="31"/>
      <c r="HN1121" s="31"/>
      <c r="HO1121" s="31"/>
      <c r="HP1121" s="31"/>
      <c r="HQ1121" s="31"/>
      <c r="HR1121" s="31"/>
      <c r="HS1121" s="31"/>
      <c r="HT1121" s="31"/>
      <c r="HU1121" s="31"/>
      <c r="HV1121" s="31"/>
      <c r="HW1121" s="31"/>
      <c r="HX1121" s="31"/>
      <c r="HY1121" s="31"/>
      <c r="HZ1121" s="31"/>
      <c r="IA1121" s="31"/>
      <c r="IB1121" s="31"/>
      <c r="IC1121" s="31"/>
      <c r="ID1121" s="31"/>
      <c r="IE1121" s="31"/>
      <c r="IF1121" s="31"/>
      <c r="IG1121" s="31"/>
      <c r="IH1121" s="31"/>
      <c r="II1121" s="31"/>
      <c r="IJ1121" s="31"/>
      <c r="IK1121" s="31"/>
      <c r="IL1121" s="31"/>
      <c r="IM1121" s="31"/>
      <c r="IN1121" s="31"/>
      <c r="IO1121" s="31"/>
      <c r="IP1121" s="31"/>
      <c r="IQ1121" s="31"/>
    </row>
    <row r="1122" spans="2:251">
      <c r="B1122" s="62"/>
      <c r="C1122" s="39"/>
      <c r="D1122" s="39"/>
      <c r="F1122" s="39"/>
      <c r="G1122" s="38"/>
      <c r="H1122" s="38"/>
      <c r="I1122" s="38"/>
      <c r="J1122" s="39"/>
      <c r="K1122" s="38"/>
      <c r="L1122" s="39"/>
      <c r="M1122" s="39"/>
      <c r="N1122" s="39"/>
      <c r="O1122" s="39"/>
      <c r="P1122" s="39"/>
      <c r="Q1122" s="38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40"/>
      <c r="AE1122" s="40"/>
      <c r="AF1122" s="35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8"/>
      <c r="AV1122" s="39"/>
      <c r="AW1122" s="39"/>
      <c r="AX1122" s="39"/>
      <c r="AY1122" s="39"/>
      <c r="AZ1122" s="39"/>
      <c r="BA1122" s="39"/>
      <c r="BB1122" s="39"/>
      <c r="BC1122" s="39"/>
      <c r="BD1122" s="38"/>
      <c r="BE1122" s="39"/>
      <c r="BF1122" s="39"/>
      <c r="BG1122" s="40"/>
      <c r="BH1122" s="39"/>
      <c r="BI1122" s="39"/>
      <c r="BJ1122" s="31"/>
      <c r="BK1122" s="31"/>
      <c r="BL1122" s="39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  <c r="DK1122" s="31"/>
      <c r="DL1122" s="31"/>
      <c r="DM1122" s="31"/>
      <c r="DN1122" s="31"/>
      <c r="DO1122" s="31"/>
      <c r="DP1122" s="31"/>
      <c r="DQ1122" s="31"/>
      <c r="DR1122" s="31"/>
      <c r="DS1122" s="31"/>
      <c r="DT1122" s="31"/>
      <c r="DU1122" s="31"/>
      <c r="DV1122" s="31"/>
      <c r="DW1122" s="31"/>
      <c r="DX1122" s="31"/>
      <c r="DY1122" s="31"/>
      <c r="DZ1122" s="31"/>
      <c r="EA1122" s="31"/>
      <c r="EB1122" s="31"/>
      <c r="EC1122" s="31"/>
      <c r="ED1122" s="31"/>
      <c r="EE1122" s="31"/>
      <c r="EF1122" s="31"/>
      <c r="EG1122" s="31"/>
      <c r="EH1122" s="31"/>
      <c r="EI1122" s="31"/>
      <c r="EJ1122" s="31"/>
      <c r="EK1122" s="31"/>
      <c r="EL1122" s="31"/>
      <c r="EM1122" s="31"/>
      <c r="EN1122" s="31"/>
      <c r="EO1122" s="31"/>
      <c r="EP1122" s="31"/>
      <c r="EQ1122" s="31"/>
      <c r="ER1122" s="31"/>
      <c r="ES1122" s="31"/>
      <c r="ET1122" s="31"/>
      <c r="EU1122" s="31"/>
      <c r="EV1122" s="31"/>
      <c r="EW1122" s="31"/>
      <c r="EX1122" s="31"/>
      <c r="EY1122" s="31"/>
      <c r="EZ1122" s="31"/>
      <c r="FA1122" s="31"/>
      <c r="FB1122" s="31"/>
      <c r="FC1122" s="31"/>
      <c r="FD1122" s="31"/>
      <c r="FE1122" s="31"/>
      <c r="FF1122" s="31"/>
      <c r="FG1122" s="31"/>
      <c r="FH1122" s="31"/>
      <c r="FI1122" s="31"/>
      <c r="FJ1122" s="31"/>
      <c r="FK1122" s="31"/>
      <c r="FL1122" s="31"/>
      <c r="FM1122" s="31"/>
      <c r="FN1122" s="31"/>
      <c r="FO1122" s="31"/>
      <c r="FP1122" s="31"/>
      <c r="FQ1122" s="31"/>
      <c r="FR1122" s="31"/>
      <c r="FS1122" s="31"/>
      <c r="FT1122" s="31"/>
      <c r="FU1122" s="31"/>
      <c r="FV1122" s="31"/>
      <c r="FW1122" s="31"/>
      <c r="FX1122" s="31"/>
      <c r="FY1122" s="31"/>
      <c r="FZ1122" s="31"/>
      <c r="GA1122" s="31"/>
      <c r="GB1122" s="31"/>
      <c r="GC1122" s="31"/>
      <c r="GD1122" s="31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  <c r="GO1122" s="31"/>
      <c r="GP1122" s="31"/>
      <c r="GQ1122" s="31"/>
      <c r="GR1122" s="31"/>
      <c r="GS1122" s="31"/>
      <c r="GT1122" s="31"/>
      <c r="GU1122" s="31"/>
      <c r="GV1122" s="31"/>
      <c r="GW1122" s="31"/>
      <c r="GX1122" s="31"/>
      <c r="GY1122" s="31"/>
      <c r="GZ1122" s="31"/>
      <c r="HA1122" s="31"/>
      <c r="HB1122" s="31"/>
      <c r="HC1122" s="31"/>
      <c r="HD1122" s="31"/>
      <c r="HE1122" s="31"/>
      <c r="HF1122" s="31"/>
      <c r="HG1122" s="31"/>
      <c r="HH1122" s="31"/>
      <c r="HI1122" s="31"/>
      <c r="HJ1122" s="31"/>
      <c r="HK1122" s="31"/>
      <c r="HL1122" s="31"/>
      <c r="HM1122" s="31"/>
      <c r="HN1122" s="31"/>
      <c r="HO1122" s="31"/>
      <c r="HP1122" s="31"/>
      <c r="HQ1122" s="31"/>
      <c r="HR1122" s="31"/>
      <c r="HS1122" s="31"/>
      <c r="HT1122" s="31"/>
      <c r="HU1122" s="31"/>
      <c r="HV1122" s="31"/>
      <c r="HW1122" s="31"/>
      <c r="HX1122" s="31"/>
      <c r="HY1122" s="31"/>
      <c r="HZ1122" s="31"/>
      <c r="IA1122" s="31"/>
      <c r="IB1122" s="31"/>
      <c r="IC1122" s="31"/>
      <c r="ID1122" s="31"/>
      <c r="IE1122" s="31"/>
      <c r="IF1122" s="31"/>
      <c r="IG1122" s="31"/>
      <c r="IH1122" s="31"/>
      <c r="II1122" s="31"/>
      <c r="IJ1122" s="31"/>
      <c r="IK1122" s="31"/>
      <c r="IL1122" s="31"/>
      <c r="IM1122" s="31"/>
      <c r="IN1122" s="31"/>
      <c r="IO1122" s="31"/>
      <c r="IP1122" s="31"/>
      <c r="IQ1122" s="31"/>
    </row>
    <row r="1123" spans="2:251">
      <c r="B1123" s="62"/>
      <c r="C1123" s="39"/>
      <c r="D1123" s="39"/>
      <c r="F1123" s="39"/>
      <c r="G1123" s="38"/>
      <c r="H1123" s="38"/>
      <c r="I1123" s="38"/>
      <c r="J1123" s="39"/>
      <c r="K1123" s="38"/>
      <c r="L1123" s="39"/>
      <c r="M1123" s="39"/>
      <c r="N1123" s="39"/>
      <c r="O1123" s="39"/>
      <c r="P1123" s="39"/>
      <c r="Q1123" s="38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40"/>
      <c r="AE1123" s="40"/>
      <c r="AF1123" s="35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8"/>
      <c r="AV1123" s="39"/>
      <c r="AW1123" s="39"/>
      <c r="AX1123" s="39"/>
      <c r="AY1123" s="39"/>
      <c r="AZ1123" s="39"/>
      <c r="BA1123" s="39"/>
      <c r="BB1123" s="39"/>
      <c r="BC1123" s="39"/>
      <c r="BD1123" s="38"/>
      <c r="BE1123" s="39"/>
      <c r="BF1123" s="39"/>
      <c r="BG1123" s="40"/>
      <c r="BH1123" s="39"/>
      <c r="BI1123" s="39"/>
      <c r="BJ1123" s="31"/>
      <c r="BK1123" s="31"/>
      <c r="BL1123" s="39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/>
      <c r="EP1123" s="31"/>
      <c r="EQ1123" s="31"/>
      <c r="ER1123" s="31"/>
      <c r="ES1123" s="31"/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  <c r="GP1123" s="31"/>
      <c r="GQ1123" s="31"/>
      <c r="GR1123" s="31"/>
      <c r="GS1123" s="31"/>
      <c r="GT1123" s="31"/>
      <c r="GU1123" s="31"/>
      <c r="GV1123" s="31"/>
      <c r="GW1123" s="31"/>
      <c r="GX1123" s="31"/>
      <c r="GY1123" s="31"/>
      <c r="GZ1123" s="31"/>
      <c r="HA1123" s="31"/>
      <c r="HB1123" s="31"/>
      <c r="HC1123" s="31"/>
      <c r="HD1123" s="31"/>
      <c r="HE1123" s="31"/>
      <c r="HF1123" s="31"/>
      <c r="HG1123" s="31"/>
      <c r="HH1123" s="31"/>
      <c r="HI1123" s="31"/>
      <c r="HJ1123" s="31"/>
      <c r="HK1123" s="31"/>
      <c r="HL1123" s="31"/>
      <c r="HM1123" s="31"/>
      <c r="HN1123" s="31"/>
      <c r="HO1123" s="31"/>
      <c r="HP1123" s="31"/>
      <c r="HQ1123" s="31"/>
      <c r="HR1123" s="31"/>
      <c r="HS1123" s="31"/>
      <c r="HT1123" s="31"/>
      <c r="HU1123" s="31"/>
      <c r="HV1123" s="31"/>
      <c r="HW1123" s="31"/>
      <c r="HX1123" s="31"/>
      <c r="HY1123" s="31"/>
      <c r="HZ1123" s="31"/>
      <c r="IA1123" s="31"/>
      <c r="IB1123" s="31"/>
      <c r="IC1123" s="31"/>
      <c r="ID1123" s="31"/>
      <c r="IE1123" s="31"/>
      <c r="IF1123" s="31"/>
      <c r="IG1123" s="31"/>
      <c r="IH1123" s="31"/>
      <c r="II1123" s="31"/>
      <c r="IJ1123" s="31"/>
      <c r="IK1123" s="31"/>
      <c r="IL1123" s="31"/>
      <c r="IM1123" s="31"/>
      <c r="IN1123" s="31"/>
      <c r="IO1123" s="31"/>
      <c r="IP1123" s="31"/>
      <c r="IQ1123" s="31"/>
    </row>
    <row r="1124" spans="2:251">
      <c r="B1124" s="62"/>
      <c r="C1124" s="39"/>
      <c r="D1124" s="39"/>
      <c r="F1124" s="39"/>
      <c r="G1124" s="38"/>
      <c r="H1124" s="38"/>
      <c r="I1124" s="38"/>
      <c r="J1124" s="39"/>
      <c r="K1124" s="38"/>
      <c r="L1124" s="39"/>
      <c r="M1124" s="39"/>
      <c r="N1124" s="39"/>
      <c r="O1124" s="39"/>
      <c r="P1124" s="39"/>
      <c r="Q1124" s="38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40"/>
      <c r="AE1124" s="40"/>
      <c r="AF1124" s="35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8"/>
      <c r="AV1124" s="39"/>
      <c r="AW1124" s="39"/>
      <c r="AX1124" s="39"/>
      <c r="AY1124" s="39"/>
      <c r="AZ1124" s="39"/>
      <c r="BA1124" s="39"/>
      <c r="BB1124" s="39"/>
      <c r="BC1124" s="39"/>
      <c r="BD1124" s="38"/>
      <c r="BE1124" s="39"/>
      <c r="BF1124" s="39"/>
      <c r="BG1124" s="39"/>
      <c r="BH1124" s="39"/>
      <c r="BI1124" s="39"/>
      <c r="BJ1124" s="31"/>
      <c r="BK1124" s="31"/>
      <c r="BL1124" s="39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  <c r="DK1124" s="31"/>
      <c r="DL1124" s="31"/>
      <c r="DM1124" s="31"/>
      <c r="DN1124" s="31"/>
      <c r="DO1124" s="31"/>
      <c r="DP1124" s="31"/>
      <c r="DQ1124" s="31"/>
      <c r="DR1124" s="31"/>
      <c r="DS1124" s="31"/>
      <c r="DT1124" s="31"/>
      <c r="DU1124" s="31"/>
      <c r="DV1124" s="31"/>
      <c r="DW1124" s="31"/>
      <c r="DX1124" s="31"/>
      <c r="DY1124" s="31"/>
      <c r="DZ1124" s="31"/>
      <c r="EA1124" s="31"/>
      <c r="EB1124" s="31"/>
      <c r="EC1124" s="31"/>
      <c r="ED1124" s="31"/>
      <c r="EE1124" s="31"/>
      <c r="EF1124" s="31"/>
      <c r="EG1124" s="31"/>
      <c r="EH1124" s="31"/>
      <c r="EI1124" s="31"/>
      <c r="EJ1124" s="31"/>
      <c r="EK1124" s="31"/>
      <c r="EL1124" s="31"/>
      <c r="EM1124" s="31"/>
      <c r="EN1124" s="31"/>
      <c r="EO1124" s="31"/>
      <c r="EP1124" s="31"/>
      <c r="EQ1124" s="31"/>
      <c r="ER1124" s="31"/>
      <c r="ES1124" s="31"/>
      <c r="ET1124" s="31"/>
      <c r="EU1124" s="31"/>
      <c r="EV1124" s="31"/>
      <c r="EW1124" s="31"/>
      <c r="EX1124" s="31"/>
      <c r="EY1124" s="31"/>
      <c r="EZ1124" s="31"/>
      <c r="FA1124" s="31"/>
      <c r="FB1124" s="31"/>
      <c r="FC1124" s="31"/>
      <c r="FD1124" s="31"/>
      <c r="FE1124" s="31"/>
      <c r="FF1124" s="31"/>
      <c r="FG1124" s="31"/>
      <c r="FH1124" s="31"/>
      <c r="FI1124" s="31"/>
      <c r="FJ1124" s="31"/>
      <c r="FK1124" s="31"/>
      <c r="FL1124" s="31"/>
      <c r="FM1124" s="31"/>
      <c r="FN1124" s="31"/>
      <c r="FO1124" s="31"/>
      <c r="FP1124" s="31"/>
      <c r="FQ1124" s="31"/>
      <c r="FR1124" s="31"/>
      <c r="FS1124" s="31"/>
      <c r="FT1124" s="31"/>
      <c r="FU1124" s="31"/>
      <c r="FV1124" s="31"/>
      <c r="FW1124" s="31"/>
      <c r="FX1124" s="31"/>
      <c r="FY1124" s="31"/>
      <c r="FZ1124" s="31"/>
      <c r="GA1124" s="31"/>
      <c r="GB1124" s="31"/>
      <c r="GC1124" s="31"/>
      <c r="GD1124" s="31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  <c r="GO1124" s="31"/>
      <c r="GP1124" s="31"/>
      <c r="GQ1124" s="31"/>
      <c r="GR1124" s="31"/>
      <c r="GS1124" s="31"/>
      <c r="GT1124" s="31"/>
      <c r="GU1124" s="31"/>
      <c r="GV1124" s="31"/>
      <c r="GW1124" s="31"/>
      <c r="GX1124" s="31"/>
      <c r="GY1124" s="31"/>
      <c r="GZ1124" s="31"/>
      <c r="HA1124" s="31"/>
      <c r="HB1124" s="31"/>
      <c r="HC1124" s="31"/>
      <c r="HD1124" s="31"/>
      <c r="HE1124" s="31"/>
      <c r="HF1124" s="31"/>
      <c r="HG1124" s="31"/>
      <c r="HH1124" s="31"/>
      <c r="HI1124" s="31"/>
      <c r="HJ1124" s="31"/>
      <c r="HK1124" s="31"/>
      <c r="HL1124" s="31"/>
      <c r="HM1124" s="31"/>
      <c r="HN1124" s="31"/>
      <c r="HO1124" s="31"/>
      <c r="HP1124" s="31"/>
      <c r="HQ1124" s="31"/>
      <c r="HR1124" s="31"/>
      <c r="HS1124" s="31"/>
      <c r="HT1124" s="31"/>
      <c r="HU1124" s="31"/>
      <c r="HV1124" s="31"/>
      <c r="HW1124" s="31"/>
      <c r="HX1124" s="31"/>
      <c r="HY1124" s="31"/>
      <c r="HZ1124" s="31"/>
      <c r="IA1124" s="31"/>
      <c r="IB1124" s="31"/>
      <c r="IC1124" s="31"/>
      <c r="ID1124" s="31"/>
      <c r="IE1124" s="31"/>
      <c r="IF1124" s="31"/>
      <c r="IG1124" s="31"/>
      <c r="IH1124" s="31"/>
      <c r="II1124" s="31"/>
      <c r="IJ1124" s="31"/>
      <c r="IK1124" s="31"/>
      <c r="IL1124" s="31"/>
      <c r="IM1124" s="31"/>
      <c r="IN1124" s="31"/>
      <c r="IO1124" s="31"/>
      <c r="IP1124" s="31"/>
      <c r="IQ1124" s="31"/>
    </row>
    <row r="1125" spans="2:251">
      <c r="B1125" s="62"/>
      <c r="C1125" s="39"/>
      <c r="D1125" s="39"/>
      <c r="F1125" s="39"/>
      <c r="G1125" s="38"/>
      <c r="H1125" s="38"/>
      <c r="I1125" s="38"/>
      <c r="J1125" s="39"/>
      <c r="K1125" s="38"/>
      <c r="L1125" s="39"/>
      <c r="M1125" s="39"/>
      <c r="N1125" s="39"/>
      <c r="O1125" s="39"/>
      <c r="P1125" s="39"/>
      <c r="Q1125" s="38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40"/>
      <c r="AE1125" s="40"/>
      <c r="AF1125" s="35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8"/>
      <c r="AV1125" s="39"/>
      <c r="AW1125" s="39"/>
      <c r="AX1125" s="39"/>
      <c r="AY1125" s="39"/>
      <c r="AZ1125" s="39"/>
      <c r="BA1125" s="39"/>
      <c r="BB1125" s="39"/>
      <c r="BC1125" s="39"/>
      <c r="BD1125" s="38"/>
      <c r="BE1125" s="39"/>
      <c r="BF1125" s="39"/>
      <c r="BG1125" s="40"/>
      <c r="BH1125" s="39"/>
      <c r="BI1125" s="39"/>
      <c r="BJ1125" s="31"/>
      <c r="BK1125" s="31"/>
      <c r="BL1125" s="39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/>
      <c r="ET1125" s="31"/>
      <c r="EU1125" s="31"/>
      <c r="EV1125" s="31"/>
      <c r="EW1125" s="31"/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  <c r="GP1125" s="31"/>
      <c r="GQ1125" s="31"/>
      <c r="GR1125" s="31"/>
      <c r="GS1125" s="31"/>
      <c r="GT1125" s="31"/>
      <c r="GU1125" s="31"/>
      <c r="GV1125" s="31"/>
      <c r="GW1125" s="31"/>
      <c r="GX1125" s="31"/>
      <c r="GY1125" s="31"/>
      <c r="GZ1125" s="31"/>
      <c r="HA1125" s="31"/>
      <c r="HB1125" s="31"/>
      <c r="HC1125" s="31"/>
      <c r="HD1125" s="31"/>
      <c r="HE1125" s="31"/>
      <c r="HF1125" s="31"/>
      <c r="HG1125" s="31"/>
      <c r="HH1125" s="31"/>
      <c r="HI1125" s="31"/>
      <c r="HJ1125" s="31"/>
      <c r="HK1125" s="31"/>
      <c r="HL1125" s="31"/>
      <c r="HM1125" s="31"/>
      <c r="HN1125" s="31"/>
      <c r="HO1125" s="31"/>
      <c r="HP1125" s="31"/>
      <c r="HQ1125" s="31"/>
      <c r="HR1125" s="31"/>
      <c r="HS1125" s="31"/>
      <c r="HT1125" s="31"/>
      <c r="HU1125" s="31"/>
      <c r="HV1125" s="31"/>
      <c r="HW1125" s="31"/>
      <c r="HX1125" s="31"/>
      <c r="HY1125" s="31"/>
      <c r="HZ1125" s="31"/>
      <c r="IA1125" s="31"/>
      <c r="IB1125" s="31"/>
      <c r="IC1125" s="31"/>
      <c r="ID1125" s="31"/>
      <c r="IE1125" s="31"/>
      <c r="IF1125" s="31"/>
      <c r="IG1125" s="31"/>
      <c r="IH1125" s="31"/>
      <c r="II1125" s="31"/>
      <c r="IJ1125" s="31"/>
      <c r="IK1125" s="31"/>
      <c r="IL1125" s="31"/>
      <c r="IM1125" s="31"/>
      <c r="IN1125" s="31"/>
      <c r="IO1125" s="31"/>
      <c r="IP1125" s="31"/>
      <c r="IQ1125" s="31"/>
    </row>
    <row r="1126" spans="2:251">
      <c r="B1126" s="62"/>
      <c r="C1126" s="39"/>
      <c r="D1126" s="39"/>
      <c r="F1126" s="39"/>
      <c r="G1126" s="38"/>
      <c r="H1126" s="38"/>
      <c r="I1126" s="38"/>
      <c r="J1126" s="39"/>
      <c r="K1126" s="38"/>
      <c r="L1126" s="39"/>
      <c r="M1126" s="39"/>
      <c r="N1126" s="39"/>
      <c r="O1126" s="39"/>
      <c r="P1126" s="39"/>
      <c r="Q1126" s="38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40"/>
      <c r="AE1126" s="40"/>
      <c r="AF1126" s="35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8"/>
      <c r="AV1126" s="39"/>
      <c r="AW1126" s="39"/>
      <c r="AX1126" s="39"/>
      <c r="AY1126" s="39"/>
      <c r="AZ1126" s="39"/>
      <c r="BA1126" s="39"/>
      <c r="BB1126" s="39"/>
      <c r="BC1126" s="39"/>
      <c r="BD1126" s="38"/>
      <c r="BE1126" s="39"/>
      <c r="BF1126" s="39"/>
      <c r="BG1126" s="40"/>
      <c r="BH1126" s="39"/>
      <c r="BI1126" s="39"/>
      <c r="BJ1126" s="31"/>
      <c r="BK1126" s="31"/>
      <c r="BL1126" s="39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/>
      <c r="EP1126" s="31"/>
      <c r="EQ1126" s="31"/>
      <c r="ER1126" s="31"/>
      <c r="ES1126" s="31"/>
      <c r="ET1126" s="31"/>
      <c r="EU1126" s="31"/>
      <c r="EV1126" s="31"/>
      <c r="EW1126" s="31"/>
      <c r="EX1126" s="31"/>
      <c r="EY1126" s="31"/>
      <c r="EZ1126" s="31"/>
      <c r="FA1126" s="31"/>
      <c r="FB1126" s="31"/>
      <c r="FC1126" s="31"/>
      <c r="FD1126" s="31"/>
      <c r="FE1126" s="31"/>
      <c r="FF1126" s="31"/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  <c r="GO1126" s="31"/>
      <c r="GP1126" s="31"/>
      <c r="GQ1126" s="31"/>
      <c r="GR1126" s="31"/>
      <c r="GS1126" s="31"/>
      <c r="GT1126" s="31"/>
      <c r="GU1126" s="31"/>
      <c r="GV1126" s="31"/>
      <c r="GW1126" s="31"/>
      <c r="GX1126" s="31"/>
      <c r="GY1126" s="31"/>
      <c r="GZ1126" s="31"/>
      <c r="HA1126" s="31"/>
      <c r="HB1126" s="31"/>
      <c r="HC1126" s="31"/>
      <c r="HD1126" s="31"/>
      <c r="HE1126" s="31"/>
      <c r="HF1126" s="31"/>
      <c r="HG1126" s="31"/>
      <c r="HH1126" s="31"/>
      <c r="HI1126" s="31"/>
      <c r="HJ1126" s="31"/>
      <c r="HK1126" s="31"/>
      <c r="HL1126" s="31"/>
      <c r="HM1126" s="31"/>
      <c r="HN1126" s="31"/>
      <c r="HO1126" s="31"/>
      <c r="HP1126" s="31"/>
      <c r="HQ1126" s="31"/>
      <c r="HR1126" s="31"/>
      <c r="HS1126" s="31"/>
      <c r="HT1126" s="31"/>
      <c r="HU1126" s="31"/>
      <c r="HV1126" s="31"/>
      <c r="HW1126" s="31"/>
      <c r="HX1126" s="31"/>
      <c r="HY1126" s="31"/>
      <c r="HZ1126" s="31"/>
      <c r="IA1126" s="31"/>
      <c r="IB1126" s="31"/>
      <c r="IC1126" s="31"/>
      <c r="ID1126" s="31"/>
      <c r="IE1126" s="31"/>
      <c r="IF1126" s="31"/>
      <c r="IG1126" s="31"/>
      <c r="IH1126" s="31"/>
      <c r="II1126" s="31"/>
      <c r="IJ1126" s="31"/>
      <c r="IK1126" s="31"/>
      <c r="IL1126" s="31"/>
      <c r="IM1126" s="31"/>
      <c r="IN1126" s="31"/>
      <c r="IO1126" s="31"/>
      <c r="IP1126" s="31"/>
      <c r="IQ1126" s="31"/>
    </row>
    <row r="1127" spans="2:251">
      <c r="B1127" s="62"/>
      <c r="C1127" s="39"/>
      <c r="D1127" s="39"/>
      <c r="F1127" s="39"/>
      <c r="G1127" s="38"/>
      <c r="H1127" s="38"/>
      <c r="I1127" s="38"/>
      <c r="J1127" s="39"/>
      <c r="K1127" s="38"/>
      <c r="L1127" s="39"/>
      <c r="M1127" s="39"/>
      <c r="N1127" s="39"/>
      <c r="O1127" s="39"/>
      <c r="P1127" s="39"/>
      <c r="Q1127" s="38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40"/>
      <c r="AE1127" s="40"/>
      <c r="AF1127" s="35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8"/>
      <c r="AV1127" s="39"/>
      <c r="AW1127" s="39"/>
      <c r="AX1127" s="39"/>
      <c r="AY1127" s="39"/>
      <c r="AZ1127" s="39"/>
      <c r="BA1127" s="39"/>
      <c r="BB1127" s="39"/>
      <c r="BC1127" s="39"/>
      <c r="BD1127" s="38"/>
      <c r="BE1127" s="39"/>
      <c r="BF1127" s="39"/>
      <c r="BG1127" s="40"/>
      <c r="BH1127" s="39"/>
      <c r="BI1127" s="39"/>
      <c r="BJ1127" s="31"/>
      <c r="BK1127" s="31"/>
      <c r="BL1127" s="39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  <c r="GS1127" s="31"/>
      <c r="GT1127" s="31"/>
      <c r="GU1127" s="31"/>
      <c r="GV1127" s="31"/>
      <c r="GW1127" s="31"/>
      <c r="GX1127" s="31"/>
      <c r="GY1127" s="31"/>
      <c r="GZ1127" s="31"/>
      <c r="HA1127" s="31"/>
      <c r="HB1127" s="31"/>
      <c r="HC1127" s="31"/>
      <c r="HD1127" s="31"/>
      <c r="HE1127" s="31"/>
      <c r="HF1127" s="31"/>
      <c r="HG1127" s="31"/>
      <c r="HH1127" s="31"/>
      <c r="HI1127" s="31"/>
      <c r="HJ1127" s="31"/>
      <c r="HK1127" s="31"/>
      <c r="HL1127" s="31"/>
      <c r="HM1127" s="31"/>
      <c r="HN1127" s="31"/>
      <c r="HO1127" s="31"/>
      <c r="HP1127" s="31"/>
      <c r="HQ1127" s="31"/>
      <c r="HR1127" s="31"/>
      <c r="HS1127" s="31"/>
      <c r="HT1127" s="31"/>
      <c r="HU1127" s="31"/>
      <c r="HV1127" s="31"/>
      <c r="HW1127" s="31"/>
      <c r="HX1127" s="31"/>
      <c r="HY1127" s="31"/>
      <c r="HZ1127" s="31"/>
      <c r="IA1127" s="31"/>
      <c r="IB1127" s="31"/>
      <c r="IC1127" s="31"/>
      <c r="ID1127" s="31"/>
      <c r="IE1127" s="31"/>
      <c r="IF1127" s="31"/>
      <c r="IG1127" s="31"/>
      <c r="IH1127" s="31"/>
      <c r="II1127" s="31"/>
      <c r="IJ1127" s="31"/>
      <c r="IK1127" s="31"/>
      <c r="IL1127" s="31"/>
      <c r="IM1127" s="31"/>
      <c r="IN1127" s="31"/>
      <c r="IO1127" s="31"/>
      <c r="IP1127" s="31"/>
      <c r="IQ1127" s="31"/>
    </row>
    <row r="1128" spans="2:251">
      <c r="B1128" s="62"/>
      <c r="C1128" s="39"/>
      <c r="D1128" s="39"/>
      <c r="F1128" s="39"/>
      <c r="G1128" s="38"/>
      <c r="H1128" s="38"/>
      <c r="I1128" s="38"/>
      <c r="J1128" s="39"/>
      <c r="K1128" s="38"/>
      <c r="L1128" s="39"/>
      <c r="M1128" s="39"/>
      <c r="N1128" s="39"/>
      <c r="O1128" s="39"/>
      <c r="P1128" s="39"/>
      <c r="Q1128" s="38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40"/>
      <c r="AE1128" s="40"/>
      <c r="AF1128" s="35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8"/>
      <c r="AV1128" s="39"/>
      <c r="AW1128" s="39"/>
      <c r="AX1128" s="39"/>
      <c r="AY1128" s="39"/>
      <c r="AZ1128" s="39"/>
      <c r="BA1128" s="39"/>
      <c r="BB1128" s="39"/>
      <c r="BC1128" s="39"/>
      <c r="BD1128" s="38"/>
      <c r="BE1128" s="39"/>
      <c r="BF1128" s="39"/>
      <c r="BG1128" s="40"/>
      <c r="BH1128" s="39"/>
      <c r="BI1128" s="39"/>
      <c r="BJ1128" s="31"/>
      <c r="BK1128" s="31"/>
      <c r="BL1128" s="39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  <c r="GS1128" s="31"/>
      <c r="GT1128" s="31"/>
      <c r="GU1128" s="31"/>
      <c r="GV1128" s="31"/>
      <c r="GW1128" s="31"/>
      <c r="GX1128" s="31"/>
      <c r="GY1128" s="31"/>
      <c r="GZ1128" s="31"/>
      <c r="HA1128" s="31"/>
      <c r="HB1128" s="31"/>
      <c r="HC1128" s="31"/>
      <c r="HD1128" s="31"/>
      <c r="HE1128" s="31"/>
      <c r="HF1128" s="31"/>
      <c r="HG1128" s="31"/>
      <c r="HH1128" s="31"/>
      <c r="HI1128" s="31"/>
      <c r="HJ1128" s="31"/>
      <c r="HK1128" s="31"/>
      <c r="HL1128" s="31"/>
      <c r="HM1128" s="31"/>
      <c r="HN1128" s="31"/>
      <c r="HO1128" s="31"/>
      <c r="HP1128" s="31"/>
      <c r="HQ1128" s="31"/>
      <c r="HR1128" s="31"/>
      <c r="HS1128" s="31"/>
      <c r="HT1128" s="31"/>
      <c r="HU1128" s="31"/>
      <c r="HV1128" s="31"/>
      <c r="HW1128" s="31"/>
      <c r="HX1128" s="31"/>
      <c r="HY1128" s="31"/>
      <c r="HZ1128" s="31"/>
      <c r="IA1128" s="31"/>
      <c r="IB1128" s="31"/>
      <c r="IC1128" s="31"/>
      <c r="ID1128" s="31"/>
      <c r="IE1128" s="31"/>
      <c r="IF1128" s="31"/>
      <c r="IG1128" s="31"/>
      <c r="IH1128" s="31"/>
      <c r="II1128" s="31"/>
      <c r="IJ1128" s="31"/>
      <c r="IK1128" s="31"/>
      <c r="IL1128" s="31"/>
      <c r="IM1128" s="31"/>
      <c r="IN1128" s="31"/>
      <c r="IO1128" s="31"/>
      <c r="IP1128" s="31"/>
      <c r="IQ1128" s="31"/>
    </row>
    <row r="1129" spans="2:251">
      <c r="B1129" s="62"/>
      <c r="C1129" s="39"/>
      <c r="D1129" s="39"/>
      <c r="F1129" s="39"/>
      <c r="G1129" s="38"/>
      <c r="H1129" s="38"/>
      <c r="I1129" s="38"/>
      <c r="J1129" s="39"/>
      <c r="K1129" s="38"/>
      <c r="L1129" s="39"/>
      <c r="M1129" s="39"/>
      <c r="N1129" s="39"/>
      <c r="O1129" s="39"/>
      <c r="P1129" s="39"/>
      <c r="Q1129" s="38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40"/>
      <c r="AE1129" s="40"/>
      <c r="AF1129" s="35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8"/>
      <c r="AV1129" s="39"/>
      <c r="AW1129" s="39"/>
      <c r="AX1129" s="39"/>
      <c r="AY1129" s="39"/>
      <c r="AZ1129" s="39"/>
      <c r="BA1129" s="39"/>
      <c r="BB1129" s="39"/>
      <c r="BC1129" s="39"/>
      <c r="BD1129" s="38"/>
      <c r="BE1129" s="39"/>
      <c r="BF1129" s="39"/>
      <c r="BG1129" s="40"/>
      <c r="BH1129" s="39"/>
      <c r="BI1129" s="39"/>
      <c r="BJ1129" s="31"/>
      <c r="BK1129" s="31"/>
      <c r="BL1129" s="39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/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  <c r="GP1129" s="31"/>
      <c r="GQ1129" s="31"/>
      <c r="GR1129" s="31"/>
      <c r="GS1129" s="31"/>
      <c r="GT1129" s="31"/>
      <c r="GU1129" s="31"/>
      <c r="GV1129" s="31"/>
      <c r="GW1129" s="31"/>
      <c r="GX1129" s="31"/>
      <c r="GY1129" s="31"/>
      <c r="GZ1129" s="31"/>
      <c r="HA1129" s="31"/>
      <c r="HB1129" s="31"/>
      <c r="HC1129" s="31"/>
      <c r="HD1129" s="31"/>
      <c r="HE1129" s="31"/>
      <c r="HF1129" s="31"/>
      <c r="HG1129" s="31"/>
      <c r="HH1129" s="31"/>
      <c r="HI1129" s="31"/>
      <c r="HJ1129" s="31"/>
      <c r="HK1129" s="31"/>
      <c r="HL1129" s="31"/>
      <c r="HM1129" s="31"/>
      <c r="HN1129" s="31"/>
      <c r="HO1129" s="31"/>
      <c r="HP1129" s="31"/>
      <c r="HQ1129" s="31"/>
      <c r="HR1129" s="31"/>
      <c r="HS1129" s="31"/>
      <c r="HT1129" s="31"/>
      <c r="HU1129" s="31"/>
      <c r="HV1129" s="31"/>
      <c r="HW1129" s="31"/>
      <c r="HX1129" s="31"/>
      <c r="HY1129" s="31"/>
      <c r="HZ1129" s="31"/>
      <c r="IA1129" s="31"/>
      <c r="IB1129" s="31"/>
      <c r="IC1129" s="31"/>
      <c r="ID1129" s="31"/>
      <c r="IE1129" s="31"/>
      <c r="IF1129" s="31"/>
      <c r="IG1129" s="31"/>
      <c r="IH1129" s="31"/>
      <c r="II1129" s="31"/>
      <c r="IJ1129" s="31"/>
      <c r="IK1129" s="31"/>
      <c r="IL1129" s="31"/>
      <c r="IM1129" s="31"/>
      <c r="IN1129" s="31"/>
      <c r="IO1129" s="31"/>
      <c r="IP1129" s="31"/>
      <c r="IQ1129" s="31"/>
    </row>
    <row r="1130" spans="2:251">
      <c r="B1130" s="62"/>
      <c r="C1130" s="39"/>
      <c r="D1130" s="39"/>
      <c r="F1130" s="39"/>
      <c r="G1130" s="38"/>
      <c r="H1130" s="38"/>
      <c r="I1130" s="38"/>
      <c r="J1130" s="39"/>
      <c r="K1130" s="38"/>
      <c r="L1130" s="39"/>
      <c r="M1130" s="39"/>
      <c r="N1130" s="39"/>
      <c r="O1130" s="39"/>
      <c r="P1130" s="39"/>
      <c r="Q1130" s="38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40"/>
      <c r="AE1130" s="40"/>
      <c r="AF1130" s="35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8"/>
      <c r="AV1130" s="39"/>
      <c r="AW1130" s="39"/>
      <c r="AX1130" s="39"/>
      <c r="AY1130" s="39"/>
      <c r="AZ1130" s="39"/>
      <c r="BA1130" s="39"/>
      <c r="BB1130" s="39"/>
      <c r="BC1130" s="39"/>
      <c r="BD1130" s="38"/>
      <c r="BE1130" s="39"/>
      <c r="BF1130" s="39"/>
      <c r="BG1130" s="40"/>
      <c r="BH1130" s="39"/>
      <c r="BI1130" s="39"/>
      <c r="BJ1130" s="31"/>
      <c r="BK1130" s="31"/>
      <c r="BL1130" s="39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31"/>
      <c r="GT1130" s="31"/>
      <c r="GU1130" s="31"/>
      <c r="GV1130" s="31"/>
      <c r="GW1130" s="31"/>
      <c r="GX1130" s="31"/>
      <c r="GY1130" s="31"/>
      <c r="GZ1130" s="31"/>
      <c r="HA1130" s="31"/>
      <c r="HB1130" s="31"/>
      <c r="HC1130" s="31"/>
      <c r="HD1130" s="31"/>
      <c r="HE1130" s="31"/>
      <c r="HF1130" s="31"/>
      <c r="HG1130" s="31"/>
      <c r="HH1130" s="31"/>
      <c r="HI1130" s="31"/>
      <c r="HJ1130" s="31"/>
      <c r="HK1130" s="31"/>
      <c r="HL1130" s="31"/>
      <c r="HM1130" s="31"/>
      <c r="HN1130" s="31"/>
      <c r="HO1130" s="31"/>
      <c r="HP1130" s="31"/>
      <c r="HQ1130" s="31"/>
      <c r="HR1130" s="31"/>
      <c r="HS1130" s="31"/>
      <c r="HT1130" s="31"/>
      <c r="HU1130" s="31"/>
      <c r="HV1130" s="31"/>
      <c r="HW1130" s="31"/>
      <c r="HX1130" s="31"/>
      <c r="HY1130" s="31"/>
      <c r="HZ1130" s="31"/>
      <c r="IA1130" s="31"/>
      <c r="IB1130" s="31"/>
      <c r="IC1130" s="31"/>
      <c r="ID1130" s="31"/>
      <c r="IE1130" s="31"/>
      <c r="IF1130" s="31"/>
      <c r="IG1130" s="31"/>
      <c r="IH1130" s="31"/>
      <c r="II1130" s="31"/>
      <c r="IJ1130" s="31"/>
      <c r="IK1130" s="31"/>
      <c r="IL1130" s="31"/>
      <c r="IM1130" s="31"/>
      <c r="IN1130" s="31"/>
      <c r="IO1130" s="31"/>
      <c r="IP1130" s="31"/>
      <c r="IQ1130" s="31"/>
    </row>
    <row r="1131" spans="2:251">
      <c r="B1131" s="62"/>
      <c r="C1131" s="39"/>
      <c r="D1131" s="39"/>
      <c r="F1131" s="39"/>
      <c r="G1131" s="38"/>
      <c r="H1131" s="38"/>
      <c r="I1131" s="38"/>
      <c r="J1131" s="39"/>
      <c r="K1131" s="38"/>
      <c r="L1131" s="39"/>
      <c r="M1131" s="39"/>
      <c r="N1131" s="39"/>
      <c r="O1131" s="39"/>
      <c r="P1131" s="39"/>
      <c r="Q1131" s="38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40"/>
      <c r="AE1131" s="40"/>
      <c r="AF1131" s="35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8"/>
      <c r="AV1131" s="39"/>
      <c r="AW1131" s="39"/>
      <c r="AX1131" s="39"/>
      <c r="AY1131" s="39"/>
      <c r="AZ1131" s="39"/>
      <c r="BA1131" s="39"/>
      <c r="BB1131" s="39"/>
      <c r="BC1131" s="39"/>
      <c r="BD1131" s="38"/>
      <c r="BE1131" s="39"/>
      <c r="BF1131" s="39"/>
      <c r="BG1131" s="40"/>
      <c r="BH1131" s="39"/>
      <c r="BI1131" s="39"/>
      <c r="BJ1131" s="31"/>
      <c r="BK1131" s="31"/>
      <c r="BL1131" s="39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  <c r="DK1131" s="31"/>
      <c r="DL1131" s="31"/>
      <c r="DM1131" s="31"/>
      <c r="DN1131" s="31"/>
      <c r="DO1131" s="31"/>
      <c r="DP1131" s="31"/>
      <c r="DQ1131" s="31"/>
      <c r="DR1131" s="31"/>
      <c r="DS1131" s="31"/>
      <c r="DT1131" s="31"/>
      <c r="DU1131" s="31"/>
      <c r="DV1131" s="31"/>
      <c r="DW1131" s="31"/>
      <c r="DX1131" s="31"/>
      <c r="DY1131" s="31"/>
      <c r="DZ1131" s="31"/>
      <c r="EA1131" s="31"/>
      <c r="EB1131" s="31"/>
      <c r="EC1131" s="31"/>
      <c r="ED1131" s="31"/>
      <c r="EE1131" s="31"/>
      <c r="EF1131" s="31"/>
      <c r="EG1131" s="31"/>
      <c r="EH1131" s="31"/>
      <c r="EI1131" s="31"/>
      <c r="EJ1131" s="31"/>
      <c r="EK1131" s="31"/>
      <c r="EL1131" s="31"/>
      <c r="EM1131" s="31"/>
      <c r="EN1131" s="31"/>
      <c r="EO1131" s="31"/>
      <c r="EP1131" s="31"/>
      <c r="EQ1131" s="31"/>
      <c r="ER1131" s="31"/>
      <c r="ES1131" s="31"/>
      <c r="ET1131" s="31"/>
      <c r="EU1131" s="31"/>
      <c r="EV1131" s="31"/>
      <c r="EW1131" s="31"/>
      <c r="EX1131" s="31"/>
      <c r="EY1131" s="31"/>
      <c r="EZ1131" s="31"/>
      <c r="FA1131" s="31"/>
      <c r="FB1131" s="31"/>
      <c r="FC1131" s="31"/>
      <c r="FD1131" s="31"/>
      <c r="FE1131" s="31"/>
      <c r="FF1131" s="31"/>
      <c r="FG1131" s="31"/>
      <c r="FH1131" s="31"/>
      <c r="FI1131" s="31"/>
      <c r="FJ1131" s="31"/>
      <c r="FK1131" s="31"/>
      <c r="FL1131" s="31"/>
      <c r="FM1131" s="31"/>
      <c r="FN1131" s="31"/>
      <c r="FO1131" s="31"/>
      <c r="FP1131" s="31"/>
      <c r="FQ1131" s="31"/>
      <c r="FR1131" s="31"/>
      <c r="FS1131" s="31"/>
      <c r="FT1131" s="31"/>
      <c r="FU1131" s="31"/>
      <c r="FV1131" s="31"/>
      <c r="FW1131" s="31"/>
      <c r="FX1131" s="31"/>
      <c r="FY1131" s="31"/>
      <c r="FZ1131" s="31"/>
      <c r="GA1131" s="31"/>
      <c r="GB1131" s="31"/>
      <c r="GC1131" s="31"/>
      <c r="GD1131" s="31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  <c r="GO1131" s="31"/>
      <c r="GP1131" s="31"/>
      <c r="GQ1131" s="31"/>
      <c r="GR1131" s="31"/>
      <c r="GS1131" s="31"/>
      <c r="GT1131" s="31"/>
      <c r="GU1131" s="31"/>
      <c r="GV1131" s="31"/>
      <c r="GW1131" s="31"/>
      <c r="GX1131" s="31"/>
      <c r="GY1131" s="31"/>
      <c r="GZ1131" s="31"/>
      <c r="HA1131" s="31"/>
      <c r="HB1131" s="31"/>
      <c r="HC1131" s="31"/>
      <c r="HD1131" s="31"/>
      <c r="HE1131" s="31"/>
      <c r="HF1131" s="31"/>
      <c r="HG1131" s="31"/>
      <c r="HH1131" s="31"/>
      <c r="HI1131" s="31"/>
      <c r="HJ1131" s="31"/>
      <c r="HK1131" s="31"/>
      <c r="HL1131" s="31"/>
      <c r="HM1131" s="31"/>
      <c r="HN1131" s="31"/>
      <c r="HO1131" s="31"/>
      <c r="HP1131" s="31"/>
      <c r="HQ1131" s="31"/>
      <c r="HR1131" s="31"/>
      <c r="HS1131" s="31"/>
      <c r="HT1131" s="31"/>
      <c r="HU1131" s="31"/>
      <c r="HV1131" s="31"/>
      <c r="HW1131" s="31"/>
      <c r="HX1131" s="31"/>
      <c r="HY1131" s="31"/>
      <c r="HZ1131" s="31"/>
      <c r="IA1131" s="31"/>
      <c r="IB1131" s="31"/>
      <c r="IC1131" s="31"/>
      <c r="ID1131" s="31"/>
      <c r="IE1131" s="31"/>
      <c r="IF1131" s="31"/>
      <c r="IG1131" s="31"/>
      <c r="IH1131" s="31"/>
      <c r="II1131" s="31"/>
      <c r="IJ1131" s="31"/>
      <c r="IK1131" s="31"/>
      <c r="IL1131" s="31"/>
      <c r="IM1131" s="31"/>
      <c r="IN1131" s="31"/>
      <c r="IO1131" s="31"/>
      <c r="IP1131" s="31"/>
      <c r="IQ1131" s="31"/>
    </row>
    <row r="1132" spans="2:251">
      <c r="B1132" s="62"/>
      <c r="C1132" s="39"/>
      <c r="D1132" s="39"/>
      <c r="F1132" s="39"/>
      <c r="G1132" s="38"/>
      <c r="H1132" s="38"/>
      <c r="I1132" s="38"/>
      <c r="J1132" s="39"/>
      <c r="K1132" s="38"/>
      <c r="L1132" s="39"/>
      <c r="M1132" s="39"/>
      <c r="N1132" s="39"/>
      <c r="O1132" s="39"/>
      <c r="P1132" s="39"/>
      <c r="Q1132" s="38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40"/>
      <c r="AE1132" s="40"/>
      <c r="AF1132" s="35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8"/>
      <c r="AV1132" s="39"/>
      <c r="AW1132" s="39"/>
      <c r="AX1132" s="39"/>
      <c r="AY1132" s="39"/>
      <c r="AZ1132" s="39"/>
      <c r="BA1132" s="39"/>
      <c r="BB1132" s="39"/>
      <c r="BC1132" s="39"/>
      <c r="BD1132" s="38"/>
      <c r="BE1132" s="39"/>
      <c r="BF1132" s="39"/>
      <c r="BG1132" s="39"/>
      <c r="BH1132" s="39"/>
      <c r="BI1132" s="39"/>
      <c r="BJ1132" s="31"/>
      <c r="BK1132" s="31"/>
      <c r="BL1132" s="39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  <c r="GS1132" s="31"/>
      <c r="GT1132" s="31"/>
      <c r="GU1132" s="31"/>
      <c r="GV1132" s="31"/>
      <c r="GW1132" s="31"/>
      <c r="GX1132" s="31"/>
      <c r="GY1132" s="31"/>
      <c r="GZ1132" s="31"/>
      <c r="HA1132" s="31"/>
      <c r="HB1132" s="31"/>
      <c r="HC1132" s="31"/>
      <c r="HD1132" s="31"/>
      <c r="HE1132" s="31"/>
      <c r="HF1132" s="31"/>
      <c r="HG1132" s="31"/>
      <c r="HH1132" s="31"/>
      <c r="HI1132" s="31"/>
      <c r="HJ1132" s="31"/>
      <c r="HK1132" s="31"/>
      <c r="HL1132" s="31"/>
      <c r="HM1132" s="31"/>
      <c r="HN1132" s="31"/>
      <c r="HO1132" s="31"/>
      <c r="HP1132" s="31"/>
      <c r="HQ1132" s="31"/>
      <c r="HR1132" s="31"/>
      <c r="HS1132" s="31"/>
      <c r="HT1132" s="31"/>
      <c r="HU1132" s="31"/>
      <c r="HV1132" s="31"/>
      <c r="HW1132" s="31"/>
      <c r="HX1132" s="31"/>
      <c r="HY1132" s="31"/>
      <c r="HZ1132" s="31"/>
      <c r="IA1132" s="31"/>
      <c r="IB1132" s="31"/>
      <c r="IC1132" s="31"/>
      <c r="ID1132" s="31"/>
      <c r="IE1132" s="31"/>
      <c r="IF1132" s="31"/>
      <c r="IG1132" s="31"/>
      <c r="IH1132" s="31"/>
      <c r="II1132" s="31"/>
      <c r="IJ1132" s="31"/>
      <c r="IK1132" s="31"/>
      <c r="IL1132" s="31"/>
      <c r="IM1132" s="31"/>
      <c r="IN1132" s="31"/>
      <c r="IO1132" s="31"/>
      <c r="IP1132" s="31"/>
      <c r="IQ1132" s="31"/>
    </row>
    <row r="1133" spans="2:251">
      <c r="B1133" s="62"/>
      <c r="C1133" s="39"/>
      <c r="D1133" s="39"/>
      <c r="F1133" s="39"/>
      <c r="G1133" s="38"/>
      <c r="H1133" s="38"/>
      <c r="I1133" s="38"/>
      <c r="J1133" s="39"/>
      <c r="K1133" s="38"/>
      <c r="L1133" s="39"/>
      <c r="M1133" s="39"/>
      <c r="N1133" s="39"/>
      <c r="O1133" s="39"/>
      <c r="P1133" s="39"/>
      <c r="Q1133" s="38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40"/>
      <c r="AE1133" s="40"/>
      <c r="AF1133" s="35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8"/>
      <c r="AV1133" s="39"/>
      <c r="AW1133" s="39"/>
      <c r="AX1133" s="39"/>
      <c r="AY1133" s="39"/>
      <c r="AZ1133" s="39"/>
      <c r="BA1133" s="39"/>
      <c r="BB1133" s="39"/>
      <c r="BC1133" s="39"/>
      <c r="BD1133" s="38"/>
      <c r="BE1133" s="39"/>
      <c r="BF1133" s="39"/>
      <c r="BG1133" s="39"/>
      <c r="BH1133" s="39"/>
      <c r="BI1133" s="39"/>
      <c r="BJ1133" s="31"/>
      <c r="BK1133" s="31"/>
      <c r="BL1133" s="39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/>
      <c r="EP1133" s="31"/>
      <c r="EQ1133" s="31"/>
      <c r="ER1133" s="31"/>
      <c r="ES1133" s="31"/>
      <c r="ET1133" s="31"/>
      <c r="EU1133" s="31"/>
      <c r="EV1133" s="31"/>
      <c r="EW1133" s="31"/>
      <c r="EX1133" s="31"/>
      <c r="EY1133" s="31"/>
      <c r="EZ1133" s="31"/>
      <c r="FA1133" s="31"/>
      <c r="FB1133" s="31"/>
      <c r="FC1133" s="31"/>
      <c r="FD1133" s="31"/>
      <c r="FE1133" s="31"/>
      <c r="FF1133" s="31"/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  <c r="GO1133" s="31"/>
      <c r="GP1133" s="31"/>
      <c r="GQ1133" s="31"/>
      <c r="GR1133" s="31"/>
      <c r="GS1133" s="31"/>
      <c r="GT1133" s="31"/>
      <c r="GU1133" s="31"/>
      <c r="GV1133" s="31"/>
      <c r="GW1133" s="31"/>
      <c r="GX1133" s="31"/>
      <c r="GY1133" s="31"/>
      <c r="GZ1133" s="31"/>
      <c r="HA1133" s="31"/>
      <c r="HB1133" s="31"/>
      <c r="HC1133" s="31"/>
      <c r="HD1133" s="31"/>
      <c r="HE1133" s="31"/>
      <c r="HF1133" s="31"/>
      <c r="HG1133" s="31"/>
      <c r="HH1133" s="31"/>
      <c r="HI1133" s="31"/>
      <c r="HJ1133" s="31"/>
      <c r="HK1133" s="31"/>
      <c r="HL1133" s="31"/>
      <c r="HM1133" s="31"/>
      <c r="HN1133" s="31"/>
      <c r="HO1133" s="31"/>
      <c r="HP1133" s="31"/>
      <c r="HQ1133" s="31"/>
      <c r="HR1133" s="31"/>
      <c r="HS1133" s="31"/>
      <c r="HT1133" s="31"/>
      <c r="HU1133" s="31"/>
      <c r="HV1133" s="31"/>
      <c r="HW1133" s="31"/>
      <c r="HX1133" s="31"/>
      <c r="HY1133" s="31"/>
      <c r="HZ1133" s="31"/>
      <c r="IA1133" s="31"/>
      <c r="IB1133" s="31"/>
      <c r="IC1133" s="31"/>
      <c r="ID1133" s="31"/>
      <c r="IE1133" s="31"/>
      <c r="IF1133" s="31"/>
      <c r="IG1133" s="31"/>
      <c r="IH1133" s="31"/>
      <c r="II1133" s="31"/>
      <c r="IJ1133" s="31"/>
      <c r="IK1133" s="31"/>
      <c r="IL1133" s="31"/>
      <c r="IM1133" s="31"/>
      <c r="IN1133" s="31"/>
      <c r="IO1133" s="31"/>
      <c r="IP1133" s="31"/>
      <c r="IQ1133" s="31"/>
    </row>
    <row r="1134" spans="2:251">
      <c r="B1134" s="62"/>
      <c r="C1134" s="39"/>
      <c r="D1134" s="39"/>
      <c r="F1134" s="39"/>
      <c r="G1134" s="38"/>
      <c r="H1134" s="38"/>
      <c r="I1134" s="38"/>
      <c r="J1134" s="39"/>
      <c r="K1134" s="38"/>
      <c r="L1134" s="39"/>
      <c r="M1134" s="39"/>
      <c r="N1134" s="39"/>
      <c r="O1134" s="39"/>
      <c r="P1134" s="39"/>
      <c r="Q1134" s="38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40"/>
      <c r="AE1134" s="40"/>
      <c r="AF1134" s="35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8"/>
      <c r="AV1134" s="39"/>
      <c r="AW1134" s="39"/>
      <c r="AX1134" s="39"/>
      <c r="AY1134" s="39"/>
      <c r="AZ1134" s="39"/>
      <c r="BA1134" s="39"/>
      <c r="BB1134" s="39"/>
      <c r="BC1134" s="39"/>
      <c r="BD1134" s="38"/>
      <c r="BE1134" s="39"/>
      <c r="BF1134" s="39"/>
      <c r="BG1134" s="40"/>
      <c r="BH1134" s="39"/>
      <c r="BI1134" s="39"/>
      <c r="BJ1134" s="31"/>
      <c r="BK1134" s="31"/>
      <c r="BL1134" s="39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/>
      <c r="EP1134" s="31"/>
      <c r="EQ1134" s="31"/>
      <c r="ER1134" s="31"/>
      <c r="ES1134" s="31"/>
      <c r="ET1134" s="31"/>
      <c r="EU1134" s="31"/>
      <c r="EV1134" s="31"/>
      <c r="EW1134" s="31"/>
      <c r="EX1134" s="31"/>
      <c r="EY1134" s="31"/>
      <c r="EZ1134" s="31"/>
      <c r="FA1134" s="31"/>
      <c r="FB1134" s="31"/>
      <c r="FC1134" s="31"/>
      <c r="FD1134" s="31"/>
      <c r="FE1134" s="31"/>
      <c r="FF1134" s="31"/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  <c r="GO1134" s="31"/>
      <c r="GP1134" s="31"/>
      <c r="GQ1134" s="31"/>
      <c r="GR1134" s="31"/>
      <c r="GS1134" s="31"/>
      <c r="GT1134" s="31"/>
      <c r="GU1134" s="31"/>
      <c r="GV1134" s="31"/>
      <c r="GW1134" s="31"/>
      <c r="GX1134" s="31"/>
      <c r="GY1134" s="31"/>
      <c r="GZ1134" s="31"/>
      <c r="HA1134" s="31"/>
      <c r="HB1134" s="31"/>
      <c r="HC1134" s="31"/>
      <c r="HD1134" s="31"/>
      <c r="HE1134" s="31"/>
      <c r="HF1134" s="31"/>
      <c r="HG1134" s="31"/>
      <c r="HH1134" s="31"/>
      <c r="HI1134" s="31"/>
      <c r="HJ1134" s="31"/>
      <c r="HK1134" s="31"/>
      <c r="HL1134" s="31"/>
      <c r="HM1134" s="31"/>
      <c r="HN1134" s="31"/>
      <c r="HO1134" s="31"/>
      <c r="HP1134" s="31"/>
      <c r="HQ1134" s="31"/>
      <c r="HR1134" s="31"/>
      <c r="HS1134" s="31"/>
      <c r="HT1134" s="31"/>
      <c r="HU1134" s="31"/>
      <c r="HV1134" s="31"/>
      <c r="HW1134" s="31"/>
      <c r="HX1134" s="31"/>
      <c r="HY1134" s="31"/>
      <c r="HZ1134" s="31"/>
      <c r="IA1134" s="31"/>
      <c r="IB1134" s="31"/>
      <c r="IC1134" s="31"/>
      <c r="ID1134" s="31"/>
      <c r="IE1134" s="31"/>
      <c r="IF1134" s="31"/>
      <c r="IG1134" s="31"/>
      <c r="IH1134" s="31"/>
      <c r="II1134" s="31"/>
      <c r="IJ1134" s="31"/>
      <c r="IK1134" s="31"/>
      <c r="IL1134" s="31"/>
      <c r="IM1134" s="31"/>
      <c r="IN1134" s="31"/>
      <c r="IO1134" s="31"/>
      <c r="IP1134" s="31"/>
      <c r="IQ1134" s="31"/>
    </row>
    <row r="1135" spans="2:251">
      <c r="B1135" s="62"/>
      <c r="C1135" s="39"/>
      <c r="D1135" s="39"/>
      <c r="F1135" s="39"/>
      <c r="G1135" s="38"/>
      <c r="H1135" s="38"/>
      <c r="I1135" s="38"/>
      <c r="J1135" s="39"/>
      <c r="K1135" s="38"/>
      <c r="L1135" s="39"/>
      <c r="M1135" s="39"/>
      <c r="N1135" s="39"/>
      <c r="O1135" s="39"/>
      <c r="P1135" s="39"/>
      <c r="Q1135" s="38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40"/>
      <c r="AE1135" s="40"/>
      <c r="AF1135" s="35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8"/>
      <c r="AV1135" s="39"/>
      <c r="AW1135" s="39"/>
      <c r="AX1135" s="39"/>
      <c r="AY1135" s="39"/>
      <c r="AZ1135" s="39"/>
      <c r="BA1135" s="39"/>
      <c r="BB1135" s="39"/>
      <c r="BC1135" s="39"/>
      <c r="BD1135" s="38"/>
      <c r="BE1135" s="39"/>
      <c r="BF1135" s="39"/>
      <c r="BG1135" s="40"/>
      <c r="BH1135" s="39"/>
      <c r="BI1135" s="39"/>
      <c r="BJ1135" s="31"/>
      <c r="BK1135" s="31"/>
      <c r="BL1135" s="39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  <c r="GS1135" s="31"/>
      <c r="GT1135" s="31"/>
      <c r="GU1135" s="31"/>
      <c r="GV1135" s="31"/>
      <c r="GW1135" s="31"/>
      <c r="GX1135" s="31"/>
      <c r="GY1135" s="31"/>
      <c r="GZ1135" s="31"/>
      <c r="HA1135" s="31"/>
      <c r="HB1135" s="31"/>
      <c r="HC1135" s="31"/>
      <c r="HD1135" s="31"/>
      <c r="HE1135" s="31"/>
      <c r="HF1135" s="31"/>
      <c r="HG1135" s="31"/>
      <c r="HH1135" s="31"/>
      <c r="HI1135" s="31"/>
      <c r="HJ1135" s="31"/>
      <c r="HK1135" s="31"/>
      <c r="HL1135" s="31"/>
      <c r="HM1135" s="31"/>
      <c r="HN1135" s="31"/>
      <c r="HO1135" s="31"/>
      <c r="HP1135" s="31"/>
      <c r="HQ1135" s="31"/>
      <c r="HR1135" s="31"/>
      <c r="HS1135" s="31"/>
      <c r="HT1135" s="31"/>
      <c r="HU1135" s="31"/>
      <c r="HV1135" s="31"/>
      <c r="HW1135" s="31"/>
      <c r="HX1135" s="31"/>
      <c r="HY1135" s="31"/>
      <c r="HZ1135" s="31"/>
      <c r="IA1135" s="31"/>
      <c r="IB1135" s="31"/>
      <c r="IC1135" s="31"/>
      <c r="ID1135" s="31"/>
      <c r="IE1135" s="31"/>
      <c r="IF1135" s="31"/>
      <c r="IG1135" s="31"/>
      <c r="IH1135" s="31"/>
      <c r="II1135" s="31"/>
      <c r="IJ1135" s="31"/>
      <c r="IK1135" s="31"/>
      <c r="IL1135" s="31"/>
      <c r="IM1135" s="31"/>
      <c r="IN1135" s="31"/>
      <c r="IO1135" s="31"/>
      <c r="IP1135" s="31"/>
      <c r="IQ1135" s="31"/>
    </row>
    <row r="1136" spans="2:251">
      <c r="B1136" s="62"/>
      <c r="C1136" s="39"/>
      <c r="D1136" s="39"/>
      <c r="F1136" s="39"/>
      <c r="G1136" s="38"/>
      <c r="H1136" s="38"/>
      <c r="I1136" s="38"/>
      <c r="J1136" s="39"/>
      <c r="K1136" s="38"/>
      <c r="L1136" s="39"/>
      <c r="M1136" s="39"/>
      <c r="N1136" s="39"/>
      <c r="O1136" s="39"/>
      <c r="P1136" s="39"/>
      <c r="Q1136" s="38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40"/>
      <c r="AE1136" s="40"/>
      <c r="AF1136" s="35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8"/>
      <c r="AV1136" s="39"/>
      <c r="AW1136" s="39"/>
      <c r="AX1136" s="39"/>
      <c r="AY1136" s="39"/>
      <c r="AZ1136" s="39"/>
      <c r="BA1136" s="39"/>
      <c r="BB1136" s="39"/>
      <c r="BC1136" s="39"/>
      <c r="BD1136" s="38"/>
      <c r="BE1136" s="39"/>
      <c r="BF1136" s="39"/>
      <c r="BG1136" s="40"/>
      <c r="BH1136" s="39"/>
      <c r="BI1136" s="39"/>
      <c r="BJ1136" s="31"/>
      <c r="BK1136" s="31"/>
      <c r="BL1136" s="39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/>
      <c r="EP1136" s="31"/>
      <c r="EQ1136" s="31"/>
      <c r="ER1136" s="31"/>
      <c r="ES1136" s="31"/>
      <c r="ET1136" s="31"/>
      <c r="EU1136" s="31"/>
      <c r="EV1136" s="31"/>
      <c r="EW1136" s="31"/>
      <c r="EX1136" s="31"/>
      <c r="EY1136" s="31"/>
      <c r="EZ1136" s="31"/>
      <c r="FA1136" s="31"/>
      <c r="FB1136" s="31"/>
      <c r="FC1136" s="31"/>
      <c r="FD1136" s="31"/>
      <c r="FE1136" s="31"/>
      <c r="FF1136" s="31"/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  <c r="GO1136" s="31"/>
      <c r="GP1136" s="31"/>
      <c r="GQ1136" s="31"/>
      <c r="GR1136" s="31"/>
      <c r="GS1136" s="31"/>
      <c r="GT1136" s="31"/>
      <c r="GU1136" s="31"/>
      <c r="GV1136" s="31"/>
      <c r="GW1136" s="31"/>
      <c r="GX1136" s="31"/>
      <c r="GY1136" s="31"/>
      <c r="GZ1136" s="31"/>
      <c r="HA1136" s="31"/>
      <c r="HB1136" s="31"/>
      <c r="HC1136" s="31"/>
      <c r="HD1136" s="31"/>
      <c r="HE1136" s="31"/>
      <c r="HF1136" s="31"/>
      <c r="HG1136" s="31"/>
      <c r="HH1136" s="31"/>
      <c r="HI1136" s="31"/>
      <c r="HJ1136" s="31"/>
      <c r="HK1136" s="31"/>
      <c r="HL1136" s="31"/>
      <c r="HM1136" s="31"/>
      <c r="HN1136" s="31"/>
      <c r="HO1136" s="31"/>
      <c r="HP1136" s="31"/>
      <c r="HQ1136" s="31"/>
      <c r="HR1136" s="31"/>
      <c r="HS1136" s="31"/>
      <c r="HT1136" s="31"/>
      <c r="HU1136" s="31"/>
      <c r="HV1136" s="31"/>
      <c r="HW1136" s="31"/>
      <c r="HX1136" s="31"/>
      <c r="HY1136" s="31"/>
      <c r="HZ1136" s="31"/>
      <c r="IA1136" s="31"/>
      <c r="IB1136" s="31"/>
      <c r="IC1136" s="31"/>
      <c r="ID1136" s="31"/>
      <c r="IE1136" s="31"/>
      <c r="IF1136" s="31"/>
      <c r="IG1136" s="31"/>
      <c r="IH1136" s="31"/>
      <c r="II1136" s="31"/>
      <c r="IJ1136" s="31"/>
      <c r="IK1136" s="31"/>
      <c r="IL1136" s="31"/>
      <c r="IM1136" s="31"/>
      <c r="IN1136" s="31"/>
      <c r="IO1136" s="31"/>
      <c r="IP1136" s="31"/>
      <c r="IQ1136" s="31"/>
    </row>
    <row r="1137" spans="2:251">
      <c r="B1137" s="62"/>
      <c r="C1137" s="39"/>
      <c r="D1137" s="39"/>
      <c r="F1137" s="39"/>
      <c r="G1137" s="38"/>
      <c r="H1137" s="38"/>
      <c r="I1137" s="38"/>
      <c r="J1137" s="39"/>
      <c r="K1137" s="38"/>
      <c r="L1137" s="39"/>
      <c r="M1137" s="39"/>
      <c r="N1137" s="39"/>
      <c r="O1137" s="39"/>
      <c r="P1137" s="39"/>
      <c r="Q1137" s="38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40"/>
      <c r="AE1137" s="40"/>
      <c r="AF1137" s="35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8"/>
      <c r="AV1137" s="39"/>
      <c r="AW1137" s="39"/>
      <c r="AX1137" s="39"/>
      <c r="AY1137" s="39"/>
      <c r="AZ1137" s="39"/>
      <c r="BA1137" s="39"/>
      <c r="BB1137" s="39"/>
      <c r="BC1137" s="39"/>
      <c r="BD1137" s="38"/>
      <c r="BE1137" s="39"/>
      <c r="BF1137" s="39"/>
      <c r="BG1137" s="40"/>
      <c r="BH1137" s="39"/>
      <c r="BI1137" s="39"/>
      <c r="BJ1137" s="31"/>
      <c r="BK1137" s="31"/>
      <c r="BL1137" s="39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/>
      <c r="EP1137" s="31"/>
      <c r="EQ1137" s="31"/>
      <c r="ER1137" s="31"/>
      <c r="ES1137" s="31"/>
      <c r="ET1137" s="31"/>
      <c r="EU1137" s="31"/>
      <c r="EV1137" s="31"/>
      <c r="EW1137" s="31"/>
      <c r="EX1137" s="31"/>
      <c r="EY1137" s="31"/>
      <c r="EZ1137" s="31"/>
      <c r="FA1137" s="31"/>
      <c r="FB1137" s="31"/>
      <c r="FC1137" s="31"/>
      <c r="FD1137" s="31"/>
      <c r="FE1137" s="31"/>
      <c r="FF1137" s="31"/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  <c r="GO1137" s="31"/>
      <c r="GP1137" s="31"/>
      <c r="GQ1137" s="31"/>
      <c r="GR1137" s="31"/>
      <c r="GS1137" s="31"/>
      <c r="GT1137" s="31"/>
      <c r="GU1137" s="31"/>
      <c r="GV1137" s="31"/>
      <c r="GW1137" s="31"/>
      <c r="GX1137" s="31"/>
      <c r="GY1137" s="31"/>
      <c r="GZ1137" s="31"/>
      <c r="HA1137" s="31"/>
      <c r="HB1137" s="31"/>
      <c r="HC1137" s="31"/>
      <c r="HD1137" s="31"/>
      <c r="HE1137" s="31"/>
      <c r="HF1137" s="31"/>
      <c r="HG1137" s="31"/>
      <c r="HH1137" s="31"/>
      <c r="HI1137" s="31"/>
      <c r="HJ1137" s="31"/>
      <c r="HK1137" s="31"/>
      <c r="HL1137" s="31"/>
      <c r="HM1137" s="31"/>
      <c r="HN1137" s="31"/>
      <c r="HO1137" s="31"/>
      <c r="HP1137" s="31"/>
      <c r="HQ1137" s="31"/>
      <c r="HR1137" s="31"/>
      <c r="HS1137" s="31"/>
      <c r="HT1137" s="31"/>
      <c r="HU1137" s="31"/>
      <c r="HV1137" s="31"/>
      <c r="HW1137" s="31"/>
      <c r="HX1137" s="31"/>
      <c r="HY1137" s="31"/>
      <c r="HZ1137" s="31"/>
      <c r="IA1137" s="31"/>
      <c r="IB1137" s="31"/>
      <c r="IC1137" s="31"/>
      <c r="ID1137" s="31"/>
      <c r="IE1137" s="31"/>
      <c r="IF1137" s="31"/>
      <c r="IG1137" s="31"/>
      <c r="IH1137" s="31"/>
      <c r="II1137" s="31"/>
      <c r="IJ1137" s="31"/>
      <c r="IK1137" s="31"/>
      <c r="IL1137" s="31"/>
      <c r="IM1137" s="31"/>
      <c r="IN1137" s="31"/>
      <c r="IO1137" s="31"/>
      <c r="IP1137" s="31"/>
      <c r="IQ1137" s="31"/>
    </row>
    <row r="1138" spans="2:251">
      <c r="B1138" s="62"/>
      <c r="C1138" s="39"/>
      <c r="D1138" s="39"/>
      <c r="F1138" s="39"/>
      <c r="G1138" s="38"/>
      <c r="H1138" s="38"/>
      <c r="I1138" s="38"/>
      <c r="J1138" s="39"/>
      <c r="K1138" s="38"/>
      <c r="L1138" s="39"/>
      <c r="M1138" s="39"/>
      <c r="N1138" s="39"/>
      <c r="O1138" s="39"/>
      <c r="P1138" s="39"/>
      <c r="Q1138" s="38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40"/>
      <c r="AE1138" s="40"/>
      <c r="AF1138" s="35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8"/>
      <c r="AV1138" s="39"/>
      <c r="AW1138" s="39"/>
      <c r="AX1138" s="39"/>
      <c r="AY1138" s="39"/>
      <c r="AZ1138" s="39"/>
      <c r="BA1138" s="39"/>
      <c r="BB1138" s="39"/>
      <c r="BC1138" s="39"/>
      <c r="BD1138" s="38"/>
      <c r="BE1138" s="39"/>
      <c r="BF1138" s="39"/>
      <c r="BG1138" s="40"/>
      <c r="BH1138" s="39"/>
      <c r="BI1138" s="39"/>
      <c r="BJ1138" s="31"/>
      <c r="BK1138" s="31"/>
      <c r="BL1138" s="39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/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  <c r="GP1138" s="31"/>
      <c r="GQ1138" s="31"/>
      <c r="GR1138" s="31"/>
      <c r="GS1138" s="31"/>
      <c r="GT1138" s="31"/>
      <c r="GU1138" s="31"/>
      <c r="GV1138" s="31"/>
      <c r="GW1138" s="31"/>
      <c r="GX1138" s="31"/>
      <c r="GY1138" s="31"/>
      <c r="GZ1138" s="31"/>
      <c r="HA1138" s="31"/>
      <c r="HB1138" s="31"/>
      <c r="HC1138" s="31"/>
      <c r="HD1138" s="31"/>
      <c r="HE1138" s="31"/>
      <c r="HF1138" s="31"/>
      <c r="HG1138" s="31"/>
      <c r="HH1138" s="31"/>
      <c r="HI1138" s="31"/>
      <c r="HJ1138" s="31"/>
      <c r="HK1138" s="31"/>
      <c r="HL1138" s="31"/>
      <c r="HM1138" s="31"/>
      <c r="HN1138" s="31"/>
      <c r="HO1138" s="31"/>
      <c r="HP1138" s="31"/>
      <c r="HQ1138" s="31"/>
      <c r="HR1138" s="31"/>
      <c r="HS1138" s="31"/>
      <c r="HT1138" s="31"/>
      <c r="HU1138" s="31"/>
      <c r="HV1138" s="31"/>
      <c r="HW1138" s="31"/>
      <c r="HX1138" s="31"/>
      <c r="HY1138" s="31"/>
      <c r="HZ1138" s="31"/>
      <c r="IA1138" s="31"/>
      <c r="IB1138" s="31"/>
      <c r="IC1138" s="31"/>
      <c r="ID1138" s="31"/>
      <c r="IE1138" s="31"/>
      <c r="IF1138" s="31"/>
      <c r="IG1138" s="31"/>
      <c r="IH1138" s="31"/>
      <c r="II1138" s="31"/>
      <c r="IJ1138" s="31"/>
      <c r="IK1138" s="31"/>
      <c r="IL1138" s="31"/>
      <c r="IM1138" s="31"/>
      <c r="IN1138" s="31"/>
      <c r="IO1138" s="31"/>
      <c r="IP1138" s="31"/>
      <c r="IQ1138" s="31"/>
    </row>
    <row r="1139" spans="2:251">
      <c r="B1139" s="62"/>
      <c r="C1139" s="39"/>
      <c r="D1139" s="39"/>
      <c r="F1139" s="39"/>
      <c r="G1139" s="38"/>
      <c r="H1139" s="38"/>
      <c r="I1139" s="38"/>
      <c r="J1139" s="39"/>
      <c r="K1139" s="38"/>
      <c r="L1139" s="39"/>
      <c r="M1139" s="39"/>
      <c r="N1139" s="39"/>
      <c r="O1139" s="39"/>
      <c r="P1139" s="39"/>
      <c r="Q1139" s="38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40"/>
      <c r="AE1139" s="40"/>
      <c r="AF1139" s="35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8"/>
      <c r="AV1139" s="39"/>
      <c r="AW1139" s="39"/>
      <c r="AX1139" s="39"/>
      <c r="AY1139" s="39"/>
      <c r="AZ1139" s="39"/>
      <c r="BA1139" s="39"/>
      <c r="BB1139" s="39"/>
      <c r="BC1139" s="39"/>
      <c r="BD1139" s="38"/>
      <c r="BE1139" s="39"/>
      <c r="BF1139" s="39"/>
      <c r="BG1139" s="39"/>
      <c r="BH1139" s="39"/>
      <c r="BI1139" s="39"/>
      <c r="BJ1139" s="31"/>
      <c r="BK1139" s="31"/>
      <c r="BL1139" s="39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  <c r="DK1139" s="31"/>
      <c r="DL1139" s="31"/>
      <c r="DM1139" s="31"/>
      <c r="DN1139" s="31"/>
      <c r="DO1139" s="31"/>
      <c r="DP1139" s="31"/>
      <c r="DQ1139" s="31"/>
      <c r="DR1139" s="31"/>
      <c r="DS1139" s="31"/>
      <c r="DT1139" s="31"/>
      <c r="DU1139" s="31"/>
      <c r="DV1139" s="31"/>
      <c r="DW1139" s="31"/>
      <c r="DX1139" s="31"/>
      <c r="DY1139" s="31"/>
      <c r="DZ1139" s="31"/>
      <c r="EA1139" s="31"/>
      <c r="EB1139" s="31"/>
      <c r="EC1139" s="31"/>
      <c r="ED1139" s="31"/>
      <c r="EE1139" s="31"/>
      <c r="EF1139" s="31"/>
      <c r="EG1139" s="31"/>
      <c r="EH1139" s="31"/>
      <c r="EI1139" s="31"/>
      <c r="EJ1139" s="31"/>
      <c r="EK1139" s="31"/>
      <c r="EL1139" s="31"/>
      <c r="EM1139" s="31"/>
      <c r="EN1139" s="31"/>
      <c r="EO1139" s="31"/>
      <c r="EP1139" s="31"/>
      <c r="EQ1139" s="31"/>
      <c r="ER1139" s="31"/>
      <c r="ES1139" s="31"/>
      <c r="ET1139" s="31"/>
      <c r="EU1139" s="31"/>
      <c r="EV1139" s="31"/>
      <c r="EW1139" s="31"/>
      <c r="EX1139" s="31"/>
      <c r="EY1139" s="31"/>
      <c r="EZ1139" s="31"/>
      <c r="FA1139" s="31"/>
      <c r="FB1139" s="31"/>
      <c r="FC1139" s="31"/>
      <c r="FD1139" s="31"/>
      <c r="FE1139" s="31"/>
      <c r="FF1139" s="31"/>
      <c r="FG1139" s="31"/>
      <c r="FH1139" s="31"/>
      <c r="FI1139" s="31"/>
      <c r="FJ1139" s="31"/>
      <c r="FK1139" s="31"/>
      <c r="FL1139" s="31"/>
      <c r="FM1139" s="31"/>
      <c r="FN1139" s="31"/>
      <c r="FO1139" s="31"/>
      <c r="FP1139" s="31"/>
      <c r="FQ1139" s="31"/>
      <c r="FR1139" s="31"/>
      <c r="FS1139" s="31"/>
      <c r="FT1139" s="31"/>
      <c r="FU1139" s="31"/>
      <c r="FV1139" s="31"/>
      <c r="FW1139" s="31"/>
      <c r="FX1139" s="31"/>
      <c r="FY1139" s="31"/>
      <c r="FZ1139" s="31"/>
      <c r="GA1139" s="31"/>
      <c r="GB1139" s="31"/>
      <c r="GC1139" s="31"/>
      <c r="GD1139" s="31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  <c r="GO1139" s="31"/>
      <c r="GP1139" s="31"/>
      <c r="GQ1139" s="31"/>
      <c r="GR1139" s="31"/>
      <c r="GS1139" s="31"/>
      <c r="GT1139" s="31"/>
      <c r="GU1139" s="31"/>
      <c r="GV1139" s="31"/>
      <c r="GW1139" s="31"/>
      <c r="GX1139" s="31"/>
      <c r="GY1139" s="31"/>
      <c r="GZ1139" s="31"/>
      <c r="HA1139" s="31"/>
      <c r="HB1139" s="31"/>
      <c r="HC1139" s="31"/>
      <c r="HD1139" s="31"/>
      <c r="HE1139" s="31"/>
      <c r="HF1139" s="31"/>
      <c r="HG1139" s="31"/>
      <c r="HH1139" s="31"/>
      <c r="HI1139" s="31"/>
      <c r="HJ1139" s="31"/>
      <c r="HK1139" s="31"/>
      <c r="HL1139" s="31"/>
      <c r="HM1139" s="31"/>
      <c r="HN1139" s="31"/>
      <c r="HO1139" s="31"/>
      <c r="HP1139" s="31"/>
      <c r="HQ1139" s="31"/>
      <c r="HR1139" s="31"/>
      <c r="HS1139" s="31"/>
      <c r="HT1139" s="31"/>
      <c r="HU1139" s="31"/>
      <c r="HV1139" s="31"/>
      <c r="HW1139" s="31"/>
      <c r="HX1139" s="31"/>
      <c r="HY1139" s="31"/>
      <c r="HZ1139" s="31"/>
      <c r="IA1139" s="31"/>
      <c r="IB1139" s="31"/>
      <c r="IC1139" s="31"/>
      <c r="ID1139" s="31"/>
      <c r="IE1139" s="31"/>
      <c r="IF1139" s="31"/>
      <c r="IG1139" s="31"/>
      <c r="IH1139" s="31"/>
      <c r="II1139" s="31"/>
      <c r="IJ1139" s="31"/>
      <c r="IK1139" s="31"/>
      <c r="IL1139" s="31"/>
      <c r="IM1139" s="31"/>
      <c r="IN1139" s="31"/>
      <c r="IO1139" s="31"/>
      <c r="IP1139" s="31"/>
      <c r="IQ1139" s="31"/>
    </row>
    <row r="1140" spans="2:251">
      <c r="B1140" s="62"/>
      <c r="C1140" s="39"/>
      <c r="D1140" s="39"/>
      <c r="F1140" s="39"/>
      <c r="G1140" s="38"/>
      <c r="H1140" s="38"/>
      <c r="I1140" s="38"/>
      <c r="J1140" s="39"/>
      <c r="K1140" s="38"/>
      <c r="L1140" s="39"/>
      <c r="M1140" s="39"/>
      <c r="N1140" s="39"/>
      <c r="O1140" s="39"/>
      <c r="P1140" s="39"/>
      <c r="Q1140" s="38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40"/>
      <c r="AE1140" s="40"/>
      <c r="AF1140" s="35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8"/>
      <c r="AV1140" s="39"/>
      <c r="AW1140" s="39"/>
      <c r="AX1140" s="39"/>
      <c r="AY1140" s="39"/>
      <c r="AZ1140" s="39"/>
      <c r="BA1140" s="39"/>
      <c r="BB1140" s="39"/>
      <c r="BC1140" s="39"/>
      <c r="BD1140" s="38"/>
      <c r="BE1140" s="39"/>
      <c r="BF1140" s="39"/>
      <c r="BG1140" s="40"/>
      <c r="BH1140" s="39"/>
      <c r="BI1140" s="39"/>
      <c r="BJ1140" s="31"/>
      <c r="BK1140" s="31"/>
      <c r="BL1140" s="39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  <c r="DK1140" s="31"/>
      <c r="DL1140" s="31"/>
      <c r="DM1140" s="31"/>
      <c r="DN1140" s="31"/>
      <c r="DO1140" s="31"/>
      <c r="DP1140" s="31"/>
      <c r="DQ1140" s="31"/>
      <c r="DR1140" s="31"/>
      <c r="DS1140" s="31"/>
      <c r="DT1140" s="31"/>
      <c r="DU1140" s="31"/>
      <c r="DV1140" s="31"/>
      <c r="DW1140" s="31"/>
      <c r="DX1140" s="31"/>
      <c r="DY1140" s="31"/>
      <c r="DZ1140" s="31"/>
      <c r="EA1140" s="31"/>
      <c r="EB1140" s="31"/>
      <c r="EC1140" s="31"/>
      <c r="ED1140" s="31"/>
      <c r="EE1140" s="31"/>
      <c r="EF1140" s="31"/>
      <c r="EG1140" s="31"/>
      <c r="EH1140" s="31"/>
      <c r="EI1140" s="31"/>
      <c r="EJ1140" s="31"/>
      <c r="EK1140" s="31"/>
      <c r="EL1140" s="31"/>
      <c r="EM1140" s="31"/>
      <c r="EN1140" s="31"/>
      <c r="EO1140" s="31"/>
      <c r="EP1140" s="31"/>
      <c r="EQ1140" s="31"/>
      <c r="ER1140" s="31"/>
      <c r="ES1140" s="31"/>
      <c r="ET1140" s="31"/>
      <c r="EU1140" s="31"/>
      <c r="EV1140" s="31"/>
      <c r="EW1140" s="31"/>
      <c r="EX1140" s="31"/>
      <c r="EY1140" s="31"/>
      <c r="EZ1140" s="31"/>
      <c r="FA1140" s="31"/>
      <c r="FB1140" s="31"/>
      <c r="FC1140" s="31"/>
      <c r="FD1140" s="31"/>
      <c r="FE1140" s="31"/>
      <c r="FF1140" s="31"/>
      <c r="FG1140" s="31"/>
      <c r="FH1140" s="31"/>
      <c r="FI1140" s="31"/>
      <c r="FJ1140" s="31"/>
      <c r="FK1140" s="31"/>
      <c r="FL1140" s="31"/>
      <c r="FM1140" s="31"/>
      <c r="FN1140" s="31"/>
      <c r="FO1140" s="31"/>
      <c r="FP1140" s="31"/>
      <c r="FQ1140" s="31"/>
      <c r="FR1140" s="31"/>
      <c r="FS1140" s="31"/>
      <c r="FT1140" s="31"/>
      <c r="FU1140" s="31"/>
      <c r="FV1140" s="31"/>
      <c r="FW1140" s="31"/>
      <c r="FX1140" s="31"/>
      <c r="FY1140" s="31"/>
      <c r="FZ1140" s="31"/>
      <c r="GA1140" s="31"/>
      <c r="GB1140" s="31"/>
      <c r="GC1140" s="31"/>
      <c r="GD1140" s="31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  <c r="GO1140" s="31"/>
      <c r="GP1140" s="31"/>
      <c r="GQ1140" s="31"/>
      <c r="GR1140" s="31"/>
      <c r="GS1140" s="31"/>
      <c r="GT1140" s="31"/>
      <c r="GU1140" s="31"/>
      <c r="GV1140" s="31"/>
      <c r="GW1140" s="31"/>
      <c r="GX1140" s="31"/>
      <c r="GY1140" s="31"/>
      <c r="GZ1140" s="31"/>
      <c r="HA1140" s="31"/>
      <c r="HB1140" s="31"/>
      <c r="HC1140" s="31"/>
      <c r="HD1140" s="31"/>
      <c r="HE1140" s="31"/>
      <c r="HF1140" s="31"/>
      <c r="HG1140" s="31"/>
      <c r="HH1140" s="31"/>
      <c r="HI1140" s="31"/>
      <c r="HJ1140" s="31"/>
      <c r="HK1140" s="31"/>
      <c r="HL1140" s="31"/>
      <c r="HM1140" s="31"/>
      <c r="HN1140" s="31"/>
      <c r="HO1140" s="31"/>
      <c r="HP1140" s="31"/>
      <c r="HQ1140" s="31"/>
      <c r="HR1140" s="31"/>
      <c r="HS1140" s="31"/>
      <c r="HT1140" s="31"/>
      <c r="HU1140" s="31"/>
      <c r="HV1140" s="31"/>
      <c r="HW1140" s="31"/>
      <c r="HX1140" s="31"/>
      <c r="HY1140" s="31"/>
      <c r="HZ1140" s="31"/>
      <c r="IA1140" s="31"/>
      <c r="IB1140" s="31"/>
      <c r="IC1140" s="31"/>
      <c r="ID1140" s="31"/>
      <c r="IE1140" s="31"/>
      <c r="IF1140" s="31"/>
      <c r="IG1140" s="31"/>
      <c r="IH1140" s="31"/>
      <c r="II1140" s="31"/>
      <c r="IJ1140" s="31"/>
      <c r="IK1140" s="31"/>
      <c r="IL1140" s="31"/>
      <c r="IM1140" s="31"/>
      <c r="IN1140" s="31"/>
      <c r="IO1140" s="31"/>
      <c r="IP1140" s="31"/>
      <c r="IQ1140" s="31"/>
    </row>
    <row r="1141" spans="2:251">
      <c r="B1141" s="62"/>
      <c r="C1141" s="39"/>
      <c r="D1141" s="39"/>
      <c r="F1141" s="39"/>
      <c r="G1141" s="38"/>
      <c r="H1141" s="38"/>
      <c r="I1141" s="38"/>
      <c r="J1141" s="39"/>
      <c r="K1141" s="38"/>
      <c r="L1141" s="39"/>
      <c r="M1141" s="39"/>
      <c r="N1141" s="39"/>
      <c r="O1141" s="39"/>
      <c r="P1141" s="39"/>
      <c r="Q1141" s="38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40"/>
      <c r="AE1141" s="40"/>
      <c r="AF1141" s="35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8"/>
      <c r="AV1141" s="39"/>
      <c r="AW1141" s="39"/>
      <c r="AX1141" s="39"/>
      <c r="AY1141" s="39"/>
      <c r="AZ1141" s="39"/>
      <c r="BA1141" s="39"/>
      <c r="BB1141" s="39"/>
      <c r="BC1141" s="39"/>
      <c r="BD1141" s="38"/>
      <c r="BE1141" s="39"/>
      <c r="BF1141" s="39"/>
      <c r="BG1141" s="40"/>
      <c r="BH1141" s="39"/>
      <c r="BI1141" s="39"/>
      <c r="BJ1141" s="31"/>
      <c r="BK1141" s="31"/>
      <c r="BL1141" s="39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31"/>
      <c r="GS1141" s="31"/>
      <c r="GT1141" s="31"/>
      <c r="GU1141" s="31"/>
      <c r="GV1141" s="31"/>
      <c r="GW1141" s="31"/>
      <c r="GX1141" s="31"/>
      <c r="GY1141" s="31"/>
      <c r="GZ1141" s="31"/>
      <c r="HA1141" s="31"/>
      <c r="HB1141" s="31"/>
      <c r="HC1141" s="31"/>
      <c r="HD1141" s="31"/>
      <c r="HE1141" s="31"/>
      <c r="HF1141" s="31"/>
      <c r="HG1141" s="31"/>
      <c r="HH1141" s="31"/>
      <c r="HI1141" s="31"/>
      <c r="HJ1141" s="31"/>
      <c r="HK1141" s="31"/>
      <c r="HL1141" s="31"/>
      <c r="HM1141" s="31"/>
      <c r="HN1141" s="31"/>
      <c r="HO1141" s="31"/>
      <c r="HP1141" s="31"/>
      <c r="HQ1141" s="31"/>
      <c r="HR1141" s="31"/>
      <c r="HS1141" s="31"/>
      <c r="HT1141" s="31"/>
      <c r="HU1141" s="31"/>
      <c r="HV1141" s="31"/>
      <c r="HW1141" s="31"/>
      <c r="HX1141" s="31"/>
      <c r="HY1141" s="31"/>
      <c r="HZ1141" s="31"/>
      <c r="IA1141" s="31"/>
      <c r="IB1141" s="31"/>
      <c r="IC1141" s="31"/>
      <c r="ID1141" s="31"/>
      <c r="IE1141" s="31"/>
      <c r="IF1141" s="31"/>
      <c r="IG1141" s="31"/>
      <c r="IH1141" s="31"/>
      <c r="II1141" s="31"/>
      <c r="IJ1141" s="31"/>
      <c r="IK1141" s="31"/>
      <c r="IL1141" s="31"/>
      <c r="IM1141" s="31"/>
      <c r="IN1141" s="31"/>
      <c r="IO1141" s="31"/>
      <c r="IP1141" s="31"/>
      <c r="IQ1141" s="31"/>
    </row>
    <row r="1142" spans="2:251">
      <c r="B1142" s="62"/>
      <c r="C1142" s="39"/>
      <c r="D1142" s="39"/>
      <c r="F1142" s="39"/>
      <c r="G1142" s="38"/>
      <c r="H1142" s="38"/>
      <c r="I1142" s="38"/>
      <c r="J1142" s="39"/>
      <c r="K1142" s="38"/>
      <c r="L1142" s="39"/>
      <c r="M1142" s="39"/>
      <c r="N1142" s="39"/>
      <c r="O1142" s="39"/>
      <c r="P1142" s="39"/>
      <c r="Q1142" s="38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40"/>
      <c r="AE1142" s="40"/>
      <c r="AF1142" s="35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8"/>
      <c r="AV1142" s="39"/>
      <c r="AW1142" s="39"/>
      <c r="AX1142" s="39"/>
      <c r="AY1142" s="39"/>
      <c r="AZ1142" s="39"/>
      <c r="BA1142" s="39"/>
      <c r="BB1142" s="39"/>
      <c r="BC1142" s="39"/>
      <c r="BD1142" s="38"/>
      <c r="BE1142" s="39"/>
      <c r="BF1142" s="39"/>
      <c r="BG1142" s="40"/>
      <c r="BH1142" s="39"/>
      <c r="BI1142" s="39"/>
      <c r="BJ1142" s="31"/>
      <c r="BK1142" s="31"/>
      <c r="BL1142" s="39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/>
      <c r="EL1142" s="31"/>
      <c r="EM1142" s="31"/>
      <c r="EN1142" s="31"/>
      <c r="EO1142" s="31"/>
      <c r="EP1142" s="31"/>
      <c r="EQ1142" s="31"/>
      <c r="ER1142" s="31"/>
      <c r="ES1142" s="31"/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  <c r="GP1142" s="31"/>
      <c r="GQ1142" s="31"/>
      <c r="GR1142" s="31"/>
      <c r="GS1142" s="31"/>
      <c r="GT1142" s="31"/>
      <c r="GU1142" s="31"/>
      <c r="GV1142" s="31"/>
      <c r="GW1142" s="31"/>
      <c r="GX1142" s="31"/>
      <c r="GY1142" s="31"/>
      <c r="GZ1142" s="31"/>
      <c r="HA1142" s="31"/>
      <c r="HB1142" s="31"/>
      <c r="HC1142" s="31"/>
      <c r="HD1142" s="31"/>
      <c r="HE1142" s="31"/>
      <c r="HF1142" s="31"/>
      <c r="HG1142" s="31"/>
      <c r="HH1142" s="31"/>
      <c r="HI1142" s="31"/>
      <c r="HJ1142" s="31"/>
      <c r="HK1142" s="31"/>
      <c r="HL1142" s="31"/>
      <c r="HM1142" s="31"/>
      <c r="HN1142" s="31"/>
      <c r="HO1142" s="31"/>
      <c r="HP1142" s="31"/>
      <c r="HQ1142" s="31"/>
      <c r="HR1142" s="31"/>
      <c r="HS1142" s="31"/>
      <c r="HT1142" s="31"/>
      <c r="HU1142" s="31"/>
      <c r="HV1142" s="31"/>
      <c r="HW1142" s="31"/>
      <c r="HX1142" s="31"/>
      <c r="HY1142" s="31"/>
      <c r="HZ1142" s="31"/>
      <c r="IA1142" s="31"/>
      <c r="IB1142" s="31"/>
      <c r="IC1142" s="31"/>
      <c r="ID1142" s="31"/>
      <c r="IE1142" s="31"/>
      <c r="IF1142" s="31"/>
      <c r="IG1142" s="31"/>
      <c r="IH1142" s="31"/>
      <c r="II1142" s="31"/>
      <c r="IJ1142" s="31"/>
      <c r="IK1142" s="31"/>
      <c r="IL1142" s="31"/>
      <c r="IM1142" s="31"/>
      <c r="IN1142" s="31"/>
      <c r="IO1142" s="31"/>
      <c r="IP1142" s="31"/>
      <c r="IQ1142" s="31"/>
    </row>
    <row r="1143" spans="2:251">
      <c r="B1143" s="62"/>
      <c r="C1143" s="39"/>
      <c r="D1143" s="39"/>
      <c r="F1143" s="39"/>
      <c r="G1143" s="38"/>
      <c r="H1143" s="38"/>
      <c r="I1143" s="38"/>
      <c r="J1143" s="39"/>
      <c r="K1143" s="38"/>
      <c r="L1143" s="39"/>
      <c r="M1143" s="39"/>
      <c r="N1143" s="39"/>
      <c r="O1143" s="39"/>
      <c r="P1143" s="39"/>
      <c r="Q1143" s="38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40"/>
      <c r="AE1143" s="40"/>
      <c r="AF1143" s="35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8"/>
      <c r="AV1143" s="39"/>
      <c r="AW1143" s="39"/>
      <c r="AX1143" s="39"/>
      <c r="AY1143" s="39"/>
      <c r="AZ1143" s="39"/>
      <c r="BA1143" s="39"/>
      <c r="BB1143" s="39"/>
      <c r="BC1143" s="39"/>
      <c r="BD1143" s="38"/>
      <c r="BE1143" s="39"/>
      <c r="BF1143" s="39"/>
      <c r="BG1143" s="40"/>
      <c r="BH1143" s="39"/>
      <c r="BI1143" s="39"/>
      <c r="BJ1143" s="31"/>
      <c r="BK1143" s="31"/>
      <c r="BL1143" s="39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/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  <c r="GP1143" s="31"/>
      <c r="GQ1143" s="31"/>
      <c r="GR1143" s="31"/>
      <c r="GS1143" s="31"/>
      <c r="GT1143" s="31"/>
      <c r="GU1143" s="31"/>
      <c r="GV1143" s="31"/>
      <c r="GW1143" s="31"/>
      <c r="GX1143" s="31"/>
      <c r="GY1143" s="31"/>
      <c r="GZ1143" s="31"/>
      <c r="HA1143" s="31"/>
      <c r="HB1143" s="31"/>
      <c r="HC1143" s="31"/>
      <c r="HD1143" s="31"/>
      <c r="HE1143" s="31"/>
      <c r="HF1143" s="31"/>
      <c r="HG1143" s="31"/>
      <c r="HH1143" s="31"/>
      <c r="HI1143" s="31"/>
      <c r="HJ1143" s="31"/>
      <c r="HK1143" s="31"/>
      <c r="HL1143" s="31"/>
      <c r="HM1143" s="31"/>
      <c r="HN1143" s="31"/>
      <c r="HO1143" s="31"/>
      <c r="HP1143" s="31"/>
      <c r="HQ1143" s="31"/>
      <c r="HR1143" s="31"/>
      <c r="HS1143" s="31"/>
      <c r="HT1143" s="31"/>
      <c r="HU1143" s="31"/>
      <c r="HV1143" s="31"/>
      <c r="HW1143" s="31"/>
      <c r="HX1143" s="31"/>
      <c r="HY1143" s="31"/>
      <c r="HZ1143" s="31"/>
      <c r="IA1143" s="31"/>
      <c r="IB1143" s="31"/>
      <c r="IC1143" s="31"/>
      <c r="ID1143" s="31"/>
      <c r="IE1143" s="31"/>
      <c r="IF1143" s="31"/>
      <c r="IG1143" s="31"/>
      <c r="IH1143" s="31"/>
      <c r="II1143" s="31"/>
      <c r="IJ1143" s="31"/>
      <c r="IK1143" s="31"/>
      <c r="IL1143" s="31"/>
      <c r="IM1143" s="31"/>
      <c r="IN1143" s="31"/>
      <c r="IO1143" s="31"/>
      <c r="IP1143" s="31"/>
      <c r="IQ1143" s="31"/>
    </row>
    <row r="1144" spans="2:251">
      <c r="B1144" s="62"/>
      <c r="C1144" s="39"/>
      <c r="D1144" s="39"/>
      <c r="F1144" s="39"/>
      <c r="G1144" s="38"/>
      <c r="H1144" s="38"/>
      <c r="I1144" s="38"/>
      <c r="J1144" s="39"/>
      <c r="K1144" s="38"/>
      <c r="L1144" s="39"/>
      <c r="M1144" s="39"/>
      <c r="N1144" s="39"/>
      <c r="O1144" s="39"/>
      <c r="P1144" s="39"/>
      <c r="Q1144" s="38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40"/>
      <c r="AE1144" s="40"/>
      <c r="AF1144" s="35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8"/>
      <c r="AV1144" s="39"/>
      <c r="AW1144" s="39"/>
      <c r="AX1144" s="39"/>
      <c r="AY1144" s="39"/>
      <c r="AZ1144" s="39"/>
      <c r="BA1144" s="39"/>
      <c r="BB1144" s="39"/>
      <c r="BC1144" s="39"/>
      <c r="BD1144" s="38"/>
      <c r="BE1144" s="39"/>
      <c r="BF1144" s="39"/>
      <c r="BG1144" s="40"/>
      <c r="BH1144" s="39"/>
      <c r="BI1144" s="39"/>
      <c r="BJ1144" s="31"/>
      <c r="BK1144" s="31"/>
      <c r="BL1144" s="39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/>
      <c r="EP1144" s="31"/>
      <c r="EQ1144" s="31"/>
      <c r="ER1144" s="31"/>
      <c r="ES1144" s="31"/>
      <c r="ET1144" s="31"/>
      <c r="EU1144" s="31"/>
      <c r="EV1144" s="31"/>
      <c r="EW1144" s="31"/>
      <c r="EX1144" s="31"/>
      <c r="EY1144" s="31"/>
      <c r="EZ1144" s="31"/>
      <c r="FA1144" s="31"/>
      <c r="FB1144" s="31"/>
      <c r="FC1144" s="31"/>
      <c r="FD1144" s="31"/>
      <c r="FE1144" s="31"/>
      <c r="FF1144" s="31"/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  <c r="GO1144" s="31"/>
      <c r="GP1144" s="31"/>
      <c r="GQ1144" s="31"/>
      <c r="GR1144" s="31"/>
      <c r="GS1144" s="31"/>
      <c r="GT1144" s="31"/>
      <c r="GU1144" s="31"/>
      <c r="GV1144" s="31"/>
      <c r="GW1144" s="31"/>
      <c r="GX1144" s="31"/>
      <c r="GY1144" s="31"/>
      <c r="GZ1144" s="31"/>
      <c r="HA1144" s="31"/>
      <c r="HB1144" s="31"/>
      <c r="HC1144" s="31"/>
      <c r="HD1144" s="31"/>
      <c r="HE1144" s="31"/>
      <c r="HF1144" s="31"/>
      <c r="HG1144" s="31"/>
      <c r="HH1144" s="31"/>
      <c r="HI1144" s="31"/>
      <c r="HJ1144" s="31"/>
      <c r="HK1144" s="31"/>
      <c r="HL1144" s="31"/>
      <c r="HM1144" s="31"/>
      <c r="HN1144" s="31"/>
      <c r="HO1144" s="31"/>
      <c r="HP1144" s="31"/>
      <c r="HQ1144" s="31"/>
      <c r="HR1144" s="31"/>
      <c r="HS1144" s="31"/>
      <c r="HT1144" s="31"/>
      <c r="HU1144" s="31"/>
      <c r="HV1144" s="31"/>
      <c r="HW1144" s="31"/>
      <c r="HX1144" s="31"/>
      <c r="HY1144" s="31"/>
      <c r="HZ1144" s="31"/>
      <c r="IA1144" s="31"/>
      <c r="IB1144" s="31"/>
      <c r="IC1144" s="31"/>
      <c r="ID1144" s="31"/>
      <c r="IE1144" s="31"/>
      <c r="IF1144" s="31"/>
      <c r="IG1144" s="31"/>
      <c r="IH1144" s="31"/>
      <c r="II1144" s="31"/>
      <c r="IJ1144" s="31"/>
      <c r="IK1144" s="31"/>
      <c r="IL1144" s="31"/>
      <c r="IM1144" s="31"/>
      <c r="IN1144" s="31"/>
      <c r="IO1144" s="31"/>
      <c r="IP1144" s="31"/>
      <c r="IQ1144" s="31"/>
    </row>
    <row r="1145" spans="2:251">
      <c r="B1145" s="62"/>
      <c r="C1145" s="39"/>
      <c r="D1145" s="39"/>
      <c r="F1145" s="39"/>
      <c r="G1145" s="38"/>
      <c r="H1145" s="38"/>
      <c r="I1145" s="38"/>
      <c r="J1145" s="39"/>
      <c r="K1145" s="38"/>
      <c r="L1145" s="39"/>
      <c r="M1145" s="39"/>
      <c r="N1145" s="39"/>
      <c r="O1145" s="39"/>
      <c r="P1145" s="39"/>
      <c r="Q1145" s="38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40"/>
      <c r="AE1145" s="40"/>
      <c r="AF1145" s="35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8"/>
      <c r="AV1145" s="39"/>
      <c r="AW1145" s="39"/>
      <c r="AX1145" s="39"/>
      <c r="AY1145" s="39"/>
      <c r="AZ1145" s="39"/>
      <c r="BA1145" s="39"/>
      <c r="BB1145" s="39"/>
      <c r="BC1145" s="39"/>
      <c r="BD1145" s="38"/>
      <c r="BE1145" s="39"/>
      <c r="BF1145" s="39"/>
      <c r="BG1145" s="40"/>
      <c r="BH1145" s="39"/>
      <c r="BI1145" s="39"/>
      <c r="BJ1145" s="31"/>
      <c r="BK1145" s="31"/>
      <c r="BL1145" s="39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/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  <c r="GP1145" s="31"/>
      <c r="GQ1145" s="31"/>
      <c r="GR1145" s="31"/>
      <c r="GS1145" s="31"/>
      <c r="GT1145" s="31"/>
      <c r="GU1145" s="31"/>
      <c r="GV1145" s="31"/>
      <c r="GW1145" s="31"/>
      <c r="GX1145" s="31"/>
      <c r="GY1145" s="31"/>
      <c r="GZ1145" s="31"/>
      <c r="HA1145" s="31"/>
      <c r="HB1145" s="31"/>
      <c r="HC1145" s="31"/>
      <c r="HD1145" s="31"/>
      <c r="HE1145" s="31"/>
      <c r="HF1145" s="31"/>
      <c r="HG1145" s="31"/>
      <c r="HH1145" s="31"/>
      <c r="HI1145" s="31"/>
      <c r="HJ1145" s="31"/>
      <c r="HK1145" s="31"/>
      <c r="HL1145" s="31"/>
      <c r="HM1145" s="31"/>
      <c r="HN1145" s="31"/>
      <c r="HO1145" s="31"/>
      <c r="HP1145" s="31"/>
      <c r="HQ1145" s="31"/>
      <c r="HR1145" s="31"/>
      <c r="HS1145" s="31"/>
      <c r="HT1145" s="31"/>
      <c r="HU1145" s="31"/>
      <c r="HV1145" s="31"/>
      <c r="HW1145" s="31"/>
      <c r="HX1145" s="31"/>
      <c r="HY1145" s="31"/>
      <c r="HZ1145" s="31"/>
      <c r="IA1145" s="31"/>
      <c r="IB1145" s="31"/>
      <c r="IC1145" s="31"/>
      <c r="ID1145" s="31"/>
      <c r="IE1145" s="31"/>
      <c r="IF1145" s="31"/>
      <c r="IG1145" s="31"/>
      <c r="IH1145" s="31"/>
      <c r="II1145" s="31"/>
      <c r="IJ1145" s="31"/>
      <c r="IK1145" s="31"/>
      <c r="IL1145" s="31"/>
      <c r="IM1145" s="31"/>
      <c r="IN1145" s="31"/>
      <c r="IO1145" s="31"/>
      <c r="IP1145" s="31"/>
      <c r="IQ1145" s="31"/>
    </row>
    <row r="1146" spans="2:251">
      <c r="B1146" s="62"/>
      <c r="C1146" s="39"/>
      <c r="D1146" s="39"/>
      <c r="F1146" s="39"/>
      <c r="G1146" s="38"/>
      <c r="H1146" s="38"/>
      <c r="I1146" s="38"/>
      <c r="J1146" s="39"/>
      <c r="K1146" s="38"/>
      <c r="L1146" s="39"/>
      <c r="M1146" s="39"/>
      <c r="N1146" s="39"/>
      <c r="O1146" s="39"/>
      <c r="P1146" s="39"/>
      <c r="Q1146" s="38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40"/>
      <c r="AE1146" s="40"/>
      <c r="AF1146" s="35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8"/>
      <c r="AV1146" s="39"/>
      <c r="AW1146" s="39"/>
      <c r="AX1146" s="39"/>
      <c r="AY1146" s="39"/>
      <c r="AZ1146" s="39"/>
      <c r="BA1146" s="39"/>
      <c r="BB1146" s="39"/>
      <c r="BC1146" s="39"/>
      <c r="BD1146" s="38"/>
      <c r="BE1146" s="39"/>
      <c r="BF1146" s="39"/>
      <c r="BG1146" s="40"/>
      <c r="BH1146" s="39"/>
      <c r="BI1146" s="39"/>
      <c r="BJ1146" s="31"/>
      <c r="BK1146" s="31"/>
      <c r="BL1146" s="39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/>
      <c r="EP1146" s="31"/>
      <c r="EQ1146" s="31"/>
      <c r="ER1146" s="31"/>
      <c r="ES1146" s="31"/>
      <c r="ET1146" s="31"/>
      <c r="EU1146" s="31"/>
      <c r="EV1146" s="31"/>
      <c r="EW1146" s="31"/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  <c r="GP1146" s="31"/>
      <c r="GQ1146" s="31"/>
      <c r="GR1146" s="31"/>
      <c r="GS1146" s="31"/>
      <c r="GT1146" s="31"/>
      <c r="GU1146" s="31"/>
      <c r="GV1146" s="31"/>
      <c r="GW1146" s="31"/>
      <c r="GX1146" s="31"/>
      <c r="GY1146" s="31"/>
      <c r="GZ1146" s="31"/>
      <c r="HA1146" s="31"/>
      <c r="HB1146" s="31"/>
      <c r="HC1146" s="31"/>
      <c r="HD1146" s="31"/>
      <c r="HE1146" s="31"/>
      <c r="HF1146" s="31"/>
      <c r="HG1146" s="31"/>
      <c r="HH1146" s="31"/>
      <c r="HI1146" s="31"/>
      <c r="HJ1146" s="31"/>
      <c r="HK1146" s="31"/>
      <c r="HL1146" s="31"/>
      <c r="HM1146" s="31"/>
      <c r="HN1146" s="31"/>
      <c r="HO1146" s="31"/>
      <c r="HP1146" s="31"/>
      <c r="HQ1146" s="31"/>
      <c r="HR1146" s="31"/>
      <c r="HS1146" s="31"/>
      <c r="HT1146" s="31"/>
      <c r="HU1146" s="31"/>
      <c r="HV1146" s="31"/>
      <c r="HW1146" s="31"/>
      <c r="HX1146" s="31"/>
      <c r="HY1146" s="31"/>
      <c r="HZ1146" s="31"/>
      <c r="IA1146" s="31"/>
      <c r="IB1146" s="31"/>
      <c r="IC1146" s="31"/>
      <c r="ID1146" s="31"/>
      <c r="IE1146" s="31"/>
      <c r="IF1146" s="31"/>
      <c r="IG1146" s="31"/>
      <c r="IH1146" s="31"/>
      <c r="II1146" s="31"/>
      <c r="IJ1146" s="31"/>
      <c r="IK1146" s="31"/>
      <c r="IL1146" s="31"/>
      <c r="IM1146" s="31"/>
      <c r="IN1146" s="31"/>
      <c r="IO1146" s="31"/>
      <c r="IP1146" s="31"/>
      <c r="IQ1146" s="31"/>
    </row>
    <row r="1147" spans="2:251">
      <c r="B1147" s="62"/>
      <c r="C1147" s="39"/>
      <c r="D1147" s="39"/>
      <c r="F1147" s="39"/>
      <c r="G1147" s="38"/>
      <c r="H1147" s="38"/>
      <c r="I1147" s="38"/>
      <c r="J1147" s="39"/>
      <c r="K1147" s="38"/>
      <c r="L1147" s="39"/>
      <c r="M1147" s="39"/>
      <c r="N1147" s="39"/>
      <c r="O1147" s="39"/>
      <c r="P1147" s="39"/>
      <c r="Q1147" s="38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40"/>
      <c r="AE1147" s="40"/>
      <c r="AF1147" s="35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8"/>
      <c r="AV1147" s="39"/>
      <c r="AW1147" s="39"/>
      <c r="AX1147" s="39"/>
      <c r="AY1147" s="39"/>
      <c r="AZ1147" s="39"/>
      <c r="BA1147" s="39"/>
      <c r="BB1147" s="39"/>
      <c r="BC1147" s="39"/>
      <c r="BD1147" s="38"/>
      <c r="BE1147" s="39"/>
      <c r="BF1147" s="39"/>
      <c r="BG1147" s="40"/>
      <c r="BH1147" s="39"/>
      <c r="BI1147" s="39"/>
      <c r="BJ1147" s="31"/>
      <c r="BK1147" s="31"/>
      <c r="BL1147" s="39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/>
      <c r="EP1147" s="31"/>
      <c r="EQ1147" s="31"/>
      <c r="ER1147" s="31"/>
      <c r="ES1147" s="31"/>
      <c r="ET1147" s="31"/>
      <c r="EU1147" s="31"/>
      <c r="EV1147" s="31"/>
      <c r="EW1147" s="31"/>
      <c r="EX1147" s="31"/>
      <c r="EY1147" s="31"/>
      <c r="EZ1147" s="31"/>
      <c r="FA1147" s="31"/>
      <c r="FB1147" s="31"/>
      <c r="FC1147" s="31"/>
      <c r="FD1147" s="31"/>
      <c r="FE1147" s="31"/>
      <c r="FF1147" s="31"/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  <c r="GO1147" s="31"/>
      <c r="GP1147" s="31"/>
      <c r="GQ1147" s="31"/>
      <c r="GR1147" s="31"/>
      <c r="GS1147" s="31"/>
      <c r="GT1147" s="31"/>
      <c r="GU1147" s="31"/>
      <c r="GV1147" s="31"/>
      <c r="GW1147" s="31"/>
      <c r="GX1147" s="31"/>
      <c r="GY1147" s="31"/>
      <c r="GZ1147" s="31"/>
      <c r="HA1147" s="31"/>
      <c r="HB1147" s="31"/>
      <c r="HC1147" s="31"/>
      <c r="HD1147" s="31"/>
      <c r="HE1147" s="31"/>
      <c r="HF1147" s="31"/>
      <c r="HG1147" s="31"/>
      <c r="HH1147" s="31"/>
      <c r="HI1147" s="31"/>
      <c r="HJ1147" s="31"/>
      <c r="HK1147" s="31"/>
      <c r="HL1147" s="31"/>
      <c r="HM1147" s="31"/>
      <c r="HN1147" s="31"/>
      <c r="HO1147" s="31"/>
      <c r="HP1147" s="31"/>
      <c r="HQ1147" s="31"/>
      <c r="HR1147" s="31"/>
      <c r="HS1147" s="31"/>
      <c r="HT1147" s="31"/>
      <c r="HU1147" s="31"/>
      <c r="HV1147" s="31"/>
      <c r="HW1147" s="31"/>
      <c r="HX1147" s="31"/>
      <c r="HY1147" s="31"/>
      <c r="HZ1147" s="31"/>
      <c r="IA1147" s="31"/>
      <c r="IB1147" s="31"/>
      <c r="IC1147" s="31"/>
      <c r="ID1147" s="31"/>
      <c r="IE1147" s="31"/>
      <c r="IF1147" s="31"/>
      <c r="IG1147" s="31"/>
      <c r="IH1147" s="31"/>
      <c r="II1147" s="31"/>
      <c r="IJ1147" s="31"/>
      <c r="IK1147" s="31"/>
      <c r="IL1147" s="31"/>
      <c r="IM1147" s="31"/>
      <c r="IN1147" s="31"/>
      <c r="IO1147" s="31"/>
      <c r="IP1147" s="31"/>
      <c r="IQ1147" s="31"/>
    </row>
    <row r="1148" spans="2:251">
      <c r="B1148" s="62"/>
      <c r="C1148" s="39"/>
      <c r="D1148" s="39"/>
      <c r="F1148" s="39"/>
      <c r="G1148" s="38"/>
      <c r="H1148" s="38"/>
      <c r="I1148" s="38"/>
      <c r="J1148" s="39"/>
      <c r="K1148" s="38"/>
      <c r="L1148" s="39"/>
      <c r="M1148" s="39"/>
      <c r="N1148" s="39"/>
      <c r="O1148" s="39"/>
      <c r="P1148" s="39"/>
      <c r="Q1148" s="38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40"/>
      <c r="AE1148" s="40"/>
      <c r="AF1148" s="35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8"/>
      <c r="AV1148" s="39"/>
      <c r="AW1148" s="39"/>
      <c r="AX1148" s="39"/>
      <c r="AY1148" s="39"/>
      <c r="AZ1148" s="39"/>
      <c r="BA1148" s="39"/>
      <c r="BB1148" s="39"/>
      <c r="BC1148" s="39"/>
      <c r="BD1148" s="38"/>
      <c r="BE1148" s="39"/>
      <c r="BF1148" s="39"/>
      <c r="BG1148" s="40"/>
      <c r="BH1148" s="39"/>
      <c r="BI1148" s="39"/>
      <c r="BJ1148" s="31"/>
      <c r="BK1148" s="31"/>
      <c r="BL1148" s="39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/>
      <c r="EP1148" s="31"/>
      <c r="EQ1148" s="31"/>
      <c r="ER1148" s="31"/>
      <c r="ES1148" s="31"/>
      <c r="ET1148" s="31"/>
      <c r="EU1148" s="31"/>
      <c r="EV1148" s="31"/>
      <c r="EW1148" s="31"/>
      <c r="EX1148" s="31"/>
      <c r="EY1148" s="31"/>
      <c r="EZ1148" s="31"/>
      <c r="FA1148" s="31"/>
      <c r="FB1148" s="31"/>
      <c r="FC1148" s="31"/>
      <c r="FD1148" s="31"/>
      <c r="FE1148" s="31"/>
      <c r="FF1148" s="31"/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  <c r="GO1148" s="31"/>
      <c r="GP1148" s="31"/>
      <c r="GQ1148" s="31"/>
      <c r="GR1148" s="31"/>
      <c r="GS1148" s="31"/>
      <c r="GT1148" s="31"/>
      <c r="GU1148" s="31"/>
      <c r="GV1148" s="31"/>
      <c r="GW1148" s="31"/>
      <c r="GX1148" s="31"/>
      <c r="GY1148" s="31"/>
      <c r="GZ1148" s="31"/>
      <c r="HA1148" s="31"/>
      <c r="HB1148" s="31"/>
      <c r="HC1148" s="31"/>
      <c r="HD1148" s="31"/>
      <c r="HE1148" s="31"/>
      <c r="HF1148" s="31"/>
      <c r="HG1148" s="31"/>
      <c r="HH1148" s="31"/>
      <c r="HI1148" s="31"/>
      <c r="HJ1148" s="31"/>
      <c r="HK1148" s="31"/>
      <c r="HL1148" s="31"/>
      <c r="HM1148" s="31"/>
      <c r="HN1148" s="31"/>
      <c r="HO1148" s="31"/>
      <c r="HP1148" s="31"/>
      <c r="HQ1148" s="31"/>
      <c r="HR1148" s="31"/>
      <c r="HS1148" s="31"/>
      <c r="HT1148" s="31"/>
      <c r="HU1148" s="31"/>
      <c r="HV1148" s="31"/>
      <c r="HW1148" s="31"/>
      <c r="HX1148" s="31"/>
      <c r="HY1148" s="31"/>
      <c r="HZ1148" s="31"/>
      <c r="IA1148" s="31"/>
      <c r="IB1148" s="31"/>
      <c r="IC1148" s="31"/>
      <c r="ID1148" s="31"/>
      <c r="IE1148" s="31"/>
      <c r="IF1148" s="31"/>
      <c r="IG1148" s="31"/>
      <c r="IH1148" s="31"/>
      <c r="II1148" s="31"/>
      <c r="IJ1148" s="31"/>
      <c r="IK1148" s="31"/>
      <c r="IL1148" s="31"/>
      <c r="IM1148" s="31"/>
      <c r="IN1148" s="31"/>
      <c r="IO1148" s="31"/>
      <c r="IP1148" s="31"/>
      <c r="IQ1148" s="31"/>
    </row>
    <row r="1149" spans="2:251">
      <c r="B1149" s="62"/>
      <c r="C1149" s="39"/>
      <c r="D1149" s="39"/>
      <c r="F1149" s="39"/>
      <c r="G1149" s="38"/>
      <c r="H1149" s="38"/>
      <c r="I1149" s="38"/>
      <c r="J1149" s="39"/>
      <c r="K1149" s="38"/>
      <c r="L1149" s="39"/>
      <c r="M1149" s="39"/>
      <c r="N1149" s="39"/>
      <c r="O1149" s="39"/>
      <c r="P1149" s="39"/>
      <c r="Q1149" s="38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40"/>
      <c r="AE1149" s="40"/>
      <c r="AF1149" s="35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8"/>
      <c r="AV1149" s="39"/>
      <c r="AW1149" s="39"/>
      <c r="AX1149" s="39"/>
      <c r="AY1149" s="39"/>
      <c r="AZ1149" s="39"/>
      <c r="BA1149" s="39"/>
      <c r="BB1149" s="39"/>
      <c r="BC1149" s="39"/>
      <c r="BD1149" s="38"/>
      <c r="BE1149" s="39"/>
      <c r="BF1149" s="39"/>
      <c r="BG1149" s="40"/>
      <c r="BH1149" s="39"/>
      <c r="BI1149" s="39"/>
      <c r="BJ1149" s="31"/>
      <c r="BK1149" s="31"/>
      <c r="BL1149" s="39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/>
      <c r="EP1149" s="31"/>
      <c r="EQ1149" s="31"/>
      <c r="ER1149" s="31"/>
      <c r="ES1149" s="31"/>
      <c r="ET1149" s="31"/>
      <c r="EU1149" s="31"/>
      <c r="EV1149" s="31"/>
      <c r="EW1149" s="31"/>
      <c r="EX1149" s="31"/>
      <c r="EY1149" s="31"/>
      <c r="EZ1149" s="31"/>
      <c r="FA1149" s="31"/>
      <c r="FB1149" s="31"/>
      <c r="FC1149" s="31"/>
      <c r="FD1149" s="31"/>
      <c r="FE1149" s="31"/>
      <c r="FF1149" s="31"/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  <c r="GO1149" s="31"/>
      <c r="GP1149" s="31"/>
      <c r="GQ1149" s="31"/>
      <c r="GR1149" s="31"/>
      <c r="GS1149" s="31"/>
      <c r="GT1149" s="31"/>
      <c r="GU1149" s="31"/>
      <c r="GV1149" s="31"/>
      <c r="GW1149" s="31"/>
      <c r="GX1149" s="31"/>
      <c r="GY1149" s="31"/>
      <c r="GZ1149" s="31"/>
      <c r="HA1149" s="31"/>
      <c r="HB1149" s="31"/>
      <c r="HC1149" s="31"/>
      <c r="HD1149" s="31"/>
      <c r="HE1149" s="31"/>
      <c r="HF1149" s="31"/>
      <c r="HG1149" s="31"/>
      <c r="HH1149" s="31"/>
      <c r="HI1149" s="31"/>
      <c r="HJ1149" s="31"/>
      <c r="HK1149" s="31"/>
      <c r="HL1149" s="31"/>
      <c r="HM1149" s="31"/>
      <c r="HN1149" s="31"/>
      <c r="HO1149" s="31"/>
      <c r="HP1149" s="31"/>
      <c r="HQ1149" s="31"/>
      <c r="HR1149" s="31"/>
      <c r="HS1149" s="31"/>
      <c r="HT1149" s="31"/>
      <c r="HU1149" s="31"/>
      <c r="HV1149" s="31"/>
      <c r="HW1149" s="31"/>
      <c r="HX1149" s="31"/>
      <c r="HY1149" s="31"/>
      <c r="HZ1149" s="31"/>
      <c r="IA1149" s="31"/>
      <c r="IB1149" s="31"/>
      <c r="IC1149" s="31"/>
      <c r="ID1149" s="31"/>
      <c r="IE1149" s="31"/>
      <c r="IF1149" s="31"/>
      <c r="IG1149" s="31"/>
      <c r="IH1149" s="31"/>
      <c r="II1149" s="31"/>
      <c r="IJ1149" s="31"/>
      <c r="IK1149" s="31"/>
      <c r="IL1149" s="31"/>
      <c r="IM1149" s="31"/>
      <c r="IN1149" s="31"/>
      <c r="IO1149" s="31"/>
      <c r="IP1149" s="31"/>
      <c r="IQ1149" s="31"/>
    </row>
    <row r="1150" spans="2:251">
      <c r="B1150" s="62"/>
      <c r="C1150" s="39"/>
      <c r="D1150" s="39"/>
      <c r="F1150" s="39"/>
      <c r="G1150" s="38"/>
      <c r="H1150" s="38"/>
      <c r="I1150" s="38"/>
      <c r="J1150" s="39"/>
      <c r="K1150" s="38"/>
      <c r="L1150" s="39"/>
      <c r="M1150" s="39"/>
      <c r="N1150" s="39"/>
      <c r="O1150" s="39"/>
      <c r="P1150" s="39"/>
      <c r="Q1150" s="38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40"/>
      <c r="AE1150" s="40"/>
      <c r="AF1150" s="35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8"/>
      <c r="AV1150" s="39"/>
      <c r="AW1150" s="39"/>
      <c r="AX1150" s="39"/>
      <c r="AY1150" s="39"/>
      <c r="AZ1150" s="39"/>
      <c r="BA1150" s="39"/>
      <c r="BB1150" s="39"/>
      <c r="BC1150" s="39"/>
      <c r="BD1150" s="38"/>
      <c r="BE1150" s="39"/>
      <c r="BF1150" s="39"/>
      <c r="BG1150" s="40"/>
      <c r="BH1150" s="39"/>
      <c r="BI1150" s="39"/>
      <c r="BJ1150" s="31"/>
      <c r="BK1150" s="31"/>
      <c r="BL1150" s="39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/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  <c r="GP1150" s="31"/>
      <c r="GQ1150" s="31"/>
      <c r="GR1150" s="31"/>
      <c r="GS1150" s="31"/>
      <c r="GT1150" s="31"/>
      <c r="GU1150" s="31"/>
      <c r="GV1150" s="31"/>
      <c r="GW1150" s="31"/>
      <c r="GX1150" s="31"/>
      <c r="GY1150" s="31"/>
      <c r="GZ1150" s="31"/>
      <c r="HA1150" s="31"/>
      <c r="HB1150" s="31"/>
      <c r="HC1150" s="31"/>
      <c r="HD1150" s="31"/>
      <c r="HE1150" s="31"/>
      <c r="HF1150" s="31"/>
      <c r="HG1150" s="31"/>
      <c r="HH1150" s="31"/>
      <c r="HI1150" s="31"/>
      <c r="HJ1150" s="31"/>
      <c r="HK1150" s="31"/>
      <c r="HL1150" s="31"/>
      <c r="HM1150" s="31"/>
      <c r="HN1150" s="31"/>
      <c r="HO1150" s="31"/>
      <c r="HP1150" s="31"/>
      <c r="HQ1150" s="31"/>
      <c r="HR1150" s="31"/>
      <c r="HS1150" s="31"/>
      <c r="HT1150" s="31"/>
      <c r="HU1150" s="31"/>
      <c r="HV1150" s="31"/>
      <c r="HW1150" s="31"/>
      <c r="HX1150" s="31"/>
      <c r="HY1150" s="31"/>
      <c r="HZ1150" s="31"/>
      <c r="IA1150" s="31"/>
      <c r="IB1150" s="31"/>
      <c r="IC1150" s="31"/>
      <c r="ID1150" s="31"/>
      <c r="IE1150" s="31"/>
      <c r="IF1150" s="31"/>
      <c r="IG1150" s="31"/>
      <c r="IH1150" s="31"/>
      <c r="II1150" s="31"/>
      <c r="IJ1150" s="31"/>
      <c r="IK1150" s="31"/>
      <c r="IL1150" s="31"/>
      <c r="IM1150" s="31"/>
      <c r="IN1150" s="31"/>
      <c r="IO1150" s="31"/>
      <c r="IP1150" s="31"/>
      <c r="IQ1150" s="31"/>
    </row>
    <row r="1151" spans="2:251">
      <c r="B1151" s="62"/>
      <c r="C1151" s="39"/>
      <c r="D1151" s="39"/>
      <c r="F1151" s="39"/>
      <c r="G1151" s="38"/>
      <c r="H1151" s="38"/>
      <c r="I1151" s="38"/>
      <c r="J1151" s="39"/>
      <c r="K1151" s="38"/>
      <c r="L1151" s="39"/>
      <c r="M1151" s="39"/>
      <c r="N1151" s="39"/>
      <c r="O1151" s="39"/>
      <c r="P1151" s="39"/>
      <c r="Q1151" s="38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40"/>
      <c r="AE1151" s="40"/>
      <c r="AF1151" s="35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8"/>
      <c r="AV1151" s="39"/>
      <c r="AW1151" s="39"/>
      <c r="AX1151" s="39"/>
      <c r="AY1151" s="39"/>
      <c r="AZ1151" s="39"/>
      <c r="BA1151" s="39"/>
      <c r="BB1151" s="39"/>
      <c r="BC1151" s="39"/>
      <c r="BD1151" s="38"/>
      <c r="BE1151" s="39"/>
      <c r="BF1151" s="39"/>
      <c r="BG1151" s="40"/>
      <c r="BH1151" s="39"/>
      <c r="BI1151" s="39"/>
      <c r="BJ1151" s="31"/>
      <c r="BK1151" s="31"/>
      <c r="BL1151" s="39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  <c r="DK1151" s="31"/>
      <c r="DL1151" s="31"/>
      <c r="DM1151" s="31"/>
      <c r="DN1151" s="31"/>
      <c r="DO1151" s="31"/>
      <c r="DP1151" s="31"/>
      <c r="DQ1151" s="31"/>
      <c r="DR1151" s="31"/>
      <c r="DS1151" s="31"/>
      <c r="DT1151" s="31"/>
      <c r="DU1151" s="31"/>
      <c r="DV1151" s="31"/>
      <c r="DW1151" s="31"/>
      <c r="DX1151" s="31"/>
      <c r="DY1151" s="31"/>
      <c r="DZ1151" s="31"/>
      <c r="EA1151" s="31"/>
      <c r="EB1151" s="31"/>
      <c r="EC1151" s="31"/>
      <c r="ED1151" s="31"/>
      <c r="EE1151" s="31"/>
      <c r="EF1151" s="31"/>
      <c r="EG1151" s="31"/>
      <c r="EH1151" s="31"/>
      <c r="EI1151" s="31"/>
      <c r="EJ1151" s="31"/>
      <c r="EK1151" s="31"/>
      <c r="EL1151" s="31"/>
      <c r="EM1151" s="31"/>
      <c r="EN1151" s="31"/>
      <c r="EO1151" s="31"/>
      <c r="EP1151" s="31"/>
      <c r="EQ1151" s="31"/>
      <c r="ER1151" s="31"/>
      <c r="ES1151" s="31"/>
      <c r="ET1151" s="31"/>
      <c r="EU1151" s="31"/>
      <c r="EV1151" s="31"/>
      <c r="EW1151" s="31"/>
      <c r="EX1151" s="31"/>
      <c r="EY1151" s="31"/>
      <c r="EZ1151" s="31"/>
      <c r="FA1151" s="31"/>
      <c r="FB1151" s="31"/>
      <c r="FC1151" s="31"/>
      <c r="FD1151" s="31"/>
      <c r="FE1151" s="31"/>
      <c r="FF1151" s="31"/>
      <c r="FG1151" s="31"/>
      <c r="FH1151" s="31"/>
      <c r="FI1151" s="31"/>
      <c r="FJ1151" s="31"/>
      <c r="FK1151" s="31"/>
      <c r="FL1151" s="31"/>
      <c r="FM1151" s="31"/>
      <c r="FN1151" s="31"/>
      <c r="FO1151" s="31"/>
      <c r="FP1151" s="31"/>
      <c r="FQ1151" s="31"/>
      <c r="FR1151" s="31"/>
      <c r="FS1151" s="31"/>
      <c r="FT1151" s="31"/>
      <c r="FU1151" s="31"/>
      <c r="FV1151" s="31"/>
      <c r="FW1151" s="31"/>
      <c r="FX1151" s="31"/>
      <c r="FY1151" s="31"/>
      <c r="FZ1151" s="31"/>
      <c r="GA1151" s="31"/>
      <c r="GB1151" s="31"/>
      <c r="GC1151" s="31"/>
      <c r="GD1151" s="31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  <c r="GO1151" s="31"/>
      <c r="GP1151" s="31"/>
      <c r="GQ1151" s="31"/>
      <c r="GR1151" s="31"/>
      <c r="GS1151" s="31"/>
      <c r="GT1151" s="31"/>
      <c r="GU1151" s="31"/>
      <c r="GV1151" s="31"/>
      <c r="GW1151" s="31"/>
      <c r="GX1151" s="31"/>
      <c r="GY1151" s="31"/>
      <c r="GZ1151" s="31"/>
      <c r="HA1151" s="31"/>
      <c r="HB1151" s="31"/>
      <c r="HC1151" s="31"/>
      <c r="HD1151" s="31"/>
      <c r="HE1151" s="31"/>
      <c r="HF1151" s="31"/>
      <c r="HG1151" s="31"/>
      <c r="HH1151" s="31"/>
      <c r="HI1151" s="31"/>
      <c r="HJ1151" s="31"/>
      <c r="HK1151" s="31"/>
      <c r="HL1151" s="31"/>
      <c r="HM1151" s="31"/>
      <c r="HN1151" s="31"/>
      <c r="HO1151" s="31"/>
      <c r="HP1151" s="31"/>
      <c r="HQ1151" s="31"/>
      <c r="HR1151" s="31"/>
      <c r="HS1151" s="31"/>
      <c r="HT1151" s="31"/>
      <c r="HU1151" s="31"/>
      <c r="HV1151" s="31"/>
      <c r="HW1151" s="31"/>
      <c r="HX1151" s="31"/>
      <c r="HY1151" s="31"/>
      <c r="HZ1151" s="31"/>
      <c r="IA1151" s="31"/>
      <c r="IB1151" s="31"/>
      <c r="IC1151" s="31"/>
      <c r="ID1151" s="31"/>
      <c r="IE1151" s="31"/>
      <c r="IF1151" s="31"/>
      <c r="IG1151" s="31"/>
      <c r="IH1151" s="31"/>
      <c r="II1151" s="31"/>
      <c r="IJ1151" s="31"/>
      <c r="IK1151" s="31"/>
      <c r="IL1151" s="31"/>
      <c r="IM1151" s="31"/>
      <c r="IN1151" s="31"/>
      <c r="IO1151" s="31"/>
      <c r="IP1151" s="31"/>
      <c r="IQ1151" s="31"/>
    </row>
    <row r="1152" spans="2:251">
      <c r="B1152" s="62"/>
      <c r="C1152" s="39"/>
      <c r="D1152" s="39"/>
      <c r="F1152" s="39"/>
      <c r="G1152" s="38"/>
      <c r="H1152" s="38"/>
      <c r="I1152" s="38"/>
      <c r="J1152" s="39"/>
      <c r="K1152" s="38"/>
      <c r="L1152" s="39"/>
      <c r="M1152" s="39"/>
      <c r="N1152" s="39"/>
      <c r="O1152" s="39"/>
      <c r="P1152" s="39"/>
      <c r="Q1152" s="38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40"/>
      <c r="AE1152" s="40"/>
      <c r="AF1152" s="35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8"/>
      <c r="AV1152" s="39"/>
      <c r="AW1152" s="39"/>
      <c r="AX1152" s="39"/>
      <c r="AY1152" s="39"/>
      <c r="AZ1152" s="39"/>
      <c r="BA1152" s="39"/>
      <c r="BB1152" s="39"/>
      <c r="BC1152" s="39"/>
      <c r="BD1152" s="38"/>
      <c r="BE1152" s="39"/>
      <c r="BF1152" s="39"/>
      <c r="BG1152" s="40"/>
      <c r="BH1152" s="39"/>
      <c r="BI1152" s="39"/>
      <c r="BJ1152" s="31"/>
      <c r="BK1152" s="31"/>
      <c r="BL1152" s="39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  <c r="DK1152" s="31"/>
      <c r="DL1152" s="31"/>
      <c r="DM1152" s="31"/>
      <c r="DN1152" s="31"/>
      <c r="DO1152" s="31"/>
      <c r="DP1152" s="31"/>
      <c r="DQ1152" s="31"/>
      <c r="DR1152" s="31"/>
      <c r="DS1152" s="31"/>
      <c r="DT1152" s="31"/>
      <c r="DU1152" s="31"/>
      <c r="DV1152" s="31"/>
      <c r="DW1152" s="31"/>
      <c r="DX1152" s="31"/>
      <c r="DY1152" s="31"/>
      <c r="DZ1152" s="31"/>
      <c r="EA1152" s="31"/>
      <c r="EB1152" s="31"/>
      <c r="EC1152" s="31"/>
      <c r="ED1152" s="31"/>
      <c r="EE1152" s="31"/>
      <c r="EF1152" s="31"/>
      <c r="EG1152" s="31"/>
      <c r="EH1152" s="31"/>
      <c r="EI1152" s="31"/>
      <c r="EJ1152" s="31"/>
      <c r="EK1152" s="31"/>
      <c r="EL1152" s="31"/>
      <c r="EM1152" s="31"/>
      <c r="EN1152" s="31"/>
      <c r="EO1152" s="31"/>
      <c r="EP1152" s="31"/>
      <c r="EQ1152" s="31"/>
      <c r="ER1152" s="31"/>
      <c r="ES1152" s="31"/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  <c r="GP1152" s="31"/>
      <c r="GQ1152" s="31"/>
      <c r="GR1152" s="31"/>
      <c r="GS1152" s="31"/>
      <c r="GT1152" s="31"/>
      <c r="GU1152" s="31"/>
      <c r="GV1152" s="31"/>
      <c r="GW1152" s="31"/>
      <c r="GX1152" s="31"/>
      <c r="GY1152" s="31"/>
      <c r="GZ1152" s="31"/>
      <c r="HA1152" s="31"/>
      <c r="HB1152" s="31"/>
      <c r="HC1152" s="31"/>
      <c r="HD1152" s="31"/>
      <c r="HE1152" s="31"/>
      <c r="HF1152" s="31"/>
      <c r="HG1152" s="31"/>
      <c r="HH1152" s="31"/>
      <c r="HI1152" s="31"/>
      <c r="HJ1152" s="31"/>
      <c r="HK1152" s="31"/>
      <c r="HL1152" s="31"/>
      <c r="HM1152" s="31"/>
      <c r="HN1152" s="31"/>
      <c r="HO1152" s="31"/>
      <c r="HP1152" s="31"/>
      <c r="HQ1152" s="31"/>
      <c r="HR1152" s="31"/>
      <c r="HS1152" s="31"/>
      <c r="HT1152" s="31"/>
      <c r="HU1152" s="31"/>
      <c r="HV1152" s="31"/>
      <c r="HW1152" s="31"/>
      <c r="HX1152" s="31"/>
      <c r="HY1152" s="31"/>
      <c r="HZ1152" s="31"/>
      <c r="IA1152" s="31"/>
      <c r="IB1152" s="31"/>
      <c r="IC1152" s="31"/>
      <c r="ID1152" s="31"/>
      <c r="IE1152" s="31"/>
      <c r="IF1152" s="31"/>
      <c r="IG1152" s="31"/>
      <c r="IH1152" s="31"/>
      <c r="II1152" s="31"/>
      <c r="IJ1152" s="31"/>
      <c r="IK1152" s="31"/>
      <c r="IL1152" s="31"/>
      <c r="IM1152" s="31"/>
      <c r="IN1152" s="31"/>
      <c r="IO1152" s="31"/>
      <c r="IP1152" s="31"/>
      <c r="IQ1152" s="31"/>
    </row>
    <row r="1153" spans="2:251">
      <c r="B1153" s="62"/>
      <c r="C1153" s="39"/>
      <c r="D1153" s="39"/>
      <c r="F1153" s="39"/>
      <c r="G1153" s="38"/>
      <c r="H1153" s="38"/>
      <c r="I1153" s="38"/>
      <c r="J1153" s="39"/>
      <c r="K1153" s="38"/>
      <c r="L1153" s="39"/>
      <c r="M1153" s="39"/>
      <c r="N1153" s="39"/>
      <c r="O1153" s="39"/>
      <c r="P1153" s="39"/>
      <c r="Q1153" s="38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40"/>
      <c r="AE1153" s="40"/>
      <c r="AF1153" s="35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8"/>
      <c r="AV1153" s="39"/>
      <c r="AW1153" s="39"/>
      <c r="AX1153" s="39"/>
      <c r="AY1153" s="39"/>
      <c r="AZ1153" s="39"/>
      <c r="BA1153" s="39"/>
      <c r="BB1153" s="39"/>
      <c r="BC1153" s="39"/>
      <c r="BD1153" s="38"/>
      <c r="BE1153" s="39"/>
      <c r="BF1153" s="39"/>
      <c r="BG1153" s="40"/>
      <c r="BH1153" s="39"/>
      <c r="BI1153" s="39"/>
      <c r="BJ1153" s="31"/>
      <c r="BK1153" s="31"/>
      <c r="BL1153" s="39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  <c r="DK1153" s="31"/>
      <c r="DL1153" s="31"/>
      <c r="DM1153" s="31"/>
      <c r="DN1153" s="31"/>
      <c r="DO1153" s="31"/>
      <c r="DP1153" s="31"/>
      <c r="DQ1153" s="31"/>
      <c r="DR1153" s="31"/>
      <c r="DS1153" s="31"/>
      <c r="DT1153" s="31"/>
      <c r="DU1153" s="31"/>
      <c r="DV1153" s="31"/>
      <c r="DW1153" s="31"/>
      <c r="DX1153" s="31"/>
      <c r="DY1153" s="31"/>
      <c r="DZ1153" s="31"/>
      <c r="EA1153" s="31"/>
      <c r="EB1153" s="31"/>
      <c r="EC1153" s="31"/>
      <c r="ED1153" s="31"/>
      <c r="EE1153" s="31"/>
      <c r="EF1153" s="31"/>
      <c r="EG1153" s="31"/>
      <c r="EH1153" s="31"/>
      <c r="EI1153" s="31"/>
      <c r="EJ1153" s="31"/>
      <c r="EK1153" s="31"/>
      <c r="EL1153" s="31"/>
      <c r="EM1153" s="31"/>
      <c r="EN1153" s="31"/>
      <c r="EO1153" s="31"/>
      <c r="EP1153" s="31"/>
      <c r="EQ1153" s="31"/>
      <c r="ER1153" s="31"/>
      <c r="ES1153" s="31"/>
      <c r="ET1153" s="31"/>
      <c r="EU1153" s="31"/>
      <c r="EV1153" s="31"/>
      <c r="EW1153" s="31"/>
      <c r="EX1153" s="31"/>
      <c r="EY1153" s="31"/>
      <c r="EZ1153" s="31"/>
      <c r="FA1153" s="31"/>
      <c r="FB1153" s="31"/>
      <c r="FC1153" s="31"/>
      <c r="FD1153" s="31"/>
      <c r="FE1153" s="31"/>
      <c r="FF1153" s="31"/>
      <c r="FG1153" s="31"/>
      <c r="FH1153" s="31"/>
      <c r="FI1153" s="31"/>
      <c r="FJ1153" s="31"/>
      <c r="FK1153" s="31"/>
      <c r="FL1153" s="31"/>
      <c r="FM1153" s="31"/>
      <c r="FN1153" s="31"/>
      <c r="FO1153" s="31"/>
      <c r="FP1153" s="31"/>
      <c r="FQ1153" s="31"/>
      <c r="FR1153" s="31"/>
      <c r="FS1153" s="31"/>
      <c r="FT1153" s="31"/>
      <c r="FU1153" s="31"/>
      <c r="FV1153" s="31"/>
      <c r="FW1153" s="31"/>
      <c r="FX1153" s="31"/>
      <c r="FY1153" s="31"/>
      <c r="FZ1153" s="31"/>
      <c r="GA1153" s="31"/>
      <c r="GB1153" s="31"/>
      <c r="GC1153" s="31"/>
      <c r="GD1153" s="31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  <c r="GO1153" s="31"/>
      <c r="GP1153" s="31"/>
      <c r="GQ1153" s="31"/>
      <c r="GR1153" s="31"/>
      <c r="GS1153" s="31"/>
      <c r="GT1153" s="31"/>
      <c r="GU1153" s="31"/>
      <c r="GV1153" s="31"/>
      <c r="GW1153" s="31"/>
      <c r="GX1153" s="31"/>
      <c r="GY1153" s="31"/>
      <c r="GZ1153" s="31"/>
      <c r="HA1153" s="31"/>
      <c r="HB1153" s="31"/>
      <c r="HC1153" s="31"/>
      <c r="HD1153" s="31"/>
      <c r="HE1153" s="31"/>
      <c r="HF1153" s="31"/>
      <c r="HG1153" s="31"/>
      <c r="HH1153" s="31"/>
      <c r="HI1153" s="31"/>
      <c r="HJ1153" s="31"/>
      <c r="HK1153" s="31"/>
      <c r="HL1153" s="31"/>
      <c r="HM1153" s="31"/>
      <c r="HN1153" s="31"/>
      <c r="HO1153" s="31"/>
      <c r="HP1153" s="31"/>
      <c r="HQ1153" s="31"/>
      <c r="HR1153" s="31"/>
      <c r="HS1153" s="31"/>
      <c r="HT1153" s="31"/>
      <c r="HU1153" s="31"/>
      <c r="HV1153" s="31"/>
      <c r="HW1153" s="31"/>
      <c r="HX1153" s="31"/>
      <c r="HY1153" s="31"/>
      <c r="HZ1153" s="31"/>
      <c r="IA1153" s="31"/>
      <c r="IB1153" s="31"/>
      <c r="IC1153" s="31"/>
      <c r="ID1153" s="31"/>
      <c r="IE1153" s="31"/>
      <c r="IF1153" s="31"/>
      <c r="IG1153" s="31"/>
      <c r="IH1153" s="31"/>
      <c r="II1153" s="31"/>
      <c r="IJ1153" s="31"/>
      <c r="IK1153" s="31"/>
      <c r="IL1153" s="31"/>
      <c r="IM1153" s="31"/>
      <c r="IN1153" s="31"/>
      <c r="IO1153" s="31"/>
      <c r="IP1153" s="31"/>
      <c r="IQ1153" s="31"/>
    </row>
    <row r="1154" spans="2:251">
      <c r="B1154" s="62"/>
      <c r="C1154" s="39"/>
      <c r="D1154" s="39"/>
      <c r="F1154" s="39"/>
      <c r="G1154" s="38"/>
      <c r="H1154" s="38"/>
      <c r="I1154" s="38"/>
      <c r="J1154" s="39"/>
      <c r="K1154" s="38"/>
      <c r="L1154" s="39"/>
      <c r="M1154" s="39"/>
      <c r="N1154" s="39"/>
      <c r="O1154" s="39"/>
      <c r="P1154" s="39"/>
      <c r="Q1154" s="38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40"/>
      <c r="AE1154" s="40"/>
      <c r="AF1154" s="35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8"/>
      <c r="AV1154" s="39"/>
      <c r="AW1154" s="39"/>
      <c r="AX1154" s="39"/>
      <c r="AY1154" s="39"/>
      <c r="AZ1154" s="39"/>
      <c r="BA1154" s="39"/>
      <c r="BB1154" s="39"/>
      <c r="BC1154" s="39"/>
      <c r="BD1154" s="38"/>
      <c r="BE1154" s="39"/>
      <c r="BF1154" s="39"/>
      <c r="BG1154" s="40"/>
      <c r="BH1154" s="39"/>
      <c r="BI1154" s="39"/>
      <c r="BJ1154" s="31"/>
      <c r="BK1154" s="31"/>
      <c r="BL1154" s="39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  <c r="DK1154" s="31"/>
      <c r="DL1154" s="31"/>
      <c r="DM1154" s="31"/>
      <c r="DN1154" s="31"/>
      <c r="DO1154" s="31"/>
      <c r="DP1154" s="31"/>
      <c r="DQ1154" s="31"/>
      <c r="DR1154" s="31"/>
      <c r="DS1154" s="31"/>
      <c r="DT1154" s="31"/>
      <c r="DU1154" s="31"/>
      <c r="DV1154" s="31"/>
      <c r="DW1154" s="31"/>
      <c r="DX1154" s="31"/>
      <c r="DY1154" s="31"/>
      <c r="DZ1154" s="31"/>
      <c r="EA1154" s="31"/>
      <c r="EB1154" s="31"/>
      <c r="EC1154" s="31"/>
      <c r="ED1154" s="31"/>
      <c r="EE1154" s="31"/>
      <c r="EF1154" s="31"/>
      <c r="EG1154" s="31"/>
      <c r="EH1154" s="31"/>
      <c r="EI1154" s="31"/>
      <c r="EJ1154" s="31"/>
      <c r="EK1154" s="31"/>
      <c r="EL1154" s="31"/>
      <c r="EM1154" s="31"/>
      <c r="EN1154" s="31"/>
      <c r="EO1154" s="31"/>
      <c r="EP1154" s="31"/>
      <c r="EQ1154" s="31"/>
      <c r="ER1154" s="31"/>
      <c r="ES1154" s="31"/>
      <c r="ET1154" s="31"/>
      <c r="EU1154" s="31"/>
      <c r="EV1154" s="31"/>
      <c r="EW1154" s="31"/>
      <c r="EX1154" s="31"/>
      <c r="EY1154" s="31"/>
      <c r="EZ1154" s="31"/>
      <c r="FA1154" s="31"/>
      <c r="FB1154" s="31"/>
      <c r="FC1154" s="31"/>
      <c r="FD1154" s="31"/>
      <c r="FE1154" s="31"/>
      <c r="FF1154" s="31"/>
      <c r="FG1154" s="31"/>
      <c r="FH1154" s="31"/>
      <c r="FI1154" s="31"/>
      <c r="FJ1154" s="31"/>
      <c r="FK1154" s="31"/>
      <c r="FL1154" s="31"/>
      <c r="FM1154" s="31"/>
      <c r="FN1154" s="31"/>
      <c r="FO1154" s="31"/>
      <c r="FP1154" s="31"/>
      <c r="FQ1154" s="31"/>
      <c r="FR1154" s="31"/>
      <c r="FS1154" s="31"/>
      <c r="FT1154" s="31"/>
      <c r="FU1154" s="31"/>
      <c r="FV1154" s="31"/>
      <c r="FW1154" s="31"/>
      <c r="FX1154" s="31"/>
      <c r="FY1154" s="31"/>
      <c r="FZ1154" s="31"/>
      <c r="GA1154" s="31"/>
      <c r="GB1154" s="31"/>
      <c r="GC1154" s="31"/>
      <c r="GD1154" s="31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  <c r="GO1154" s="31"/>
      <c r="GP1154" s="31"/>
      <c r="GQ1154" s="31"/>
      <c r="GR1154" s="31"/>
      <c r="GS1154" s="31"/>
      <c r="GT1154" s="31"/>
      <c r="GU1154" s="31"/>
      <c r="GV1154" s="31"/>
      <c r="GW1154" s="31"/>
      <c r="GX1154" s="31"/>
      <c r="GY1154" s="31"/>
      <c r="GZ1154" s="31"/>
      <c r="HA1154" s="31"/>
      <c r="HB1154" s="31"/>
      <c r="HC1154" s="31"/>
      <c r="HD1154" s="31"/>
      <c r="HE1154" s="31"/>
      <c r="HF1154" s="31"/>
      <c r="HG1154" s="31"/>
      <c r="HH1154" s="31"/>
      <c r="HI1154" s="31"/>
      <c r="HJ1154" s="31"/>
      <c r="HK1154" s="31"/>
      <c r="HL1154" s="31"/>
      <c r="HM1154" s="31"/>
      <c r="HN1154" s="31"/>
      <c r="HO1154" s="31"/>
      <c r="HP1154" s="31"/>
      <c r="HQ1154" s="31"/>
      <c r="HR1154" s="31"/>
      <c r="HS1154" s="31"/>
      <c r="HT1154" s="31"/>
      <c r="HU1154" s="31"/>
      <c r="HV1154" s="31"/>
      <c r="HW1154" s="31"/>
      <c r="HX1154" s="31"/>
      <c r="HY1154" s="31"/>
      <c r="HZ1154" s="31"/>
      <c r="IA1154" s="31"/>
      <c r="IB1154" s="31"/>
      <c r="IC1154" s="31"/>
      <c r="ID1154" s="31"/>
      <c r="IE1154" s="31"/>
      <c r="IF1154" s="31"/>
      <c r="IG1154" s="31"/>
      <c r="IH1154" s="31"/>
      <c r="II1154" s="31"/>
      <c r="IJ1154" s="31"/>
      <c r="IK1154" s="31"/>
      <c r="IL1154" s="31"/>
      <c r="IM1154" s="31"/>
      <c r="IN1154" s="31"/>
      <c r="IO1154" s="31"/>
      <c r="IP1154" s="31"/>
      <c r="IQ1154" s="31"/>
    </row>
    <row r="1155" spans="2:251">
      <c r="B1155" s="62"/>
      <c r="C1155" s="39"/>
      <c r="D1155" s="39"/>
      <c r="F1155" s="39"/>
      <c r="G1155" s="38"/>
      <c r="H1155" s="38"/>
      <c r="I1155" s="38"/>
      <c r="J1155" s="39"/>
      <c r="K1155" s="38"/>
      <c r="L1155" s="39"/>
      <c r="M1155" s="39"/>
      <c r="N1155" s="39"/>
      <c r="O1155" s="39"/>
      <c r="P1155" s="39"/>
      <c r="Q1155" s="38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40"/>
      <c r="AE1155" s="40"/>
      <c r="AF1155" s="35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8"/>
      <c r="AV1155" s="39"/>
      <c r="AW1155" s="39"/>
      <c r="AX1155" s="39"/>
      <c r="AY1155" s="39"/>
      <c r="AZ1155" s="39"/>
      <c r="BA1155" s="39"/>
      <c r="BB1155" s="39"/>
      <c r="BC1155" s="39"/>
      <c r="BD1155" s="38"/>
      <c r="BE1155" s="39"/>
      <c r="BF1155" s="39"/>
      <c r="BG1155" s="39"/>
      <c r="BH1155" s="39"/>
      <c r="BI1155" s="39"/>
      <c r="BJ1155" s="31"/>
      <c r="BK1155" s="31"/>
      <c r="BL1155" s="39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/>
      <c r="DM1155" s="31"/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  <c r="GP1155" s="31"/>
      <c r="GQ1155" s="31"/>
      <c r="GR1155" s="31"/>
      <c r="GS1155" s="31"/>
      <c r="GT1155" s="31"/>
      <c r="GU1155" s="31"/>
      <c r="GV1155" s="31"/>
      <c r="GW1155" s="31"/>
      <c r="GX1155" s="31"/>
      <c r="GY1155" s="31"/>
      <c r="GZ1155" s="31"/>
      <c r="HA1155" s="31"/>
      <c r="HB1155" s="31"/>
      <c r="HC1155" s="31"/>
      <c r="HD1155" s="31"/>
      <c r="HE1155" s="31"/>
      <c r="HF1155" s="31"/>
      <c r="HG1155" s="31"/>
      <c r="HH1155" s="31"/>
      <c r="HI1155" s="31"/>
      <c r="HJ1155" s="31"/>
      <c r="HK1155" s="31"/>
      <c r="HL1155" s="31"/>
      <c r="HM1155" s="31"/>
      <c r="HN1155" s="31"/>
      <c r="HO1155" s="31"/>
      <c r="HP1155" s="31"/>
      <c r="HQ1155" s="31"/>
      <c r="HR1155" s="31"/>
      <c r="HS1155" s="31"/>
      <c r="HT1155" s="31"/>
      <c r="HU1155" s="31"/>
      <c r="HV1155" s="31"/>
      <c r="HW1155" s="31"/>
      <c r="HX1155" s="31"/>
      <c r="HY1155" s="31"/>
      <c r="HZ1155" s="31"/>
      <c r="IA1155" s="31"/>
      <c r="IB1155" s="31"/>
      <c r="IC1155" s="31"/>
      <c r="ID1155" s="31"/>
      <c r="IE1155" s="31"/>
      <c r="IF1155" s="31"/>
      <c r="IG1155" s="31"/>
      <c r="IH1155" s="31"/>
      <c r="II1155" s="31"/>
      <c r="IJ1155" s="31"/>
      <c r="IK1155" s="31"/>
      <c r="IL1155" s="31"/>
      <c r="IM1155" s="31"/>
      <c r="IN1155" s="31"/>
      <c r="IO1155" s="31"/>
      <c r="IP1155" s="31"/>
      <c r="IQ1155" s="31"/>
    </row>
    <row r="1156" spans="2:251">
      <c r="B1156" s="62"/>
      <c r="C1156" s="39"/>
      <c r="D1156" s="39"/>
      <c r="F1156" s="39"/>
      <c r="G1156" s="38"/>
      <c r="H1156" s="38"/>
      <c r="I1156" s="38"/>
      <c r="J1156" s="39"/>
      <c r="K1156" s="38"/>
      <c r="L1156" s="39"/>
      <c r="M1156" s="39"/>
      <c r="N1156" s="39"/>
      <c r="O1156" s="39"/>
      <c r="P1156" s="39"/>
      <c r="Q1156" s="38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40"/>
      <c r="AE1156" s="40"/>
      <c r="AF1156" s="35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8"/>
      <c r="AV1156" s="39"/>
      <c r="AW1156" s="39"/>
      <c r="AX1156" s="39"/>
      <c r="AY1156" s="39"/>
      <c r="AZ1156" s="39"/>
      <c r="BA1156" s="39"/>
      <c r="BB1156" s="39"/>
      <c r="BC1156" s="39"/>
      <c r="BD1156" s="38"/>
      <c r="BE1156" s="39"/>
      <c r="BF1156" s="39"/>
      <c r="BG1156" s="40"/>
      <c r="BH1156" s="39"/>
      <c r="BI1156" s="39"/>
      <c r="BJ1156" s="31"/>
      <c r="BK1156" s="31"/>
      <c r="BL1156" s="39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  <c r="DK1156" s="31"/>
      <c r="DL1156" s="31"/>
      <c r="DM1156" s="31"/>
      <c r="DN1156" s="31"/>
      <c r="DO1156" s="31"/>
      <c r="DP1156" s="31"/>
      <c r="DQ1156" s="31"/>
      <c r="DR1156" s="31"/>
      <c r="DS1156" s="31"/>
      <c r="DT1156" s="31"/>
      <c r="DU1156" s="31"/>
      <c r="DV1156" s="31"/>
      <c r="DW1156" s="31"/>
      <c r="DX1156" s="31"/>
      <c r="DY1156" s="31"/>
      <c r="DZ1156" s="31"/>
      <c r="EA1156" s="31"/>
      <c r="EB1156" s="31"/>
      <c r="EC1156" s="31"/>
      <c r="ED1156" s="31"/>
      <c r="EE1156" s="31"/>
      <c r="EF1156" s="31"/>
      <c r="EG1156" s="31"/>
      <c r="EH1156" s="31"/>
      <c r="EI1156" s="31"/>
      <c r="EJ1156" s="31"/>
      <c r="EK1156" s="31"/>
      <c r="EL1156" s="31"/>
      <c r="EM1156" s="31"/>
      <c r="EN1156" s="31"/>
      <c r="EO1156" s="31"/>
      <c r="EP1156" s="31"/>
      <c r="EQ1156" s="31"/>
      <c r="ER1156" s="31"/>
      <c r="ES1156" s="31"/>
      <c r="ET1156" s="31"/>
      <c r="EU1156" s="31"/>
      <c r="EV1156" s="31"/>
      <c r="EW1156" s="31"/>
      <c r="EX1156" s="31"/>
      <c r="EY1156" s="31"/>
      <c r="EZ1156" s="31"/>
      <c r="FA1156" s="31"/>
      <c r="FB1156" s="31"/>
      <c r="FC1156" s="31"/>
      <c r="FD1156" s="31"/>
      <c r="FE1156" s="31"/>
      <c r="FF1156" s="31"/>
      <c r="FG1156" s="31"/>
      <c r="FH1156" s="31"/>
      <c r="FI1156" s="31"/>
      <c r="FJ1156" s="31"/>
      <c r="FK1156" s="31"/>
      <c r="FL1156" s="31"/>
      <c r="FM1156" s="31"/>
      <c r="FN1156" s="31"/>
      <c r="FO1156" s="31"/>
      <c r="FP1156" s="31"/>
      <c r="FQ1156" s="31"/>
      <c r="FR1156" s="31"/>
      <c r="FS1156" s="31"/>
      <c r="FT1156" s="31"/>
      <c r="FU1156" s="31"/>
      <c r="FV1156" s="31"/>
      <c r="FW1156" s="31"/>
      <c r="FX1156" s="31"/>
      <c r="FY1156" s="31"/>
      <c r="FZ1156" s="31"/>
      <c r="GA1156" s="31"/>
      <c r="GB1156" s="31"/>
      <c r="GC1156" s="31"/>
      <c r="GD1156" s="31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  <c r="GO1156" s="31"/>
      <c r="GP1156" s="31"/>
      <c r="GQ1156" s="31"/>
      <c r="GR1156" s="31"/>
      <c r="GS1156" s="31"/>
      <c r="GT1156" s="31"/>
      <c r="GU1156" s="31"/>
      <c r="GV1156" s="31"/>
      <c r="GW1156" s="31"/>
      <c r="GX1156" s="31"/>
      <c r="GY1156" s="31"/>
      <c r="GZ1156" s="31"/>
      <c r="HA1156" s="31"/>
      <c r="HB1156" s="31"/>
      <c r="HC1156" s="31"/>
      <c r="HD1156" s="31"/>
      <c r="HE1156" s="31"/>
      <c r="HF1156" s="31"/>
      <c r="HG1156" s="31"/>
      <c r="HH1156" s="31"/>
      <c r="HI1156" s="31"/>
      <c r="HJ1156" s="31"/>
      <c r="HK1156" s="31"/>
      <c r="HL1156" s="31"/>
      <c r="HM1156" s="31"/>
      <c r="HN1156" s="31"/>
      <c r="HO1156" s="31"/>
      <c r="HP1156" s="31"/>
      <c r="HQ1156" s="31"/>
      <c r="HR1156" s="31"/>
      <c r="HS1156" s="31"/>
      <c r="HT1156" s="31"/>
      <c r="HU1156" s="31"/>
      <c r="HV1156" s="31"/>
      <c r="HW1156" s="31"/>
      <c r="HX1156" s="31"/>
      <c r="HY1156" s="31"/>
      <c r="HZ1156" s="31"/>
      <c r="IA1156" s="31"/>
      <c r="IB1156" s="31"/>
      <c r="IC1156" s="31"/>
      <c r="ID1156" s="31"/>
      <c r="IE1156" s="31"/>
      <c r="IF1156" s="31"/>
      <c r="IG1156" s="31"/>
      <c r="IH1156" s="31"/>
      <c r="II1156" s="31"/>
      <c r="IJ1156" s="31"/>
      <c r="IK1156" s="31"/>
      <c r="IL1156" s="31"/>
      <c r="IM1156" s="31"/>
      <c r="IN1156" s="31"/>
      <c r="IO1156" s="31"/>
      <c r="IP1156" s="31"/>
      <c r="IQ1156" s="31"/>
    </row>
    <row r="1157" spans="2:251">
      <c r="B1157" s="62"/>
      <c r="C1157" s="39"/>
      <c r="D1157" s="39"/>
      <c r="F1157" s="39"/>
      <c r="G1157" s="38"/>
      <c r="H1157" s="38"/>
      <c r="I1157" s="38"/>
      <c r="J1157" s="39"/>
      <c r="K1157" s="38"/>
      <c r="L1157" s="39"/>
      <c r="M1157" s="39"/>
      <c r="N1157" s="39"/>
      <c r="O1157" s="39"/>
      <c r="P1157" s="39"/>
      <c r="Q1157" s="38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40"/>
      <c r="AE1157" s="40"/>
      <c r="AF1157" s="35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8"/>
      <c r="AV1157" s="39"/>
      <c r="AW1157" s="39"/>
      <c r="AX1157" s="39"/>
      <c r="AY1157" s="39"/>
      <c r="AZ1157" s="39"/>
      <c r="BA1157" s="39"/>
      <c r="BB1157" s="39"/>
      <c r="BC1157" s="39"/>
      <c r="BD1157" s="38"/>
      <c r="BE1157" s="39"/>
      <c r="BF1157" s="39"/>
      <c r="BG1157" s="40"/>
      <c r="BH1157" s="39"/>
      <c r="BI1157" s="39"/>
      <c r="BJ1157" s="31"/>
      <c r="BK1157" s="31"/>
      <c r="BL1157" s="39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  <c r="DK1157" s="31"/>
      <c r="DL1157" s="31"/>
      <c r="DM1157" s="31"/>
      <c r="DN1157" s="31"/>
      <c r="DO1157" s="31"/>
      <c r="DP1157" s="31"/>
      <c r="DQ1157" s="31"/>
      <c r="DR1157" s="31"/>
      <c r="DS1157" s="31"/>
      <c r="DT1157" s="31"/>
      <c r="DU1157" s="31"/>
      <c r="DV1157" s="31"/>
      <c r="DW1157" s="31"/>
      <c r="DX1157" s="31"/>
      <c r="DY1157" s="31"/>
      <c r="DZ1157" s="31"/>
      <c r="EA1157" s="31"/>
      <c r="EB1157" s="31"/>
      <c r="EC1157" s="31"/>
      <c r="ED1157" s="31"/>
      <c r="EE1157" s="31"/>
      <c r="EF1157" s="31"/>
      <c r="EG1157" s="31"/>
      <c r="EH1157" s="31"/>
      <c r="EI1157" s="31"/>
      <c r="EJ1157" s="31"/>
      <c r="EK1157" s="31"/>
      <c r="EL1157" s="31"/>
      <c r="EM1157" s="31"/>
      <c r="EN1157" s="31"/>
      <c r="EO1157" s="31"/>
      <c r="EP1157" s="31"/>
      <c r="EQ1157" s="31"/>
      <c r="ER1157" s="31"/>
      <c r="ES1157" s="31"/>
      <c r="ET1157" s="31"/>
      <c r="EU1157" s="31"/>
      <c r="EV1157" s="31"/>
      <c r="EW1157" s="31"/>
      <c r="EX1157" s="31"/>
      <c r="EY1157" s="31"/>
      <c r="EZ1157" s="31"/>
      <c r="FA1157" s="31"/>
      <c r="FB1157" s="31"/>
      <c r="FC1157" s="31"/>
      <c r="FD1157" s="31"/>
      <c r="FE1157" s="31"/>
      <c r="FF1157" s="31"/>
      <c r="FG1157" s="31"/>
      <c r="FH1157" s="31"/>
      <c r="FI1157" s="31"/>
      <c r="FJ1157" s="31"/>
      <c r="FK1157" s="31"/>
      <c r="FL1157" s="31"/>
      <c r="FM1157" s="31"/>
      <c r="FN1157" s="31"/>
      <c r="FO1157" s="31"/>
      <c r="FP1157" s="31"/>
      <c r="FQ1157" s="31"/>
      <c r="FR1157" s="31"/>
      <c r="FS1157" s="31"/>
      <c r="FT1157" s="31"/>
      <c r="FU1157" s="31"/>
      <c r="FV1157" s="31"/>
      <c r="FW1157" s="31"/>
      <c r="FX1157" s="31"/>
      <c r="FY1157" s="31"/>
      <c r="FZ1157" s="31"/>
      <c r="GA1157" s="31"/>
      <c r="GB1157" s="31"/>
      <c r="GC1157" s="31"/>
      <c r="GD1157" s="31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  <c r="GO1157" s="31"/>
      <c r="GP1157" s="31"/>
      <c r="GQ1157" s="31"/>
      <c r="GR1157" s="31"/>
      <c r="GS1157" s="31"/>
      <c r="GT1157" s="31"/>
      <c r="GU1157" s="31"/>
      <c r="GV1157" s="31"/>
      <c r="GW1157" s="31"/>
      <c r="GX1157" s="31"/>
      <c r="GY1157" s="31"/>
      <c r="GZ1157" s="31"/>
      <c r="HA1157" s="31"/>
      <c r="HB1157" s="31"/>
      <c r="HC1157" s="31"/>
      <c r="HD1157" s="31"/>
      <c r="HE1157" s="31"/>
      <c r="HF1157" s="31"/>
      <c r="HG1157" s="31"/>
      <c r="HH1157" s="31"/>
      <c r="HI1157" s="31"/>
      <c r="HJ1157" s="31"/>
      <c r="HK1157" s="31"/>
      <c r="HL1157" s="31"/>
      <c r="HM1157" s="31"/>
      <c r="HN1157" s="31"/>
      <c r="HO1157" s="31"/>
      <c r="HP1157" s="31"/>
      <c r="HQ1157" s="31"/>
      <c r="HR1157" s="31"/>
      <c r="HS1157" s="31"/>
      <c r="HT1157" s="31"/>
      <c r="HU1157" s="31"/>
      <c r="HV1157" s="31"/>
      <c r="HW1157" s="31"/>
      <c r="HX1157" s="31"/>
      <c r="HY1157" s="31"/>
      <c r="HZ1157" s="31"/>
      <c r="IA1157" s="31"/>
      <c r="IB1157" s="31"/>
      <c r="IC1157" s="31"/>
      <c r="ID1157" s="31"/>
      <c r="IE1157" s="31"/>
      <c r="IF1157" s="31"/>
      <c r="IG1157" s="31"/>
      <c r="IH1157" s="31"/>
      <c r="II1157" s="31"/>
      <c r="IJ1157" s="31"/>
      <c r="IK1157" s="31"/>
      <c r="IL1157" s="31"/>
      <c r="IM1157" s="31"/>
      <c r="IN1157" s="31"/>
      <c r="IO1157" s="31"/>
      <c r="IP1157" s="31"/>
      <c r="IQ1157" s="31"/>
    </row>
    <row r="1158" spans="2:251">
      <c r="B1158" s="62"/>
      <c r="C1158" s="39"/>
      <c r="D1158" s="39"/>
      <c r="F1158" s="39"/>
      <c r="G1158" s="38"/>
      <c r="H1158" s="38"/>
      <c r="I1158" s="38"/>
      <c r="J1158" s="39"/>
      <c r="K1158" s="38"/>
      <c r="L1158" s="39"/>
      <c r="M1158" s="39"/>
      <c r="N1158" s="39"/>
      <c r="O1158" s="39"/>
      <c r="P1158" s="39"/>
      <c r="Q1158" s="38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40"/>
      <c r="AE1158" s="40"/>
      <c r="AF1158" s="35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8"/>
      <c r="AV1158" s="39"/>
      <c r="AW1158" s="39"/>
      <c r="AX1158" s="39"/>
      <c r="AY1158" s="39"/>
      <c r="AZ1158" s="39"/>
      <c r="BA1158" s="39"/>
      <c r="BB1158" s="39"/>
      <c r="BC1158" s="39"/>
      <c r="BD1158" s="38"/>
      <c r="BE1158" s="39"/>
      <c r="BF1158" s="39"/>
      <c r="BG1158" s="40"/>
      <c r="BH1158" s="39"/>
      <c r="BI1158" s="39"/>
      <c r="BJ1158" s="31"/>
      <c r="BK1158" s="31"/>
      <c r="BL1158" s="39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  <c r="DK1158" s="31"/>
      <c r="DL1158" s="31"/>
      <c r="DM1158" s="31"/>
      <c r="DN1158" s="31"/>
      <c r="DO1158" s="31"/>
      <c r="DP1158" s="31"/>
      <c r="DQ1158" s="31"/>
      <c r="DR1158" s="31"/>
      <c r="DS1158" s="31"/>
      <c r="DT1158" s="31"/>
      <c r="DU1158" s="31"/>
      <c r="DV1158" s="31"/>
      <c r="DW1158" s="31"/>
      <c r="DX1158" s="31"/>
      <c r="DY1158" s="31"/>
      <c r="DZ1158" s="31"/>
      <c r="EA1158" s="31"/>
      <c r="EB1158" s="31"/>
      <c r="EC1158" s="31"/>
      <c r="ED1158" s="31"/>
      <c r="EE1158" s="31"/>
      <c r="EF1158" s="31"/>
      <c r="EG1158" s="31"/>
      <c r="EH1158" s="31"/>
      <c r="EI1158" s="31"/>
      <c r="EJ1158" s="31"/>
      <c r="EK1158" s="31"/>
      <c r="EL1158" s="31"/>
      <c r="EM1158" s="31"/>
      <c r="EN1158" s="31"/>
      <c r="EO1158" s="31"/>
      <c r="EP1158" s="31"/>
      <c r="EQ1158" s="31"/>
      <c r="ER1158" s="31"/>
      <c r="ES1158" s="31"/>
      <c r="ET1158" s="31"/>
      <c r="EU1158" s="31"/>
      <c r="EV1158" s="31"/>
      <c r="EW1158" s="31"/>
      <c r="EX1158" s="31"/>
      <c r="EY1158" s="31"/>
      <c r="EZ1158" s="31"/>
      <c r="FA1158" s="31"/>
      <c r="FB1158" s="31"/>
      <c r="FC1158" s="31"/>
      <c r="FD1158" s="31"/>
      <c r="FE1158" s="31"/>
      <c r="FF1158" s="31"/>
      <c r="FG1158" s="31"/>
      <c r="FH1158" s="31"/>
      <c r="FI1158" s="31"/>
      <c r="FJ1158" s="31"/>
      <c r="FK1158" s="31"/>
      <c r="FL1158" s="31"/>
      <c r="FM1158" s="31"/>
      <c r="FN1158" s="31"/>
      <c r="FO1158" s="31"/>
      <c r="FP1158" s="31"/>
      <c r="FQ1158" s="31"/>
      <c r="FR1158" s="31"/>
      <c r="FS1158" s="31"/>
      <c r="FT1158" s="31"/>
      <c r="FU1158" s="31"/>
      <c r="FV1158" s="31"/>
      <c r="FW1158" s="31"/>
      <c r="FX1158" s="31"/>
      <c r="FY1158" s="31"/>
      <c r="FZ1158" s="31"/>
      <c r="GA1158" s="31"/>
      <c r="GB1158" s="31"/>
      <c r="GC1158" s="31"/>
      <c r="GD1158" s="31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  <c r="GO1158" s="31"/>
      <c r="GP1158" s="31"/>
      <c r="GQ1158" s="31"/>
      <c r="GR1158" s="31"/>
      <c r="GS1158" s="31"/>
      <c r="GT1158" s="31"/>
      <c r="GU1158" s="31"/>
      <c r="GV1158" s="31"/>
      <c r="GW1158" s="31"/>
      <c r="GX1158" s="31"/>
      <c r="GY1158" s="31"/>
      <c r="GZ1158" s="31"/>
      <c r="HA1158" s="31"/>
      <c r="HB1158" s="31"/>
      <c r="HC1158" s="31"/>
      <c r="HD1158" s="31"/>
      <c r="HE1158" s="31"/>
      <c r="HF1158" s="31"/>
      <c r="HG1158" s="31"/>
      <c r="HH1158" s="31"/>
      <c r="HI1158" s="31"/>
      <c r="HJ1158" s="31"/>
      <c r="HK1158" s="31"/>
      <c r="HL1158" s="31"/>
      <c r="HM1158" s="31"/>
      <c r="HN1158" s="31"/>
      <c r="HO1158" s="31"/>
      <c r="HP1158" s="31"/>
      <c r="HQ1158" s="31"/>
      <c r="HR1158" s="31"/>
      <c r="HS1158" s="31"/>
      <c r="HT1158" s="31"/>
      <c r="HU1158" s="31"/>
      <c r="HV1158" s="31"/>
      <c r="HW1158" s="31"/>
      <c r="HX1158" s="31"/>
      <c r="HY1158" s="31"/>
      <c r="HZ1158" s="31"/>
      <c r="IA1158" s="31"/>
      <c r="IB1158" s="31"/>
      <c r="IC1158" s="31"/>
      <c r="ID1158" s="31"/>
      <c r="IE1158" s="31"/>
      <c r="IF1158" s="31"/>
      <c r="IG1158" s="31"/>
      <c r="IH1158" s="31"/>
      <c r="II1158" s="31"/>
      <c r="IJ1158" s="31"/>
      <c r="IK1158" s="31"/>
      <c r="IL1158" s="31"/>
      <c r="IM1158" s="31"/>
      <c r="IN1158" s="31"/>
      <c r="IO1158" s="31"/>
      <c r="IP1158" s="31"/>
      <c r="IQ1158" s="31"/>
    </row>
    <row r="1159" spans="2:251">
      <c r="B1159" s="62"/>
      <c r="C1159" s="39"/>
      <c r="D1159" s="39"/>
      <c r="F1159" s="39"/>
      <c r="G1159" s="38"/>
      <c r="H1159" s="38"/>
      <c r="I1159" s="38"/>
      <c r="J1159" s="39"/>
      <c r="K1159" s="38"/>
      <c r="L1159" s="39"/>
      <c r="M1159" s="39"/>
      <c r="N1159" s="39"/>
      <c r="O1159" s="39"/>
      <c r="P1159" s="39"/>
      <c r="Q1159" s="38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40"/>
      <c r="AE1159" s="40"/>
      <c r="AF1159" s="35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8"/>
      <c r="AV1159" s="39"/>
      <c r="AW1159" s="39"/>
      <c r="AX1159" s="39"/>
      <c r="AY1159" s="39"/>
      <c r="AZ1159" s="39"/>
      <c r="BA1159" s="39"/>
      <c r="BB1159" s="39"/>
      <c r="BC1159" s="39"/>
      <c r="BD1159" s="38"/>
      <c r="BE1159" s="39"/>
      <c r="BF1159" s="39"/>
      <c r="BG1159" s="40"/>
      <c r="BH1159" s="39"/>
      <c r="BI1159" s="39"/>
      <c r="BJ1159" s="31"/>
      <c r="BK1159" s="31"/>
      <c r="BL1159" s="39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  <c r="DK1159" s="31"/>
      <c r="DL1159" s="31"/>
      <c r="DM1159" s="31"/>
      <c r="DN1159" s="31"/>
      <c r="DO1159" s="31"/>
      <c r="DP1159" s="31"/>
      <c r="DQ1159" s="31"/>
      <c r="DR1159" s="31"/>
      <c r="DS1159" s="31"/>
      <c r="DT1159" s="31"/>
      <c r="DU1159" s="31"/>
      <c r="DV1159" s="31"/>
      <c r="DW1159" s="31"/>
      <c r="DX1159" s="31"/>
      <c r="DY1159" s="31"/>
      <c r="DZ1159" s="31"/>
      <c r="EA1159" s="31"/>
      <c r="EB1159" s="31"/>
      <c r="EC1159" s="31"/>
      <c r="ED1159" s="31"/>
      <c r="EE1159" s="31"/>
      <c r="EF1159" s="31"/>
      <c r="EG1159" s="31"/>
      <c r="EH1159" s="31"/>
      <c r="EI1159" s="31"/>
      <c r="EJ1159" s="31"/>
      <c r="EK1159" s="31"/>
      <c r="EL1159" s="31"/>
      <c r="EM1159" s="31"/>
      <c r="EN1159" s="31"/>
      <c r="EO1159" s="31"/>
      <c r="EP1159" s="31"/>
      <c r="EQ1159" s="31"/>
      <c r="ER1159" s="31"/>
      <c r="ES1159" s="31"/>
      <c r="ET1159" s="31"/>
      <c r="EU1159" s="31"/>
      <c r="EV1159" s="31"/>
      <c r="EW1159" s="31"/>
      <c r="EX1159" s="31"/>
      <c r="EY1159" s="31"/>
      <c r="EZ1159" s="31"/>
      <c r="FA1159" s="31"/>
      <c r="FB1159" s="31"/>
      <c r="FC1159" s="31"/>
      <c r="FD1159" s="31"/>
      <c r="FE1159" s="31"/>
      <c r="FF1159" s="31"/>
      <c r="FG1159" s="31"/>
      <c r="FH1159" s="31"/>
      <c r="FI1159" s="31"/>
      <c r="FJ1159" s="31"/>
      <c r="FK1159" s="31"/>
      <c r="FL1159" s="31"/>
      <c r="FM1159" s="31"/>
      <c r="FN1159" s="31"/>
      <c r="FO1159" s="31"/>
      <c r="FP1159" s="31"/>
      <c r="FQ1159" s="31"/>
      <c r="FR1159" s="31"/>
      <c r="FS1159" s="31"/>
      <c r="FT1159" s="31"/>
      <c r="FU1159" s="31"/>
      <c r="FV1159" s="31"/>
      <c r="FW1159" s="31"/>
      <c r="FX1159" s="31"/>
      <c r="FY1159" s="31"/>
      <c r="FZ1159" s="31"/>
      <c r="GA1159" s="31"/>
      <c r="GB1159" s="31"/>
      <c r="GC1159" s="31"/>
      <c r="GD1159" s="31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  <c r="GO1159" s="31"/>
      <c r="GP1159" s="31"/>
      <c r="GQ1159" s="31"/>
      <c r="GR1159" s="31"/>
      <c r="GS1159" s="31"/>
      <c r="GT1159" s="31"/>
      <c r="GU1159" s="31"/>
      <c r="GV1159" s="31"/>
      <c r="GW1159" s="31"/>
      <c r="GX1159" s="31"/>
      <c r="GY1159" s="31"/>
      <c r="GZ1159" s="31"/>
      <c r="HA1159" s="31"/>
      <c r="HB1159" s="31"/>
      <c r="HC1159" s="31"/>
      <c r="HD1159" s="31"/>
      <c r="HE1159" s="31"/>
      <c r="HF1159" s="31"/>
      <c r="HG1159" s="31"/>
      <c r="HH1159" s="31"/>
      <c r="HI1159" s="31"/>
      <c r="HJ1159" s="31"/>
      <c r="HK1159" s="31"/>
      <c r="HL1159" s="31"/>
      <c r="HM1159" s="31"/>
      <c r="HN1159" s="31"/>
      <c r="HO1159" s="31"/>
      <c r="HP1159" s="31"/>
      <c r="HQ1159" s="31"/>
      <c r="HR1159" s="31"/>
      <c r="HS1159" s="31"/>
      <c r="HT1159" s="31"/>
      <c r="HU1159" s="31"/>
      <c r="HV1159" s="31"/>
      <c r="HW1159" s="31"/>
      <c r="HX1159" s="31"/>
      <c r="HY1159" s="31"/>
      <c r="HZ1159" s="31"/>
      <c r="IA1159" s="31"/>
      <c r="IB1159" s="31"/>
      <c r="IC1159" s="31"/>
      <c r="ID1159" s="31"/>
      <c r="IE1159" s="31"/>
      <c r="IF1159" s="31"/>
      <c r="IG1159" s="31"/>
      <c r="IH1159" s="31"/>
      <c r="II1159" s="31"/>
      <c r="IJ1159" s="31"/>
      <c r="IK1159" s="31"/>
      <c r="IL1159" s="31"/>
      <c r="IM1159" s="31"/>
      <c r="IN1159" s="31"/>
      <c r="IO1159" s="31"/>
      <c r="IP1159" s="31"/>
      <c r="IQ1159" s="31"/>
    </row>
    <row r="1160" spans="2:251">
      <c r="B1160" s="62"/>
      <c r="C1160" s="39"/>
      <c r="D1160" s="39"/>
      <c r="F1160" s="39"/>
      <c r="G1160" s="38"/>
      <c r="H1160" s="38"/>
      <c r="I1160" s="38"/>
      <c r="J1160" s="39"/>
      <c r="K1160" s="38"/>
      <c r="L1160" s="39"/>
      <c r="M1160" s="39"/>
      <c r="N1160" s="39"/>
      <c r="O1160" s="39"/>
      <c r="P1160" s="39"/>
      <c r="Q1160" s="38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40"/>
      <c r="AE1160" s="40"/>
      <c r="AF1160" s="35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8"/>
      <c r="AV1160" s="39"/>
      <c r="AW1160" s="39"/>
      <c r="AX1160" s="39"/>
      <c r="AY1160" s="39"/>
      <c r="AZ1160" s="39"/>
      <c r="BA1160" s="39"/>
      <c r="BB1160" s="39"/>
      <c r="BC1160" s="39"/>
      <c r="BD1160" s="38"/>
      <c r="BE1160" s="39"/>
      <c r="BF1160" s="39"/>
      <c r="BG1160" s="40"/>
      <c r="BH1160" s="39"/>
      <c r="BI1160" s="39"/>
      <c r="BJ1160" s="31"/>
      <c r="BK1160" s="31"/>
      <c r="BL1160" s="39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  <c r="DK1160" s="31"/>
      <c r="DL1160" s="31"/>
      <c r="DM1160" s="31"/>
      <c r="DN1160" s="31"/>
      <c r="DO1160" s="31"/>
      <c r="DP1160" s="31"/>
      <c r="DQ1160" s="31"/>
      <c r="DR1160" s="31"/>
      <c r="DS1160" s="31"/>
      <c r="DT1160" s="31"/>
      <c r="DU1160" s="31"/>
      <c r="DV1160" s="31"/>
      <c r="DW1160" s="31"/>
      <c r="DX1160" s="31"/>
      <c r="DY1160" s="31"/>
      <c r="DZ1160" s="31"/>
      <c r="EA1160" s="31"/>
      <c r="EB1160" s="31"/>
      <c r="EC1160" s="31"/>
      <c r="ED1160" s="31"/>
      <c r="EE1160" s="31"/>
      <c r="EF1160" s="31"/>
      <c r="EG1160" s="31"/>
      <c r="EH1160" s="31"/>
      <c r="EI1160" s="31"/>
      <c r="EJ1160" s="31"/>
      <c r="EK1160" s="31"/>
      <c r="EL1160" s="31"/>
      <c r="EM1160" s="31"/>
      <c r="EN1160" s="31"/>
      <c r="EO1160" s="31"/>
      <c r="EP1160" s="31"/>
      <c r="EQ1160" s="31"/>
      <c r="ER1160" s="31"/>
      <c r="ES1160" s="31"/>
      <c r="ET1160" s="31"/>
      <c r="EU1160" s="31"/>
      <c r="EV1160" s="31"/>
      <c r="EW1160" s="31"/>
      <c r="EX1160" s="31"/>
      <c r="EY1160" s="31"/>
      <c r="EZ1160" s="31"/>
      <c r="FA1160" s="31"/>
      <c r="FB1160" s="31"/>
      <c r="FC1160" s="31"/>
      <c r="FD1160" s="31"/>
      <c r="FE1160" s="31"/>
      <c r="FF1160" s="31"/>
      <c r="FG1160" s="31"/>
      <c r="FH1160" s="31"/>
      <c r="FI1160" s="31"/>
      <c r="FJ1160" s="31"/>
      <c r="FK1160" s="31"/>
      <c r="FL1160" s="31"/>
      <c r="FM1160" s="31"/>
      <c r="FN1160" s="31"/>
      <c r="FO1160" s="31"/>
      <c r="FP1160" s="31"/>
      <c r="FQ1160" s="31"/>
      <c r="FR1160" s="31"/>
      <c r="FS1160" s="31"/>
      <c r="FT1160" s="31"/>
      <c r="FU1160" s="31"/>
      <c r="FV1160" s="31"/>
      <c r="FW1160" s="31"/>
      <c r="FX1160" s="31"/>
      <c r="FY1160" s="31"/>
      <c r="FZ1160" s="31"/>
      <c r="GA1160" s="31"/>
      <c r="GB1160" s="31"/>
      <c r="GC1160" s="31"/>
      <c r="GD1160" s="31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  <c r="GO1160" s="31"/>
      <c r="GP1160" s="31"/>
      <c r="GQ1160" s="31"/>
      <c r="GR1160" s="31"/>
      <c r="GS1160" s="31"/>
      <c r="GT1160" s="31"/>
      <c r="GU1160" s="31"/>
      <c r="GV1160" s="31"/>
      <c r="GW1160" s="31"/>
      <c r="GX1160" s="31"/>
      <c r="GY1160" s="31"/>
      <c r="GZ1160" s="31"/>
      <c r="HA1160" s="31"/>
      <c r="HB1160" s="31"/>
      <c r="HC1160" s="31"/>
      <c r="HD1160" s="31"/>
      <c r="HE1160" s="31"/>
      <c r="HF1160" s="31"/>
      <c r="HG1160" s="31"/>
      <c r="HH1160" s="31"/>
      <c r="HI1160" s="31"/>
      <c r="HJ1160" s="31"/>
      <c r="HK1160" s="31"/>
      <c r="HL1160" s="31"/>
      <c r="HM1160" s="31"/>
      <c r="HN1160" s="31"/>
      <c r="HO1160" s="31"/>
      <c r="HP1160" s="31"/>
      <c r="HQ1160" s="31"/>
      <c r="HR1160" s="31"/>
      <c r="HS1160" s="31"/>
      <c r="HT1160" s="31"/>
      <c r="HU1160" s="31"/>
      <c r="HV1160" s="31"/>
      <c r="HW1160" s="31"/>
      <c r="HX1160" s="31"/>
      <c r="HY1160" s="31"/>
      <c r="HZ1160" s="31"/>
      <c r="IA1160" s="31"/>
      <c r="IB1160" s="31"/>
      <c r="IC1160" s="31"/>
      <c r="ID1160" s="31"/>
      <c r="IE1160" s="31"/>
      <c r="IF1160" s="31"/>
      <c r="IG1160" s="31"/>
      <c r="IH1160" s="31"/>
      <c r="II1160" s="31"/>
      <c r="IJ1160" s="31"/>
      <c r="IK1160" s="31"/>
      <c r="IL1160" s="31"/>
      <c r="IM1160" s="31"/>
      <c r="IN1160" s="31"/>
      <c r="IO1160" s="31"/>
      <c r="IP1160" s="31"/>
      <c r="IQ1160" s="31"/>
    </row>
    <row r="1161" spans="2:251">
      <c r="B1161" s="62"/>
      <c r="C1161" s="39"/>
      <c r="D1161" s="39"/>
      <c r="F1161" s="39"/>
      <c r="G1161" s="38"/>
      <c r="H1161" s="38"/>
      <c r="I1161" s="38"/>
      <c r="J1161" s="39"/>
      <c r="K1161" s="38"/>
      <c r="L1161" s="39"/>
      <c r="M1161" s="39"/>
      <c r="N1161" s="39"/>
      <c r="O1161" s="39"/>
      <c r="P1161" s="39"/>
      <c r="Q1161" s="38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40"/>
      <c r="AE1161" s="40"/>
      <c r="AF1161" s="35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8"/>
      <c r="AV1161" s="39"/>
      <c r="AW1161" s="39"/>
      <c r="AX1161" s="39"/>
      <c r="AY1161" s="39"/>
      <c r="AZ1161" s="39"/>
      <c r="BA1161" s="39"/>
      <c r="BB1161" s="39"/>
      <c r="BC1161" s="39"/>
      <c r="BD1161" s="38"/>
      <c r="BE1161" s="39"/>
      <c r="BF1161" s="39"/>
      <c r="BG1161" s="40"/>
      <c r="BH1161" s="39"/>
      <c r="BI1161" s="39"/>
      <c r="BJ1161" s="31"/>
      <c r="BK1161" s="31"/>
      <c r="BL1161" s="39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  <c r="DK1161" s="31"/>
      <c r="DL1161" s="31"/>
      <c r="DM1161" s="31"/>
      <c r="DN1161" s="31"/>
      <c r="DO1161" s="31"/>
      <c r="DP1161" s="31"/>
      <c r="DQ1161" s="31"/>
      <c r="DR1161" s="31"/>
      <c r="DS1161" s="31"/>
      <c r="DT1161" s="31"/>
      <c r="DU1161" s="31"/>
      <c r="DV1161" s="31"/>
      <c r="DW1161" s="31"/>
      <c r="DX1161" s="31"/>
      <c r="DY1161" s="31"/>
      <c r="DZ1161" s="31"/>
      <c r="EA1161" s="31"/>
      <c r="EB1161" s="31"/>
      <c r="EC1161" s="31"/>
      <c r="ED1161" s="31"/>
      <c r="EE1161" s="31"/>
      <c r="EF1161" s="31"/>
      <c r="EG1161" s="31"/>
      <c r="EH1161" s="31"/>
      <c r="EI1161" s="31"/>
      <c r="EJ1161" s="31"/>
      <c r="EK1161" s="31"/>
      <c r="EL1161" s="31"/>
      <c r="EM1161" s="31"/>
      <c r="EN1161" s="31"/>
      <c r="EO1161" s="31"/>
      <c r="EP1161" s="31"/>
      <c r="EQ1161" s="31"/>
      <c r="ER1161" s="31"/>
      <c r="ES1161" s="31"/>
      <c r="ET1161" s="31"/>
      <c r="EU1161" s="31"/>
      <c r="EV1161" s="31"/>
      <c r="EW1161" s="31"/>
      <c r="EX1161" s="31"/>
      <c r="EY1161" s="31"/>
      <c r="EZ1161" s="31"/>
      <c r="FA1161" s="31"/>
      <c r="FB1161" s="31"/>
      <c r="FC1161" s="31"/>
      <c r="FD1161" s="31"/>
      <c r="FE1161" s="31"/>
      <c r="FF1161" s="31"/>
      <c r="FG1161" s="31"/>
      <c r="FH1161" s="31"/>
      <c r="FI1161" s="31"/>
      <c r="FJ1161" s="31"/>
      <c r="FK1161" s="31"/>
      <c r="FL1161" s="31"/>
      <c r="FM1161" s="31"/>
      <c r="FN1161" s="31"/>
      <c r="FO1161" s="31"/>
      <c r="FP1161" s="31"/>
      <c r="FQ1161" s="31"/>
      <c r="FR1161" s="31"/>
      <c r="FS1161" s="31"/>
      <c r="FT1161" s="31"/>
      <c r="FU1161" s="31"/>
      <c r="FV1161" s="31"/>
      <c r="FW1161" s="31"/>
      <c r="FX1161" s="31"/>
      <c r="FY1161" s="31"/>
      <c r="FZ1161" s="31"/>
      <c r="GA1161" s="31"/>
      <c r="GB1161" s="31"/>
      <c r="GC1161" s="31"/>
      <c r="GD1161" s="31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  <c r="GO1161" s="31"/>
      <c r="GP1161" s="31"/>
      <c r="GQ1161" s="31"/>
      <c r="GR1161" s="31"/>
      <c r="GS1161" s="31"/>
      <c r="GT1161" s="31"/>
      <c r="GU1161" s="31"/>
      <c r="GV1161" s="31"/>
      <c r="GW1161" s="31"/>
      <c r="GX1161" s="31"/>
      <c r="GY1161" s="31"/>
      <c r="GZ1161" s="31"/>
      <c r="HA1161" s="31"/>
      <c r="HB1161" s="31"/>
      <c r="HC1161" s="31"/>
      <c r="HD1161" s="31"/>
      <c r="HE1161" s="31"/>
      <c r="HF1161" s="31"/>
      <c r="HG1161" s="31"/>
      <c r="HH1161" s="31"/>
      <c r="HI1161" s="31"/>
      <c r="HJ1161" s="31"/>
      <c r="HK1161" s="31"/>
      <c r="HL1161" s="31"/>
      <c r="HM1161" s="31"/>
      <c r="HN1161" s="31"/>
      <c r="HO1161" s="31"/>
      <c r="HP1161" s="31"/>
      <c r="HQ1161" s="31"/>
      <c r="HR1161" s="31"/>
      <c r="HS1161" s="31"/>
      <c r="HT1161" s="31"/>
      <c r="HU1161" s="31"/>
      <c r="HV1161" s="31"/>
      <c r="HW1161" s="31"/>
      <c r="HX1161" s="31"/>
      <c r="HY1161" s="31"/>
      <c r="HZ1161" s="31"/>
      <c r="IA1161" s="31"/>
      <c r="IB1161" s="31"/>
      <c r="IC1161" s="31"/>
      <c r="ID1161" s="31"/>
      <c r="IE1161" s="31"/>
      <c r="IF1161" s="31"/>
      <c r="IG1161" s="31"/>
      <c r="IH1161" s="31"/>
      <c r="II1161" s="31"/>
      <c r="IJ1161" s="31"/>
      <c r="IK1161" s="31"/>
      <c r="IL1161" s="31"/>
      <c r="IM1161" s="31"/>
      <c r="IN1161" s="31"/>
      <c r="IO1161" s="31"/>
      <c r="IP1161" s="31"/>
      <c r="IQ1161" s="31"/>
    </row>
    <row r="1162" spans="2:251">
      <c r="B1162" s="62"/>
      <c r="C1162" s="39"/>
      <c r="D1162" s="39"/>
      <c r="F1162" s="39"/>
      <c r="G1162" s="38"/>
      <c r="H1162" s="38"/>
      <c r="I1162" s="38"/>
      <c r="J1162" s="39"/>
      <c r="K1162" s="38"/>
      <c r="L1162" s="39"/>
      <c r="M1162" s="39"/>
      <c r="N1162" s="39"/>
      <c r="O1162" s="39"/>
      <c r="P1162" s="39"/>
      <c r="Q1162" s="38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40">
        <f t="shared" ref="AD1162:AD1182" si="0">AG1162+AJ1162</f>
        <v>0</v>
      </c>
      <c r="AE1162" s="40">
        <f t="shared" ref="AE1162:AE1182" si="1">AH1162+AK1162</f>
        <v>0</v>
      </c>
      <c r="AF1162" s="35">
        <f t="shared" ref="AF1162:AF1182" si="2">AI1162+AL1162</f>
        <v>0</v>
      </c>
      <c r="AG1162" s="39">
        <v>0</v>
      </c>
      <c r="AH1162" s="39"/>
      <c r="AI1162" s="39"/>
      <c r="AJ1162" s="39"/>
      <c r="AK1162" s="39"/>
      <c r="AL1162" s="39"/>
      <c r="AM1162" s="44"/>
      <c r="AN1162" s="44"/>
      <c r="AO1162" s="44"/>
      <c r="AP1162" s="44"/>
      <c r="AQ1162" s="44"/>
      <c r="AR1162" s="44"/>
      <c r="AS1162" s="44"/>
      <c r="AT1162" s="44"/>
      <c r="AU1162" s="45">
        <f>AX1162+BA1162</f>
        <v>0</v>
      </c>
      <c r="AV1162" s="44"/>
      <c r="AW1162" s="44"/>
      <c r="AX1162" s="44"/>
      <c r="AY1162" s="44"/>
      <c r="AZ1162" s="44"/>
      <c r="BA1162" s="44"/>
      <c r="BB1162" s="44"/>
      <c r="BC1162" s="44"/>
      <c r="BD1162" s="45">
        <f t="shared" ref="BD1162:BD1182" si="3">BE1162+BF1162</f>
        <v>0</v>
      </c>
      <c r="BE1162" s="44"/>
      <c r="BF1162" s="44"/>
      <c r="BG1162" s="47"/>
      <c r="BH1162" s="44"/>
      <c r="BI1162" s="44"/>
      <c r="BL1162" s="44"/>
    </row>
    <row r="1163" spans="2:251">
      <c r="B1163" s="62"/>
      <c r="C1163" s="39"/>
      <c r="D1163" s="39"/>
      <c r="F1163" s="39"/>
      <c r="G1163" s="38"/>
      <c r="H1163" s="38"/>
      <c r="I1163" s="38"/>
      <c r="J1163" s="39"/>
      <c r="K1163" s="38"/>
      <c r="L1163" s="39"/>
      <c r="M1163" s="39"/>
      <c r="N1163" s="39"/>
      <c r="O1163" s="39"/>
      <c r="P1163" s="39"/>
      <c r="Q1163" s="38"/>
      <c r="R1163" s="39"/>
      <c r="S1163" s="39"/>
      <c r="T1163" s="39"/>
      <c r="U1163" s="39" t="e">
        <f t="shared" ref="U1163:AC1163" si="4">U1165+U1166+U1171</f>
        <v>#REF!</v>
      </c>
      <c r="V1163" s="39" t="e">
        <f t="shared" si="4"/>
        <v>#REF!</v>
      </c>
      <c r="W1163" s="39" t="e">
        <f t="shared" si="4"/>
        <v>#REF!</v>
      </c>
      <c r="X1163" s="39" t="e">
        <f t="shared" si="4"/>
        <v>#REF!</v>
      </c>
      <c r="Y1163" s="39" t="e">
        <f t="shared" si="4"/>
        <v>#REF!</v>
      </c>
      <c r="Z1163" s="39" t="e">
        <f t="shared" si="4"/>
        <v>#REF!</v>
      </c>
      <c r="AA1163" s="39" t="e">
        <f t="shared" si="4"/>
        <v>#REF!</v>
      </c>
      <c r="AB1163" s="39" t="e">
        <f t="shared" si="4"/>
        <v>#REF!</v>
      </c>
      <c r="AC1163" s="39" t="e">
        <f t="shared" si="4"/>
        <v>#REF!</v>
      </c>
      <c r="AD1163" s="40" t="e">
        <f t="shared" si="0"/>
        <v>#REF!</v>
      </c>
      <c r="AE1163" s="40" t="e">
        <f t="shared" si="1"/>
        <v>#REF!</v>
      </c>
      <c r="AF1163" s="35" t="e">
        <f t="shared" si="2"/>
        <v>#REF!</v>
      </c>
      <c r="AG1163" s="39" t="e">
        <f t="shared" ref="AG1163:BC1163" si="5">AG1165+AG1166+AG1171</f>
        <v>#REF!</v>
      </c>
      <c r="AH1163" s="39" t="e">
        <f t="shared" si="5"/>
        <v>#REF!</v>
      </c>
      <c r="AI1163" s="39" t="e">
        <f t="shared" si="5"/>
        <v>#REF!</v>
      </c>
      <c r="AJ1163" s="39" t="e">
        <f t="shared" si="5"/>
        <v>#REF!</v>
      </c>
      <c r="AK1163" s="39" t="e">
        <f t="shared" si="5"/>
        <v>#REF!</v>
      </c>
      <c r="AL1163" s="39" t="e">
        <f t="shared" si="5"/>
        <v>#REF!</v>
      </c>
      <c r="AM1163" s="44" t="e">
        <f t="shared" si="5"/>
        <v>#REF!</v>
      </c>
      <c r="AN1163" s="44" t="e">
        <f t="shared" si="5"/>
        <v>#REF!</v>
      </c>
      <c r="AO1163" s="44" t="e">
        <f t="shared" si="5"/>
        <v>#REF!</v>
      </c>
      <c r="AP1163" s="44" t="e">
        <f t="shared" si="5"/>
        <v>#REF!</v>
      </c>
      <c r="AQ1163" s="44" t="e">
        <f t="shared" si="5"/>
        <v>#REF!</v>
      </c>
      <c r="AR1163" s="44" t="e">
        <f t="shared" si="5"/>
        <v>#REF!</v>
      </c>
      <c r="AS1163" s="44" t="e">
        <f t="shared" si="5"/>
        <v>#REF!</v>
      </c>
      <c r="AT1163" s="44" t="e">
        <f t="shared" si="5"/>
        <v>#REF!</v>
      </c>
      <c r="AU1163" s="45" t="e">
        <f t="shared" si="5"/>
        <v>#REF!</v>
      </c>
      <c r="AV1163" s="44" t="e">
        <f t="shared" si="5"/>
        <v>#REF!</v>
      </c>
      <c r="AW1163" s="44" t="e">
        <f t="shared" si="5"/>
        <v>#REF!</v>
      </c>
      <c r="AX1163" s="44" t="e">
        <f t="shared" si="5"/>
        <v>#REF!</v>
      </c>
      <c r="AY1163" s="44" t="e">
        <f t="shared" si="5"/>
        <v>#REF!</v>
      </c>
      <c r="AZ1163" s="44" t="e">
        <f t="shared" si="5"/>
        <v>#REF!</v>
      </c>
      <c r="BA1163" s="44" t="e">
        <f t="shared" si="5"/>
        <v>#REF!</v>
      </c>
      <c r="BB1163" s="44" t="e">
        <f t="shared" si="5"/>
        <v>#REF!</v>
      </c>
      <c r="BC1163" s="44" t="e">
        <f t="shared" si="5"/>
        <v>#REF!</v>
      </c>
      <c r="BD1163" s="45" t="e">
        <f t="shared" si="3"/>
        <v>#REF!</v>
      </c>
      <c r="BE1163" s="44" t="e">
        <f>BE1165+BE1166+BE1171</f>
        <v>#REF!</v>
      </c>
      <c r="BF1163" s="44" t="e">
        <f>BF1165+BF1166+BF1171</f>
        <v>#REF!</v>
      </c>
      <c r="BG1163" s="44" t="e">
        <f>BG1165+BG1166+BG1171</f>
        <v>#REF!</v>
      </c>
      <c r="BH1163" s="44" t="e">
        <f>BH1165+BH1166+BH1171</f>
        <v>#REF!</v>
      </c>
      <c r="BI1163" s="44" t="e">
        <f>BI1165+BI1166+BI1171</f>
        <v>#REF!</v>
      </c>
      <c r="BL1163" s="44" t="e">
        <f>BL1165+BL1166+BL1171</f>
        <v>#REF!</v>
      </c>
    </row>
    <row r="1164" spans="2:251">
      <c r="B1164" s="62"/>
      <c r="C1164" s="39"/>
      <c r="D1164" s="39"/>
      <c r="F1164" s="39"/>
      <c r="G1164" s="38"/>
      <c r="H1164" s="38"/>
      <c r="I1164" s="38"/>
      <c r="J1164" s="39"/>
      <c r="K1164" s="38"/>
      <c r="L1164" s="39"/>
      <c r="M1164" s="39"/>
      <c r="N1164" s="39"/>
      <c r="O1164" s="39"/>
      <c r="P1164" s="39"/>
      <c r="Q1164" s="38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40">
        <f t="shared" si="0"/>
        <v>0</v>
      </c>
      <c r="AE1164" s="40">
        <f t="shared" si="1"/>
        <v>0</v>
      </c>
      <c r="AF1164" s="35">
        <f t="shared" si="2"/>
        <v>0</v>
      </c>
      <c r="AG1164" s="39"/>
      <c r="AH1164" s="39"/>
      <c r="AI1164" s="39"/>
      <c r="AJ1164" s="39"/>
      <c r="AK1164" s="39"/>
      <c r="AL1164" s="39"/>
      <c r="AM1164" s="44"/>
      <c r="AN1164" s="44"/>
      <c r="AO1164" s="44"/>
      <c r="AP1164" s="44"/>
      <c r="AQ1164" s="44"/>
      <c r="AR1164" s="44"/>
      <c r="AS1164" s="44"/>
      <c r="AT1164" s="44"/>
      <c r="AU1164" s="45">
        <f>AX1164+BA1164</f>
        <v>0</v>
      </c>
      <c r="AV1164" s="44"/>
      <c r="AW1164" s="44"/>
      <c r="AX1164" s="44"/>
      <c r="AY1164" s="44"/>
      <c r="AZ1164" s="44"/>
      <c r="BA1164" s="44"/>
      <c r="BB1164" s="44"/>
      <c r="BC1164" s="44"/>
      <c r="BD1164" s="45">
        <f t="shared" si="3"/>
        <v>0</v>
      </c>
      <c r="BE1164" s="44"/>
      <c r="BF1164" s="44"/>
      <c r="BG1164" s="44"/>
      <c r="BH1164" s="44"/>
      <c r="BI1164" s="44"/>
      <c r="BL1164" s="44"/>
    </row>
    <row r="1165" spans="2:251">
      <c r="B1165" s="62"/>
      <c r="C1165" s="39"/>
      <c r="D1165" s="39"/>
      <c r="F1165" s="39"/>
      <c r="G1165" s="38"/>
      <c r="H1165" s="38"/>
      <c r="I1165" s="38"/>
      <c r="J1165" s="39"/>
      <c r="K1165" s="38"/>
      <c r="L1165" s="39"/>
      <c r="M1165" s="39"/>
      <c r="N1165" s="39"/>
      <c r="O1165" s="39"/>
      <c r="P1165" s="39"/>
      <c r="Q1165" s="38"/>
      <c r="R1165" s="39"/>
      <c r="S1165" s="39"/>
      <c r="T1165" s="39"/>
      <c r="U1165" s="39" t="e">
        <f>#REF!</f>
        <v>#REF!</v>
      </c>
      <c r="V1165" s="39" t="e">
        <f>#REF!</f>
        <v>#REF!</v>
      </c>
      <c r="W1165" s="39" t="e">
        <f>#REF!</f>
        <v>#REF!</v>
      </c>
      <c r="X1165" s="39" t="e">
        <f>#REF!</f>
        <v>#REF!</v>
      </c>
      <c r="Y1165" s="39" t="e">
        <f>#REF!</f>
        <v>#REF!</v>
      </c>
      <c r="Z1165" s="39" t="e">
        <f>#REF!</f>
        <v>#REF!</v>
      </c>
      <c r="AA1165" s="39" t="e">
        <f>#REF!</f>
        <v>#REF!</v>
      </c>
      <c r="AB1165" s="39" t="e">
        <f>#REF!</f>
        <v>#REF!</v>
      </c>
      <c r="AC1165" s="39" t="e">
        <f>#REF!</f>
        <v>#REF!</v>
      </c>
      <c r="AD1165" s="40" t="e">
        <f t="shared" si="0"/>
        <v>#REF!</v>
      </c>
      <c r="AE1165" s="40" t="e">
        <f t="shared" si="1"/>
        <v>#REF!</v>
      </c>
      <c r="AF1165" s="35" t="e">
        <f t="shared" si="2"/>
        <v>#REF!</v>
      </c>
      <c r="AG1165" s="39" t="e">
        <f>#REF!</f>
        <v>#REF!</v>
      </c>
      <c r="AH1165" s="39" t="e">
        <f>#REF!</f>
        <v>#REF!</v>
      </c>
      <c r="AI1165" s="39" t="e">
        <f>#REF!</f>
        <v>#REF!</v>
      </c>
      <c r="AJ1165" s="39" t="e">
        <f>#REF!</f>
        <v>#REF!</v>
      </c>
      <c r="AK1165" s="39" t="e">
        <f>#REF!</f>
        <v>#REF!</v>
      </c>
      <c r="AL1165" s="39" t="e">
        <f>#REF!</f>
        <v>#REF!</v>
      </c>
      <c r="AM1165" s="44" t="e">
        <f>#REF!</f>
        <v>#REF!</v>
      </c>
      <c r="AN1165" s="44" t="e">
        <f>#REF!</f>
        <v>#REF!</v>
      </c>
      <c r="AO1165" s="44" t="e">
        <f>#REF!</f>
        <v>#REF!</v>
      </c>
      <c r="AP1165" s="44" t="e">
        <f>#REF!</f>
        <v>#REF!</v>
      </c>
      <c r="AQ1165" s="44" t="e">
        <f>#REF!</f>
        <v>#REF!</v>
      </c>
      <c r="AR1165" s="44" t="e">
        <f>#REF!</f>
        <v>#REF!</v>
      </c>
      <c r="AS1165" s="44" t="e">
        <f>#REF!</f>
        <v>#REF!</v>
      </c>
      <c r="AT1165" s="44" t="e">
        <f>#REF!</f>
        <v>#REF!</v>
      </c>
      <c r="AU1165" s="45" t="e">
        <f>#REF!</f>
        <v>#REF!</v>
      </c>
      <c r="AV1165" s="44" t="e">
        <f>#REF!</f>
        <v>#REF!</v>
      </c>
      <c r="AW1165" s="44" t="e">
        <f>#REF!</f>
        <v>#REF!</v>
      </c>
      <c r="AX1165" s="44" t="e">
        <f>#REF!</f>
        <v>#REF!</v>
      </c>
      <c r="AY1165" s="44" t="e">
        <f>#REF!</f>
        <v>#REF!</v>
      </c>
      <c r="AZ1165" s="44" t="e">
        <f>#REF!</f>
        <v>#REF!</v>
      </c>
      <c r="BA1165" s="44" t="e">
        <f>#REF!</f>
        <v>#REF!</v>
      </c>
      <c r="BB1165" s="44" t="e">
        <f>#REF!</f>
        <v>#REF!</v>
      </c>
      <c r="BC1165" s="44" t="e">
        <f>#REF!</f>
        <v>#REF!</v>
      </c>
      <c r="BD1165" s="45" t="e">
        <f t="shared" si="3"/>
        <v>#REF!</v>
      </c>
      <c r="BE1165" s="44" t="e">
        <f>#REF!</f>
        <v>#REF!</v>
      </c>
      <c r="BF1165" s="44" t="e">
        <f>#REF!</f>
        <v>#REF!</v>
      </c>
      <c r="BG1165" s="44" t="e">
        <f>#REF!</f>
        <v>#REF!</v>
      </c>
      <c r="BH1165" s="44" t="e">
        <f>#REF!</f>
        <v>#REF!</v>
      </c>
      <c r="BI1165" s="44" t="e">
        <f>#REF!</f>
        <v>#REF!</v>
      </c>
      <c r="BL1165" s="44" t="e">
        <f>#REF!</f>
        <v>#REF!</v>
      </c>
    </row>
    <row r="1166" spans="2:251">
      <c r="B1166" s="62"/>
      <c r="C1166" s="39"/>
      <c r="D1166" s="39"/>
      <c r="F1166" s="39"/>
      <c r="G1166" s="38"/>
      <c r="H1166" s="38"/>
      <c r="I1166" s="38"/>
      <c r="J1166" s="39"/>
      <c r="K1166" s="38"/>
      <c r="L1166" s="39"/>
      <c r="M1166" s="39"/>
      <c r="N1166" s="39"/>
      <c r="O1166" s="39"/>
      <c r="P1166" s="39"/>
      <c r="Q1166" s="38"/>
      <c r="R1166" s="39"/>
      <c r="S1166" s="39"/>
      <c r="T1166" s="39"/>
      <c r="U1166" s="39">
        <f t="shared" ref="U1166:AC1166" si="6">U438</f>
        <v>0</v>
      </c>
      <c r="V1166" s="39">
        <f t="shared" si="6"/>
        <v>0</v>
      </c>
      <c r="W1166" s="39">
        <f t="shared" si="6"/>
        <v>0</v>
      </c>
      <c r="X1166" s="39">
        <f t="shared" si="6"/>
        <v>0</v>
      </c>
      <c r="Y1166" s="39">
        <f t="shared" si="6"/>
        <v>0</v>
      </c>
      <c r="Z1166" s="39">
        <f t="shared" si="6"/>
        <v>0</v>
      </c>
      <c r="AA1166" s="39">
        <f t="shared" si="6"/>
        <v>0</v>
      </c>
      <c r="AB1166" s="39">
        <f t="shared" si="6"/>
        <v>0</v>
      </c>
      <c r="AC1166" s="39">
        <f t="shared" si="6"/>
        <v>0</v>
      </c>
      <c r="AD1166" s="40">
        <f t="shared" si="0"/>
        <v>0</v>
      </c>
      <c r="AE1166" s="40">
        <f t="shared" si="1"/>
        <v>0</v>
      </c>
      <c r="AF1166" s="35">
        <f t="shared" si="2"/>
        <v>0</v>
      </c>
      <c r="AG1166" s="39">
        <f t="shared" ref="AG1166:BC1166" si="7">AG438</f>
        <v>0</v>
      </c>
      <c r="AH1166" s="39">
        <f t="shared" si="7"/>
        <v>0</v>
      </c>
      <c r="AI1166" s="39">
        <f t="shared" si="7"/>
        <v>0</v>
      </c>
      <c r="AJ1166" s="39">
        <f t="shared" si="7"/>
        <v>0</v>
      </c>
      <c r="AK1166" s="39">
        <f t="shared" si="7"/>
        <v>0</v>
      </c>
      <c r="AL1166" s="39">
        <f t="shared" si="7"/>
        <v>0</v>
      </c>
      <c r="AM1166" s="44">
        <f t="shared" si="7"/>
        <v>0</v>
      </c>
      <c r="AN1166" s="44">
        <f t="shared" si="7"/>
        <v>0</v>
      </c>
      <c r="AO1166" s="44">
        <f t="shared" si="7"/>
        <v>0</v>
      </c>
      <c r="AP1166" s="44">
        <f t="shared" si="7"/>
        <v>0</v>
      </c>
      <c r="AQ1166" s="44">
        <f t="shared" si="7"/>
        <v>0</v>
      </c>
      <c r="AR1166" s="44">
        <f t="shared" si="7"/>
        <v>0</v>
      </c>
      <c r="AS1166" s="44">
        <f t="shared" si="7"/>
        <v>0</v>
      </c>
      <c r="AT1166" s="44">
        <f t="shared" si="7"/>
        <v>0</v>
      </c>
      <c r="AU1166" s="45">
        <f t="shared" si="7"/>
        <v>0</v>
      </c>
      <c r="AV1166" s="44">
        <f t="shared" si="7"/>
        <v>0</v>
      </c>
      <c r="AW1166" s="44">
        <f t="shared" si="7"/>
        <v>0</v>
      </c>
      <c r="AX1166" s="44">
        <f t="shared" si="7"/>
        <v>0</v>
      </c>
      <c r="AY1166" s="44">
        <f t="shared" si="7"/>
        <v>0</v>
      </c>
      <c r="AZ1166" s="44">
        <f t="shared" si="7"/>
        <v>0</v>
      </c>
      <c r="BA1166" s="44">
        <f t="shared" si="7"/>
        <v>0</v>
      </c>
      <c r="BB1166" s="44">
        <f t="shared" si="7"/>
        <v>0</v>
      </c>
      <c r="BC1166" s="44">
        <f t="shared" si="7"/>
        <v>0</v>
      </c>
      <c r="BD1166" s="45">
        <f t="shared" si="3"/>
        <v>0</v>
      </c>
      <c r="BE1166" s="44">
        <f>BE438</f>
        <v>0</v>
      </c>
      <c r="BF1166" s="44">
        <f>BF438</f>
        <v>0</v>
      </c>
      <c r="BG1166" s="44">
        <f>BG438</f>
        <v>0</v>
      </c>
      <c r="BH1166" s="44">
        <f>BH438</f>
        <v>0</v>
      </c>
      <c r="BI1166" s="44">
        <f>BI438</f>
        <v>0</v>
      </c>
      <c r="BL1166" s="44">
        <f>BL438</f>
        <v>0</v>
      </c>
    </row>
    <row r="1167" spans="2:251">
      <c r="B1167" s="62"/>
      <c r="C1167" s="39"/>
      <c r="D1167" s="39"/>
      <c r="F1167" s="39"/>
      <c r="G1167" s="38"/>
      <c r="H1167" s="38"/>
      <c r="I1167" s="38"/>
      <c r="J1167" s="39"/>
      <c r="K1167" s="38"/>
      <c r="L1167" s="39"/>
      <c r="M1167" s="39"/>
      <c r="N1167" s="39"/>
      <c r="O1167" s="39"/>
      <c r="P1167" s="39"/>
      <c r="Q1167" s="38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40">
        <f t="shared" si="0"/>
        <v>0</v>
      </c>
      <c r="AE1167" s="40">
        <f t="shared" si="1"/>
        <v>0</v>
      </c>
      <c r="AF1167" s="35">
        <f t="shared" si="2"/>
        <v>0</v>
      </c>
      <c r="AG1167" s="39"/>
      <c r="AH1167" s="39"/>
      <c r="AI1167" s="39"/>
      <c r="AJ1167" s="39"/>
      <c r="AK1167" s="39"/>
      <c r="AL1167" s="39"/>
      <c r="AM1167" s="44"/>
      <c r="AN1167" s="44"/>
      <c r="AO1167" s="44"/>
      <c r="AP1167" s="44"/>
      <c r="AQ1167" s="44"/>
      <c r="AR1167" s="44"/>
      <c r="AS1167" s="44"/>
      <c r="AT1167" s="44"/>
      <c r="AU1167" s="45">
        <f>AX1167+BA1167</f>
        <v>0</v>
      </c>
      <c r="AV1167" s="44"/>
      <c r="AW1167" s="44"/>
      <c r="AX1167" s="44"/>
      <c r="AY1167" s="44"/>
      <c r="AZ1167" s="44"/>
      <c r="BA1167" s="44"/>
      <c r="BB1167" s="44"/>
      <c r="BC1167" s="44"/>
      <c r="BD1167" s="45">
        <f t="shared" si="3"/>
        <v>0</v>
      </c>
      <c r="BE1167" s="44"/>
      <c r="BF1167" s="44"/>
      <c r="BG1167" s="47"/>
      <c r="BH1167" s="44"/>
      <c r="BI1167" s="44"/>
      <c r="BL1167" s="44"/>
    </row>
    <row r="1168" spans="2:251">
      <c r="B1168" s="62"/>
      <c r="C1168" s="39"/>
      <c r="D1168" s="39"/>
      <c r="F1168" s="39"/>
      <c r="G1168" s="38"/>
      <c r="H1168" s="38"/>
      <c r="I1168" s="38"/>
      <c r="J1168" s="39"/>
      <c r="K1168" s="38"/>
      <c r="L1168" s="39"/>
      <c r="M1168" s="39"/>
      <c r="N1168" s="39"/>
      <c r="O1168" s="39"/>
      <c r="P1168" s="39"/>
      <c r="Q1168" s="38"/>
      <c r="R1168" s="39"/>
      <c r="S1168" s="39"/>
      <c r="T1168" s="39"/>
      <c r="U1168" s="39">
        <f t="shared" ref="U1168:AC1168" si="8">U440</f>
        <v>0</v>
      </c>
      <c r="V1168" s="39">
        <f t="shared" si="8"/>
        <v>0</v>
      </c>
      <c r="W1168" s="39">
        <f t="shared" si="8"/>
        <v>0</v>
      </c>
      <c r="X1168" s="39">
        <f t="shared" si="8"/>
        <v>0</v>
      </c>
      <c r="Y1168" s="39">
        <f t="shared" si="8"/>
        <v>0</v>
      </c>
      <c r="Z1168" s="39">
        <f t="shared" si="8"/>
        <v>0</v>
      </c>
      <c r="AA1168" s="39">
        <f t="shared" si="8"/>
        <v>0</v>
      </c>
      <c r="AB1168" s="39">
        <f t="shared" si="8"/>
        <v>0</v>
      </c>
      <c r="AC1168" s="39">
        <f t="shared" si="8"/>
        <v>0</v>
      </c>
      <c r="AD1168" s="40">
        <f t="shared" si="0"/>
        <v>0</v>
      </c>
      <c r="AE1168" s="40">
        <f t="shared" si="1"/>
        <v>0</v>
      </c>
      <c r="AF1168" s="35">
        <f t="shared" si="2"/>
        <v>0</v>
      </c>
      <c r="AG1168" s="39"/>
      <c r="AH1168" s="39"/>
      <c r="AI1168" s="39">
        <f t="shared" ref="AI1168:BC1168" si="9">AI440</f>
        <v>0</v>
      </c>
      <c r="AJ1168" s="39">
        <f t="shared" si="9"/>
        <v>0</v>
      </c>
      <c r="AK1168" s="39">
        <f t="shared" si="9"/>
        <v>0</v>
      </c>
      <c r="AL1168" s="39">
        <f t="shared" si="9"/>
        <v>0</v>
      </c>
      <c r="AM1168" s="44">
        <f t="shared" si="9"/>
        <v>0</v>
      </c>
      <c r="AN1168" s="44">
        <f t="shared" si="9"/>
        <v>0</v>
      </c>
      <c r="AO1168" s="44">
        <f t="shared" si="9"/>
        <v>0</v>
      </c>
      <c r="AP1168" s="44">
        <f t="shared" si="9"/>
        <v>0</v>
      </c>
      <c r="AQ1168" s="44">
        <f t="shared" si="9"/>
        <v>0</v>
      </c>
      <c r="AR1168" s="44">
        <f t="shared" si="9"/>
        <v>0</v>
      </c>
      <c r="AS1168" s="44">
        <f t="shared" si="9"/>
        <v>0</v>
      </c>
      <c r="AT1168" s="44">
        <f t="shared" si="9"/>
        <v>0</v>
      </c>
      <c r="AU1168" s="45">
        <f t="shared" si="9"/>
        <v>0</v>
      </c>
      <c r="AV1168" s="44">
        <f t="shared" si="9"/>
        <v>0</v>
      </c>
      <c r="AW1168" s="44">
        <f t="shared" si="9"/>
        <v>0</v>
      </c>
      <c r="AX1168" s="44">
        <f t="shared" si="9"/>
        <v>0</v>
      </c>
      <c r="AY1168" s="44">
        <f t="shared" si="9"/>
        <v>0</v>
      </c>
      <c r="AZ1168" s="44">
        <f t="shared" si="9"/>
        <v>0</v>
      </c>
      <c r="BA1168" s="44">
        <f t="shared" si="9"/>
        <v>0</v>
      </c>
      <c r="BB1168" s="44">
        <f t="shared" si="9"/>
        <v>0</v>
      </c>
      <c r="BC1168" s="44">
        <f t="shared" si="9"/>
        <v>0</v>
      </c>
      <c r="BD1168" s="45">
        <f t="shared" si="3"/>
        <v>0</v>
      </c>
      <c r="BE1168" s="44">
        <f>BE440</f>
        <v>0</v>
      </c>
      <c r="BF1168" s="44">
        <f>BF440</f>
        <v>0</v>
      </c>
      <c r="BG1168" s="47">
        <f>BG440</f>
        <v>0</v>
      </c>
      <c r="BH1168" s="44">
        <f>BH440</f>
        <v>0</v>
      </c>
      <c r="BI1168" s="44">
        <f>BI440</f>
        <v>0</v>
      </c>
      <c r="BL1168" s="44">
        <f>BL440</f>
        <v>0</v>
      </c>
    </row>
    <row r="1169" spans="2:64">
      <c r="B1169" s="62"/>
      <c r="C1169" s="39"/>
      <c r="D1169" s="39"/>
      <c r="F1169" s="39"/>
      <c r="G1169" s="38"/>
      <c r="H1169" s="38"/>
      <c r="I1169" s="38"/>
      <c r="J1169" s="39"/>
      <c r="K1169" s="38"/>
      <c r="L1169" s="39"/>
      <c r="M1169" s="39"/>
      <c r="N1169" s="39"/>
      <c r="O1169" s="39"/>
      <c r="P1169" s="39"/>
      <c r="Q1169" s="38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40">
        <f t="shared" si="0"/>
        <v>0</v>
      </c>
      <c r="AE1169" s="40">
        <f t="shared" si="1"/>
        <v>0</v>
      </c>
      <c r="AF1169" s="35">
        <f t="shared" si="2"/>
        <v>0</v>
      </c>
      <c r="AG1169" s="39"/>
      <c r="AH1169" s="39"/>
      <c r="AI1169" s="39"/>
      <c r="AJ1169" s="39"/>
      <c r="AK1169" s="39"/>
      <c r="AL1169" s="39"/>
      <c r="AM1169" s="44"/>
      <c r="AN1169" s="44"/>
      <c r="AO1169" s="44"/>
      <c r="AP1169" s="44"/>
      <c r="AQ1169" s="44"/>
      <c r="AR1169" s="44"/>
      <c r="AS1169" s="44"/>
      <c r="AT1169" s="44"/>
      <c r="AU1169" s="45">
        <f>AX1169+BA1169</f>
        <v>0</v>
      </c>
      <c r="AV1169" s="44"/>
      <c r="AW1169" s="44"/>
      <c r="AX1169" s="44"/>
      <c r="AY1169" s="44"/>
      <c r="AZ1169" s="44"/>
      <c r="BA1169" s="44"/>
      <c r="BB1169" s="44"/>
      <c r="BC1169" s="44"/>
      <c r="BD1169" s="45">
        <f t="shared" si="3"/>
        <v>0</v>
      </c>
      <c r="BE1169" s="44"/>
      <c r="BF1169" s="44"/>
      <c r="BG1169" s="47"/>
      <c r="BH1169" s="44"/>
      <c r="BI1169" s="44"/>
      <c r="BL1169" s="44"/>
    </row>
    <row r="1170" spans="2:64">
      <c r="B1170" s="62"/>
      <c r="C1170" s="39"/>
      <c r="D1170" s="39"/>
      <c r="F1170" s="39"/>
      <c r="G1170" s="38"/>
      <c r="H1170" s="38"/>
      <c r="I1170" s="38"/>
      <c r="J1170" s="39"/>
      <c r="K1170" s="38"/>
      <c r="L1170" s="39"/>
      <c r="M1170" s="39"/>
      <c r="N1170" s="39"/>
      <c r="O1170" s="39"/>
      <c r="P1170" s="39"/>
      <c r="Q1170" s="38"/>
      <c r="R1170" s="39"/>
      <c r="S1170" s="39"/>
      <c r="T1170" s="39"/>
      <c r="U1170" s="39">
        <f t="shared" ref="U1170:AC1170" si="10">U442</f>
        <v>0</v>
      </c>
      <c r="V1170" s="39">
        <f t="shared" si="10"/>
        <v>0</v>
      </c>
      <c r="W1170" s="39">
        <f t="shared" si="10"/>
        <v>0</v>
      </c>
      <c r="X1170" s="39">
        <f t="shared" si="10"/>
        <v>0</v>
      </c>
      <c r="Y1170" s="39">
        <f t="shared" si="10"/>
        <v>0</v>
      </c>
      <c r="Z1170" s="39">
        <f t="shared" si="10"/>
        <v>0</v>
      </c>
      <c r="AA1170" s="39">
        <f t="shared" si="10"/>
        <v>0</v>
      </c>
      <c r="AB1170" s="39">
        <f t="shared" si="10"/>
        <v>0</v>
      </c>
      <c r="AC1170" s="39">
        <f t="shared" si="10"/>
        <v>0</v>
      </c>
      <c r="AD1170" s="40">
        <f t="shared" si="0"/>
        <v>0</v>
      </c>
      <c r="AE1170" s="40">
        <f t="shared" si="1"/>
        <v>0</v>
      </c>
      <c r="AF1170" s="35">
        <f t="shared" si="2"/>
        <v>0</v>
      </c>
      <c r="AG1170" s="39">
        <v>0</v>
      </c>
      <c r="AH1170" s="39"/>
      <c r="AI1170" s="39">
        <f t="shared" ref="AI1170:BC1170" si="11">AI442</f>
        <v>0</v>
      </c>
      <c r="AJ1170" s="39">
        <f t="shared" si="11"/>
        <v>0</v>
      </c>
      <c r="AK1170" s="39">
        <f t="shared" si="11"/>
        <v>0</v>
      </c>
      <c r="AL1170" s="39">
        <f t="shared" si="11"/>
        <v>0</v>
      </c>
      <c r="AM1170" s="44">
        <f t="shared" si="11"/>
        <v>0</v>
      </c>
      <c r="AN1170" s="44">
        <f t="shared" si="11"/>
        <v>0</v>
      </c>
      <c r="AO1170" s="44">
        <f t="shared" si="11"/>
        <v>0</v>
      </c>
      <c r="AP1170" s="44">
        <f t="shared" si="11"/>
        <v>0</v>
      </c>
      <c r="AQ1170" s="44">
        <f t="shared" si="11"/>
        <v>0</v>
      </c>
      <c r="AR1170" s="44">
        <f t="shared" si="11"/>
        <v>0</v>
      </c>
      <c r="AS1170" s="44">
        <f t="shared" si="11"/>
        <v>0</v>
      </c>
      <c r="AT1170" s="44">
        <f t="shared" si="11"/>
        <v>0</v>
      </c>
      <c r="AU1170" s="45">
        <f t="shared" si="11"/>
        <v>0</v>
      </c>
      <c r="AV1170" s="44">
        <f t="shared" si="11"/>
        <v>0</v>
      </c>
      <c r="AW1170" s="44">
        <f t="shared" si="11"/>
        <v>0</v>
      </c>
      <c r="AX1170" s="44">
        <f t="shared" si="11"/>
        <v>0</v>
      </c>
      <c r="AY1170" s="44">
        <f t="shared" si="11"/>
        <v>0</v>
      </c>
      <c r="AZ1170" s="44">
        <f t="shared" si="11"/>
        <v>0</v>
      </c>
      <c r="BA1170" s="44">
        <f t="shared" si="11"/>
        <v>0</v>
      </c>
      <c r="BB1170" s="44">
        <f t="shared" si="11"/>
        <v>0</v>
      </c>
      <c r="BC1170" s="44">
        <f t="shared" si="11"/>
        <v>0</v>
      </c>
      <c r="BD1170" s="45">
        <f t="shared" si="3"/>
        <v>0</v>
      </c>
      <c r="BE1170" s="44">
        <f>BE442</f>
        <v>0</v>
      </c>
      <c r="BF1170" s="44">
        <f>BF442</f>
        <v>0</v>
      </c>
      <c r="BG1170" s="47">
        <f>BG442</f>
        <v>0</v>
      </c>
      <c r="BH1170" s="44">
        <f>BH442</f>
        <v>0</v>
      </c>
      <c r="BI1170" s="44">
        <f>BI442</f>
        <v>0</v>
      </c>
      <c r="BL1170" s="44">
        <f>BL442</f>
        <v>0</v>
      </c>
    </row>
    <row r="1171" spans="2:64">
      <c r="B1171" s="62"/>
      <c r="C1171" s="39"/>
      <c r="D1171" s="39"/>
      <c r="E1171" s="31" t="s">
        <v>474</v>
      </c>
      <c r="F1171" s="39"/>
      <c r="G1171" s="38"/>
      <c r="H1171" s="38"/>
      <c r="I1171" s="38"/>
      <c r="J1171" s="39"/>
      <c r="K1171" s="38"/>
      <c r="L1171" s="39"/>
      <c r="M1171" s="39"/>
      <c r="N1171" s="39"/>
      <c r="O1171" s="39"/>
      <c r="P1171" s="39"/>
      <c r="Q1171" s="38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40">
        <f t="shared" si="0"/>
        <v>0</v>
      </c>
      <c r="AE1171" s="40">
        <f t="shared" si="1"/>
        <v>0</v>
      </c>
      <c r="AF1171" s="35">
        <f t="shared" si="2"/>
        <v>0</v>
      </c>
      <c r="AG1171" s="39">
        <v>0</v>
      </c>
      <c r="AH1171" s="39"/>
      <c r="AI1171" s="39"/>
      <c r="AJ1171" s="39"/>
      <c r="AK1171" s="39"/>
      <c r="AL1171" s="39"/>
      <c r="AM1171" s="44"/>
      <c r="AN1171" s="44"/>
      <c r="AO1171" s="44"/>
      <c r="AP1171" s="44"/>
      <c r="AQ1171" s="44"/>
      <c r="AR1171" s="44"/>
      <c r="AS1171" s="44"/>
      <c r="AT1171" s="44"/>
      <c r="AU1171" s="45">
        <f t="shared" ref="AU1171:AU1176" si="12">AX1171+BA1171</f>
        <v>0</v>
      </c>
      <c r="AV1171" s="44"/>
      <c r="AW1171" s="44"/>
      <c r="AX1171" s="44"/>
      <c r="AY1171" s="44"/>
      <c r="AZ1171" s="44"/>
      <c r="BA1171" s="44"/>
      <c r="BB1171" s="44"/>
      <c r="BC1171" s="44"/>
      <c r="BD1171" s="45">
        <f t="shared" si="3"/>
        <v>0</v>
      </c>
      <c r="BE1171" s="44"/>
      <c r="BF1171" s="44"/>
      <c r="BG1171" s="47"/>
      <c r="BH1171" s="44"/>
      <c r="BI1171" s="44"/>
      <c r="BL1171" s="44"/>
    </row>
    <row r="1172" spans="2:64">
      <c r="B1172" s="62"/>
      <c r="C1172" s="39"/>
      <c r="D1172" s="39"/>
      <c r="F1172" s="39"/>
      <c r="G1172" s="38"/>
      <c r="H1172" s="38"/>
      <c r="I1172" s="38"/>
      <c r="J1172" s="39"/>
      <c r="K1172" s="38"/>
      <c r="L1172" s="39"/>
      <c r="M1172" s="39"/>
      <c r="N1172" s="39"/>
      <c r="O1172" s="39"/>
      <c r="P1172" s="39"/>
      <c r="Q1172" s="38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40">
        <f t="shared" si="0"/>
        <v>0</v>
      </c>
      <c r="AE1172" s="40">
        <f t="shared" si="1"/>
        <v>0</v>
      </c>
      <c r="AF1172" s="35">
        <f t="shared" si="2"/>
        <v>0</v>
      </c>
      <c r="AG1172" s="39"/>
      <c r="AH1172" s="39"/>
      <c r="AI1172" s="39"/>
      <c r="AJ1172" s="39"/>
      <c r="AK1172" s="39"/>
      <c r="AL1172" s="39"/>
      <c r="AM1172" s="44"/>
      <c r="AN1172" s="44"/>
      <c r="AO1172" s="44"/>
      <c r="AP1172" s="44"/>
      <c r="AQ1172" s="44"/>
      <c r="AR1172" s="44"/>
      <c r="AS1172" s="44"/>
      <c r="AT1172" s="44"/>
      <c r="AU1172" s="45">
        <f t="shared" si="12"/>
        <v>0</v>
      </c>
      <c r="AV1172" s="44"/>
      <c r="AW1172" s="44"/>
      <c r="AX1172" s="44"/>
      <c r="AY1172" s="44"/>
      <c r="AZ1172" s="44"/>
      <c r="BA1172" s="44"/>
      <c r="BB1172" s="44"/>
      <c r="BC1172" s="44"/>
      <c r="BD1172" s="45">
        <f t="shared" si="3"/>
        <v>0</v>
      </c>
      <c r="BE1172" s="44"/>
      <c r="BF1172" s="44"/>
      <c r="BG1172" s="47"/>
      <c r="BH1172" s="44"/>
      <c r="BI1172" s="44"/>
      <c r="BL1172" s="44"/>
    </row>
    <row r="1173" spans="2:64">
      <c r="B1173" s="62"/>
      <c r="C1173" s="39"/>
      <c r="D1173" s="39"/>
      <c r="E1173" s="31" t="s">
        <v>475</v>
      </c>
      <c r="F1173" s="39"/>
      <c r="G1173" s="38"/>
      <c r="H1173" s="38"/>
      <c r="I1173" s="38"/>
      <c r="J1173" s="39"/>
      <c r="K1173" s="38"/>
      <c r="L1173" s="39"/>
      <c r="M1173" s="39"/>
      <c r="N1173" s="39"/>
      <c r="O1173" s="39"/>
      <c r="P1173" s="39"/>
      <c r="Q1173" s="38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40">
        <f t="shared" si="0"/>
        <v>0</v>
      </c>
      <c r="AE1173" s="40">
        <f t="shared" si="1"/>
        <v>0</v>
      </c>
      <c r="AF1173" s="35">
        <f t="shared" si="2"/>
        <v>0</v>
      </c>
      <c r="AG1173" s="39">
        <v>0</v>
      </c>
      <c r="AH1173" s="39"/>
      <c r="AI1173" s="39"/>
      <c r="AJ1173" s="39"/>
      <c r="AK1173" s="39"/>
      <c r="AL1173" s="39"/>
      <c r="AM1173" s="44"/>
      <c r="AN1173" s="44"/>
      <c r="AO1173" s="44"/>
      <c r="AP1173" s="44"/>
      <c r="AQ1173" s="44"/>
      <c r="AR1173" s="44"/>
      <c r="AS1173" s="44"/>
      <c r="AT1173" s="44"/>
      <c r="AU1173" s="45">
        <f t="shared" si="12"/>
        <v>0</v>
      </c>
      <c r="AV1173" s="44"/>
      <c r="AW1173" s="44"/>
      <c r="AX1173" s="44"/>
      <c r="AY1173" s="44"/>
      <c r="AZ1173" s="44"/>
      <c r="BA1173" s="44"/>
      <c r="BB1173" s="44"/>
      <c r="BC1173" s="44"/>
      <c r="BD1173" s="45">
        <f t="shared" si="3"/>
        <v>0</v>
      </c>
      <c r="BE1173" s="44"/>
      <c r="BF1173" s="44"/>
      <c r="BG1173" s="47"/>
      <c r="BH1173" s="44"/>
      <c r="BI1173" s="44"/>
      <c r="BL1173" s="44"/>
    </row>
    <row r="1174" spans="2:64">
      <c r="B1174" s="62"/>
      <c r="C1174" s="39"/>
      <c r="D1174" s="39"/>
      <c r="E1174" s="31" t="s">
        <v>723</v>
      </c>
      <c r="F1174" s="39"/>
      <c r="G1174" s="38"/>
      <c r="H1174" s="38"/>
      <c r="I1174" s="38"/>
      <c r="J1174" s="39"/>
      <c r="K1174" s="38"/>
      <c r="L1174" s="39"/>
      <c r="M1174" s="39"/>
      <c r="N1174" s="39"/>
      <c r="O1174" s="39"/>
      <c r="P1174" s="39"/>
      <c r="Q1174" s="38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40">
        <f t="shared" si="0"/>
        <v>0</v>
      </c>
      <c r="AE1174" s="40">
        <f t="shared" si="1"/>
        <v>0</v>
      </c>
      <c r="AF1174" s="35">
        <f t="shared" si="2"/>
        <v>0</v>
      </c>
      <c r="AG1174" s="39"/>
      <c r="AH1174" s="39"/>
      <c r="AI1174" s="39"/>
      <c r="AJ1174" s="39"/>
      <c r="AK1174" s="39"/>
      <c r="AL1174" s="39"/>
      <c r="AM1174" s="44"/>
      <c r="AN1174" s="44"/>
      <c r="AO1174" s="44"/>
      <c r="AP1174" s="44"/>
      <c r="AQ1174" s="44"/>
      <c r="AR1174" s="44"/>
      <c r="AS1174" s="44"/>
      <c r="AT1174" s="44"/>
      <c r="AU1174" s="45">
        <f t="shared" si="12"/>
        <v>0</v>
      </c>
      <c r="AV1174" s="44"/>
      <c r="AW1174" s="44"/>
      <c r="AX1174" s="44"/>
      <c r="AY1174" s="44"/>
      <c r="AZ1174" s="44"/>
      <c r="BA1174" s="44"/>
      <c r="BB1174" s="44"/>
      <c r="BC1174" s="44"/>
      <c r="BD1174" s="45">
        <f t="shared" si="3"/>
        <v>0</v>
      </c>
      <c r="BE1174" s="44"/>
      <c r="BF1174" s="44"/>
      <c r="BG1174" s="44"/>
      <c r="BH1174" s="44"/>
      <c r="BI1174" s="44"/>
      <c r="BL1174" s="44"/>
    </row>
    <row r="1175" spans="2:64">
      <c r="E1175" s="31" t="s">
        <v>724</v>
      </c>
      <c r="F1175" s="39"/>
      <c r="G1175" s="38"/>
      <c r="H1175" s="38"/>
      <c r="I1175" s="38"/>
      <c r="J1175" s="39"/>
      <c r="K1175" s="38"/>
      <c r="L1175" s="39"/>
      <c r="M1175" s="39"/>
      <c r="N1175" s="39"/>
      <c r="O1175" s="39"/>
      <c r="P1175" s="39"/>
      <c r="Q1175" s="38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40">
        <f t="shared" si="0"/>
        <v>0</v>
      </c>
      <c r="AE1175" s="40">
        <f t="shared" si="1"/>
        <v>0</v>
      </c>
      <c r="AF1175" s="35">
        <f t="shared" si="2"/>
        <v>0</v>
      </c>
      <c r="AG1175" s="39"/>
      <c r="AH1175" s="39"/>
      <c r="AI1175" s="39"/>
      <c r="AJ1175" s="39"/>
      <c r="AK1175" s="39"/>
      <c r="AL1175" s="39"/>
      <c r="AM1175" s="44"/>
      <c r="AN1175" s="44"/>
      <c r="AO1175" s="44"/>
      <c r="AP1175" s="44"/>
      <c r="AQ1175" s="44"/>
      <c r="AR1175" s="44"/>
      <c r="AS1175" s="44"/>
      <c r="AT1175" s="44"/>
      <c r="AU1175" s="45">
        <f t="shared" si="12"/>
        <v>0</v>
      </c>
      <c r="AV1175" s="44"/>
      <c r="AW1175" s="44"/>
      <c r="AX1175" s="44"/>
      <c r="AY1175" s="44"/>
      <c r="AZ1175" s="44"/>
      <c r="BA1175" s="44"/>
      <c r="BB1175" s="44"/>
      <c r="BC1175" s="44"/>
      <c r="BD1175" s="45">
        <f t="shared" si="3"/>
        <v>0</v>
      </c>
      <c r="BE1175" s="44"/>
      <c r="BF1175" s="44"/>
      <c r="BG1175" s="44"/>
      <c r="BH1175" s="44"/>
      <c r="BI1175" s="44"/>
      <c r="BL1175" s="44"/>
    </row>
    <row r="1176" spans="2:64">
      <c r="E1176" s="31" t="s">
        <v>15</v>
      </c>
      <c r="F1176" s="39"/>
      <c r="G1176" s="38"/>
      <c r="H1176" s="38"/>
      <c r="I1176" s="38"/>
      <c r="J1176" s="39"/>
      <c r="K1176" s="38"/>
      <c r="L1176" s="39"/>
      <c r="M1176" s="39"/>
      <c r="N1176" s="39"/>
      <c r="O1176" s="39"/>
      <c r="P1176" s="39"/>
      <c r="Q1176" s="38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40">
        <f t="shared" si="0"/>
        <v>0</v>
      </c>
      <c r="AE1176" s="40">
        <f t="shared" si="1"/>
        <v>0</v>
      </c>
      <c r="AF1176" s="35">
        <f t="shared" si="2"/>
        <v>0</v>
      </c>
      <c r="AG1176" s="39"/>
      <c r="AH1176" s="39"/>
      <c r="AI1176" s="39"/>
      <c r="AJ1176" s="39"/>
      <c r="AK1176" s="39"/>
      <c r="AL1176" s="39"/>
      <c r="AM1176" s="44"/>
      <c r="AN1176" s="44"/>
      <c r="AO1176" s="44"/>
      <c r="AP1176" s="44"/>
      <c r="AQ1176" s="44"/>
      <c r="AR1176" s="44"/>
      <c r="AS1176" s="44"/>
      <c r="AT1176" s="44"/>
      <c r="AU1176" s="45">
        <f t="shared" si="12"/>
        <v>0</v>
      </c>
      <c r="AV1176" s="44"/>
      <c r="AW1176" s="44"/>
      <c r="AX1176" s="44"/>
      <c r="AY1176" s="44"/>
      <c r="AZ1176" s="44"/>
      <c r="BA1176" s="44"/>
      <c r="BB1176" s="44"/>
      <c r="BC1176" s="44"/>
      <c r="BD1176" s="45">
        <f t="shared" si="3"/>
        <v>0</v>
      </c>
      <c r="BE1176" s="44"/>
      <c r="BF1176" s="44"/>
      <c r="BG1176" s="44"/>
      <c r="BH1176" s="44"/>
      <c r="BI1176" s="44"/>
      <c r="BL1176" s="44"/>
    </row>
    <row r="1177" spans="2:64">
      <c r="E1177" s="31" t="s">
        <v>882</v>
      </c>
      <c r="F1177" s="39"/>
      <c r="G1177" s="38"/>
      <c r="H1177" s="38"/>
      <c r="I1177" s="38"/>
      <c r="J1177" s="39"/>
      <c r="K1177" s="38"/>
      <c r="L1177" s="39"/>
      <c r="M1177" s="39"/>
      <c r="N1177" s="39"/>
      <c r="O1177" s="39"/>
      <c r="P1177" s="39"/>
      <c r="Q1177" s="38"/>
      <c r="R1177" s="39"/>
      <c r="S1177" s="39"/>
      <c r="T1177" s="39"/>
      <c r="U1177" s="39">
        <f t="shared" ref="U1177:AC1177" si="13">U501+U503</f>
        <v>0</v>
      </c>
      <c r="V1177" s="39">
        <f t="shared" si="13"/>
        <v>0</v>
      </c>
      <c r="W1177" s="39">
        <f t="shared" si="13"/>
        <v>0</v>
      </c>
      <c r="X1177" s="39">
        <f t="shared" si="13"/>
        <v>0</v>
      </c>
      <c r="Y1177" s="39">
        <f t="shared" si="13"/>
        <v>0</v>
      </c>
      <c r="Z1177" s="39">
        <f t="shared" si="13"/>
        <v>0</v>
      </c>
      <c r="AA1177" s="39">
        <f t="shared" si="13"/>
        <v>0</v>
      </c>
      <c r="AB1177" s="39">
        <f t="shared" si="13"/>
        <v>0</v>
      </c>
      <c r="AC1177" s="39">
        <f t="shared" si="13"/>
        <v>0</v>
      </c>
      <c r="AD1177" s="40">
        <f t="shared" si="0"/>
        <v>0</v>
      </c>
      <c r="AE1177" s="40">
        <f t="shared" si="1"/>
        <v>0</v>
      </c>
      <c r="AF1177" s="35">
        <f t="shared" si="2"/>
        <v>0</v>
      </c>
      <c r="AG1177" s="39">
        <f t="shared" ref="AG1177:AQ1177" si="14">AG501+AG503</f>
        <v>0</v>
      </c>
      <c r="AH1177" s="39">
        <f t="shared" si="14"/>
        <v>0</v>
      </c>
      <c r="AI1177" s="39">
        <f t="shared" si="14"/>
        <v>0</v>
      </c>
      <c r="AJ1177" s="39">
        <f t="shared" si="14"/>
        <v>0</v>
      </c>
      <c r="AK1177" s="39">
        <f t="shared" si="14"/>
        <v>0</v>
      </c>
      <c r="AL1177" s="39">
        <f t="shared" si="14"/>
        <v>0</v>
      </c>
      <c r="AM1177" s="44">
        <f t="shared" si="14"/>
        <v>0</v>
      </c>
      <c r="AN1177" s="44">
        <f t="shared" si="14"/>
        <v>0</v>
      </c>
      <c r="AO1177" s="44">
        <f t="shared" si="14"/>
        <v>0</v>
      </c>
      <c r="AP1177" s="44">
        <f t="shared" si="14"/>
        <v>0</v>
      </c>
      <c r="AQ1177" s="44">
        <f t="shared" si="14"/>
        <v>0</v>
      </c>
      <c r="AR1177" s="44">
        <f>AR501+AR503+0.1</f>
        <v>0.1</v>
      </c>
      <c r="AS1177" s="44">
        <f>AS501+AS503</f>
        <v>0</v>
      </c>
      <c r="AT1177" s="44">
        <f>AT501+AT503</f>
        <v>0</v>
      </c>
      <c r="AU1177" s="45">
        <f>AU501+AU503+0.1</f>
        <v>0.1</v>
      </c>
      <c r="AV1177" s="44">
        <f>AV501+AV503</f>
        <v>0</v>
      </c>
      <c r="AW1177" s="44">
        <f>AW501+AW503</f>
        <v>0</v>
      </c>
      <c r="AX1177" s="44">
        <f>AX501+AX503</f>
        <v>0</v>
      </c>
      <c r="AY1177" s="44">
        <f>AY501+AY503</f>
        <v>0</v>
      </c>
      <c r="AZ1177" s="44">
        <f>AZ501+AZ503</f>
        <v>0</v>
      </c>
      <c r="BA1177" s="44">
        <f>BA501+BA503+0.1</f>
        <v>0.1</v>
      </c>
      <c r="BB1177" s="44">
        <f>BB501+BB503</f>
        <v>0</v>
      </c>
      <c r="BC1177" s="44">
        <f>BC501+BC503</f>
        <v>0</v>
      </c>
      <c r="BD1177" s="45">
        <f t="shared" si="3"/>
        <v>0</v>
      </c>
      <c r="BE1177" s="44">
        <f>BE501+BE503</f>
        <v>0</v>
      </c>
      <c r="BF1177" s="44">
        <f>BF501+BF503</f>
        <v>0</v>
      </c>
      <c r="BG1177" s="44">
        <f>BG501+BG503</f>
        <v>0</v>
      </c>
      <c r="BH1177" s="44">
        <f>BH501+BH503</f>
        <v>0</v>
      </c>
      <c r="BI1177" s="44">
        <f>BI501+BI503</f>
        <v>0</v>
      </c>
      <c r="BL1177" s="44">
        <f>BL501+BL503</f>
        <v>0</v>
      </c>
    </row>
    <row r="1178" spans="2:64">
      <c r="E1178" s="31" t="s">
        <v>883</v>
      </c>
      <c r="F1178" s="39"/>
      <c r="G1178" s="38"/>
      <c r="H1178" s="38"/>
      <c r="I1178" s="38"/>
      <c r="J1178" s="39"/>
      <c r="K1178" s="38"/>
      <c r="L1178" s="39"/>
      <c r="M1178" s="39"/>
      <c r="N1178" s="39"/>
      <c r="O1178" s="39"/>
      <c r="P1178" s="39"/>
      <c r="Q1178" s="38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40">
        <f t="shared" si="0"/>
        <v>0</v>
      </c>
      <c r="AE1178" s="40">
        <f t="shared" si="1"/>
        <v>0</v>
      </c>
      <c r="AF1178" s="35">
        <f t="shared" si="2"/>
        <v>0</v>
      </c>
      <c r="AG1178" s="39"/>
      <c r="AH1178" s="39"/>
      <c r="AI1178" s="39"/>
      <c r="AJ1178" s="39"/>
      <c r="AK1178" s="39"/>
      <c r="AL1178" s="39"/>
      <c r="AM1178" s="44"/>
      <c r="AN1178" s="44"/>
      <c r="AO1178" s="44"/>
      <c r="AP1178" s="44"/>
      <c r="AQ1178" s="44"/>
      <c r="AR1178" s="44"/>
      <c r="AS1178" s="44"/>
      <c r="AT1178" s="44"/>
      <c r="AU1178" s="45">
        <f>AX1178+BA1178</f>
        <v>0</v>
      </c>
      <c r="AV1178" s="44"/>
      <c r="AW1178" s="44"/>
      <c r="AX1178" s="44"/>
      <c r="AY1178" s="44"/>
      <c r="AZ1178" s="44"/>
      <c r="BA1178" s="44"/>
      <c r="BB1178" s="44"/>
      <c r="BC1178" s="44"/>
      <c r="BD1178" s="45">
        <f t="shared" si="3"/>
        <v>0</v>
      </c>
      <c r="BE1178" s="44"/>
      <c r="BF1178" s="44"/>
      <c r="BG1178" s="44"/>
      <c r="BH1178" s="44"/>
      <c r="BI1178" s="44"/>
      <c r="BL1178" s="44"/>
    </row>
    <row r="1179" spans="2:64">
      <c r="E1179" s="31" t="s">
        <v>884</v>
      </c>
      <c r="F1179" s="39"/>
      <c r="G1179" s="38"/>
      <c r="H1179" s="38"/>
      <c r="I1179" s="38"/>
      <c r="J1179" s="39"/>
      <c r="K1179" s="38"/>
      <c r="L1179" s="39"/>
      <c r="M1179" s="39"/>
      <c r="N1179" s="39"/>
      <c r="O1179" s="39"/>
      <c r="P1179" s="39"/>
      <c r="Q1179" s="38"/>
      <c r="R1179" s="39"/>
      <c r="S1179" s="39"/>
      <c r="T1179" s="39"/>
      <c r="U1179" s="39" t="e">
        <f>#REF!-U565</f>
        <v>#REF!</v>
      </c>
      <c r="V1179" s="39" t="e">
        <f>#REF!-V565</f>
        <v>#REF!</v>
      </c>
      <c r="W1179" s="39" t="e">
        <f>#REF!-W565</f>
        <v>#REF!</v>
      </c>
      <c r="X1179" s="39" t="e">
        <f>#REF!-X565</f>
        <v>#REF!</v>
      </c>
      <c r="Y1179" s="39" t="e">
        <f>#REF!-Y565</f>
        <v>#REF!</v>
      </c>
      <c r="Z1179" s="39" t="e">
        <f>#REF!-Z565</f>
        <v>#REF!</v>
      </c>
      <c r="AA1179" s="39" t="e">
        <f>#REF!-AA565</f>
        <v>#REF!</v>
      </c>
      <c r="AB1179" s="39" t="e">
        <f>#REF!-AB565</f>
        <v>#REF!</v>
      </c>
      <c r="AC1179" s="39" t="e">
        <f>#REF!-AC565</f>
        <v>#REF!</v>
      </c>
      <c r="AD1179" s="40" t="e">
        <f t="shared" si="0"/>
        <v>#REF!</v>
      </c>
      <c r="AE1179" s="40" t="e">
        <f t="shared" si="1"/>
        <v>#REF!</v>
      </c>
      <c r="AF1179" s="35" t="e">
        <f t="shared" si="2"/>
        <v>#REF!</v>
      </c>
      <c r="AG1179" s="39" t="e">
        <f>#REF!-AG565</f>
        <v>#REF!</v>
      </c>
      <c r="AH1179" s="39" t="e">
        <f>#REF!-AH565</f>
        <v>#REF!</v>
      </c>
      <c r="AI1179" s="39" t="e">
        <f>#REF!-AI565</f>
        <v>#REF!</v>
      </c>
      <c r="AJ1179" s="39" t="e">
        <f>#REF!-AJ565</f>
        <v>#REF!</v>
      </c>
      <c r="AK1179" s="39" t="e">
        <f>#REF!-AK565</f>
        <v>#REF!</v>
      </c>
      <c r="AL1179" s="39" t="e">
        <f>#REF!-AL565</f>
        <v>#REF!</v>
      </c>
      <c r="AM1179" s="44" t="e">
        <f>#REF!-AM565</f>
        <v>#REF!</v>
      </c>
      <c r="AN1179" s="44" t="e">
        <f>#REF!-AN565</f>
        <v>#REF!</v>
      </c>
      <c r="AO1179" s="44" t="e">
        <f>#REF!-AO565</f>
        <v>#REF!</v>
      </c>
      <c r="AP1179" s="44" t="e">
        <f>#REF!-AP565</f>
        <v>#REF!</v>
      </c>
      <c r="AQ1179" s="44" t="e">
        <f>#REF!-AQ565</f>
        <v>#REF!</v>
      </c>
      <c r="AR1179" s="44" t="e">
        <f>#REF!-AR565</f>
        <v>#REF!</v>
      </c>
      <c r="AS1179" s="44" t="e">
        <f>#REF!-AS565</f>
        <v>#REF!</v>
      </c>
      <c r="AT1179" s="44" t="e">
        <f>#REF!-AT565</f>
        <v>#REF!</v>
      </c>
      <c r="AU1179" s="45" t="e">
        <f>#REF!-AU565</f>
        <v>#REF!</v>
      </c>
      <c r="AV1179" s="44" t="e">
        <f>#REF!-AV565</f>
        <v>#REF!</v>
      </c>
      <c r="AW1179" s="44" t="e">
        <f>#REF!-AW565</f>
        <v>#REF!</v>
      </c>
      <c r="AX1179" s="44" t="e">
        <f>#REF!-AX565</f>
        <v>#REF!</v>
      </c>
      <c r="AY1179" s="44" t="e">
        <f>#REF!-AY565</f>
        <v>#REF!</v>
      </c>
      <c r="AZ1179" s="44" t="e">
        <f>#REF!-AZ565</f>
        <v>#REF!</v>
      </c>
      <c r="BA1179" s="44" t="e">
        <f>#REF!-BA565</f>
        <v>#REF!</v>
      </c>
      <c r="BB1179" s="44" t="e">
        <f>#REF!-BB565</f>
        <v>#REF!</v>
      </c>
      <c r="BC1179" s="44" t="e">
        <f>#REF!-BC565</f>
        <v>#REF!</v>
      </c>
      <c r="BD1179" s="45" t="e">
        <f t="shared" si="3"/>
        <v>#REF!</v>
      </c>
      <c r="BE1179" s="44" t="e">
        <f>#REF!-BE565</f>
        <v>#REF!</v>
      </c>
      <c r="BF1179" s="44" t="e">
        <f>#REF!-BF565</f>
        <v>#REF!</v>
      </c>
      <c r="BG1179" s="44" t="e">
        <f>#REF!-BG565</f>
        <v>#REF!</v>
      </c>
      <c r="BH1179" s="44" t="e">
        <f>#REF!-BH565</f>
        <v>#REF!</v>
      </c>
      <c r="BI1179" s="44" t="e">
        <f>#REF!-BI565</f>
        <v>#REF!</v>
      </c>
      <c r="BL1179" s="44" t="e">
        <f>#REF!-BL565</f>
        <v>#REF!</v>
      </c>
    </row>
    <row r="1180" spans="2:64">
      <c r="F1180" s="39"/>
      <c r="G1180" s="38"/>
      <c r="H1180" s="38"/>
      <c r="I1180" s="38"/>
      <c r="J1180" s="39"/>
      <c r="K1180" s="38"/>
      <c r="L1180" s="39"/>
      <c r="M1180" s="39"/>
      <c r="N1180" s="39"/>
      <c r="O1180" s="39"/>
      <c r="P1180" s="39"/>
      <c r="Q1180" s="38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40">
        <f t="shared" si="0"/>
        <v>0</v>
      </c>
      <c r="AE1180" s="40">
        <f t="shared" si="1"/>
        <v>0</v>
      </c>
      <c r="AF1180" s="35">
        <f t="shared" si="2"/>
        <v>0</v>
      </c>
      <c r="AG1180" s="39"/>
      <c r="AH1180" s="39"/>
      <c r="AI1180" s="39"/>
      <c r="AJ1180" s="39"/>
      <c r="AK1180" s="39"/>
      <c r="AL1180" s="39"/>
      <c r="AM1180" s="44"/>
      <c r="AN1180" s="44"/>
      <c r="AO1180" s="44"/>
      <c r="AP1180" s="44"/>
      <c r="AQ1180" s="44"/>
      <c r="AR1180" s="44"/>
      <c r="AS1180" s="44"/>
      <c r="AT1180" s="44"/>
      <c r="AU1180" s="45">
        <f>AX1180+BA1180</f>
        <v>0</v>
      </c>
      <c r="AV1180" s="44"/>
      <c r="AW1180" s="44"/>
      <c r="AX1180" s="44"/>
      <c r="AY1180" s="44"/>
      <c r="AZ1180" s="44"/>
      <c r="BA1180" s="44"/>
      <c r="BB1180" s="44"/>
      <c r="BC1180" s="44"/>
      <c r="BD1180" s="45">
        <f t="shared" si="3"/>
        <v>0</v>
      </c>
      <c r="BE1180" s="44"/>
      <c r="BF1180" s="44"/>
      <c r="BG1180" s="44"/>
      <c r="BH1180" s="44"/>
      <c r="BI1180" s="44"/>
      <c r="BL1180" s="44"/>
    </row>
    <row r="1181" spans="2:64">
      <c r="F1181" s="39"/>
      <c r="G1181" s="38"/>
      <c r="H1181" s="38"/>
      <c r="I1181" s="38"/>
      <c r="J1181" s="39"/>
      <c r="K1181" s="38"/>
      <c r="L1181" s="39"/>
      <c r="M1181" s="39"/>
      <c r="N1181" s="39"/>
      <c r="O1181" s="39"/>
      <c r="P1181" s="39"/>
      <c r="Q1181" s="38"/>
      <c r="R1181" s="39"/>
      <c r="S1181" s="39"/>
      <c r="T1181" s="39"/>
      <c r="U1181" s="39" t="e">
        <f t="shared" ref="U1181:AC1181" si="15">U1182+U1207+U1208+U1213</f>
        <v>#REF!</v>
      </c>
      <c r="V1181" s="39" t="e">
        <f t="shared" si="15"/>
        <v>#REF!</v>
      </c>
      <c r="W1181" s="39" t="e">
        <f t="shared" si="15"/>
        <v>#REF!</v>
      </c>
      <c r="X1181" s="39" t="e">
        <f t="shared" si="15"/>
        <v>#REF!</v>
      </c>
      <c r="Y1181" s="39" t="e">
        <f t="shared" si="15"/>
        <v>#REF!</v>
      </c>
      <c r="Z1181" s="39" t="e">
        <f t="shared" si="15"/>
        <v>#REF!</v>
      </c>
      <c r="AA1181" s="39" t="e">
        <f t="shared" si="15"/>
        <v>#REF!</v>
      </c>
      <c r="AB1181" s="39" t="e">
        <f t="shared" si="15"/>
        <v>#REF!</v>
      </c>
      <c r="AC1181" s="39" t="e">
        <f t="shared" si="15"/>
        <v>#REF!</v>
      </c>
      <c r="AD1181" s="40" t="e">
        <f t="shared" si="0"/>
        <v>#REF!</v>
      </c>
      <c r="AE1181" s="40" t="e">
        <f t="shared" si="1"/>
        <v>#REF!</v>
      </c>
      <c r="AF1181" s="35" t="e">
        <f t="shared" si="2"/>
        <v>#REF!</v>
      </c>
      <c r="AG1181" s="39" t="e">
        <f t="shared" ref="AG1181:BC1181" si="16">AG1182+AG1207+AG1208+AG1213</f>
        <v>#REF!</v>
      </c>
      <c r="AH1181" s="39" t="e">
        <f t="shared" si="16"/>
        <v>#REF!</v>
      </c>
      <c r="AI1181" s="39" t="e">
        <f t="shared" si="16"/>
        <v>#REF!</v>
      </c>
      <c r="AJ1181" s="39" t="e">
        <f t="shared" si="16"/>
        <v>#REF!</v>
      </c>
      <c r="AK1181" s="39" t="e">
        <f t="shared" si="16"/>
        <v>#REF!</v>
      </c>
      <c r="AL1181" s="39" t="e">
        <f t="shared" si="16"/>
        <v>#REF!</v>
      </c>
      <c r="AM1181" s="44" t="e">
        <f t="shared" si="16"/>
        <v>#REF!</v>
      </c>
      <c r="AN1181" s="44" t="e">
        <f t="shared" si="16"/>
        <v>#REF!</v>
      </c>
      <c r="AO1181" s="44" t="e">
        <f t="shared" si="16"/>
        <v>#REF!</v>
      </c>
      <c r="AP1181" s="44" t="e">
        <f t="shared" si="16"/>
        <v>#REF!</v>
      </c>
      <c r="AQ1181" s="44" t="e">
        <f t="shared" si="16"/>
        <v>#REF!</v>
      </c>
      <c r="AR1181" s="44" t="e">
        <f t="shared" si="16"/>
        <v>#REF!</v>
      </c>
      <c r="AS1181" s="44" t="e">
        <f t="shared" si="16"/>
        <v>#REF!</v>
      </c>
      <c r="AT1181" s="44" t="e">
        <f t="shared" si="16"/>
        <v>#REF!</v>
      </c>
      <c r="AU1181" s="45" t="e">
        <f t="shared" si="16"/>
        <v>#REF!</v>
      </c>
      <c r="AV1181" s="44" t="e">
        <f t="shared" si="16"/>
        <v>#REF!</v>
      </c>
      <c r="AW1181" s="44" t="e">
        <f t="shared" si="16"/>
        <v>#REF!</v>
      </c>
      <c r="AX1181" s="44" t="e">
        <f t="shared" si="16"/>
        <v>#REF!</v>
      </c>
      <c r="AY1181" s="44" t="e">
        <f t="shared" si="16"/>
        <v>#REF!</v>
      </c>
      <c r="AZ1181" s="44" t="e">
        <f t="shared" si="16"/>
        <v>#REF!</v>
      </c>
      <c r="BA1181" s="44" t="e">
        <f t="shared" si="16"/>
        <v>#REF!</v>
      </c>
      <c r="BB1181" s="44" t="e">
        <f t="shared" si="16"/>
        <v>#REF!</v>
      </c>
      <c r="BC1181" s="44" t="e">
        <f t="shared" si="16"/>
        <v>#REF!</v>
      </c>
      <c r="BD1181" s="45" t="e">
        <f t="shared" si="3"/>
        <v>#REF!</v>
      </c>
      <c r="BE1181" s="44" t="e">
        <f>BE1182+BE1207+BE1208+BE1213</f>
        <v>#REF!</v>
      </c>
      <c r="BF1181" s="44" t="e">
        <f>BF1182+BF1207+BF1208+BF1213</f>
        <v>#REF!</v>
      </c>
      <c r="BG1181" s="44" t="e">
        <f>BG1182+BG1207+BG1208+BG1213</f>
        <v>#REF!</v>
      </c>
      <c r="BH1181" s="44" t="e">
        <f>BH1182+BH1207+BH1208+BH1213</f>
        <v>#REF!</v>
      </c>
      <c r="BI1181" s="44" t="e">
        <f>BI1182+BI1207+BI1208+BI1213</f>
        <v>#REF!</v>
      </c>
      <c r="BL1181" s="44" t="e">
        <f>BL1182+BL1207+BL1208+BL1213</f>
        <v>#REF!</v>
      </c>
    </row>
    <row r="1182" spans="2:64">
      <c r="E1182" s="31" t="s">
        <v>885</v>
      </c>
      <c r="F1182" s="39"/>
      <c r="G1182" s="38"/>
      <c r="H1182" s="38"/>
      <c r="I1182" s="38"/>
      <c r="J1182" s="39"/>
      <c r="K1182" s="38"/>
      <c r="L1182" s="39"/>
      <c r="M1182" s="39"/>
      <c r="N1182" s="39"/>
      <c r="O1182" s="39"/>
      <c r="P1182" s="39"/>
      <c r="Q1182" s="38"/>
      <c r="R1182" s="39"/>
      <c r="S1182" s="39"/>
      <c r="T1182" s="39"/>
      <c r="U1182" s="39" t="e">
        <f t="shared" ref="U1182:AC1182" si="17">U1184+U1185+U1186+U1187+U1188+U1198+U1200+U1201+U1202+U1203+U1204+U1205+U1206</f>
        <v>#REF!</v>
      </c>
      <c r="V1182" s="39" t="e">
        <f t="shared" si="17"/>
        <v>#REF!</v>
      </c>
      <c r="W1182" s="39" t="e">
        <f t="shared" si="17"/>
        <v>#REF!</v>
      </c>
      <c r="X1182" s="39" t="e">
        <f t="shared" si="17"/>
        <v>#REF!</v>
      </c>
      <c r="Y1182" s="39" t="e">
        <f t="shared" si="17"/>
        <v>#REF!</v>
      </c>
      <c r="Z1182" s="39" t="e">
        <f t="shared" si="17"/>
        <v>#REF!</v>
      </c>
      <c r="AA1182" s="39" t="e">
        <f t="shared" si="17"/>
        <v>#REF!</v>
      </c>
      <c r="AB1182" s="39" t="e">
        <f t="shared" si="17"/>
        <v>#REF!</v>
      </c>
      <c r="AC1182" s="39" t="e">
        <f t="shared" si="17"/>
        <v>#REF!</v>
      </c>
      <c r="AD1182" s="40" t="e">
        <f t="shared" si="0"/>
        <v>#REF!</v>
      </c>
      <c r="AE1182" s="40" t="e">
        <f t="shared" si="1"/>
        <v>#REF!</v>
      </c>
      <c r="AF1182" s="35" t="e">
        <f t="shared" si="2"/>
        <v>#REF!</v>
      </c>
      <c r="AG1182" s="39" t="e">
        <f t="shared" ref="AG1182:AT1182" si="18">AG1184+AG1185+AG1186+AG1187+AG1188+AG1198+AG1200+AG1201+AG1202+AG1203+AG1204+AG1205+AG1206</f>
        <v>#REF!</v>
      </c>
      <c r="AH1182" s="39" t="e">
        <f t="shared" si="18"/>
        <v>#REF!</v>
      </c>
      <c r="AI1182" s="39" t="e">
        <f t="shared" si="18"/>
        <v>#REF!</v>
      </c>
      <c r="AJ1182" s="39" t="e">
        <f t="shared" si="18"/>
        <v>#REF!</v>
      </c>
      <c r="AK1182" s="39" t="e">
        <f t="shared" si="18"/>
        <v>#REF!</v>
      </c>
      <c r="AL1182" s="39" t="e">
        <f t="shared" si="18"/>
        <v>#REF!</v>
      </c>
      <c r="AM1182" s="44" t="e">
        <f t="shared" si="18"/>
        <v>#REF!</v>
      </c>
      <c r="AN1182" s="44" t="e">
        <f t="shared" si="18"/>
        <v>#REF!</v>
      </c>
      <c r="AO1182" s="44" t="e">
        <f t="shared" si="18"/>
        <v>#REF!</v>
      </c>
      <c r="AP1182" s="44" t="e">
        <f t="shared" si="18"/>
        <v>#REF!</v>
      </c>
      <c r="AQ1182" s="44" t="e">
        <f t="shared" si="18"/>
        <v>#REF!</v>
      </c>
      <c r="AR1182" s="44" t="e">
        <f t="shared" si="18"/>
        <v>#REF!</v>
      </c>
      <c r="AS1182" s="44" t="e">
        <f t="shared" si="18"/>
        <v>#REF!</v>
      </c>
      <c r="AT1182" s="44" t="e">
        <f t="shared" si="18"/>
        <v>#REF!</v>
      </c>
      <c r="AU1182" s="45" t="e">
        <f>AU1184+AU1185+AU1186+AU1187+AU1188+AU1198+AU1200+AU1201+AU1202+AU1203+AU1204+AU1205+AU1206-0.1</f>
        <v>#REF!</v>
      </c>
      <c r="AV1182" s="44" t="e">
        <f>AV1184+AV1185+AV1186+AV1187+AV1188+AV1198+AV1200+AV1201+AV1202+AV1203+AV1204+AV1205+AV1206</f>
        <v>#REF!</v>
      </c>
      <c r="AW1182" s="44" t="e">
        <f>AW1184+AW1185+AW1186+AW1187+AW1188+AW1198+AW1200+AW1201+AW1202+AW1203+AW1204+AW1205+AW1206</f>
        <v>#REF!</v>
      </c>
      <c r="AX1182" s="44" t="e">
        <f>AX1184+AX1185+AX1186+AX1187+AX1188+AX1198+AX1200+AX1201+AX1202+AX1203+AX1204+AX1205+AX1206-0.1</f>
        <v>#REF!</v>
      </c>
      <c r="AY1182" s="44" t="e">
        <f>AY1184+AY1185+AY1186+AY1187+AY1188+AY1198+AY1200+AY1201+AY1202+AY1203+AY1204+AY1205+AY1206</f>
        <v>#REF!</v>
      </c>
      <c r="AZ1182" s="44" t="e">
        <f>AZ1184+AZ1185+AZ1186+AZ1187+AZ1188+AZ1198+AZ1200+AZ1201+AZ1202+AZ1203+AZ1204+AZ1205+AZ1206</f>
        <v>#REF!</v>
      </c>
      <c r="BA1182" s="44" t="e">
        <f>BA1184+BA1185+BA1186+BA1187+BA1188+BA1198+BA1200+BA1201+BA1202+BA1203+BA1204+BA1205+BA1206</f>
        <v>#REF!</v>
      </c>
      <c r="BB1182" s="44" t="e">
        <f>BB1184+BB1185+BB1186+BB1187+BB1188+BB1198+BB1200+BB1201+BB1202+BB1203+BB1204+BB1205+BB1206</f>
        <v>#REF!</v>
      </c>
      <c r="BC1182" s="44" t="e">
        <f>BC1184+BC1185+BC1186+BC1187+BC1188+BC1198+BC1200+BC1201+BC1202+BC1203+BC1204+BC1205+BC1206</f>
        <v>#REF!</v>
      </c>
      <c r="BD1182" s="45" t="e">
        <f t="shared" si="3"/>
        <v>#REF!</v>
      </c>
      <c r="BE1182" s="44" t="e">
        <f>BE1184+BE1185+BE1186+BE1187+BE1188+BE1198+BE1200+BE1201+BE1202+BE1203+BE1204+BE1205+BE1206</f>
        <v>#REF!</v>
      </c>
      <c r="BF1182" s="44" t="e">
        <f>BF1184+BF1185+BF1186+BF1187+BF1188+BF1198+BF1200+BF1201+BF1202+BF1203+BF1204+BF1205+BF1206</f>
        <v>#REF!</v>
      </c>
      <c r="BG1182" s="44" t="e">
        <f>BG1184+BG1185+BG1186+BG1187+BG1188+BG1198+BG1200+BG1201+BG1202+BG1203+BG1204+BG1205+BG1206</f>
        <v>#REF!</v>
      </c>
      <c r="BH1182" s="44" t="e">
        <f>BH1184+BH1185+BH1186+BH1187+BH1188+BH1198+BH1200+BH1201+BH1202+BH1203+BH1204+BH1205+BH1206</f>
        <v>#REF!</v>
      </c>
      <c r="BI1182" s="44" t="e">
        <f>BI1184+BI1185+BI1186+BI1187+BI1188+BI1198+BI1200+BI1201+BI1202+BI1203+BI1204+BI1205+BI1206+0.1</f>
        <v>#REF!</v>
      </c>
      <c r="BL1182" s="44" t="e">
        <f>BL1184+BL1185+BL1186+BL1187+BL1188+BL1198+BL1200+BL1201+BL1202+BL1203+BL1204+BL1205+BL1206</f>
        <v>#REF!</v>
      </c>
    </row>
    <row r="1183" spans="2:64">
      <c r="E1183" s="31" t="s">
        <v>886</v>
      </c>
      <c r="F1183" s="39"/>
      <c r="G1183" s="38"/>
      <c r="H1183" s="38"/>
      <c r="I1183" s="38"/>
      <c r="J1183" s="39"/>
      <c r="K1183" s="38"/>
      <c r="L1183" s="39"/>
      <c r="M1183" s="39"/>
      <c r="N1183" s="39"/>
      <c r="O1183" s="39"/>
      <c r="P1183" s="39"/>
      <c r="Q1183" s="38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40">
        <f>AG1159+AJ1159</f>
        <v>0</v>
      </c>
      <c r="AE1183" s="40">
        <f>AH1159+AK1159</f>
        <v>0</v>
      </c>
      <c r="AF1183" s="35">
        <f>AI1159+AL1159</f>
        <v>0</v>
      </c>
      <c r="AG1183" s="39"/>
      <c r="AH1183" s="39"/>
      <c r="AI1183" s="39"/>
      <c r="AJ1183" s="39"/>
      <c r="AK1183" s="39"/>
      <c r="AL1183" s="39"/>
      <c r="AM1183" s="44"/>
      <c r="AN1183" s="44"/>
      <c r="AO1183" s="44"/>
      <c r="AP1183" s="44"/>
      <c r="AQ1183" s="44"/>
      <c r="AR1183" s="44"/>
      <c r="AS1183" s="44"/>
      <c r="AT1183" s="44"/>
      <c r="AU1183" s="45">
        <f>AX1159+BA1159</f>
        <v>0</v>
      </c>
      <c r="AV1183" s="44"/>
      <c r="AW1183" s="44"/>
      <c r="AX1183" s="44"/>
      <c r="AY1183" s="44"/>
      <c r="AZ1183" s="44"/>
      <c r="BA1183" s="44"/>
      <c r="BB1183" s="44"/>
      <c r="BC1183" s="44"/>
      <c r="BD1183" s="45">
        <f>BE1159+BF1159</f>
        <v>0</v>
      </c>
      <c r="BE1183" s="44"/>
      <c r="BF1183" s="44"/>
      <c r="BG1183" s="44"/>
      <c r="BH1183" s="44"/>
      <c r="BI1183" s="44"/>
      <c r="BL1183" s="44"/>
    </row>
    <row r="1184" spans="2:64">
      <c r="F1184" s="39"/>
      <c r="G1184" s="38"/>
      <c r="H1184" s="38"/>
      <c r="I1184" s="38"/>
      <c r="J1184" s="39"/>
      <c r="K1184" s="38"/>
      <c r="L1184" s="39"/>
      <c r="M1184" s="39"/>
      <c r="N1184" s="39"/>
      <c r="O1184" s="39"/>
      <c r="P1184" s="39"/>
      <c r="Q1184" s="38"/>
      <c r="R1184" s="39"/>
      <c r="S1184" s="39"/>
      <c r="T1184" s="39"/>
      <c r="U1184" s="39" t="e">
        <f>#REF!-(U574+U601+U628+U659+U709+U736+U765+U803+U835+U874+U902+U930+U959+U988+U1020+U1049+U1077+U1106+U1135)</f>
        <v>#REF!</v>
      </c>
      <c r="V1184" s="39" t="e">
        <f>#REF!-(V574+V601+V628+V659+V709+V736+V765+V803+V835+V874+V902+V930+V959+V988+V1020+V1049+V1077+V1106+V1135)</f>
        <v>#REF!</v>
      </c>
      <c r="W1184" s="39" t="e">
        <f>#REF!-(W574+W601+W628+W659+W709+W736+W765+W803+W835+W874+W902+W930+W959+W988+W1020+W1049+W1077+W1106+W1135)</f>
        <v>#REF!</v>
      </c>
      <c r="X1184" s="50" t="e">
        <f>#REF!-(X574+X601+X628+X659+X709+X736+X765+X803+X835+X874+X902+X930+X959+X988+X1020+X1049+X1077+X1106+X1135)</f>
        <v>#REF!</v>
      </c>
      <c r="Y1184" s="39" t="e">
        <f>#REF!-(Y574+Y601+Y628+Y659+Y709+Y736+Y765+Y803+Y835+Y874+Y902+Y930+Y959+Y988+Y1020+Y1049+Y1077+Y1106+Y1135)</f>
        <v>#REF!</v>
      </c>
      <c r="Z1184" s="39" t="e">
        <f>#REF!-(Z574+Z601+Z628+Z659+Z709+Z736+Z765+Z803+Z835+Z874+Z902+Z930+Z959+Z988+Z1020+Z1049+Z1077+Z1106+Z1135)</f>
        <v>#REF!</v>
      </c>
      <c r="AA1184" s="39" t="e">
        <f>#REF!-(AA574+AA601+AA628+AA659+AA709+AA736+AA765+AA803+AA835+AA874+AA902+AA930+AA959+AA988+AA1020+AA1049+AA1077+AA1106+AA1135)</f>
        <v>#REF!</v>
      </c>
      <c r="AB1184" s="39" t="e">
        <f>#REF!-(AB574+AB601+AB628+AB659+AB709+AB736+AB765+AB803+AB835+AB874+AB902+AB930+AB959+AB988+AB1020+AB1049+AB1077+AB1106+AB1135)</f>
        <v>#REF!</v>
      </c>
      <c r="AC1184" s="39" t="e">
        <f>#REF!-(AC574+AC601+AC628+AC659+AC709+AC736+AC765+AC803+AC835+AC874+AC902+AC930+AC959+AC988+AC1020+AC1049+AC1077+AC1106+AC1135)</f>
        <v>#REF!</v>
      </c>
      <c r="AD1184" s="40" t="e">
        <f t="shared" ref="AD1184:AD1202" si="19">AG1184+AJ1184</f>
        <v>#REF!</v>
      </c>
      <c r="AE1184" s="40" t="e">
        <f t="shared" ref="AE1184:AE1202" si="20">AH1184+AK1184</f>
        <v>#REF!</v>
      </c>
      <c r="AF1184" s="35" t="e">
        <f t="shared" ref="AF1184:AF1202" si="21">AI1184+AL1184</f>
        <v>#REF!</v>
      </c>
      <c r="AG1184" s="39" t="e">
        <f>#REF!-(AG574+AG601+AG628+AG659+AG709+AG736+AG765+AG803+AG835+AG874+AG902+AG930+AG959+AG988+AG1020+AG1049+AG1077+AG1106+AG1135)</f>
        <v>#REF!</v>
      </c>
      <c r="AH1184" s="39" t="e">
        <f>#REF!-(AH574+AH601+AH628+AH659+AH709+AH736+AH765+AH803+AH835+AH874+AH902+AH930+AH959+AH988+AH1020+AH1049+AH1077+AH1106+AH1135)</f>
        <v>#REF!</v>
      </c>
      <c r="AI1184" s="39" t="e">
        <f>#REF!-(AI574+AI601+AI628+AI659+AI709+AI736+AI765+AI803+AI835+AI874+AI902+AI930+AI959+AI988+AI1020+AI1049+AI1077+AI1106+AI1135)</f>
        <v>#REF!</v>
      </c>
      <c r="AJ1184" s="39" t="e">
        <f>#REF!-(AJ574+AJ601+AJ628+AJ659+AJ709+AJ736+AJ765+AJ803+AJ835+AJ874+AJ902+AJ930+AJ959+AJ988+AJ1020+AJ1049+AJ1077+AJ1106+AJ1135)</f>
        <v>#REF!</v>
      </c>
      <c r="AK1184" s="39" t="e">
        <f>#REF!-(AK574+AK601+AK628+AK659+AK709+AK736+AK765+AK803+AK835+AK874+AK902+AK930+AK959+AK988+AK1020+AK1049+AK1077+AK1106+AK1135)</f>
        <v>#REF!</v>
      </c>
      <c r="AL1184" s="39" t="e">
        <f>#REF!-(AL574+AL601+AL628+AL659+AL709+AL736+AL765+AL803+AL835+AL874+AL902+AL930+AL959+AL988+AL1020+AL1049+AL1077+AL1106+AL1135)</f>
        <v>#REF!</v>
      </c>
      <c r="AM1184" s="44" t="e">
        <f>#REF!-(AM574+AM601+AM628+AM659+AM709+AM736+AM765+AM803+AM835+AM874+AM902+AM930+AM959+AM988+AM1020+AM1049+AM1077+AM1106+AM1135)</f>
        <v>#REF!</v>
      </c>
      <c r="AN1184" s="44" t="e">
        <f>#REF!-(AN574+AN601+AN628+AN659+AN709+AN736+AN765+AN803+AN835+AN874+AN902+AN930+AN959+AN988+AN1020+AN1049+AN1077+AN1106+AN1135)</f>
        <v>#REF!</v>
      </c>
      <c r="AO1184" s="44" t="e">
        <f>#REF!-(AO574+AO601+AO628+AO659+AO709+AO736+AO765+AO803+AO835+AO874+AO902+AO930+AO959+AO988+AO1020+AO1049+AO1077+AO1106+AO1135)</f>
        <v>#REF!</v>
      </c>
      <c r="AP1184" s="44" t="e">
        <f>#REF!-(AP574+AP601+AP628+AP659+AP709+AP736+AP765+AP803+AP835+AP874+AP902+AP930+AP959+AP988+AP1020+AP1049+AP1077+AP1106+AP1135)</f>
        <v>#REF!</v>
      </c>
      <c r="AQ1184" s="44" t="e">
        <f>#REF!-(AQ574+AQ601+AQ628+AQ659+AQ709+AQ736+AQ765+AQ803+AQ835+AQ874+AQ902+AQ930+AQ959+AQ988+AQ1020+AQ1049+AQ1077+AQ1106+AQ1135)</f>
        <v>#REF!</v>
      </c>
      <c r="AR1184" s="44" t="e">
        <f>#REF!-(AR574+AR601+AR628+AR659+AR709+AR736+AR765+AR803+AR835+AR874+AR902+AR930+AR959+AR988+AR1020+AR1049+AR1077+AR1106+AR1135)</f>
        <v>#REF!</v>
      </c>
      <c r="AS1184" s="44" t="e">
        <f>#REF!-(AS574+AS601+AS628+AS659+AS709+AS736+AS765+AS803+AS835+AS874+AS902+AS930+AS959+AS988+AS1020+AS1049+AS1077+AS1106+AS1135)</f>
        <v>#REF!</v>
      </c>
      <c r="AT1184" s="44" t="e">
        <f>#REF!-(AT574+AT601+AT628+AT659+AT709+AT736+AT765+AT803+AT835+AT874+AT902+AT930+AT959+AT988+AT1020+AT1049+AT1077+AT1106+AT1135)</f>
        <v>#REF!</v>
      </c>
      <c r="AU1184" s="45" t="e">
        <f>#REF!-(AU574+AU601+AU628+AU659+AU709+AU736+AU765+AU803+AU835+AU874+AU902+AU930+AU959+AU988+AU1020+AU1049+AU1077+AU1106+AU1135)</f>
        <v>#REF!</v>
      </c>
      <c r="AV1184" s="44" t="e">
        <f>#REF!-(AV574+AV601+AV628+AV659+AV709+AV736+AV765+AV803+AV835+AV874+AV902+AV930+AV959+AV988+AV1020+AV1049+AV1077+AV1106+AV1135)</f>
        <v>#REF!</v>
      </c>
      <c r="AW1184" s="44" t="e">
        <f>#REF!-(AW574+AW601+AW628+AW659+AW709+AW736+AW765+AW803+AW835+AW874+AW902+AW930+AW959+AW988+AW1020+AW1049+AW1077+AW1106+AW1135)</f>
        <v>#REF!</v>
      </c>
      <c r="AX1184" s="44" t="e">
        <f>#REF!-(AX574+AX601+AX628+AX659+AX709+AX736+AX765+AX803+AX835+AX874+AX902+AX930+AX959+AX988+AX1020+AX1049+AX1077+AX1106+AX1135)</f>
        <v>#REF!</v>
      </c>
      <c r="AY1184" s="44" t="e">
        <f>#REF!-(AY574+AY601+AY628+AY659+AY709+AY736+AY765+AY803+AY835+AY874+AY902+AY930+AY959+AY988+AY1020+AY1049+AY1077+AY1106+AY1135)</f>
        <v>#REF!</v>
      </c>
      <c r="AZ1184" s="44" t="e">
        <f>#REF!-(AZ574+AZ601+AZ628+AZ659+AZ709+AZ736+AZ765+AZ803+AZ835+AZ874+AZ902+AZ930+AZ959+AZ988+AZ1020+AZ1049+AZ1077+AZ1106+AZ1135)</f>
        <v>#REF!</v>
      </c>
      <c r="BA1184" s="44" t="e">
        <f>#REF!-(BA574+BA601+BA628+BA659+BA709+BA736+BA765+BA803+BA835+BA874+BA902+BA930+BA959+BA988+BA1020+BA1049+BA1077+BA1106+BA1135)</f>
        <v>#REF!</v>
      </c>
      <c r="BB1184" s="44" t="e">
        <f>#REF!-(BB574+BB601+BB628+BB659+BB709+BB736+BB765+BB803+BB835+BB874+BB902+BB930+BB959+BB988+BB1020+BB1049+BB1077+BB1106+BB1135)</f>
        <v>#REF!</v>
      </c>
      <c r="BC1184" s="44" t="e">
        <f>#REF!-(BC574+BC601+BC628+BC659+BC709+BC736+BC765+BC803+BC835+BC874+BC902+BC930+BC959+BC988+BC1020+BC1049+BC1077+BC1106+BC1135)</f>
        <v>#REF!</v>
      </c>
      <c r="BD1184" s="45" t="e">
        <f t="shared" ref="BD1184:BD1213" si="22">BE1184+BF1184</f>
        <v>#REF!</v>
      </c>
      <c r="BE1184" s="44" t="e">
        <f>#REF!-(BE574+BE601+BE628+BE659+BE709+BE736+BE765+BE803+BE835+BE874+BE902+BE930+BE959+BE988+BE1020+BE1049+BE1077+BE1106+BE1135)</f>
        <v>#REF!</v>
      </c>
      <c r="BF1184" s="44" t="e">
        <f>#REF!-(BF574+BF601+BF628+BF659+BF709+BF736+BF765+BF803+BF835+BF874+BF902+BF930+BF959+BF988+BF1020+BF1049+BF1077+BF1106+BF1135)</f>
        <v>#REF!</v>
      </c>
      <c r="BG1184" s="44" t="e">
        <f>#REF!-(BG574+BG601+BG628+BG659+BG709+BG736+BG765+BG803+BG835+BG874+BG902+BG930+BG959+BG988+BG1020+BG1049+BG1077+BG1106+BG1135)</f>
        <v>#REF!</v>
      </c>
      <c r="BH1184" s="44" t="e">
        <f>#REF!-(BH574+BH601+BH628+BH659+BH709+BH736+BH765+BH803+BH835+BH874+BH902+BH930+BH959+BH988+BH1020+BH1049+BH1077+BH1106+BH1135)</f>
        <v>#REF!</v>
      </c>
      <c r="BI1184" s="44" t="e">
        <f>#REF!-(BI574+BI601+BI628+BI659+BI709+BI736+BI765+BI803+BI835+BI874+BI902+BI930+BI959+BI988+BI1020+BI1049+BI1077+BI1106+BI1135)</f>
        <v>#REF!</v>
      </c>
      <c r="BL1184" s="44" t="e">
        <f>#REF!-(BL574+BL601+BL628+BL659+BL709+BL736+BL765+BL803+BL835+BL874+BL902+BL930+BL959+BL988+BL1020+BL1049+BL1077+BL1106+BL1135)</f>
        <v>#REF!</v>
      </c>
    </row>
    <row r="1185" spans="5:64">
      <c r="E1185" s="31" t="s">
        <v>887</v>
      </c>
      <c r="F1185" s="39"/>
      <c r="G1185" s="38"/>
      <c r="H1185" s="38"/>
      <c r="I1185" s="38"/>
      <c r="J1185" s="39"/>
      <c r="K1185" s="38"/>
      <c r="L1185" s="39"/>
      <c r="M1185" s="39"/>
      <c r="N1185" s="39"/>
      <c r="O1185" s="39"/>
      <c r="P1185" s="39"/>
      <c r="Q1185" s="38"/>
      <c r="R1185" s="39"/>
      <c r="S1185" s="39"/>
      <c r="T1185" s="39"/>
      <c r="U1185" s="39" t="e">
        <f>#REF!-(U575+U602+U629+U684+U710+U737+U766+U804+U836+U875+U903+U931+U960+U989+U1021+U1050+U1078+U1107+U1136)</f>
        <v>#REF!</v>
      </c>
      <c r="V1185" s="39" t="e">
        <f>#REF!-(V575+V602+V629+V684+V710+V737+V766+V804+V836+V875+V903+V931+V960+V989+V1021+V1050+V1078+V1107+V1136)</f>
        <v>#REF!</v>
      </c>
      <c r="W1185" s="39" t="e">
        <f>#REF!-(W575+W602+W629+W684+W710+W737+W766+W804+W836+W875+W903+W931+W960+W989+W1021+W1050+W1078+W1107+W1136)</f>
        <v>#REF!</v>
      </c>
      <c r="X1185" s="50" t="e">
        <f>#REF!-(X575+X602+X629+X684+X710+X737+X766+X804+X836+X875+X903+X931+X960+X989+X1021+X1050+X1078+X1107+X1136)</f>
        <v>#REF!</v>
      </c>
      <c r="Y1185" s="39" t="e">
        <f>#REF!-(Y575+Y602+Y629+Y684+Y710+Y737+Y766+Y804+Y836+Y875+Y903+Y931+Y960+Y989+Y1021+Y1050+Y1078+Y1107+Y1136)</f>
        <v>#REF!</v>
      </c>
      <c r="Z1185" s="39" t="e">
        <f>#REF!-(Z575+Z602+Z629+Z684+Z710+Z737+Z766+Z804+Z836+Z875+Z903+Z931+Z960+Z989+Z1021+Z1050+Z1078+Z1107+Z1136)</f>
        <v>#REF!</v>
      </c>
      <c r="AA1185" s="39" t="e">
        <f>#REF!-(AA575+AA602+AA629+AA684+AA710+AA737+AA766+AA804+AA836+AA875+AA903+AA931+AA960+AA989+AA1021+AA1050+AA1078+AA1107+AA1136)</f>
        <v>#REF!</v>
      </c>
      <c r="AB1185" s="39" t="e">
        <f>#REF!-(AB575+AB602+AB629+AB684+AB710+AB737+AB766+AB804+AB836+AB875+AB903+AB931+AB960+AB989+AB1021+AB1050+AB1078+AB1107+AB1136)</f>
        <v>#REF!</v>
      </c>
      <c r="AC1185" s="39" t="e">
        <f>#REF!-(AC575+AC602+AC629+AC684+AC710+AC737+AC766+AC804+AC836+AC875+AC903+AC931+AC960+AC989+AC1021+AC1050+AC1078+AC1107+AC1136)</f>
        <v>#REF!</v>
      </c>
      <c r="AD1185" s="40" t="e">
        <f t="shared" si="19"/>
        <v>#REF!</v>
      </c>
      <c r="AE1185" s="40" t="e">
        <f t="shared" si="20"/>
        <v>#REF!</v>
      </c>
      <c r="AF1185" s="35" t="e">
        <f t="shared" si="21"/>
        <v>#REF!</v>
      </c>
      <c r="AG1185" s="39" t="e">
        <f>#REF!-(AG575+AG602+AG629+AG684+AG710+AG737+AG766+AG804+AG836+AG875+AG903+AG931+AG960+AG989+AG1021+AG1050+AG1078+AG1107+AG1136)</f>
        <v>#REF!</v>
      </c>
      <c r="AH1185" s="39" t="e">
        <f>#REF!-(AH575+AH602+AH629+AH684+AH710+AH737+AH766+AH804+AH836+AH875+AH903+AH931+AH960+AH989+AH1021+AH1050+AH1078+AH1107+AH1136)</f>
        <v>#REF!</v>
      </c>
      <c r="AI1185" s="39" t="e">
        <f>#REF!-(AI575+AI602+AI629+AI684+AI710+AI737+AI766+AI804+AI836+AI875+AI903+AI931+AI960+AI989+AI1021+AI1050+AI1078+AI1107+AI1136)</f>
        <v>#REF!</v>
      </c>
      <c r="AJ1185" s="39" t="e">
        <f>#REF!-(AJ575+AJ602+AJ629+AJ684+AJ710+AJ737+AJ766+AJ804+AJ836+AJ875+AJ903+AJ931+AJ960+AJ989+AJ1021+AJ1050+AJ1078+AJ1107+AJ1136)</f>
        <v>#REF!</v>
      </c>
      <c r="AK1185" s="39" t="e">
        <f>#REF!-(AK575+AK602+AK629+AK684+AK710+AK737+AK766+AK804+AK836+AK875+AK903+AK931+AK960+AK989+AK1021+AK1050+AK1078+AK1107+AK1136)</f>
        <v>#REF!</v>
      </c>
      <c r="AL1185" s="39" t="e">
        <f>#REF!-(AL575+AL602+AL629+AL684+AL710+AL737+AL766+AL804+AL836+AL875+AL903+AL931+AL960+AL989+AL1021+AL1050+AL1078+AL1107+AL1136)</f>
        <v>#REF!</v>
      </c>
      <c r="AM1185" s="44" t="e">
        <f>#REF!-(AM575+AM602+AM629+AM684+AM710+AM737+AM766+AM804+AM836+AM875+AM903+AM931+AM960+AM989+AM1021+AM1050+AM1078+AM1107+AM1136)</f>
        <v>#REF!</v>
      </c>
      <c r="AN1185" s="44" t="e">
        <f>#REF!-(AN575+AN602+AN629+AN684+AN710+AN737+AN766+AN804+AN836+AN875+AN903+AN931+AN960+AN989+AN1021+AN1050+AN1078+AN1107+AN1136)</f>
        <v>#REF!</v>
      </c>
      <c r="AO1185" s="44" t="e">
        <f>#REF!-(AO575+AO602+AO629+AO684+AO710+AO737+AO766+AO804+AO836+AO875+AO903+AO931+AO960+AO989+AO1021+AO1050+AO1078+AO1107+AO1136)</f>
        <v>#REF!</v>
      </c>
      <c r="AP1185" s="44" t="e">
        <f>#REF!-(AP575+AP602+AP629+AP684+AP710+AP737+AP766+AP804+AP836+AP875+AP903+AP931+AP960+AP989+AP1021+AP1050+AP1078+AP1107+AP1136)</f>
        <v>#REF!</v>
      </c>
      <c r="AQ1185" s="44" t="e">
        <f>#REF!-(AQ575+AQ602+AQ629+AQ684+AQ710+AQ737+AQ766+AQ804+AQ836+AQ875+AQ903+AQ931+AQ960+AQ989+AQ1021+AQ1050+AQ1078+AQ1107+AQ1136)</f>
        <v>#REF!</v>
      </c>
      <c r="AR1185" s="44" t="e">
        <f>#REF!-(AR575+AR602+AR629+AR684+AR710+AR737+AR766+AR804+AR836+AR875+AR903+AR931+AR960+AR989+AR1021+AR1050+AR1078+AR1107+AR1136)</f>
        <v>#REF!</v>
      </c>
      <c r="AS1185" s="44" t="e">
        <f>#REF!-(AS575+AS602+AS629+AS684+AS710+AS737+AS766+AS804+AS836+AS875+AS903+AS931+AS960+AS989+AS1021+AS1050+AS1078+AS1107+AS1136)</f>
        <v>#REF!</v>
      </c>
      <c r="AT1185" s="44" t="e">
        <f>#REF!-(AT575+AT602+AT629+AT684+AT710+AT737+AT766+AT804+AT836+AT875+AT903+AT931+AT960+AT989+AT1021+AT1050+AT1078+AT1107+AT1136)</f>
        <v>#REF!</v>
      </c>
      <c r="AU1185" s="45" t="e">
        <f>#REF!-(AU575+AU602+AU629+AU684+AU710+AU737+AU766+AU804+AU836+AU875+AU903+AU931+AU960+AU989+AU1021+AU1050+AU1078+AU1107+AU1136)</f>
        <v>#REF!</v>
      </c>
      <c r="AV1185" s="44" t="e">
        <f>#REF!-(AV575+AV602+AV629+AV684+AV710+AV737+AV766+AV804+AV836+AV875+AV903+AV931+AV960+AV989+AV1021+AV1050+AV1078+AV1107+AV1136)</f>
        <v>#REF!</v>
      </c>
      <c r="AW1185" s="44" t="e">
        <f>#REF!-(AW575+AW602+AW629+AW684+AW710+AW737+AW766+AW804+AW836+AW875+AW903+AW931+AW960+AW989+AW1021+AW1050+AW1078+AW1107+AW1136)</f>
        <v>#REF!</v>
      </c>
      <c r="AX1185" s="44" t="e">
        <f>#REF!-(AX575+AX602+AX629+AX684+AX710+AX737+AX766+AX804+AX836+AX875+AX903+AX931+AX960+AX989+AX1021+AX1050+AX1078+AX1107+AX1136)</f>
        <v>#REF!</v>
      </c>
      <c r="AY1185" s="44" t="e">
        <f>#REF!-(AY575+AY602+AY629+AY684+AY710+AY737+AY766+AY804+AY836+AY875+AY903+AY931+AY960+AY989+AY1021+AY1050+AY1078+AY1107+AY1136)</f>
        <v>#REF!</v>
      </c>
      <c r="AZ1185" s="44" t="e">
        <f>#REF!-(AZ575+AZ602+AZ629+AZ684+AZ710+AZ737+AZ766+AZ804+AZ836+AZ875+AZ903+AZ931+AZ960+AZ989+AZ1021+AZ1050+AZ1078+AZ1107+AZ1136)</f>
        <v>#REF!</v>
      </c>
      <c r="BA1185" s="44" t="e">
        <f>#REF!-(BA575+BA602+BA629+BA684+BA710+BA737+BA766+BA804+BA836+BA875+BA903+BA931+BA960+BA989+BA1021+BA1050+BA1078+BA1107+BA1136)</f>
        <v>#REF!</v>
      </c>
      <c r="BB1185" s="44" t="e">
        <f>#REF!-(BB575+BB602+BB629+BB684+BB710+BB737+BB766+BB804+BB836+BB875+BB903+BB931+BB960+BB989+BB1021+BB1050+BB1078+BB1107+BB1136)</f>
        <v>#REF!</v>
      </c>
      <c r="BC1185" s="44" t="e">
        <f>#REF!-(BC575+BC602+BC629+BC684+BC710+BC737+BC766+BC804+BC836+BC875+BC903+BC931+BC960+BC989+BC1021+BC1050+BC1078+BC1107+BC1136)</f>
        <v>#REF!</v>
      </c>
      <c r="BD1185" s="45" t="e">
        <f t="shared" si="22"/>
        <v>#REF!</v>
      </c>
      <c r="BE1185" s="44" t="e">
        <f>#REF!-(BE575+BE602+BE629+BE684+BE710+BE737+BE766+BE804+BE836+BE875+BE903+BE931+BE960+BE989+BE1021+BE1050+BE1078+BE1107+BE1136)</f>
        <v>#REF!</v>
      </c>
      <c r="BF1185" s="44" t="e">
        <f>#REF!-(BF575+BF602+BF629+BF684+BF710+BF737+BF766+BF804+BF836+BF875+BF903+BF931+BF960+BF989+BF1021+BF1050+BF1078+BF1107+BF1136)</f>
        <v>#REF!</v>
      </c>
      <c r="BG1185" s="44" t="e">
        <f>#REF!-(BG575+BG602+BG629+BG684+BG710+BG737+BG766+BG804+BG836+BG875+BG903+BG931+BG960+BG989+BG1021+BG1050+BG1078+BG1107+BG1136)</f>
        <v>#REF!</v>
      </c>
      <c r="BH1185" s="44" t="e">
        <f>#REF!-(BH575+BH602+BH629+BH684+BH710+BH737+BH766+BH804+BH836+BH875+BH903+BH931+BH960+BH989+BH1021+BH1050+BH1078+BH1107+BH1136)</f>
        <v>#REF!</v>
      </c>
      <c r="BI1185" s="44" t="e">
        <f>#REF!-(BI575+BI602+BI629+BI684+BI710+BI737+BI766+BI804+BI836+BI875+BI903+BI931+BI960+BI989+BI1021+BI1050+BI1078+BI1107+BI1136)</f>
        <v>#REF!</v>
      </c>
      <c r="BL1185" s="44" t="e">
        <f>#REF!-(BL575+BL602+BL629+BL684+BL710+BL737+BL766+BL804+BL836+BL875+BL903+BL931+BL960+BL989+BL1021+BL1050+BL1078+BL1107+BL1136)</f>
        <v>#REF!</v>
      </c>
    </row>
    <row r="1186" spans="5:64">
      <c r="F1186" s="39"/>
      <c r="G1186" s="38"/>
      <c r="H1186" s="38"/>
      <c r="I1186" s="38"/>
      <c r="J1186" s="39"/>
      <c r="K1186" s="38"/>
      <c r="L1186" s="39"/>
      <c r="M1186" s="39"/>
      <c r="N1186" s="39"/>
      <c r="O1186" s="39"/>
      <c r="P1186" s="39"/>
      <c r="Q1186" s="38"/>
      <c r="R1186" s="39"/>
      <c r="S1186" s="39"/>
      <c r="T1186" s="39"/>
      <c r="U1186" s="39" t="e">
        <f>#REF!-(U576+U603+U630+U685+U711+U738+U767+U805+U837+U876+U904+U932+U961+U990+U1022+U1051+U1079+U1108+U1137)</f>
        <v>#REF!</v>
      </c>
      <c r="V1186" s="39" t="e">
        <f>#REF!-(V576+V603+V630+V685+V711+V738+V767+V805+V837+V876+V904+V932+V961+V990+V1022+V1051+V1079+V1108+V1137)</f>
        <v>#REF!</v>
      </c>
      <c r="W1186" s="39" t="e">
        <f>#REF!-(W576+W603+W630+W685+W711+W738+W767+W805+W837+W876+W904+W932+W961+W990+W1022+W1051+W1079+W1108+W1137)</f>
        <v>#REF!</v>
      </c>
      <c r="X1186" s="39" t="e">
        <f>#REF!-(X576+X603+X630+X685+X711+X738+X767+X805+X837+X876+X904+X932+X961+X990+X1022+X1051+X1079+X1108+X1137)</f>
        <v>#REF!</v>
      </c>
      <c r="Y1186" s="39" t="e">
        <f>#REF!-(Y576+Y603+Y630+Y685+Y711+Y738+Y767+Y805+Y837+Y876+Y904+Y932+Y961+Y990+Y1022+Y1051+Y1079+Y1108+Y1137)</f>
        <v>#REF!</v>
      </c>
      <c r="Z1186" s="39" t="e">
        <f>#REF!-(Z576+Z603+Z630+Z685+Z711+Z738+Z767+Z805+Z837+Z876+Z904+Z932+Z961+Z990+Z1022+Z1051+Z1079+Z1108+Z1137)</f>
        <v>#REF!</v>
      </c>
      <c r="AA1186" s="39" t="e">
        <f>#REF!-(AA576+AA603+AA630+AA685+AA711+AA738+AA767+AA805+AA837+AA876+AA904+AA932+AA961+AA990+AA1022+AA1051+AA1079+AA1108+AA1137)</f>
        <v>#REF!</v>
      </c>
      <c r="AB1186" s="39" t="e">
        <f>#REF!-(AB576+AB603+AB630+AB685+AB711+AB738+AB767+AB805+AB837+AB876+AB904+AB932+AB961+AB990+AB1022+AB1051+AB1079+AB1108+AB1137)</f>
        <v>#REF!</v>
      </c>
      <c r="AC1186" s="39" t="e">
        <f>#REF!-(AC576+AC603+AC630+AC685+AC711+AC738+AC767+AC805+AC837+AC876+AC904+AC932+AC961+AC990+AC1022+AC1051+AC1079+AC1108+AC1137)</f>
        <v>#REF!</v>
      </c>
      <c r="AD1186" s="40" t="e">
        <f t="shared" si="19"/>
        <v>#REF!</v>
      </c>
      <c r="AE1186" s="40" t="e">
        <f t="shared" si="20"/>
        <v>#REF!</v>
      </c>
      <c r="AF1186" s="35" t="e">
        <f t="shared" si="21"/>
        <v>#REF!</v>
      </c>
      <c r="AG1186" s="39" t="e">
        <f>#REF!-(AG576+AG603+AG630+AG685+AG711+AG738+AG767+AG805+AG837+AG876+AG904+AG932+AG961+AG990+AG1022+AG1051+AG1079+AG1108+AG1137)</f>
        <v>#REF!</v>
      </c>
      <c r="AH1186" s="39" t="e">
        <f>#REF!-(AH576+AH603+AH630+AH685+AH711+AH738+AH767+AH805+AH837+AH876+AH904+AH932+AH961+AH990+AH1022+AH1051+AH1079+AH1108+AH1137)</f>
        <v>#REF!</v>
      </c>
      <c r="AI1186" s="39" t="e">
        <f>#REF!-(AI576+AI603+AI630+AI685+AI711+AI738+AI767+AI805+AI837+AI876+AI904+AI932+AI961+AI990+AI1022+AI1051+AI1079+AI1108+AI1137)</f>
        <v>#REF!</v>
      </c>
      <c r="AJ1186" s="39" t="e">
        <f>#REF!-(AJ576+AJ603+AJ630+AJ685+AJ711+AJ738+AJ767+AJ805+AJ837+AJ876+AJ904+AJ932+AJ961+AJ990+AJ1022+AJ1051+AJ1079+AJ1108+AJ1137)</f>
        <v>#REF!</v>
      </c>
      <c r="AK1186" s="39" t="e">
        <f>#REF!-(AK576+AK603+AK630+AK685+AK711+AK738+AK767+AK805+AK837+AK876+AK904+AK932+AK961+AK990+AK1022+AK1051+AK1079+AK1108+AK1137)</f>
        <v>#REF!</v>
      </c>
      <c r="AL1186" s="39" t="e">
        <f>#REF!-(AL576+AL603+AL630+AL685+AL711+AL738+AL767+AL805+AL837+AL876+AL904+AL932+AL961+AL990+AL1022+AL1051+AL1079+AL1108+AL1137)</f>
        <v>#REF!</v>
      </c>
      <c r="AM1186" s="44" t="e">
        <f>#REF!-(AM576+AM603+AM630+AM685+AM711+AM738+AM767+AM805+AM837+AM876+AM904+AM932+AM961+AM990+AM1022+AM1051+AM1079+AM1108+AM1137)</f>
        <v>#REF!</v>
      </c>
      <c r="AN1186" s="44" t="e">
        <f>#REF!-(AN576+AN603+AN630+AN685+AN711+AN738+AN767+AN805+AN837+AN876+AN904+AN932+AN961+AN990+AN1022+AN1051+AN1079+AN1108+AN1137)</f>
        <v>#REF!</v>
      </c>
      <c r="AO1186" s="44" t="e">
        <f>#REF!-(AO576+AO603+AO630+AO685+AO711+AO738+AO767+AO805+AO837+AO876+AO904+AO932+AO961+AO990+AO1022+AO1051+AO1079+AO1108+AO1137)</f>
        <v>#REF!</v>
      </c>
      <c r="AP1186" s="44" t="e">
        <f>#REF!-(AP576+AP603+AP630+AP685+AP711+AP738+AP767+AP805+AP837+AP876+AP904+AP932+AP961+AP990+AP1022+AP1051+AP1079+AP1108+AP1137)</f>
        <v>#REF!</v>
      </c>
      <c r="AQ1186" s="44" t="e">
        <f>#REF!-(AQ576+AQ603+AQ630+AQ685+AQ711+AQ738+AQ767+AQ805+AQ837+AQ876+AQ904+AQ932+AQ961+AQ990+AQ1022+AQ1051+AQ1079+AQ1108+AQ1137)</f>
        <v>#REF!</v>
      </c>
      <c r="AR1186" s="44" t="e">
        <f>#REF!-(AR576+AR603+AR630+AR685+AR711+AR738+AR767+AR805+AR837+AR876+AR904+AR932+AR961+AR990+AR1022+AR1051+AR1079+AR1108+AR1137)</f>
        <v>#REF!</v>
      </c>
      <c r="AS1186" s="44" t="e">
        <f>#REF!-(AS576+AS603+AS630+AS685+AS711+AS738+AS767+AS805+AS837+AS876+AS904+AS932+AS961+AS990+AS1022+AS1051+AS1079+AS1108+AS1137)</f>
        <v>#REF!</v>
      </c>
      <c r="AT1186" s="44" t="e">
        <f>#REF!-(AT576+AT603+AT630+AT685+AT711+AT738+AT767+AT805+AT837+AT876+AT904+AT932+AT961+AT990+AT1022+AT1051+AT1079+AT1108+AT1137)</f>
        <v>#REF!</v>
      </c>
      <c r="AU1186" s="45" t="e">
        <f>#REF!-(AU576+AU603+AU630+AU685+AU711+AU738+AU767+AU805+AU837+AU876+AU904+AU932+AU961+AU990+AU1022+AU1051+AU1079+AU1108+AU1137)</f>
        <v>#REF!</v>
      </c>
      <c r="AV1186" s="44" t="e">
        <f>#REF!-(AV576+AV603+AV630+AV685+AV711+AV738+AV767+AV805+AV837+AV876+AV904+AV932+AV961+AV990+AV1022+AV1051+AV1079+AV1108+AV1137)</f>
        <v>#REF!</v>
      </c>
      <c r="AW1186" s="44" t="e">
        <f>#REF!-(AW576+AW603+AW630+AW685+AW711+AW738+AW767+AW805+AW837+AW876+AW904+AW932+AW961+AW990+AW1022+AW1051+AW1079+AW1108+AW1137)</f>
        <v>#REF!</v>
      </c>
      <c r="AX1186" s="44" t="e">
        <f>#REF!-(AX576+AX603+AX630+AX685+AX711+AX738+AX767+AX805+AX837+AX876+AX904+AX932+AX961+AX990+AX1022+AX1051+AX1079+AX1108+AX1137)</f>
        <v>#REF!</v>
      </c>
      <c r="AY1186" s="44" t="e">
        <f>#REF!-(AY576+AY603+AY630+AY685+AY711+AY738+AY767+AY805+AY837+AY876+AY904+AY932+AY961+AY990+AY1022+AY1051+AY1079+AY1108+AY1137)</f>
        <v>#REF!</v>
      </c>
      <c r="AZ1186" s="44" t="e">
        <f>#REF!-(AZ576+AZ603+AZ630+AZ685+AZ711+AZ738+AZ767+AZ805+AZ837+AZ876+AZ904+AZ932+AZ961+AZ990+AZ1022+AZ1051+AZ1079+AZ1108+AZ1137)</f>
        <v>#REF!</v>
      </c>
      <c r="BA1186" s="44" t="e">
        <f>#REF!-(BA576+BA603+BA630+BA685+BA711+BA738+BA767+BA805+BA837+BA876+BA904+BA932+BA961+BA990+BA1022+BA1051+BA1079+BA1108+BA1137)</f>
        <v>#REF!</v>
      </c>
      <c r="BB1186" s="44" t="e">
        <f>#REF!-(BB576+BB603+BB630+BB685+BB711+BB738+BB767+BB805+BB837+BB876+BB904+BB932+BB961+BB990+BB1022+BB1051+BB1079+BB1108+BB1137)</f>
        <v>#REF!</v>
      </c>
      <c r="BC1186" s="44" t="e">
        <f>#REF!-(BC576+BC603+BC630+BC685+BC711+BC738+BC767+BC805+BC837+BC876+BC904+BC932+BC961+BC990+BC1022+BC1051+BC1079+BC1108+BC1137)</f>
        <v>#REF!</v>
      </c>
      <c r="BD1186" s="45" t="e">
        <f t="shared" si="22"/>
        <v>#REF!</v>
      </c>
      <c r="BE1186" s="44" t="e">
        <f>#REF!-(BE576+BE603+BE630+BE685+BE711+BE738+BE767+BE805+BE837+BE876+BE904+BE932+BE961+BE990+BE1022+BE1051+BE1079+BE1108+BE1137)</f>
        <v>#REF!</v>
      </c>
      <c r="BF1186" s="44" t="e">
        <f>#REF!-(BF576+BF603+BF630+BF685+BF711+BF738+BF767+BF805+BF837+BF876+BF904+BF932+BF961+BF990+BF1022+BF1051+BF1079+BF1108+BF1137)</f>
        <v>#REF!</v>
      </c>
      <c r="BG1186" s="44" t="e">
        <f>#REF!-(BG576+BG603+BG630+BG685+BG711+BG738+BG767+BG805+BG837+BG876+BG904+BG932+BG961+BG990+BG1022+BG1051+BG1079+BG1108+BG1137)</f>
        <v>#REF!</v>
      </c>
      <c r="BH1186" s="44" t="e">
        <f>#REF!-(BH576+BH603+BH630+BH685+BH711+BH738+BH767+BH805+BH837+BH876+BH904+BH932+BH961+BH990+BH1022+BH1051+BH1079+BH1108+BH1137)</f>
        <v>#REF!</v>
      </c>
      <c r="BI1186" s="44" t="e">
        <f>#REF!-(BI576+BI603+BI630+BI685+BI711+BI738+BI767+BI805+BI837+BI876+BI904+BI932+BI961+BI990+BI1022+BI1051+BI1079+BI1108+BI1137)</f>
        <v>#REF!</v>
      </c>
      <c r="BL1186" s="44" t="e">
        <f>#REF!-(BL576+BL603+BL630+BL685+BL711+BL738+BL767+BL805+BL837+BL876+BL904+BL932+BL961+BL990+BL1022+BL1051+BL1079+BL1108+BL1137)</f>
        <v>#REF!</v>
      </c>
    </row>
    <row r="1187" spans="5:64">
      <c r="E1187" s="31" t="s">
        <v>888</v>
      </c>
      <c r="F1187" s="39"/>
      <c r="G1187" s="38"/>
      <c r="H1187" s="38"/>
      <c r="I1187" s="38"/>
      <c r="J1187" s="39"/>
      <c r="K1187" s="38"/>
      <c r="L1187" s="39"/>
      <c r="M1187" s="39"/>
      <c r="N1187" s="39"/>
      <c r="O1187" s="39"/>
      <c r="P1187" s="39"/>
      <c r="Q1187" s="38"/>
      <c r="R1187" s="39"/>
      <c r="S1187" s="39"/>
      <c r="T1187" s="39"/>
      <c r="U1187" s="39" t="e">
        <f>#REF!-(U577+U604+U631+U686+U712+U739+U768+U806+U838+U877+U905+U933+U962+U991+U1023+U1052+U1080+U1109+U1138)</f>
        <v>#REF!</v>
      </c>
      <c r="V1187" s="39" t="e">
        <f>#REF!-(V577+V604+V631+V686+V712+V739+V768+V806+V838+V877+V905+V933+V962+V991+V1023+V1052+V1080+V1109+V1138)</f>
        <v>#REF!</v>
      </c>
      <c r="W1187" s="39" t="e">
        <f>#REF!-(W577+W604+W631+W686+W712+W739+W768+W806+W838+W877+W905+W933+W962+W991+W1023+W1052+W1080+W1109+W1138)</f>
        <v>#REF!</v>
      </c>
      <c r="X1187" s="39" t="e">
        <f>#REF!-(X577+X604+X631+X686+X712+X739+X768+X806+X838+X877+X905+X933+X962+X991+X1023+X1052+X1080+X1109+X1138)</f>
        <v>#REF!</v>
      </c>
      <c r="Y1187" s="39" t="e">
        <f>#REF!-(Y577+Y604+Y631+Y686+Y712+Y739+Y768+Y806+Y838+Y877+Y905+Y933+Y962+Y991+Y1023+Y1052+Y1080+Y1109+Y1138)</f>
        <v>#REF!</v>
      </c>
      <c r="Z1187" s="39" t="e">
        <f>#REF!-(Z577+Z604+Z631+Z686+Z712+Z739+Z768+Z806+Z838+Z877+Z905+Z933+Z962+Z991+Z1023+Z1052+Z1080+Z1109+Z1138)</f>
        <v>#REF!</v>
      </c>
      <c r="AA1187" s="39" t="e">
        <f>#REF!-(AA577+AA604+AA631+AA686+AA712+AA739+AA768+AA806+AA838+AA877+AA905+AA933+AA962+AA991+AA1023+AA1052+AA1080+AA1109+AA1138)</f>
        <v>#REF!</v>
      </c>
      <c r="AB1187" s="39" t="e">
        <f>#REF!-(AB577+AB604+AB631+AB686+AB712+AB739+AB768+AB806+AB838+AB877+AB905+AB933+AB962+AB991+AB1023+AB1052+AB1080+AB1109+AB1138)</f>
        <v>#REF!</v>
      </c>
      <c r="AC1187" s="39" t="e">
        <f>#REF!-(AC577+AC604+AC631+AC686+AC712+AC739+AC768+AC806+AC838+AC877+AC905+AC933+AC962+AC991+AC1023+AC1052+AC1080+AC1109+AC1138)</f>
        <v>#REF!</v>
      </c>
      <c r="AD1187" s="40" t="e">
        <f t="shared" si="19"/>
        <v>#REF!</v>
      </c>
      <c r="AE1187" s="40" t="e">
        <f t="shared" si="20"/>
        <v>#REF!</v>
      </c>
      <c r="AF1187" s="35" t="e">
        <f t="shared" si="21"/>
        <v>#REF!</v>
      </c>
      <c r="AG1187" s="39" t="e">
        <f>#REF!-(AG577+AG604+AG631+AG686+AG712+AG739+AG768+AG806+AG838+AG877+AG905+AG933+AG962+AG991+AG1023+AG1052+AG1080+AG1109+AG1138)</f>
        <v>#REF!</v>
      </c>
      <c r="AH1187" s="39" t="e">
        <f>#REF!-(AH577+AH604+AH631+AH686+AH712+AH739+AH768+AH806+AH838+AH877+AH905+AH933+AH962+AH991+AH1023+AH1052+AH1080+AH1109+AH1138)</f>
        <v>#REF!</v>
      </c>
      <c r="AI1187" s="39" t="e">
        <f>#REF!-(AI577+AI604+AI631+AI686+AI712+AI739+AI768+AI806+AI838+AI877+AI905+AI933+AI962+AI991+AI1023+AI1052+AI1080+AI1109+AI1138)</f>
        <v>#REF!</v>
      </c>
      <c r="AJ1187" s="39" t="e">
        <f>#REF!-(AJ577+AJ604+AJ631+AJ686+AJ712+AJ739+AJ768+AJ806+AJ838+AJ877+AJ905+AJ933+AJ962+AJ991+AJ1023+AJ1052+AJ1080+AJ1109+AJ1138)</f>
        <v>#REF!</v>
      </c>
      <c r="AK1187" s="39" t="e">
        <f>#REF!-(AK577+AK604+AK631+AK686+AK712+AK739+AK768+AK806+AK838+AK877+AK905+AK933+AK962+AK991+AK1023+AK1052+AK1080+AK1109+AK1138)</f>
        <v>#REF!</v>
      </c>
      <c r="AL1187" s="39" t="e">
        <f>#REF!-(AL577+AL604+AL631+AL686+AL712+AL739+AL768+AL806+AL838+AL877+AL905+AL933+AL962+AL991+AL1023+AL1052+AL1080+AL1109+AL1138)</f>
        <v>#REF!</v>
      </c>
      <c r="AM1187" s="44" t="e">
        <f>#REF!-(AM577+AM604+AM631+AM686+AM712+AM739+AM768+AM806+AM838+AM877+AM905+AM933+AM962+AM991+AM1023+AM1052+AM1080+AM1109+AM1138)</f>
        <v>#REF!</v>
      </c>
      <c r="AN1187" s="44" t="e">
        <f>#REF!-(AN577+AN604+AN631+AN686+AN712+AN739+AN768+AN806+AN838+AN877+AN905+AN933+AN962+AN991+AN1023+AN1052+AN1080+AN1109+AN1138)</f>
        <v>#REF!</v>
      </c>
      <c r="AO1187" s="44" t="e">
        <f>#REF!-(AO577+AO604+AO631+AO686+AO712+AO739+AO768+AO806+AO838+AO877+AO905+AO933+AO962+AO991+AO1023+AO1052+AO1080+AO1109+AO1138)</f>
        <v>#REF!</v>
      </c>
      <c r="AP1187" s="44" t="e">
        <f>#REF!-(AP577+AP604+AP631+AP686+AP712+AP739+AP768+AP806+AP838+AP877+AP905+AP933+AP962+AP991+AP1023+AP1052+AP1080+AP1109+AP1138)</f>
        <v>#REF!</v>
      </c>
      <c r="AQ1187" s="44" t="e">
        <f>#REF!-(AQ577+AQ604+AQ631+AQ686+AQ712+AQ739+AQ768+AQ806+AQ838+AQ877+AQ905+AQ933+AQ962+AQ991+AQ1023+AQ1052+AQ1080+AQ1109+AQ1138)</f>
        <v>#REF!</v>
      </c>
      <c r="AR1187" s="44" t="e">
        <f>#REF!-(AR577+AR604+AR631+AR686+AR712+AR739+AR768+AR806+AR838+AR877+AR905+AR933+AR962+AR991+AR1023+AR1052+AR1080+AR1109+AR1138)</f>
        <v>#REF!</v>
      </c>
      <c r="AS1187" s="44" t="e">
        <f>#REF!-(AS577+AS604+AS631+AS686+AS712+AS739+AS768+AS806+AS838+AS877+AS905+AS933+AS962+AS991+AS1023+AS1052+AS1080+AS1109+AS1138)</f>
        <v>#REF!</v>
      </c>
      <c r="AT1187" s="44" t="e">
        <f>#REF!-(AT577+AT604+AT631+AT686+AT712+AT739+AT768+AT806+AT838+AT877+AT905+AT933+AT962+AT991+AT1023+AT1052+AT1080+AT1109+AT1138)</f>
        <v>#REF!</v>
      </c>
      <c r="AU1187" s="45" t="e">
        <f>#REF!-(AU577+AU604+AU631+AU686+AU712+AU739+AU768+AU806+AU838+AU877+AU905+AU933+AU962+AU991+AU1023+AU1052+AU1080+AU1109+AU1138)</f>
        <v>#REF!</v>
      </c>
      <c r="AV1187" s="44" t="e">
        <f>#REF!-(AV577+AV604+AV631+AV686+AV712+AV739+AV768+AV806+AV838+AV877+AV905+AV933+AV962+AV991+AV1023+AV1052+AV1080+AV1109+AV1138)</f>
        <v>#REF!</v>
      </c>
      <c r="AW1187" s="44" t="e">
        <f>#REF!-(AW577+AW604+AW631+AW686+AW712+AW739+AW768+AW806+AW838+AW877+AW905+AW933+AW962+AW991+AW1023+AW1052+AW1080+AW1109+AW1138)</f>
        <v>#REF!</v>
      </c>
      <c r="AX1187" s="44" t="e">
        <f>#REF!-(AX577+AX604+AX631+AX686+AX712+AX739+AX768+AX806+AX838+AX877+AX905+AX933+AX962+AX991+AX1023+AX1052+AX1080+AX1109+AX1138)</f>
        <v>#REF!</v>
      </c>
      <c r="AY1187" s="44" t="e">
        <f>#REF!-(AY577+AY604+AY631+AY686+AY712+AY739+AY768+AY806+AY838+AY877+AY905+AY933+AY962+AY991+AY1023+AY1052+AY1080+AY1109+AY1138)</f>
        <v>#REF!</v>
      </c>
      <c r="AZ1187" s="44" t="e">
        <f>#REF!-(AZ577+AZ604+AZ631+AZ686+AZ712+AZ739+AZ768+AZ806+AZ838+AZ877+AZ905+AZ933+AZ962+AZ991+AZ1023+AZ1052+AZ1080+AZ1109+AZ1138)</f>
        <v>#REF!</v>
      </c>
      <c r="BA1187" s="44" t="e">
        <f>#REF!-(BA577+BA604+BA631+BA686+BA712+BA739+BA768+BA806+BA838+BA877+BA905+BA933+BA962+BA991+BA1023+BA1052+BA1080+BA1109+BA1138)</f>
        <v>#REF!</v>
      </c>
      <c r="BB1187" s="44" t="e">
        <f>#REF!-(BB577+BB604+BB631+BB686+BB712+BB739+BB768+BB806+BB838+BB877+BB905+BB933+BB962+BB991+BB1023+BB1052+BB1080+BB1109+BB1138)</f>
        <v>#REF!</v>
      </c>
      <c r="BC1187" s="44" t="e">
        <f>#REF!-(BC577+BC604+BC631+BC686+BC712+BC739+BC768+BC806+BC838+BC877+BC905+BC933+BC962+BC991+BC1023+BC1052+BC1080+BC1109+BC1138)</f>
        <v>#REF!</v>
      </c>
      <c r="BD1187" s="45" t="e">
        <f t="shared" si="22"/>
        <v>#REF!</v>
      </c>
      <c r="BE1187" s="44" t="e">
        <f>#REF!-(BE577+BE604+BE631+BE686+BE712+BE739+BE768+BE806+BE838+BE877+BE905+BE933+BE962+BE991+BE1023+BE1052+BE1080+BE1109+BE1138)</f>
        <v>#REF!</v>
      </c>
      <c r="BF1187" s="44" t="e">
        <f>#REF!-(BF577+BF604+BF631+BF686+BF712+BF739+BF768+BF806+BF838+BF877+BF905+BF933+BF962+BF991+BF1023+BF1052+BF1080+BF1109+BF1138)</f>
        <v>#REF!</v>
      </c>
      <c r="BG1187" s="44" t="e">
        <f>#REF!-(BG577+BG604+BG631+BG686+BG712+BG739+BG768+BG806+BG838+BG877+BG905+BG933+BG962+BG991+BG1023+BG1052+BG1080+BG1109+BG1138)</f>
        <v>#REF!</v>
      </c>
      <c r="BH1187" s="44" t="e">
        <f>#REF!-(BH577+BH604+BH631+BH686+BH712+BH739+BH768+BH806+BH838+BH877+BH905+BH933+BH962+BH991+BH1023+BH1052+BH1080+BH1109+BH1138)</f>
        <v>#REF!</v>
      </c>
      <c r="BI1187" s="44" t="e">
        <f>#REF!-(BI577+BI604+BI631+BI686+BI712+BI739+BI768+BI806+BI838+BI877+BI905+BI933+BI962+BI991+BI1023+BI1052+BI1080+BI1109+BI1138)</f>
        <v>#REF!</v>
      </c>
      <c r="BL1187" s="44" t="e">
        <f>#REF!-(BL577+BL604+BL631+BL686+BL712+BL739+BL768+BL806+BL838+BL877+BL905+BL933+BL962+BL991+BL1023+BL1052+BL1080+BL1109+BL1138)</f>
        <v>#REF!</v>
      </c>
    </row>
    <row r="1188" spans="5:64">
      <c r="F1188" s="39"/>
      <c r="G1188" s="38"/>
      <c r="H1188" s="38"/>
      <c r="I1188" s="38"/>
      <c r="J1188" s="39"/>
      <c r="K1188" s="38"/>
      <c r="L1188" s="39"/>
      <c r="M1188" s="39"/>
      <c r="N1188" s="39"/>
      <c r="O1188" s="39"/>
      <c r="P1188" s="39"/>
      <c r="Q1188" s="38"/>
      <c r="R1188" s="39"/>
      <c r="S1188" s="39"/>
      <c r="T1188" s="39"/>
      <c r="U1188" s="39" t="e">
        <f>#REF!-(#REF!+U605+U632+U687+U713+U740+U769+U794+U807+U839+U878+U906+U934+U963+U992+U1024+U1053+U1081+U1110+U1139)</f>
        <v>#REF!</v>
      </c>
      <c r="V1188" s="39" t="e">
        <f>#REF!-(#REF!+V605+V632+V687+V713+V740+V769+V794+V807+V839+V878+V906+V934+V963+V992+V1024+V1053+V1081+V1110+V1139)</f>
        <v>#REF!</v>
      </c>
      <c r="W1188" s="39" t="e">
        <f>#REF!-(#REF!+W605+W632+W687+W713+W740+W769+W794+W807+W839+W878+W906+W934+W963+W992+W1024+W1053+W1081+W1110+W1139)</f>
        <v>#REF!</v>
      </c>
      <c r="X1188" s="39" t="e">
        <f>#REF!-(#REF!+X605+X632+X687+X713+X740+X769+X794+X807+X839+X878+X906+X934+X963+X992+X1024+X1053+X1081+X1110+X1139)</f>
        <v>#REF!</v>
      </c>
      <c r="Y1188" s="39" t="e">
        <f>#REF!-(#REF!+Y605+Y632+Y687+Y713+Y740+Y769+Y794+Y807+Y839+Y878+Y906+Y934+Y963+Y992+Y1024+Y1053+Y1081+Y1110+Y1139)</f>
        <v>#REF!</v>
      </c>
      <c r="Z1188" s="39" t="e">
        <f>#REF!-(#REF!+Z605+Z632+Z687+Z713+Z740+Z769+Z794+Z807+Z839+Z878+Z906+Z934+Z963+Z992+Z1024+Z1053+Z1081+Z1110+Z1139)</f>
        <v>#REF!</v>
      </c>
      <c r="AA1188" s="39" t="e">
        <f>#REF!-(#REF!+AA605+AA632+AA687+AA713+AA740+AA769+AA794+AA807+AA839+AA878+AA906+AA934+AA963+AA992+AA1024+AA1053+AA1081+AA1110+AA1139)</f>
        <v>#REF!</v>
      </c>
      <c r="AB1188" s="39" t="e">
        <f>#REF!-(#REF!+AB605+AB632+AB687+AB713+AB740+AB769+AB794+AB807+AB839+AB878+AB906+AB934+AB963+AB992+AB1024+AB1053+AB1081+AB1110+AB1139)</f>
        <v>#REF!</v>
      </c>
      <c r="AC1188" s="39" t="e">
        <f>#REF!-(#REF!+AC605+AC632+AC687+AC713+AC740+AC769+AC794+AC807+AC839+AC878+AC906+AC934+AC963+AC992+AC1024+AC1053+AC1081+AC1110+AC1139)</f>
        <v>#REF!</v>
      </c>
      <c r="AD1188" s="40" t="e">
        <f t="shared" si="19"/>
        <v>#REF!</v>
      </c>
      <c r="AE1188" s="40" t="e">
        <f t="shared" si="20"/>
        <v>#REF!</v>
      </c>
      <c r="AF1188" s="35" t="e">
        <f t="shared" si="21"/>
        <v>#REF!</v>
      </c>
      <c r="AG1188" s="39" t="e">
        <f>#REF!-(#REF!+AG605+AG632+AG687+AG713+AG740+AG769+AG807+AG839+AG878+AG906+AG934+AG963+AG992+AG1024+AG1053+AG1081+AG1110+AG1139)</f>
        <v>#REF!</v>
      </c>
      <c r="AH1188" s="39" t="e">
        <f>#REF!-(#REF!+AH605+AH632+AH687+AH713+AH740+AH769+AH807+AH839+AH878+AH906+AH934+AH963+AH992+AH1024+AH1053+AH1081+AH1110+AH1139)</f>
        <v>#REF!</v>
      </c>
      <c r="AI1188" s="39" t="e">
        <f>#REF!-(#REF!+AI605+AI632+AI687+AI713+AI740+AI769+AI794+AI807+AI839+AI878+AI906+AI934+AI963+AI992+AI1024+AI1053+AI1081+AI1110+AI1139)</f>
        <v>#REF!</v>
      </c>
      <c r="AJ1188" s="39" t="e">
        <f>#REF!-(#REF!+AJ605+AJ632+AJ687+AJ713+AJ740+AJ769+AJ794+AJ807+AJ839+AJ878+AJ906+AJ934+AJ963+AJ992+AJ1024+AJ1053+AJ1081+AJ1110+AJ1139)</f>
        <v>#REF!</v>
      </c>
      <c r="AK1188" s="39" t="e">
        <f>#REF!-(#REF!+AK605+AK632+AK687+AK713+AK740+AK769+AK794+AK807+AK839+AK878+AK906+AK934+AK963+AK992+AK1024+AK1053+AK1081+AK1110+AK1139)</f>
        <v>#REF!</v>
      </c>
      <c r="AL1188" s="39" t="e">
        <f>#REF!-(#REF!+AL605+AL632+AL687+AL713+AL740+AL769+AL794+AL807+AL839+AL878+AL906+AL934+AL963+AL992+AL1024+AL1053+AL1081+AL1110+AL1139)</f>
        <v>#REF!</v>
      </c>
      <c r="AM1188" s="44" t="e">
        <f>#REF!-(#REF!+AM605+AM632+AM687+AM713+AM740+AM769+AM794+AM807+AM839+AM878+AM906+AM934+AM963+AM992+AM1024+AM1053+AM1081+AM1110+AM1139)</f>
        <v>#REF!</v>
      </c>
      <c r="AN1188" s="44" t="e">
        <f>#REF!-(#REF!+AN605+AN632+AN687+AN713+AN740+AN769+AN794+AN807+AN839+AN878+AN906+AN934+AN963+AN992+AN1024+AN1053+AN1081+AN1110+AN1139)</f>
        <v>#REF!</v>
      </c>
      <c r="AO1188" s="44" t="e">
        <f>#REF!-(#REF!+AO605+AO632+AO687+AO713+AO740+AO769+AO794+AO807+AO839+AO878+AO906+AO934+AO963+AO992+AO1024+AO1053+AO1081+AO1110+AO1139)</f>
        <v>#REF!</v>
      </c>
      <c r="AP1188" s="44" t="e">
        <f>#REF!-(#REF!+AP605+AP632+AP687+AP713+AP740+AP769+AP794+AP807+AP839+AP878+AP906+AP934+AP963+AP992+AP1024+AP1053+AP1081+AP1110+AP1139)</f>
        <v>#REF!</v>
      </c>
      <c r="AQ1188" s="44" t="e">
        <f>#REF!-(#REF!+AQ605+AQ632+AQ687+AQ713+AQ740+AQ769+AQ794+AQ807+AQ839+AQ878+AQ906+AQ934+AQ963+AQ992+AQ1024+AQ1053+AQ1081+AQ1110+AQ1139)</f>
        <v>#REF!</v>
      </c>
      <c r="AR1188" s="44" t="e">
        <f>#REF!-(#REF!+AR605+AR632+AR687+AR713+AR740+AR769+AR794+AR807+AR839+AR878+AR906+AR934+AR963+AR992+AR1024+AR1053+AR1081+AR1110+AR1139)</f>
        <v>#REF!</v>
      </c>
      <c r="AS1188" s="44" t="e">
        <f>#REF!-(#REF!+AS605+AS632+AS687+AS713+AS740+AS769+AS794+AS807+AS839+AS878+AS906+AS934+AS963+AS992+AS1024+AS1053+AS1081+AS1110+AS1139)</f>
        <v>#REF!</v>
      </c>
      <c r="AT1188" s="44" t="e">
        <f>#REF!-(#REF!+AT605+AT632+AT687+AT713+AT740+AT769+AT794+AT807+AT839+AT878+AT906+AT934+AT963+AT992+AT1024+AT1053+AT1081+AT1110+AT1139)</f>
        <v>#REF!</v>
      </c>
      <c r="AU1188" s="45" t="e">
        <f>#REF!-(#REF!+AU605+AU632+AU687+AU713+AU740+AU769+AU794+AU807+AU839+AU878+AU906+AU934+AU963+AU992+AU1024+AU1053+AU1081+AU1110+AU1139)</f>
        <v>#REF!</v>
      </c>
      <c r="AV1188" s="44" t="e">
        <f>#REF!-(#REF!+AV605+AV632+AV687+AV713+AV740+AV769+AV794+AV807+AV839+AV878+AV906+AV934+AV963+AV992+AV1024+AV1053+AV1081+AV1110+AV1139)</f>
        <v>#REF!</v>
      </c>
      <c r="AW1188" s="44" t="e">
        <f>#REF!-(#REF!+AW605+AW632+AW687+AW713+AW740+AW769+AW794+AW807+AW839+AW878+AW906+AW934+AW963+AW992+AW1024+AW1053+AW1081+AW1110+AW1139)</f>
        <v>#REF!</v>
      </c>
      <c r="AX1188" s="44" t="e">
        <f>#REF!-(#REF!+AX605+AX632+AX687+AX713+AX740+AX769+AX794+AX807+AX839+AX878+AX906+AX934+AX963+AX992+AX1024+AX1053+AX1081+AX1110+AX1139)+0.1</f>
        <v>#REF!</v>
      </c>
      <c r="AY1188" s="44" t="e">
        <f>#REF!-(#REF!+AY605+AY632+AY687+AY713+AY740+AY769+AY794+AY807+AY839+AY878+AY906+AY934+AY963+AY992+AY1024+AY1053+AY1081+AY1110+AY1139)</f>
        <v>#REF!</v>
      </c>
      <c r="AZ1188" s="44" t="e">
        <f>#REF!-(#REF!+AZ605+AZ632+AZ687+AZ713+AZ740+AZ769+AZ794+AZ807+AZ839+AZ878+AZ906+AZ934+AZ963+AZ992+AZ1024+AZ1053+AZ1081+AZ1110+AZ1139)</f>
        <v>#REF!</v>
      </c>
      <c r="BA1188" s="44" t="e">
        <f>#REF!-(#REF!+BA605+BA632+BA687+BA713+BA740+BA769+BA794+BA807+BA839+BA878+BA906+BA934+BA963+BA992+BA1024+BA1053+BA1081+BA1110+BA1139)</f>
        <v>#REF!</v>
      </c>
      <c r="BB1188" s="44" t="e">
        <f>#REF!-(#REF!+BB605+BB632+BB687+BB713+BB740+BB769+BB794+BB807+BB839+BB878+BB906+BB934+BB963+BB992+BB1024+BB1053+BB1081+BB1110+BB1139)</f>
        <v>#REF!</v>
      </c>
      <c r="BC1188" s="44" t="e">
        <f>#REF!-(#REF!+BC605+BC632+BC687+BC713+BC740+BC769+BC794+BC807+BC839+BC878+BC906+BC934+BC963+BC992+BC1024+BC1053+BC1081+BC1110+BC1139)</f>
        <v>#REF!</v>
      </c>
      <c r="BD1188" s="45" t="e">
        <f t="shared" si="22"/>
        <v>#REF!</v>
      </c>
      <c r="BE1188" s="44" t="e">
        <f>#REF!-(#REF!+BE605+BE632+BE687+BE713+BE740+BE769+BE794+BE807+BE839+BE878+BE906+BE934+BE963+BE992+BE1024+BE1053+BE1081+BE1110+BE1139)</f>
        <v>#REF!</v>
      </c>
      <c r="BF1188" s="44" t="e">
        <f>#REF!-(#REF!+BF605+BF632+BF687+BF713+BF740+BF769+BF794+BF807+BF839+BF878+BF906+BF934+BF963+BF992+BF1024+BF1053+BF1081+BF1110+BF1139)</f>
        <v>#REF!</v>
      </c>
      <c r="BG1188" s="44" t="e">
        <f>#REF!-(#REF!+BG605+BG632+BG687+BG713+BG740+BG769+BG794+BG807+BG839+BG878+BG906+BG934+BG963+BG992+BG1024+BG1053+BG1081+BG1110+BG1139)</f>
        <v>#REF!</v>
      </c>
      <c r="BH1188" s="44" t="e">
        <f>#REF!-(#REF!+BH605+BH632+BH687+BH713+BH740+BH769+BH794+BH807+BH839+BH878+BH906+BH934+BH963+BH992+BH1024+BH1053+BH1081+BH1110+BH1139)</f>
        <v>#REF!</v>
      </c>
      <c r="BI1188" s="44" t="e">
        <f>#REF!-(#REF!+BI605+BI632+BI687+BI713+BI740+BI769+BI794+BI807+BI839+BI878+BI906+BI934+BI963+BI992+BI1024+BI1053+BI1081+BI1110+BI1139)-0.1</f>
        <v>#REF!</v>
      </c>
      <c r="BL1188" s="44" t="e">
        <f>#REF!-(#REF!+BL605+BL632+BL687+BL713+BL740+BL769+BL794+BL807+BL839+BL878+BL906+BL934+BL963+BL992+BL1024+BL1053+BL1081+BL1110+BL1139)</f>
        <v>#REF!</v>
      </c>
    </row>
    <row r="1189" spans="5:64">
      <c r="E1189" s="31" t="s">
        <v>889</v>
      </c>
      <c r="F1189" s="39"/>
      <c r="G1189" s="38"/>
      <c r="H1189" s="38"/>
      <c r="I1189" s="38"/>
      <c r="J1189" s="39"/>
      <c r="K1189" s="38"/>
      <c r="L1189" s="39"/>
      <c r="M1189" s="39"/>
      <c r="N1189" s="39"/>
      <c r="O1189" s="39"/>
      <c r="P1189" s="39"/>
      <c r="Q1189" s="38"/>
      <c r="R1189" s="39"/>
      <c r="S1189" s="39"/>
      <c r="T1189" s="39"/>
      <c r="U1189" s="39" t="e">
        <f>#REF!-(#REF!+U606+U633+U688+U714+U741+U770+U808+U840+U879+U907+U935+U964+U993+U1025+U1054+U1082+U1111+U1140)</f>
        <v>#REF!</v>
      </c>
      <c r="V1189" s="39" t="e">
        <f>#REF!-(#REF!+V606+V633+V688+V714+V741+V770+V808+V840+V879+V907+V935+V964+V993+V1025+V1054+V1082+V1111+V1140)</f>
        <v>#REF!</v>
      </c>
      <c r="W1189" s="39" t="e">
        <f>#REF!-(#REF!+W606+W633+W688+W714+W741+W770+W808+W840+W879+W907+W935+W964+W993+W1025+W1054+W1082+W1111+W1140)</f>
        <v>#REF!</v>
      </c>
      <c r="X1189" s="39" t="e">
        <f>#REF!-(#REF!+X606+X633+X688+X714+X741+X770+X808+X840+X879+X907+X935+X964+X993+X1025+X1054+X1082+X1111+X1140)</f>
        <v>#REF!</v>
      </c>
      <c r="Y1189" s="39" t="e">
        <f>#REF!-(#REF!+Y606+Y633+Y688+Y714+Y741+Y770+Y808+Y840+Y879+Y907+Y935+Y964+Y993+Y1025+Y1054+Y1082+Y1111+Y1140)</f>
        <v>#REF!</v>
      </c>
      <c r="Z1189" s="39" t="e">
        <f>#REF!-(#REF!+Z606+Z633+Z688+Z714+Z741+Z770+Z808+Z840+Z879+Z907+Z935+Z964+Z993+Z1025+Z1054+Z1082+Z1111+Z1140)</f>
        <v>#REF!</v>
      </c>
      <c r="AA1189" s="39" t="e">
        <f>#REF!-(#REF!+AA606+AA633+AA688+AA714+AA741+AA770+AA808+AA840+AA879+AA907+AA935+AA964+AA993+AA1025+AA1054+AA1082+AA1111+AA1140)</f>
        <v>#REF!</v>
      </c>
      <c r="AB1189" s="39" t="e">
        <f>#REF!-(#REF!+AB606+AB633+AB688+AB714+AB741+AB770+AB808+AB840+AB879+AB907+AB935+AB964+AB993+AB1025+AB1054+AB1082+AB1111+AB1140)</f>
        <v>#REF!</v>
      </c>
      <c r="AC1189" s="39" t="e">
        <f>#REF!-(#REF!+AC606+AC633+AC688+AC714+AC741+AC770+AC808+AC840+AC879+AC907+AC935+AC964+AC993+AC1025+AC1054+AC1082+AC1111+AC1140)</f>
        <v>#REF!</v>
      </c>
      <c r="AD1189" s="40" t="e">
        <f t="shared" si="19"/>
        <v>#REF!</v>
      </c>
      <c r="AE1189" s="40" t="e">
        <f t="shared" si="20"/>
        <v>#REF!</v>
      </c>
      <c r="AF1189" s="35" t="e">
        <f t="shared" si="21"/>
        <v>#REF!</v>
      </c>
      <c r="AG1189" s="39" t="e">
        <f>#REF!-(#REF!+AG606+AG633+AG688+AG714+AG741+AG770+AG808+AG840+AG879+AG907+AG935+AG964+AG993+AG1025+AG1054+AG1082+AG1111+AG1140)</f>
        <v>#REF!</v>
      </c>
      <c r="AH1189" s="39" t="e">
        <f>#REF!-(#REF!+AH606+AH633+AH688+AH714+AH741+AH770+AH808+AH840+AH879+AH907+AH935+AH964+AH993+AH1025+AH1054+AH1082+AH1111+AH1140)</f>
        <v>#REF!</v>
      </c>
      <c r="AI1189" s="39" t="e">
        <f>#REF!-(#REF!+AI606+AI633+AI688+AI714+AI741+AI770+AI808+AI840+AI879+AI907+AI935+AI964+AI993+AI1025+AI1054+AI1082+AI1111+AI1140)</f>
        <v>#REF!</v>
      </c>
      <c r="AJ1189" s="39" t="e">
        <f>#REF!-(#REF!+AJ606+AJ633+AJ688+AJ714+AJ741+AJ770+AJ808+AJ840+AJ879+AJ907+AJ935+AJ964+AJ993+AJ1025+AJ1054+AJ1082+AJ1111+AJ1140)</f>
        <v>#REF!</v>
      </c>
      <c r="AK1189" s="39" t="e">
        <f>#REF!-(#REF!+AK606+AK633+AK688+AK714+AK741+AK770+AK808+AK840+AK879+AK907+AK935+AK964+AK993+AK1025+AK1054+AK1082+AK1111+AK1140)</f>
        <v>#REF!</v>
      </c>
      <c r="AL1189" s="39" t="e">
        <f>#REF!-(#REF!+AL606+AL633+AL688+AL714+AL741+AL770+AL808+AL840+AL879+AL907+AL935+AL964+AL993+AL1025+AL1054+AL1082+AL1111+AL1140)</f>
        <v>#REF!</v>
      </c>
      <c r="AM1189" s="44" t="e">
        <f>#REF!-(#REF!+AM606+AM633+AM688+AM714+AM741+AM770+AM808+AM840+AM879+AM907+AM935+AM964+AM993+AM1025+AM1054+AM1082+AM1111+AM1140)</f>
        <v>#REF!</v>
      </c>
      <c r="AN1189" s="44" t="e">
        <f>#REF!-(#REF!+AN606+AN633+AN688+AN714+AN741+AN770+AN808+AN840+AN879+AN907+AN935+AN964+AN993+AN1025+AN1054+AN1082+AN1111+AN1140)</f>
        <v>#REF!</v>
      </c>
      <c r="AO1189" s="44" t="e">
        <f>#REF!-(#REF!+AO606+AO633+AO688+AO714+AO741+AO770+AO808+AO840+AO879+AO907+AO935+AO964+AO993+AO1025+AO1054+AO1082+AO1111+AO1140)</f>
        <v>#REF!</v>
      </c>
      <c r="AP1189" s="44" t="e">
        <f>#REF!-(#REF!+AP606+AP633+AP688+AP714+AP741+AP770+AP808+AP840+AP879+AP907+AP935+AP964+AP993+AP1025+AP1054+AP1082+AP1111+AP1140)</f>
        <v>#REF!</v>
      </c>
      <c r="AQ1189" s="44" t="e">
        <f>#REF!-(#REF!+AQ606+AQ633+AQ688+AQ714+AQ741+AQ770+AQ808+AQ840+AQ879+AQ907+AQ935+AQ964+AQ993+AQ1025+AQ1054+AQ1082+AQ1111+AQ1140)</f>
        <v>#REF!</v>
      </c>
      <c r="AR1189" s="44" t="e">
        <f>#REF!-(#REF!+AR606+AR633+AR688+AR714+AR741+AR770+AR808+AR840+AR879+AR907+AR935+AR964+AR993+AR1025+AR1054+AR1082+AR1111+AR1140)</f>
        <v>#REF!</v>
      </c>
      <c r="AS1189" s="44" t="e">
        <f>#REF!-(#REF!+AS606+AS633+AS688+AS714+AS741+AS770+AS808+AS840+AS879+AS907+AS935+AS964+AS993+AS1025+AS1054+AS1082+AS1111+AS1140)</f>
        <v>#REF!</v>
      </c>
      <c r="AT1189" s="44" t="e">
        <f>#REF!-(#REF!+AT606+AT633+AT688+AT714+AT741+AT770+AT808+AT840+AT879+AT907+AT935+AT964+AT993+AT1025+AT1054+AT1082+AT1111+AT1140)</f>
        <v>#REF!</v>
      </c>
      <c r="AU1189" s="45" t="e">
        <f>#REF!-(#REF!+AU606+AU633+AU688+AU714+AU741+AU770+AU808+AU840+AU879+AU907+AU935+AU964+AU993+AU1025+AU1054+AU1082+AU1111+AU1140)</f>
        <v>#REF!</v>
      </c>
      <c r="AV1189" s="44" t="e">
        <f>#REF!-(#REF!+AV606+AV633+AV688+AV714+AV741+AV770+AV808+AV840+AV879+AV907+AV935+AV964+AV993+AV1025+AV1054+AV1082+AV1111+AV1140)</f>
        <v>#REF!</v>
      </c>
      <c r="AW1189" s="44" t="e">
        <f>#REF!-(#REF!+AW606+AW633+AW688+AW714+AW741+AW770+AW808+AW840+AW879+AW907+AW935+AW964+AW993+AW1025+AW1054+AW1082+AW1111+AW1140)</f>
        <v>#REF!</v>
      </c>
      <c r="AX1189" s="44" t="e">
        <f>#REF!-(#REF!+AX606+AX633+AX688+AX714+AX741+AX770+AX808+AX840+AX879+AX907+AX935+AX964+AX993+AX1025+AX1054+AX1082+AX1111+AX1140)</f>
        <v>#REF!</v>
      </c>
      <c r="AY1189" s="44" t="e">
        <f>#REF!-(#REF!+AY606+AY633+AY688+AY714+AY741+AY770+AY808+AY840+AY879+AY907+AY935+AY964+AY993+AY1025+AY1054+AY1082+AY1111+AY1140)</f>
        <v>#REF!</v>
      </c>
      <c r="AZ1189" s="44" t="e">
        <f>#REF!-(#REF!+AZ606+AZ633+AZ688+AZ714+AZ741+AZ770+AZ808+AZ840+AZ879+AZ907+AZ935+AZ964+AZ993+AZ1025+AZ1054+AZ1082+AZ1111+AZ1140)</f>
        <v>#REF!</v>
      </c>
      <c r="BA1189" s="44" t="e">
        <f>#REF!-(#REF!+BA606+BA633+BA688+BA714+BA741+BA770+BA808+BA840+BA879+BA907+BA935+BA964+BA993+BA1025+BA1054+BA1082+BA1111+BA1140)</f>
        <v>#REF!</v>
      </c>
      <c r="BB1189" s="44" t="e">
        <f>#REF!-(#REF!+BB606+BB633+BB688+BB714+BB741+BB770+BB808+BB840+BB879+BB907+BB935+BB964+BB993+BB1025+BB1054+BB1082+BB1111+BB1140)</f>
        <v>#REF!</v>
      </c>
      <c r="BC1189" s="44" t="e">
        <f>#REF!-(#REF!+BC606+BC633+BC688+BC714+BC741+BC770+BC808+BC840+BC879+BC907+BC935+BC964+BC993+BC1025+BC1054+BC1082+BC1111+BC1140)</f>
        <v>#REF!</v>
      </c>
      <c r="BD1189" s="45" t="e">
        <f t="shared" si="22"/>
        <v>#REF!</v>
      </c>
      <c r="BE1189" s="44" t="e">
        <f>#REF!-(#REF!+BE606+BE633+BE688+BE714+BE741+BE770+BE808+BE840+BE879+BE907+BE935+BE964+BE993+BE1025+BE1054+BE1082+BE1111+BE1140)</f>
        <v>#REF!</v>
      </c>
      <c r="BF1189" s="44" t="e">
        <f>#REF!-(#REF!+BF606+BF633+BF688+BF714+BF741+BF770+BF808+BF840+BF879+BF907+BF935+BF964+BF993+BF1025+BF1054+BF1082+BF1111+BF1140)</f>
        <v>#REF!</v>
      </c>
      <c r="BG1189" s="44" t="e">
        <f>#REF!-(#REF!+BG606+BG633+BG688+BG714+BG741+BG770+BG808+BG840+BG879+BG907+BG935+BG964+BG993+BG1025+BG1054+BG1082+BG1111+BG1140)</f>
        <v>#REF!</v>
      </c>
      <c r="BH1189" s="44" t="e">
        <f>#REF!-(#REF!+BH606+BH633+BH688+BH714+BH741+BH770+BH808+BH840+BH879+BH907+BH935+BH964+BH993+BH1025+BH1054+BH1082+BH1111+BH1140)</f>
        <v>#REF!</v>
      </c>
      <c r="BI1189" s="44" t="e">
        <f>#REF!-(#REF!+BI606+BI633+BI688+BI714+BI741+BI770+BI808+BI840+BI879+BI907+BI935+BI964+BI993+BI1025+BI1054+BI1082+BI1111+BI1140)</f>
        <v>#REF!</v>
      </c>
      <c r="BL1189" s="44" t="e">
        <f>#REF!-(#REF!+BL606+BL633+BL688+BL714+BL741+BL770+BL808+BL840+BL879+BL907+BL935+BL964+BL993+BL1025+BL1054+BL1082+BL1111+BL1140)</f>
        <v>#REF!</v>
      </c>
    </row>
    <row r="1190" spans="5:64">
      <c r="E1190" s="31" t="s">
        <v>890</v>
      </c>
      <c r="F1190" s="39"/>
      <c r="G1190" s="38"/>
      <c r="H1190" s="38"/>
      <c r="I1190" s="38"/>
      <c r="J1190" s="39"/>
      <c r="K1190" s="38"/>
      <c r="L1190" s="39"/>
      <c r="M1190" s="39"/>
      <c r="N1190" s="39"/>
      <c r="O1190" s="39"/>
      <c r="P1190" s="39"/>
      <c r="Q1190" s="38"/>
      <c r="R1190" s="39"/>
      <c r="S1190" s="39"/>
      <c r="T1190" s="39"/>
      <c r="U1190" s="39" t="e">
        <f>#REF!-(#REF!+U607+U634+U689+U715+U742+U771+U795+U809+U841+U880+U908+U936+U965+U994+U1026+U1055+U1059+U1112+U1141)</f>
        <v>#REF!</v>
      </c>
      <c r="V1190" s="39" t="e">
        <f>#REF!-(#REF!+V607+V634+V689+V715+V742+V771+V795+V809+V841+V880+V908+V936+V965+V994+V1026+V1055+V1059+V1112+V1141)</f>
        <v>#REF!</v>
      </c>
      <c r="W1190" s="39" t="e">
        <f>#REF!-(#REF!+W607+W634+W689+W715+W742+W771+W795+W809+W841+W880+W908+W936+W965+W994+W1026+W1055+W1059+W1112+W1141)</f>
        <v>#REF!</v>
      </c>
      <c r="X1190" s="39" t="e">
        <f>#REF!-(#REF!+X607+X634+X689+X715+X742+X771+X795+X809+X841+X880+X908+X936+X965+X994+X1026+X1055+X1059+X1112+X1141)</f>
        <v>#REF!</v>
      </c>
      <c r="Y1190" s="39" t="e">
        <f>#REF!-(#REF!+Y607+Y634+Y689+Y715+Y742+Y771+Y795+Y809+Y841+Y880+Y908+Y936+Y965+Y994+Y1026+Y1055+Y1059+Y1112+Y1141)</f>
        <v>#REF!</v>
      </c>
      <c r="Z1190" s="39" t="e">
        <f>#REF!-(#REF!+Z607+Z634+Z689+Z715+Z742+Z771+Z795+Z809+Z841+Z880+Z908+Z936+Z965+Z994+Z1026+Z1055+Z1059+Z1112+Z1141)</f>
        <v>#REF!</v>
      </c>
      <c r="AA1190" s="39" t="e">
        <f>#REF!-(#REF!+AA607+AA634+AA689+AA715+AA742+AA771+AA795+AA809+AA841+AA880+AA908+AA936+AA965+AA994+AA1026+AA1055+AA1059+AA1112+AA1141)</f>
        <v>#REF!</v>
      </c>
      <c r="AB1190" s="39" t="e">
        <f>#REF!-(#REF!+AB607+AB634+AB689+AB715+AB742+AB771+AB795+AB809+AB841+AB880+AB908+AB936+AB965+AB994+AB1026+AB1055+AB1059+AB1112+AB1141)</f>
        <v>#REF!</v>
      </c>
      <c r="AC1190" s="39" t="e">
        <f>#REF!-(#REF!+AC607+AC634+AC689+AC715+AC742+AC771+AC795+AC809+AC841+AC880+AC908+AC936+AC965+AC994+AC1026+AC1055+AC1059+AC1112+AC1141)</f>
        <v>#REF!</v>
      </c>
      <c r="AD1190" s="40" t="e">
        <f t="shared" si="19"/>
        <v>#REF!</v>
      </c>
      <c r="AE1190" s="40" t="e">
        <f t="shared" si="20"/>
        <v>#REF!</v>
      </c>
      <c r="AF1190" s="35" t="e">
        <f t="shared" si="21"/>
        <v>#REF!</v>
      </c>
      <c r="AG1190" s="39" t="e">
        <f>#REF!-(#REF!+AG607+AG634+AG689+AG715+AG742+AG771+AG809+AG841+AG880+AG908+AG936+AG965+AG994+AG1026+AG1055+AG1059+AG1112+AG1141)</f>
        <v>#REF!</v>
      </c>
      <c r="AH1190" s="39" t="e">
        <f>#REF!-(#REF!+AH607+AH634+AH689+AH715+AH742+AH771+AH809+AH841+AH880+AH908+AH936+AH965+AH994+AH1026+AH1055+AH1059+AH1112+AH1141)</f>
        <v>#REF!</v>
      </c>
      <c r="AI1190" s="39" t="e">
        <f>#REF!-(#REF!+AI607+AI634+AI689+AI715+AI742+AI771+AI795+AI809+AI841+AI880+AI908+AI936+AI965+AI994+AI1026+AI1055+AI1059+AI1112+AI1141)</f>
        <v>#REF!</v>
      </c>
      <c r="AJ1190" s="39" t="e">
        <f>#REF!-(#REF!+AJ607+AJ634+AJ689+AJ715+AJ742+AJ771+AJ795+AJ809+AJ841+AJ880+AJ908+AJ936+AJ965+AJ994+AJ1026+AJ1055+AJ1059+AJ1112+AJ1141)</f>
        <v>#REF!</v>
      </c>
      <c r="AK1190" s="39" t="e">
        <f>#REF!-(#REF!+AK607+AK634+AK689+AK715+AK742+AK771+AK795+AK809+AK841+AK880+AK908+AK936+AK965+AK994+AK1026+AK1055+AK1059+AK1112+AK1141)</f>
        <v>#REF!</v>
      </c>
      <c r="AL1190" s="39" t="e">
        <f>#REF!-(#REF!+AL607+AL634+AL689+AL715+AL742+AL771+AL795+AL809+AL841+AL880+AL908+AL936+AL965+AL994+AL1026+AL1055+AL1059+AL1112+AL1141)</f>
        <v>#REF!</v>
      </c>
      <c r="AM1190" s="44" t="e">
        <f>#REF!-(#REF!+AM607+AM634+AM689+AM715+AM742+AM771+AM795+AM809+AM841+AM880+AM908+AM936+AM965+AM994+AM1026+AM1055+AM1059+AM1112+AM1141)</f>
        <v>#REF!</v>
      </c>
      <c r="AN1190" s="44" t="e">
        <f>#REF!-(#REF!+AN607+AN634+AN689+AN715+AN742+AN771+AN795+AN809+AN841+AN880+AN908+AN936+AN965+AN994+AN1026+AN1055+AN1059+AN1112+AN1141)</f>
        <v>#REF!</v>
      </c>
      <c r="AO1190" s="44" t="e">
        <f>#REF!-(#REF!+AO607+AO634+AO689+AO715+AO742+AO771+AO795+AO809+AO841+AO880+AO908+AO936+AO965+AO994+AO1026+AO1055+AO1059+AO1112+AO1141)</f>
        <v>#REF!</v>
      </c>
      <c r="AP1190" s="44" t="e">
        <f>#REF!-(#REF!+AP607+AP634+AP689+AP715+AP742+AP771+AP795+AP809+AP841+AP880+AP908+AP936+AP965+AP994+AP1026+AP1055+AP1059+AP1112+AP1141)</f>
        <v>#REF!</v>
      </c>
      <c r="AQ1190" s="44" t="e">
        <f>#REF!-(#REF!+AQ607+AQ634+AQ689+AQ715+AQ742+AQ771+AQ795+AQ809+AQ841+AQ880+AQ908+AQ936+AQ965+AQ994+AQ1026+AQ1055+AQ1059+AQ1112+AQ1141)</f>
        <v>#REF!</v>
      </c>
      <c r="AR1190" s="44" t="e">
        <f>#REF!-(#REF!+AR607+AR634+AR689+AR715+AR742+AR771+AR795+AR809+AR841+AR880+AR908+AR936+AR965+AR994+AR1026+AR1055+AR1059+AR1112+AR1141)</f>
        <v>#REF!</v>
      </c>
      <c r="AS1190" s="44" t="e">
        <f>#REF!-(#REF!+AS607+AS634+AS689+AS715+AS742+AS771+AS795+AS809+AS841+AS880+AS908+AS936+AS965+AS994+AS1026+AS1055+AS1059+AS1112+AS1141)</f>
        <v>#REF!</v>
      </c>
      <c r="AT1190" s="44" t="e">
        <f>#REF!-(#REF!+AT607+AT634+AT689+AT715+AT742+AT771+AT795+AT809+AT841+AT880+AT908+AT936+AT965+AT994+AT1026+AT1055+AT1059+AT1112+AT1141)</f>
        <v>#REF!</v>
      </c>
      <c r="AU1190" s="45" t="e">
        <f>#REF!-(#REF!+AU607+AU634+AU689+AU715+AU742+AU771+AU795+AU809+AU841+AU880+AU908+AU936+AU965+AU994+AU1026+AU1055+AU1059+AU1112+AU1141)</f>
        <v>#REF!</v>
      </c>
      <c r="AV1190" s="44" t="e">
        <f>#REF!-(#REF!+AV607+AV634+AV689+AV715+AV742+AV771+AV795+AV809+AV841+AV880+AV908+AV936+AV965+AV994+AV1026+AV1055+AV1059+AV1112+AV1141)</f>
        <v>#REF!</v>
      </c>
      <c r="AW1190" s="44" t="e">
        <f>#REF!-(#REF!+AW607+AW634+AW689+AW715+AW742+AW771+AW795+AW809+AW841+AW880+AW908+AW936+AW965+AW994+AW1026+AW1055+AW1059+AW1112+AW1141)</f>
        <v>#REF!</v>
      </c>
      <c r="AX1190" s="44" t="e">
        <f>#REF!-(#REF!+AX607+AX634+AX689+AX715+AX742+AX771+AX795+AX809+AX841+AX880+AX908+AX936+AX965+AX994+AX1026+AX1055+AX1059+AX1112+AX1141)</f>
        <v>#REF!</v>
      </c>
      <c r="AY1190" s="44" t="e">
        <f>#REF!-(#REF!+AY607+AY634+AY689+AY715+AY742+AY771+AY795+AY809+AY841+AY880+AY908+AY936+AY965+AY994+AY1026+AY1055+AY1059+AY1112+AY1141)</f>
        <v>#REF!</v>
      </c>
      <c r="AZ1190" s="44" t="e">
        <f>#REF!-(#REF!+AZ607+AZ634+AZ689+AZ715+AZ742+AZ771+AZ795+AZ809+AZ841+AZ880+AZ908+AZ936+AZ965+AZ994+AZ1026+AZ1055+AZ1059+AZ1112+AZ1141)</f>
        <v>#REF!</v>
      </c>
      <c r="BA1190" s="44" t="e">
        <f>#REF!-(#REF!+BA607+BA634+BA689+BA715+BA742+BA771+BA795+BA809+BA841+BA880+BA908+BA936+BA965+BA994+BA1026+BA1055+BA1059+BA1112+BA1141)</f>
        <v>#REF!</v>
      </c>
      <c r="BB1190" s="44" t="e">
        <f>#REF!-(#REF!+BB607+BB634+BB689+BB715+BB742+BB771+BB795+BB809+BB841+BB880+BB908+BB936+BB965+BB994+BB1026+BB1055+BB1059+BB1112+BB1141)</f>
        <v>#REF!</v>
      </c>
      <c r="BC1190" s="44" t="e">
        <f>#REF!-(#REF!+BC607+BC634+BC689+BC715+BC742+BC771+BC795+BC809+BC841+BC880+BC908+BC936+BC965+BC994+BC1026+BC1055+BC1059+BC1112+BC1141)</f>
        <v>#REF!</v>
      </c>
      <c r="BD1190" s="45" t="e">
        <f t="shared" si="22"/>
        <v>#REF!</v>
      </c>
      <c r="BE1190" s="44" t="e">
        <f>#REF!-(#REF!+BE607+BE634+BE689+BE715+BE742+BE771+BE795+BE809+BE841+BE880+BE908+BE936+BE965+BE994+BE1026+BE1055+BE1059+BE1112+BE1141)</f>
        <v>#REF!</v>
      </c>
      <c r="BF1190" s="44" t="e">
        <f>#REF!-(#REF!+BF607+BF634+BF689+BF715+BF742+BF771+BF795+BF809+BF841+BF880+BF908+BF936+BF965+BF994+BF1026+BF1055+BF1059+BF1112+BF1141)</f>
        <v>#REF!</v>
      </c>
      <c r="BG1190" s="44" t="e">
        <f>#REF!-(#REF!+BG607+BG634+BG689+BG715+BG742+BG771+BG795+BG809+BG841+BG880+BG908+BG936+BG965+BG994+BG1026+BG1055+BG1059+BG1112+BG1141)</f>
        <v>#REF!</v>
      </c>
      <c r="BH1190" s="44" t="e">
        <f>#REF!-(#REF!+BH607+BH634+BH689+BH715+BH742+BH771+BH795+BH809+BH841+BH880+BH908+BH936+BH965+BH994+BH1026+BH1055+BH1059+BH1112+BH1141)</f>
        <v>#REF!</v>
      </c>
      <c r="BI1190" s="44" t="e">
        <f>#REF!-(#REF!+BI607+BI634+BI689+BI715+BI742+BI771+BI795+BI809+BI841+BI880+BI908+BI936+BI965+BI994+BI1026+BI1055+BI1059+BI1112+BI1141)</f>
        <v>#REF!</v>
      </c>
      <c r="BL1190" s="44" t="e">
        <f>#REF!-(#REF!+BL607+BL634+BL689+BL715+BL742+BL771+BL795+BL809+BL841+BL880+BL908+BL936+BL965+BL994+BL1026+BL1055+BL1059+BL1112+BL1141)</f>
        <v>#REF!</v>
      </c>
    </row>
    <row r="1191" spans="5:64">
      <c r="E1191" s="31" t="s">
        <v>891</v>
      </c>
      <c r="F1191" s="39"/>
      <c r="G1191" s="38"/>
      <c r="H1191" s="38"/>
      <c r="I1191" s="38"/>
      <c r="J1191" s="39"/>
      <c r="K1191" s="38"/>
      <c r="L1191" s="39"/>
      <c r="M1191" s="39"/>
      <c r="N1191" s="39"/>
      <c r="O1191" s="39"/>
      <c r="P1191" s="39"/>
      <c r="Q1191" s="38"/>
      <c r="R1191" s="39"/>
      <c r="S1191" s="39"/>
      <c r="T1191" s="39"/>
      <c r="U1191" s="39" t="e">
        <f>#REF!-(#REF!+U608+U635+U690+U716+U743+U772+U810+U842+U881+U909+U937+U966+U995+U1027+U1056+U1084+U1113+U1142)</f>
        <v>#REF!</v>
      </c>
      <c r="V1191" s="39" t="e">
        <f>#REF!-(#REF!+V608+V635+V690+V716+V743+V772+V810+V842+V881+V909+V937+V966+V995+V1027+V1056+V1084+V1113+V1142)</f>
        <v>#REF!</v>
      </c>
      <c r="W1191" s="39" t="e">
        <f>#REF!-(#REF!+W608+W635+W690+W716+W743+W772+W810+W842+W881+W909+W937+W966+W995+W1027+W1056+W1084+W1113+W1142)</f>
        <v>#REF!</v>
      </c>
      <c r="X1191" s="39" t="e">
        <f>#REF!-(#REF!+X608+X635+X690+X716+X743+X772+X810+X842+X881+X909+X937+X966+X995+X1027+X1056+X1084+X1113+X1142)</f>
        <v>#REF!</v>
      </c>
      <c r="Y1191" s="39" t="e">
        <f>#REF!-(#REF!+Y608+Y635+Y690+Y716+Y743+Y772+Y810+Y842+Y881+Y909+Y937+Y966+Y995+Y1027+Y1056+Y1084+Y1113+Y1142)</f>
        <v>#REF!</v>
      </c>
      <c r="Z1191" s="39" t="e">
        <f>#REF!-(#REF!+Z608+Z635+Z690+Z716+Z743+Z772+Z810+Z842+Z881+Z909+Z937+Z966+Z995+Z1027+Z1056+Z1084+Z1113+Z1142)</f>
        <v>#REF!</v>
      </c>
      <c r="AA1191" s="39" t="e">
        <f>#REF!-(#REF!+AA608+AA635+AA690+AA716+AA743+AA772+AA810+AA842+AA881+AA909+AA937+AA966+AA995+AA1027+AA1056+AA1084+AA1113+AA1142)</f>
        <v>#REF!</v>
      </c>
      <c r="AB1191" s="39" t="e">
        <f>#REF!-(#REF!+AB608+AB635+AB690+AB716+AB743+AB772+AB810+AB842+AB881+AB909+AB937+AB966+AB995+AB1027+AB1056+AB1084+AB1113+AB1142)</f>
        <v>#REF!</v>
      </c>
      <c r="AC1191" s="39" t="e">
        <f>#REF!-(#REF!+AC608+AC635+AC690+AC716+AC743+AC772+AC810+AC842+AC881+AC909+AC937+AC966+AC995+AC1027+AC1056+AC1084+AC1113+AC1142)</f>
        <v>#REF!</v>
      </c>
      <c r="AD1191" s="40" t="e">
        <f t="shared" si="19"/>
        <v>#REF!</v>
      </c>
      <c r="AE1191" s="40" t="e">
        <f t="shared" si="20"/>
        <v>#REF!</v>
      </c>
      <c r="AF1191" s="35" t="e">
        <f t="shared" si="21"/>
        <v>#REF!</v>
      </c>
      <c r="AG1191" s="39" t="e">
        <f>#REF!-(#REF!+AG608+AG635+AG690+AG716+AG743+AG772+AG810+AG842+AG881+AG909+AG937+AG966+AG995+AG1027+AG1056+AG1084+AG1113+AG1142)</f>
        <v>#REF!</v>
      </c>
      <c r="AH1191" s="39" t="e">
        <f>#REF!-(#REF!+AH608+AH635+AH690+AH716+AH743+AH772+AH810+AH842+AH881+AH909+AH937+AH966+AH995+AH1027+AH1056+AH1084+AH1113+AH1142)</f>
        <v>#REF!</v>
      </c>
      <c r="AI1191" s="39" t="e">
        <f>#REF!-(#REF!+AI608+AI635+AI690+AI716+AI743+AI772+AI810+AI842+AI881+AI909+AI937+AI966+AI995+AI1027+AI1056+AI1084+AI1113+AI1142)</f>
        <v>#REF!</v>
      </c>
      <c r="AJ1191" s="39" t="e">
        <f>#REF!-(#REF!+AJ608+AJ635+AJ690+AJ716+AJ743+AJ772+AJ810+AJ842+AJ881+AJ909+AJ937+AJ966+AJ995+AJ1027+AJ1056+AJ1084+AJ1113+AJ1142)</f>
        <v>#REF!</v>
      </c>
      <c r="AK1191" s="39" t="e">
        <f>#REF!-(#REF!+AK608+AK635+AK690+AK716+AK743+AK772+AK810+AK842+AK881+AK909+AK937+AK966+AK995+AK1027+AK1056+AK1084+AK1113+AK1142)</f>
        <v>#REF!</v>
      </c>
      <c r="AL1191" s="39" t="e">
        <f>#REF!-(#REF!+AL608+AL635+AL690+AL716+AL743+AL772+AL810+AL842+AL881+AL909+AL937+AL966+AL995+AL1027+AL1056+AL1084+AL1113+AL1142)</f>
        <v>#REF!</v>
      </c>
      <c r="AM1191" s="44" t="e">
        <f>#REF!-(#REF!+AM608+AM635+AM690+AM716+AM743+AM772+AM810+AM842+AM881+AM909+AM937+AM966+AM995+AM1027+AM1056+AM1084+AM1113+AM1142)</f>
        <v>#REF!</v>
      </c>
      <c r="AN1191" s="44" t="e">
        <f>#REF!-(#REF!+AN608+AN635+AN690+AN716+AN743+AN772+AN810+AN842+AN881+AN909+AN937+AN966+AN995+AN1027+AN1056+AN1084+AN1113+AN1142)</f>
        <v>#REF!</v>
      </c>
      <c r="AO1191" s="44" t="e">
        <f>#REF!-(#REF!+AO608+AO635+AO690+AO716+AO743+AO772+AO810+AO842+AO881+AO909+AO937+AO966+AO995+AO1027+AO1056+AO1084+AO1113+AO1142)</f>
        <v>#REF!</v>
      </c>
      <c r="AP1191" s="44" t="e">
        <f>#REF!-(#REF!+AP608+AP635+AP690+AP716+AP743+AP772+AP810+AP842+AP881+AP909+AP937+AP966+AP995+AP1027+AP1056+AP1084+AP1113+AP1142)</f>
        <v>#REF!</v>
      </c>
      <c r="AQ1191" s="44" t="e">
        <f>#REF!-(#REF!+AQ608+AQ635+AQ690+AQ716+AQ743+AQ772+AQ810+AQ842+AQ881+AQ909+AQ937+AQ966+AQ995+AQ1027+AQ1056+AQ1084+AQ1113+AQ1142)</f>
        <v>#REF!</v>
      </c>
      <c r="AR1191" s="44" t="e">
        <f>#REF!-(#REF!+AR608+AR635+AR690+AR716+AR743+AR772+AR810+AR842+AR881+AR909+AR937+AR966+AR995+AR1027+AR1056+AR1084+AR1113+AR1142)</f>
        <v>#REF!</v>
      </c>
      <c r="AS1191" s="44" t="e">
        <f>#REF!-(#REF!+AS608+AS635+AS690+AS716+AS743+AS772+AS810+AS842+AS881+AS909+AS937+AS966+AS995+AS1027+AS1056+AS1084+AS1113+AS1142)</f>
        <v>#REF!</v>
      </c>
      <c r="AT1191" s="44" t="e">
        <f>#REF!-(#REF!+AT608+AT635+AT690+AT716+AT743+AT772+AT810+AT842+AT881+AT909+AT937+AT966+AT995+AT1027+AT1056+AT1084+AT1113+AT1142)</f>
        <v>#REF!</v>
      </c>
      <c r="AU1191" s="45" t="e">
        <f>#REF!-(#REF!+AU608+AU635+AU690+AU716+AU743+AU772+AU810+AU842+AU881+AU909+AU937+AU966+AU995+AU1027+AU1056+AU1084+AU1113+AU1142)</f>
        <v>#REF!</v>
      </c>
      <c r="AV1191" s="44" t="e">
        <f>#REF!-(#REF!+AV608+AV635+AV690+AV716+AV743+AV772+AV810+AV842+AV881+AV909+AV937+AV966+AV995+AV1027+AV1056+AV1084+AV1113+AV1142)</f>
        <v>#REF!</v>
      </c>
      <c r="AW1191" s="44" t="e">
        <f>#REF!-(#REF!+AW608+AW635+AW690+AW716+AW743+AW772+AW810+AW842+AW881+AW909+AW937+AW966+AW995+AW1027+AW1056+AW1084+AW1113+AW1142)</f>
        <v>#REF!</v>
      </c>
      <c r="AX1191" s="44" t="e">
        <f>#REF!-(#REF!+AX608+AX635+AX690+AX716+AX743+AX772+AX810+AX842+AX881+AX909+AX937+AX966+AX995+AX1027+AX1056+AX1084+AX1113+AX1142)</f>
        <v>#REF!</v>
      </c>
      <c r="AY1191" s="44" t="e">
        <f>#REF!-(#REF!+AY608+AY635+AY690+AY716+AY743+AY772+AY810+AY842+AY881+AY909+AY937+AY966+AY995+AY1027+AY1056+AY1084+AY1113+AY1142)</f>
        <v>#REF!</v>
      </c>
      <c r="AZ1191" s="44" t="e">
        <f>#REF!-(#REF!+AZ608+AZ635+AZ690+AZ716+AZ743+AZ772+AZ810+AZ842+AZ881+AZ909+AZ937+AZ966+AZ995+AZ1027+AZ1056+AZ1084+AZ1113+AZ1142)</f>
        <v>#REF!</v>
      </c>
      <c r="BA1191" s="44" t="e">
        <f>#REF!-(#REF!+BA608+BA635+BA690+BA716+BA743+BA772+BA810+BA842+BA881+BA909+BA937+BA966+BA995+BA1027+BA1056+BA1084+BA1113+BA1142)</f>
        <v>#REF!</v>
      </c>
      <c r="BB1191" s="44" t="e">
        <f>#REF!-(#REF!+BB608+BB635+BB690+BB716+BB743+BB772+BB810+BB842+BB881+BB909+BB937+BB966+BB995+BB1027+BB1056+BB1084+BB1113+BB1142)</f>
        <v>#REF!</v>
      </c>
      <c r="BC1191" s="44" t="e">
        <f>#REF!-(#REF!+BC608+BC635+BC690+BC716+BC743+BC772+BC810+BC842+BC881+BC909+BC937+BC966+BC995+BC1027+BC1056+BC1084+BC1113+BC1142)</f>
        <v>#REF!</v>
      </c>
      <c r="BD1191" s="45" t="e">
        <f t="shared" si="22"/>
        <v>#REF!</v>
      </c>
      <c r="BE1191" s="44" t="e">
        <f>#REF!-(#REF!+BE608+BE635+BE690+BE716+BE743+BE772+BE810+BE842+BE881+BE909+BE937+BE966+BE995+BE1027+BE1056+BE1084+BE1113+BE1142)</f>
        <v>#REF!</v>
      </c>
      <c r="BF1191" s="44" t="e">
        <f>#REF!-(#REF!+BF608+BF635+BF690+BF716+BF743+BF772+BF810+BF842+BF881+BF909+BF937+BF966+BF995+BF1027+BF1056+BF1084+BF1113+BF1142)</f>
        <v>#REF!</v>
      </c>
      <c r="BG1191" s="44" t="e">
        <f>#REF!-(#REF!+BG608+BG635+BG690+BG716+BG743+BG772+BG810+BG842+BG881+BG909+BG937+BG966+BG995+BG1027+BG1056+BG1084+BG1113+BG1142)</f>
        <v>#REF!</v>
      </c>
      <c r="BH1191" s="44" t="e">
        <f>#REF!-(#REF!+BH608+BH635+BH690+BH716+BH743+BH772+BH810+BH842+BH881+BH909+BH937+BH966+BH995+BH1027+BH1056+BH1084+BH1113+BH1142)</f>
        <v>#REF!</v>
      </c>
      <c r="BI1191" s="44" t="e">
        <f>#REF!-(#REF!+BI608+BI635+BI690+BI716+BI743+BI772+BI810+BI842+BI881+BI909+BI937+BI966+BI995+BI1027+BI1056+BI1084+BI1113+BI1142)</f>
        <v>#REF!</v>
      </c>
      <c r="BL1191" s="44" t="e">
        <f>#REF!-(#REF!+BL608+BL635+BL690+BL716+BL743+BL772+BL810+BL842+BL881+BL909+BL937+BL966+BL995+BL1027+BL1056+BL1084+BL1113+BL1142)</f>
        <v>#REF!</v>
      </c>
    </row>
    <row r="1192" spans="5:64">
      <c r="E1192" s="31" t="s">
        <v>892</v>
      </c>
      <c r="F1192" s="39"/>
      <c r="G1192" s="38"/>
      <c r="H1192" s="38"/>
      <c r="I1192" s="38"/>
      <c r="J1192" s="39"/>
      <c r="K1192" s="38"/>
      <c r="L1192" s="39"/>
      <c r="M1192" s="39"/>
      <c r="N1192" s="39"/>
      <c r="O1192" s="39"/>
      <c r="P1192" s="39"/>
      <c r="Q1192" s="38"/>
      <c r="R1192" s="39"/>
      <c r="S1192" s="39"/>
      <c r="T1192" s="39"/>
      <c r="U1192" s="39" t="e">
        <f>#REF!-(#REF!+U609+U636+U691+U717+U744+U773+U811+U843+U882+U910+U938+U967+U996+U1028+U1057+U1085+U1114+U1143)</f>
        <v>#REF!</v>
      </c>
      <c r="V1192" s="39" t="e">
        <f>#REF!-(#REF!+V609+V636+V691+V717+V744+V773+V811+V843+V882+V910+V938+V967+V996+V1028+V1057+V1085+V1114+V1143)</f>
        <v>#REF!</v>
      </c>
      <c r="W1192" s="39" t="e">
        <f>#REF!-(#REF!+W609+W636+W691+W717+W744+W773+W811+W843+W882+W910+W938+W967+W996+W1028+W1057+W1085+W1114+W1143)</f>
        <v>#REF!</v>
      </c>
      <c r="X1192" s="39" t="e">
        <f>#REF!-(#REF!+X609+X636+X691+X717+X744+X773+X811+X843+X882+X910+X938+X967+X996+X1028+X1057+X1085+X1114+X1143)</f>
        <v>#REF!</v>
      </c>
      <c r="Y1192" s="39" t="e">
        <f>#REF!-(#REF!+Y609+Y636+Y691+Y717+Y744+Y773+Y811+Y843+Y882+Y910+Y938+Y967+Y996+Y1028+Y1057+Y1085+Y1114+Y1143)</f>
        <v>#REF!</v>
      </c>
      <c r="Z1192" s="39" t="e">
        <f>#REF!-(#REF!+Z609+Z636+Z691+Z717+Z744+Z773+Z811+Z843+Z882+Z910+Z938+Z967+Z996+Z1028+Z1057+Z1085+Z1114+Z1143)</f>
        <v>#REF!</v>
      </c>
      <c r="AA1192" s="39" t="e">
        <f>#REF!-(#REF!+AA609+AA636+AA691+AA717+AA744+AA773+AA811+AA843+AA882+AA910+AA938+AA967+AA996+AA1028+AA1057+AA1085+AA1114+AA1143)</f>
        <v>#REF!</v>
      </c>
      <c r="AB1192" s="39" t="e">
        <f>#REF!-(#REF!+AB609+AB636+AB691+AB717+AB744+AB773+AB811+AB843+AB882+AB910+AB938+AB967+AB996+AB1028+AB1057+AB1085+AB1114+AB1143)</f>
        <v>#REF!</v>
      </c>
      <c r="AC1192" s="39" t="e">
        <f>#REF!-(#REF!+AC609+AC636+AC691+AC717+AC744+AC773+AC811+AC843+AC882+AC910+AC938+AC967+AC996+AC1028+AC1057+AC1085+AC1114+AC1143)</f>
        <v>#REF!</v>
      </c>
      <c r="AD1192" s="40" t="e">
        <f t="shared" si="19"/>
        <v>#REF!</v>
      </c>
      <c r="AE1192" s="40" t="e">
        <f t="shared" si="20"/>
        <v>#REF!</v>
      </c>
      <c r="AF1192" s="35" t="e">
        <f t="shared" si="21"/>
        <v>#REF!</v>
      </c>
      <c r="AG1192" s="39" t="e">
        <f>#REF!-(#REF!+AG609+AG636+AG691+AG717+AG744+AG773+AG811+AG843+AG882+AG910+AG938+AG967+AG996+AG1028+AG1057+AG1085+AG1114+AG1143)</f>
        <v>#REF!</v>
      </c>
      <c r="AH1192" s="39" t="e">
        <f>#REF!-(#REF!+AH609+AH636+AH691+AH717+AH744+AH773+AH811+AH843+AH882+AH910+AH938+AH967+AH996+AH1028+AH1057+AH1085+AH1114+AH1143)</f>
        <v>#REF!</v>
      </c>
      <c r="AI1192" s="39" t="e">
        <f>#REF!-(#REF!+AI609+AI636+AI691+AI717+AI744+AI773+AI811+AI843+AI882+AI910+AI938+AI967+AI996+AI1028+AI1057+AI1085+AI1114+AI1143)</f>
        <v>#REF!</v>
      </c>
      <c r="AJ1192" s="39" t="e">
        <f>#REF!-(#REF!+AJ609+AJ636+AJ691+AJ717+AJ744+AJ773+AJ811+AJ843+AJ882+AJ910+AJ938+AJ967+AJ996+AJ1028+AJ1057+AJ1085+AJ1114+AJ1143)</f>
        <v>#REF!</v>
      </c>
      <c r="AK1192" s="39" t="e">
        <f>#REF!-(#REF!+AK609+AK636+AK691+AK717+AK744+AK773+AK811+AK843+AK882+AK910+AK938+AK967+AK996+AK1028+AK1057+AK1085+AK1114+AK1143)</f>
        <v>#REF!</v>
      </c>
      <c r="AL1192" s="39" t="e">
        <f>#REF!-(#REF!+AL609+AL636+AL691+AL717+AL744+AL773+AL811+AL843+AL882+AL910+AL938+AL967+AL996+AL1028+AL1057+AL1085+AL1114+AL1143)</f>
        <v>#REF!</v>
      </c>
      <c r="AM1192" s="44" t="e">
        <f>#REF!-(#REF!+AM609+AM636+AM691+AM717+AM744+AM773+AM811+AM843+AM882+AM910+AM938+AM967+AM996+AM1028+AM1057+AM1085+AM1114+AM1143)</f>
        <v>#REF!</v>
      </c>
      <c r="AN1192" s="44" t="e">
        <f>#REF!-(#REF!+AN609+AN636+AN691+AN717+AN744+AN773+AN811+AN843+AN882+AN910+AN938+AN967+AN996+AN1028+AN1057+AN1085+AN1114+AN1143)</f>
        <v>#REF!</v>
      </c>
      <c r="AO1192" s="44" t="e">
        <f>#REF!-(#REF!+AO609+AO636+AO691+AO717+AO744+AO773+AO811+AO843+AO882+AO910+AO938+AO967+AO996+AO1028+AO1057+AO1085+AO1114+AO1143)</f>
        <v>#REF!</v>
      </c>
      <c r="AP1192" s="44" t="e">
        <f>#REF!-(#REF!+AP609+AP636+AP691+AP717+AP744+AP773+AP811+AP843+AP882+AP910+AP938+AP967+AP996+AP1028+AP1057+AP1085+AP1114+AP1143)</f>
        <v>#REF!</v>
      </c>
      <c r="AQ1192" s="44" t="e">
        <f>#REF!-(#REF!+AQ609+AQ636+AQ691+AQ717+AQ744+AQ773+AQ811+AQ843+AQ882+AQ910+AQ938+AQ967+AQ996+AQ1028+AQ1057+AQ1085+AQ1114+AQ1143)</f>
        <v>#REF!</v>
      </c>
      <c r="AR1192" s="44" t="e">
        <f>#REF!-(#REF!+AR609+AR636+AR691+AR717+AR744+AR773+AR811+AR843+AR882+AR910+AR938+AR967+AR996+AR1028+AR1057+AR1085+AR1114+AR1143)</f>
        <v>#REF!</v>
      </c>
      <c r="AS1192" s="44" t="e">
        <f>#REF!-(#REF!+AS609+AS636+AS691+AS717+AS744+AS773+AS811+AS843+AS882+AS910+AS938+AS967+AS996+AS1028+AS1057+AS1085+AS1114+AS1143)</f>
        <v>#REF!</v>
      </c>
      <c r="AT1192" s="44" t="e">
        <f>#REF!-(#REF!+AT609+AT636+AT691+AT717+AT744+AT773+AT811+AT843+AT882+AT910+AT938+AT967+AT996+AT1028+AT1057+AT1085+AT1114+AT1143)</f>
        <v>#REF!</v>
      </c>
      <c r="AU1192" s="45" t="e">
        <f>#REF!-(#REF!+AU609+AU636+AU691+AU717+AU744+AU773+AU811+AU843+AU882+AU910+AU938+AU967+AU996+AU1028+AU1057+AU1085+AU1114+AU1143)</f>
        <v>#REF!</v>
      </c>
      <c r="AV1192" s="44" t="e">
        <f>#REF!-(#REF!+AV609+AV636+AV691+AV717+AV744+AV773+AV811+AV843+AV882+AV910+AV938+AV967+AV996+AV1028+AV1057+AV1085+AV1114+AV1143)</f>
        <v>#REF!</v>
      </c>
      <c r="AW1192" s="44" t="e">
        <f>#REF!-(#REF!+AW609+AW636+AW691+AW717+AW744+AW773+AW811+AW843+AW882+AW910+AW938+AW967+AW996+AW1028+AW1057+AW1085+AW1114+AW1143)</f>
        <v>#REF!</v>
      </c>
      <c r="AX1192" s="44" t="e">
        <f>#REF!-(#REF!+AX609+AX636+AX691+AX717+AX744+AX773+AX811+AX843+AX882+AX910+AX938+AX967+AX996+AX1028+AX1057+AX1085+AX1114+AX1143)</f>
        <v>#REF!</v>
      </c>
      <c r="AY1192" s="44" t="e">
        <f>#REF!-(#REF!+AY609+AY636+AY691+AY717+AY744+AY773+AY811+AY843+AY882+AY910+AY938+AY967+AY996+AY1028+AY1057+AY1085+AY1114+AY1143)</f>
        <v>#REF!</v>
      </c>
      <c r="AZ1192" s="44" t="e">
        <f>#REF!-(#REF!+AZ609+AZ636+AZ691+AZ717+AZ744+AZ773+AZ811+AZ843+AZ882+AZ910+AZ938+AZ967+AZ996+AZ1028+AZ1057+AZ1085+AZ1114+AZ1143)</f>
        <v>#REF!</v>
      </c>
      <c r="BA1192" s="44" t="e">
        <f>#REF!-(#REF!+BA609+BA636+BA691+BA717+BA744+BA773+BA811+BA843+BA882+BA910+BA938+BA967+BA996+BA1028+BA1057+BA1085+BA1114+BA1143)</f>
        <v>#REF!</v>
      </c>
      <c r="BB1192" s="44" t="e">
        <f>#REF!-(#REF!+BB609+BB636+BB691+BB717+BB744+BB773+BB811+BB843+BB882+BB910+BB938+BB967+BB996+BB1028+BB1057+BB1085+BB1114+BB1143)</f>
        <v>#REF!</v>
      </c>
      <c r="BC1192" s="44" t="e">
        <f>#REF!-(#REF!+BC609+BC636+BC691+BC717+BC744+BC773+BC811+BC843+BC882+BC910+BC938+BC967+BC996+BC1028+BC1057+BC1085+BC1114+BC1143)</f>
        <v>#REF!</v>
      </c>
      <c r="BD1192" s="45" t="e">
        <f t="shared" si="22"/>
        <v>#REF!</v>
      </c>
      <c r="BE1192" s="44" t="e">
        <f>#REF!-(#REF!+BE609+BE636+BE691+BE717+BE744+BE773+BE811+BE843+BE882+BE910+BE938+BE967+BE996+BE1028+BE1057+BE1085+BE1114+BE1143)</f>
        <v>#REF!</v>
      </c>
      <c r="BF1192" s="44" t="e">
        <f>#REF!-(#REF!+BF609+BF636+BF691+BF717+BF744+BF773+BF811+BF843+BF882+BF910+BF938+BF967+BF996+BF1028+BF1057+BF1085+BF1114+BF1143)</f>
        <v>#REF!</v>
      </c>
      <c r="BG1192" s="44" t="e">
        <f>#REF!-(#REF!+BG609+BG636+BG691+BG717+BG744+BG773+BG811+BG843+BG882+BG910+BG938+BG967+BG996+BG1028+BG1057+BG1085+BG1114+BG1143)</f>
        <v>#REF!</v>
      </c>
      <c r="BH1192" s="44" t="e">
        <f>#REF!-(#REF!+BH609+BH636+BH691+BH717+BH744+BH773+BH811+BH843+BH882+BH910+BH938+BH967+BH996+BH1028+BH1057+BH1085+BH1114+BH1143)</f>
        <v>#REF!</v>
      </c>
      <c r="BI1192" s="44" t="e">
        <f>#REF!-(#REF!+BI609+BI636+BI691+BI717+BI744+BI773+BI811+BI843+BI882+BI910+BI938+BI967+BI996+BI1028+BI1057+BI1085+BI1114+BI1143)-0.1</f>
        <v>#REF!</v>
      </c>
      <c r="BL1192" s="44" t="e">
        <f>#REF!-(#REF!+BL609+BL636+BL691+BL717+BL744+BL773+BL811+BL843+BL882+BL910+BL938+BL967+BL996+BL1028+BL1057+BL1085+BL1114+BL1143)</f>
        <v>#REF!</v>
      </c>
    </row>
    <row r="1193" spans="5:64">
      <c r="E1193" s="31" t="s">
        <v>893</v>
      </c>
      <c r="F1193" s="39"/>
      <c r="G1193" s="38"/>
      <c r="H1193" s="38"/>
      <c r="I1193" s="38"/>
      <c r="J1193" s="39"/>
      <c r="K1193" s="38"/>
      <c r="L1193" s="39"/>
      <c r="M1193" s="39"/>
      <c r="N1193" s="39"/>
      <c r="O1193" s="39"/>
      <c r="P1193" s="39"/>
      <c r="Q1193" s="38"/>
      <c r="R1193" s="39"/>
      <c r="S1193" s="39"/>
      <c r="T1193" s="39"/>
      <c r="U1193" s="39" t="e">
        <f>#REF!-(#REF!+U610+U637+U692+U718+U745+U774+U812+U844+U859+U911+U939+U968+U997+U1029+U1058+U1086+U1115+U1144)</f>
        <v>#REF!</v>
      </c>
      <c r="V1193" s="39" t="e">
        <f>#REF!-(#REF!+V610+V637+V692+V718+V745+V774+V812+V844+V859+V911+V939+V968+V997+V1029+V1058+V1086+V1115+V1144)</f>
        <v>#REF!</v>
      </c>
      <c r="W1193" s="39" t="e">
        <f>#REF!-(#REF!+W610+W637+W692+W718+W745+W774+W812+W844+W859+W911+W939+W968+W997+W1029+W1058+W1086+W1115+W1144)</f>
        <v>#REF!</v>
      </c>
      <c r="X1193" s="39" t="e">
        <f>#REF!-(#REF!+X610+X637+X692+X718+X745+X774+X812+X844+X859+X911+X939+X968+X997+X1029+X1058+X1086+X1115+X1144)</f>
        <v>#REF!</v>
      </c>
      <c r="Y1193" s="39" t="e">
        <f>#REF!-(#REF!+Y610+Y637+Y692+Y718+Y745+Y774+Y812+Y844+Y859+Y911+Y939+Y968+Y997+Y1029+Y1058+Y1086+Y1115+Y1144)</f>
        <v>#REF!</v>
      </c>
      <c r="Z1193" s="39" t="e">
        <f>#REF!-(#REF!+Z610+Z637+Z692+Z718+Z745+Z774+Z812+Z844+Z859+Z911+Z939+Z968+Z997+Z1029+Z1058+Z1086+Z1115+Z1144)</f>
        <v>#REF!</v>
      </c>
      <c r="AA1193" s="39" t="e">
        <f>#REF!-(#REF!+AA610+AA637+AA692+AA718+AA745+AA774+AA812+AA844+AA859+AA911+AA939+AA968+AA997+AA1029+AA1058+AA1086+AA1115+AA1144)</f>
        <v>#REF!</v>
      </c>
      <c r="AB1193" s="39" t="e">
        <f>#REF!-(#REF!+AB610+AB637+AB692+AB718+AB745+AB774+AB812+AB844+AB859+AB911+AB939+AB968+AB997+AB1029+AB1058+AB1086+AB1115+AB1144)</f>
        <v>#REF!</v>
      </c>
      <c r="AC1193" s="39" t="e">
        <f>#REF!-(#REF!+AC610+AC637+AC692+AC718+AC745+AC774+AC812+AC844+AC859+AC911+AC939+AC968+AC997+AC1029+AC1058+AC1086+AC1115+AC1144)</f>
        <v>#REF!</v>
      </c>
      <c r="AD1193" s="40" t="e">
        <f t="shared" si="19"/>
        <v>#REF!</v>
      </c>
      <c r="AE1193" s="40" t="e">
        <f t="shared" si="20"/>
        <v>#REF!</v>
      </c>
      <c r="AF1193" s="35" t="e">
        <f t="shared" si="21"/>
        <v>#REF!</v>
      </c>
      <c r="AG1193" s="39" t="e">
        <f>#REF!-(#REF!+AG610+AG637+AG692+AG718+AG745+AG774+AG812+AG844+AG859+AG911+AG939+AG968+AG997+AG1029+AG1058+AG1086+AG1115+AG1144)</f>
        <v>#REF!</v>
      </c>
      <c r="AH1193" s="39" t="e">
        <f>#REF!-(#REF!+AH610+AH637+AH692+AH718+AH745+AH774+AH812+AH844+AH859+AH911+AH939+AH968+AH997+AH1029+AH1058+AH1086+AH1115+AH1144)</f>
        <v>#REF!</v>
      </c>
      <c r="AI1193" s="39" t="e">
        <f>#REF!-(#REF!+AI610+AI637+AI692+AI718+AI745+AI774+AI812+AI844+AI859+AI911+AI939+AI968+AI997+AI1029+AI1058+AI1086+AI1115+AI1144)</f>
        <v>#REF!</v>
      </c>
      <c r="AJ1193" s="39" t="e">
        <f>#REF!-(#REF!+AJ610+AJ637+AJ692+AJ718+AJ745+AJ774+AJ812+AJ844+AJ859+AJ911+AJ939+AJ968+AJ997+AJ1029+AJ1058+AJ1086+AJ1115+AJ1144)</f>
        <v>#REF!</v>
      </c>
      <c r="AK1193" s="39" t="e">
        <f>#REF!-(#REF!+AK610+AK637+AK692+AK718+AK745+AK774+AK812+AK844+AK859+AK911+AK939+AK968+AK997+AK1029+AK1058+AK1086+AK1115+AK1144)</f>
        <v>#REF!</v>
      </c>
      <c r="AL1193" s="39" t="e">
        <f>#REF!-(#REF!+AL610+AL637+AL692+AL718+AL745+AL774+AL812+AL844+AL859+AL911+AL939+AL968+AL997+AL1029+AL1058+AL1086+AL1115+AL1144)</f>
        <v>#REF!</v>
      </c>
      <c r="AM1193" s="44" t="e">
        <f>#REF!-(#REF!+AM610+AM637+AM692+AM718+AM745+AM774+AM812+AM844+AM859+AM911+AM939+AM968+AM997+AM1029+AM1058+AM1086+AM1115+AM1144)</f>
        <v>#REF!</v>
      </c>
      <c r="AN1193" s="44" t="e">
        <f>#REF!-(#REF!+AN610+AN637+AN692+AN718+AN745+AN774+AN812+AN844+AN859+AN911+AN939+AN968+AN997+AN1029+AN1058+AN1086+AN1115+AN1144)</f>
        <v>#REF!</v>
      </c>
      <c r="AO1193" s="44" t="e">
        <f>#REF!-(#REF!+AO610+AO637+AO692+AO718+AO745+AO774+AO812+AO844+AO859+AO911+AO939+AO968+AO997+AO1029+AO1058+AO1086+AO1115+AO1144)</f>
        <v>#REF!</v>
      </c>
      <c r="AP1193" s="44" t="e">
        <f>#REF!-(#REF!+AP610+AP637+AP692+AP718+AP745+AP774+AP812+AP844+AP859+AP911+AP939+AP968+AP997+AP1029+AP1058+AP1086+AP1115+AP1144)</f>
        <v>#REF!</v>
      </c>
      <c r="AQ1193" s="44" t="e">
        <f>#REF!-(#REF!+AQ610+AQ637+AQ692+AQ718+AQ745+AQ774+AQ812+AQ844+AQ859+AQ911+AQ939+AQ968+AQ997+AQ1029+AQ1058+AQ1086+AQ1115+AQ1144)</f>
        <v>#REF!</v>
      </c>
      <c r="AR1193" s="44" t="e">
        <f>#REF!-(#REF!+AR610+AR637+AR692+AR718+AR745+AR774+AR812+AR844+AR859+AR911+AR939+AR968+AR997+AR1029+AR1058+AR1086+AR1115+AR1144)</f>
        <v>#REF!</v>
      </c>
      <c r="AS1193" s="44" t="e">
        <f>#REF!-(#REF!+AS610+AS637+AS692+AS718+AS745+AS774+AS812+AS844+AS859+AS911+AS939+AS968+AS997+AS1029+AS1058+AS1086+AS1115+AS1144)</f>
        <v>#REF!</v>
      </c>
      <c r="AT1193" s="44" t="e">
        <f>#REF!-(#REF!+AT610+AT637+AT692+AT718+AT745+AT774+AT812+AT844+AT859+AT911+AT939+AT968+AT997+AT1029+AT1058+AT1086+AT1115+AT1144)</f>
        <v>#REF!</v>
      </c>
      <c r="AU1193" s="45" t="e">
        <f>#REF!-(#REF!+AU610+AU637+AU692+AU718+AU745+AU774+AU812+AU844+AU859+AU911+AU939+AU968+AU997+AU1029+AU1058+AU1086+AU1115+AU1144)</f>
        <v>#REF!</v>
      </c>
      <c r="AV1193" s="44" t="e">
        <f>#REF!-(#REF!+AV610+AV637+AV692+AV718+AV745+AV774+AV812+AV844+AV859+AV911+AV939+AV968+AV997+AV1029+AV1058+AV1086+AV1115+AV1144)</f>
        <v>#REF!</v>
      </c>
      <c r="AW1193" s="44" t="e">
        <f>#REF!-(#REF!+AW610+AW637+AW692+AW718+AW745+AW774+AW812+AW844+AW859+AW911+AW939+AW968+AW997+AW1029+AW1058+AW1086+AW1115+AW1144)</f>
        <v>#REF!</v>
      </c>
      <c r="AX1193" s="44" t="e">
        <f>#REF!-(#REF!+AX610+AX637+AX692+AX718+AX745+AX774+AX812+AX844+AX859+AX911+AX939+AX968+AX997+AX1029+AX1058+AX1086+AX1115+AX1144)</f>
        <v>#REF!</v>
      </c>
      <c r="AY1193" s="44" t="e">
        <f>#REF!-(#REF!+AY610+AY637+AY692+AY718+AY745+AY774+AY812+AY844+AY859+AY911+AY939+AY968+AY997+AY1029+AY1058+AY1086+AY1115+AY1144)</f>
        <v>#REF!</v>
      </c>
      <c r="AZ1193" s="44" t="e">
        <f>#REF!-(#REF!+AZ610+AZ637+AZ692+AZ718+AZ745+AZ774+AZ812+AZ844+AZ859+AZ911+AZ939+AZ968+AZ997+AZ1029+AZ1058+AZ1086+AZ1115+AZ1144)</f>
        <v>#REF!</v>
      </c>
      <c r="BA1193" s="44" t="e">
        <f>#REF!-(#REF!+BA610+BA637+BA692+BA718+BA745+BA774+BA812+BA844+BA859+BA911+BA939+BA968+BA997+BA1029+BA1058+BA1086+BA1115+BA1144)</f>
        <v>#REF!</v>
      </c>
      <c r="BB1193" s="44" t="e">
        <f>#REF!-(#REF!+BB610+BB637+BB692+BB718+BB745+BB774+BB812+BB844+BB859+BB911+BB939+BB968+BB997+BB1029+BB1058+BB1086+BB1115+BB1144)</f>
        <v>#REF!</v>
      </c>
      <c r="BC1193" s="44" t="e">
        <f>#REF!-(#REF!+BC610+BC637+BC692+BC718+BC745+BC774+BC812+BC844+BC859+BC911+BC939+BC968+BC997+BC1029+BC1058+BC1086+BC1115+BC1144)</f>
        <v>#REF!</v>
      </c>
      <c r="BD1193" s="45" t="e">
        <f t="shared" si="22"/>
        <v>#REF!</v>
      </c>
      <c r="BE1193" s="44" t="e">
        <f>#REF!-(#REF!+BE610+BE637+BE692+BE718+BE745+BE774+BE812+BE844+BE859+BE911+BE939+BE968+BE997+BE1029+BE1058+BE1086+BE1115+BE1144)</f>
        <v>#REF!</v>
      </c>
      <c r="BF1193" s="44" t="e">
        <f>#REF!-(#REF!+BF610+BF637+BF692+BF718+BF745+BF774+BF812+BF844+BF859+BF911+BF939+BF968+BF997+BF1029+BF1058+BF1086+BF1115+BF1144)</f>
        <v>#REF!</v>
      </c>
      <c r="BG1193" s="44" t="e">
        <f>#REF!-(#REF!+BG610+BG637+BG692+BG718+BG745+BG774+BG812+BG844+BG859+BG911+BG939+BG968+BG997+BG1029+BG1058+BG1086+BG1115+BG1144)</f>
        <v>#REF!</v>
      </c>
      <c r="BH1193" s="44" t="e">
        <f>#REF!-(#REF!+BH610+BH637+BH692+BH718+BH745+BH774+BH812+BH844+BH859+BH911+BH939+BH968+BH997+BH1029+BH1058+BH1086+BH1115+BH1144)</f>
        <v>#REF!</v>
      </c>
      <c r="BI1193" s="44" t="e">
        <f>#REF!-(#REF!+BI610+BI637+BI692+BI718+BI745+BI774+BI812+BI844+BI859+BI911+BI939+BI968+BI997+BI1029+BI1058+BI1086+BI1115+BI1144)</f>
        <v>#REF!</v>
      </c>
      <c r="BL1193" s="44" t="e">
        <f>#REF!-(#REF!+BL610+BL637+BL692+BL718+BL745+BL774+BL812+BL844+BL859+BL911+BL939+BL968+BL997+BL1029+BL1058+BL1086+BL1115+BL1144)</f>
        <v>#REF!</v>
      </c>
    </row>
    <row r="1194" spans="5:64">
      <c r="E1194" s="31" t="s">
        <v>894</v>
      </c>
      <c r="F1194" s="39"/>
      <c r="G1194" s="38"/>
      <c r="H1194" s="38"/>
      <c r="I1194" s="38"/>
      <c r="J1194" s="39"/>
      <c r="K1194" s="38"/>
      <c r="L1194" s="39"/>
      <c r="M1194" s="39"/>
      <c r="N1194" s="39"/>
      <c r="O1194" s="39"/>
      <c r="P1194" s="39"/>
      <c r="Q1194" s="38"/>
      <c r="R1194" s="39"/>
      <c r="S1194" s="39"/>
      <c r="T1194" s="39"/>
      <c r="U1194" s="39" t="e">
        <f>#REF!-(#REF!+U611+U638+U693+U719+U746+U775+U813+U845+U884+U912+U940+U969+U998+U1030+U1059+U1087+U1116+U1145)</f>
        <v>#REF!</v>
      </c>
      <c r="V1194" s="39" t="e">
        <f>#REF!-(#REF!+V611+V638+V693+V719+V746+V775+V813+V845+V884+V912+V940+V969+V998+V1030+V1059+V1087+V1116+V1145)</f>
        <v>#REF!</v>
      </c>
      <c r="W1194" s="39" t="e">
        <f>#REF!-(#REF!+W611+W638+W693+W719+W746+W775+W813+W845+W884+W912+W940+W969+W998+W1030+W1059+W1087+W1116+W1145)</f>
        <v>#REF!</v>
      </c>
      <c r="X1194" s="39" t="e">
        <f>#REF!-(#REF!+X611+X638+X693+X719+X746+X775+X813+X845+X884+X912+X940+X969+X998+X1030+X1059+X1087+X1116+X1145)</f>
        <v>#REF!</v>
      </c>
      <c r="Y1194" s="39" t="e">
        <f>#REF!-(#REF!+Y611+Y638+Y693+Y719+Y746+Y775+Y813+Y845+Y884+Y912+Y940+Y969+Y998+Y1030+Y1059+Y1087+Y1116+Y1145)</f>
        <v>#REF!</v>
      </c>
      <c r="Z1194" s="39" t="e">
        <f>#REF!-(#REF!+Z611+Z638+Z693+Z719+Z746+Z775+Z813+Z845+Z884+Z912+Z940+Z969+Z998+Z1030+Z1059+Z1087+Z1116+Z1145)</f>
        <v>#REF!</v>
      </c>
      <c r="AA1194" s="39" t="e">
        <f>#REF!-(#REF!+AA611+AA638+AA693+AA719+AA746+AA775+AA813+AA845+AA884+AA912+AA940+AA969+AA998+AA1030+AA1059+AA1087+AA1116+AA1145)</f>
        <v>#REF!</v>
      </c>
      <c r="AB1194" s="39" t="e">
        <f>#REF!-(#REF!+AB611+AB638+AB693+AB719+AB746+AB775+AB813+AB845+AB884+AB912+AB940+AB969+AB998+AB1030+AB1059+AB1087+AB1116+AB1145)</f>
        <v>#REF!</v>
      </c>
      <c r="AC1194" s="39" t="e">
        <f>#REF!-(#REF!+AC611+AC638+AC693+AC719+AC746+AC775+AC813+AC845+AC884+AC912+AC940+AC969+AC998+AC1030+AC1059+AC1087+AC1116+AC1145)</f>
        <v>#REF!</v>
      </c>
      <c r="AD1194" s="40" t="e">
        <f t="shared" si="19"/>
        <v>#REF!</v>
      </c>
      <c r="AE1194" s="40" t="e">
        <f t="shared" si="20"/>
        <v>#REF!</v>
      </c>
      <c r="AF1194" s="35" t="e">
        <f t="shared" si="21"/>
        <v>#REF!</v>
      </c>
      <c r="AG1194" s="39" t="e">
        <f>#REF!-(#REF!+AG611+AG638+AG693+AG719+AG746+AG775+AG813+AG845+AG884+AG912+AG940+AG969+AG998+AG1030+AG1059+AG1087+AG1116+AG1145)</f>
        <v>#REF!</v>
      </c>
      <c r="AH1194" s="39" t="e">
        <f>#REF!-(#REF!+AH611+AH638+AH693+AH719+AH746+AH775+AH813+AH845+AH884+AH912+AH940+AH969+AH998+AH1030+AH1059+AH1087+AH1116+AH1145)</f>
        <v>#REF!</v>
      </c>
      <c r="AI1194" s="39" t="e">
        <f>#REF!-(#REF!+AI611+AI638+AI693+AI719+AI746+AI775+AI813+AI845+AI884+AI912+AI940+AI969+AI998+AI1030+AI1059+AI1087+AI1116+AI1145)</f>
        <v>#REF!</v>
      </c>
      <c r="AJ1194" s="39" t="e">
        <f>#REF!-(#REF!+AJ611+AJ638+AJ693+AJ719+AJ746+AJ775+AJ813+AJ845+AJ884+AJ912+AJ940+AJ969+AJ998+AJ1030+AJ1059+AJ1087+AJ1116+AJ1145)</f>
        <v>#REF!</v>
      </c>
      <c r="AK1194" s="39" t="e">
        <f>#REF!-(#REF!+AK611+AK638+AK693+AK719+AK746+AK775+AK813+AK845+AK884+AK912+AK940+AK969+AK998+AK1030+AK1059+AK1087+AK1116+AK1145)</f>
        <v>#REF!</v>
      </c>
      <c r="AL1194" s="39" t="e">
        <f>#REF!-(#REF!+AL611+AL638+AL693+AL719+AL746+AL775+AL813+AL845+AL884+AL912+AL940+AL969+AL998+AL1030+AL1059+AL1087+AL1116+AL1145)</f>
        <v>#REF!</v>
      </c>
      <c r="AM1194" s="44" t="e">
        <f>#REF!-(#REF!+AM611+AM638+AM693+AM719+AM746+AM775+AM813+AM845+AM884+AM912+AM940+AM969+AM998+AM1030+AM1059+AM1087+AM1116+AM1145)</f>
        <v>#REF!</v>
      </c>
      <c r="AN1194" s="44" t="e">
        <f>#REF!-(#REF!+AN611+AN638+AN693+AN719+AN746+AN775+AN813+AN845+AN884+AN912+AN940+AN969+AN998+AN1030+AN1059+AN1087+AN1116+AN1145)</f>
        <v>#REF!</v>
      </c>
      <c r="AO1194" s="44" t="e">
        <f>#REF!-(#REF!+AO611+AO638+AO693+AO719+AO746+AO775+AO813+AO845+AO884+AO912+AO940+AO969+AO998+AO1030+AO1059+AO1087+AO1116+AO1145)</f>
        <v>#REF!</v>
      </c>
      <c r="AP1194" s="44" t="e">
        <f>#REF!-(#REF!+AP611+AP638+AP693+AP719+AP746+AP775+AP813+AP845+AP884+AP912+AP940+AP969+AP998+AP1030+AP1059+AP1087+AP1116+AP1145)</f>
        <v>#REF!</v>
      </c>
      <c r="AQ1194" s="44" t="e">
        <f>#REF!-(#REF!+AQ611+AQ638+AQ693+AQ719+AQ746+AQ775+AQ813+AQ845+AQ884+AQ912+AQ940+AQ969+AQ998+AQ1030+AQ1059+AQ1087+AQ1116+AQ1145)</f>
        <v>#REF!</v>
      </c>
      <c r="AR1194" s="44" t="e">
        <f>#REF!-(#REF!+AR611+AR638+AR693+AR719+AR746+AR775+AR813+AR845+AR884+AR912+AR940+AR969+AR998+AR1030+AR1059+AR1087+AR1116+AR1145)</f>
        <v>#REF!</v>
      </c>
      <c r="AS1194" s="44" t="e">
        <f>#REF!-(#REF!+AS611+AS638+AS693+AS719+AS746+AS775+AS813+AS845+AS884+AS912+AS940+AS969+AS998+AS1030+AS1059+AS1087+AS1116+AS1145)</f>
        <v>#REF!</v>
      </c>
      <c r="AT1194" s="44" t="e">
        <f>#REF!-(#REF!+AT611+AT638+AT693+AT719+AT746+AT775+AT813+AT845+AT884+AT912+AT940+AT969+AT998+AT1030+AT1059+AT1087+AT1116+AT1145)</f>
        <v>#REF!</v>
      </c>
      <c r="AU1194" s="45" t="e">
        <f>#REF!-(#REF!+AU611+AU638+AU693+AU719+AU746+AU775+AU813+AU845+AU884+AU912+AU940+AU969+AU998+AU1030+AU1059+AU1087+AU1116+AU1145)</f>
        <v>#REF!</v>
      </c>
      <c r="AV1194" s="44" t="e">
        <f>#REF!-(#REF!+AV611+AV638+AV693+AV719+AV746+AV775+AV813+AV845+AV884+AV912+AV940+AV969+AV998+AV1030+AV1059+AV1087+AV1116+AV1145)</f>
        <v>#REF!</v>
      </c>
      <c r="AW1194" s="44" t="e">
        <f>#REF!-(#REF!+AW611+AW638+AW693+AW719+AW746+AW775+AW813+AW845+AW884+AW912+AW940+AW969+AW998+AW1030+AW1059+AW1087+AW1116+AW1145)</f>
        <v>#REF!</v>
      </c>
      <c r="AX1194" s="44" t="e">
        <f>#REF!-(#REF!+AX611+AX638+AX693+AX719+AX746+AX775+AX813+AX845+AX884+AX912+AX940+AX969+AX998+AX1030+AX1059+AX1087+AX1116+AX1145)</f>
        <v>#REF!</v>
      </c>
      <c r="AY1194" s="44" t="e">
        <f>#REF!-(#REF!+AY611+AY638+AY693+AY719+AY746+AY775+AY813+AY845+AY884+AY912+AY940+AY969+AY998+AY1030+AY1059+AY1087+AY1116+AY1145)</f>
        <v>#REF!</v>
      </c>
      <c r="AZ1194" s="44" t="e">
        <f>#REF!-(#REF!+AZ611+AZ638+AZ693+AZ719+AZ746+AZ775+AZ813+AZ845+AZ884+AZ912+AZ940+AZ969+AZ998+AZ1030+AZ1059+AZ1087+AZ1116+AZ1145)</f>
        <v>#REF!</v>
      </c>
      <c r="BA1194" s="44" t="e">
        <f>#REF!-(#REF!+BA611+BA638+BA693+BA719+BA746+BA775+BA813+BA845+BA884+BA912+BA940+BA969+BA998+BA1030+BA1059+BA1087+BA1116+BA1145)</f>
        <v>#REF!</v>
      </c>
      <c r="BB1194" s="44" t="e">
        <f>#REF!-(#REF!+BB611+BB638+BB693+BB719+BB746+BB775+BB813+BB845+BB884+BB912+BB940+BB969+BB998+BB1030+BB1059+BB1087+BB1116+BB1145)</f>
        <v>#REF!</v>
      </c>
      <c r="BC1194" s="44" t="e">
        <f>#REF!-(#REF!+BC611+BC638+BC693+BC719+BC746+BC775+BC813+BC845+BC884+BC912+BC940+BC969+BC998+BC1030+BC1059+BC1087+BC1116+BC1145)</f>
        <v>#REF!</v>
      </c>
      <c r="BD1194" s="45" t="e">
        <f t="shared" si="22"/>
        <v>#REF!</v>
      </c>
      <c r="BE1194" s="44" t="e">
        <f>#REF!-(#REF!+BE611+BE638+BE693+BE719+BE746+BE775+BE813+BE845+BE884+BE912+BE940+BE969+BE998+BE1030+BE1059+BE1087+BE1116+BE1145)</f>
        <v>#REF!</v>
      </c>
      <c r="BF1194" s="44" t="e">
        <f>#REF!-(#REF!+BF611+BF638+BF693+BF719+BF746+BF775+BF813+BF845+BF884+BF912+BF940+BF969+BF998+BF1030+BF1059+BF1087+BF1116+BF1145)</f>
        <v>#REF!</v>
      </c>
      <c r="BG1194" s="44" t="e">
        <f>#REF!-(#REF!+BG611+BG638+BG693+BG719+BG746+BG775+BG813+BG845+BG884+BG912+BG940+BG969+BG998+BG1030+BG1059+BG1087+BG1116+BG1145)</f>
        <v>#REF!</v>
      </c>
      <c r="BH1194" s="44" t="e">
        <f>#REF!-(#REF!+BH611+BH638+BH693+BH719+BH746+BH775+BH813+BH845+BH884+BH912+BH940+BH969+BH998+BH1030+BH1059+BH1087+BH1116+BH1145)</f>
        <v>#REF!</v>
      </c>
      <c r="BI1194" s="44" t="e">
        <f>#REF!-(#REF!+BI611+BI638+BI693+BI719+BI746+BI775+BI813+BI845+BI884+BI912+BI940+BI969+BI998+BI1030+BI1059+BI1087+BI1116+BI1145)</f>
        <v>#REF!</v>
      </c>
      <c r="BL1194" s="44" t="e">
        <f>#REF!-(#REF!+BL611+BL638+BL693+BL719+BL746+BL775+BL813+BL845+BL884+BL912+BL940+BL969+BL998+BL1030+BL1059+BL1087+BL1116+BL1145)</f>
        <v>#REF!</v>
      </c>
    </row>
    <row r="1195" spans="5:64">
      <c r="E1195" s="31" t="s">
        <v>895</v>
      </c>
      <c r="F1195" s="39"/>
      <c r="G1195" s="38"/>
      <c r="H1195" s="38"/>
      <c r="I1195" s="38"/>
      <c r="J1195" s="39"/>
      <c r="K1195" s="38"/>
      <c r="L1195" s="39"/>
      <c r="M1195" s="39"/>
      <c r="N1195" s="39"/>
      <c r="O1195" s="39"/>
      <c r="P1195" s="39"/>
      <c r="Q1195" s="38"/>
      <c r="R1195" s="39"/>
      <c r="S1195" s="39"/>
      <c r="T1195" s="39"/>
      <c r="U1195" s="39" t="e">
        <f>#REF!-(#REF!+U612+U639+U694+U720+U747+U776+U814+U846+U885+U913+U941+U970+U999+U1031+U1060+U1088+U1117+U1146)</f>
        <v>#REF!</v>
      </c>
      <c r="V1195" s="39" t="e">
        <f>#REF!-(#REF!+V612+V639+V694+V720+V747+V776+V814+V846+V885+V913+V941+V970+V999+V1031+V1060+V1088+V1117+V1146)</f>
        <v>#REF!</v>
      </c>
      <c r="W1195" s="39" t="e">
        <f>#REF!-(#REF!+W612+W639+W694+W720+W747+W776+W814+W846+W885+W913+W941+W970+W999+W1031+W1060+W1088+W1117+W1146)</f>
        <v>#REF!</v>
      </c>
      <c r="X1195" s="39" t="e">
        <f>#REF!-(#REF!+X612+X639+X694+X720+X747+X776+X814+X846+X885+X913+X941+X970+X999+X1031+X1060+X1088+X1117+X1146)</f>
        <v>#REF!</v>
      </c>
      <c r="Y1195" s="39" t="e">
        <f>#REF!-(#REF!+Y612+Y639+Y694+Y720+Y747+Y776+Y814+Y846+Y885+Y913+Y941+Y970+Y999+Y1031+Y1060+Y1088+Y1117+Y1146)</f>
        <v>#REF!</v>
      </c>
      <c r="Z1195" s="39" t="e">
        <f>#REF!-(#REF!+Z612+Z639+Z694+Z720+Z747+Z776+Z814+Z846+Z885+Z913+Z941+Z970+Z999+Z1031+Z1060+Z1088+Z1117+Z1146)</f>
        <v>#REF!</v>
      </c>
      <c r="AA1195" s="39" t="e">
        <f>#REF!-(#REF!+AA612+AA639+AA694+AA720+AA747+AA776+AA814+AA846+AA885+AA913+AA941+AA970+AA999+AA1031+AA1060+AA1088+AA1117+AA1146)</f>
        <v>#REF!</v>
      </c>
      <c r="AB1195" s="39" t="e">
        <f>#REF!-(#REF!+AB612+AB639+AB694+AB720+AB747+AB776+AB814+AB846+AB885+AB913+AB941+AB970+AB999+AB1031+AB1060+AB1088+AB1117+AB1146)</f>
        <v>#REF!</v>
      </c>
      <c r="AC1195" s="39" t="e">
        <f>#REF!-(#REF!+AC612+AC639+AC694+AC720+AC747+AC776+AC814+AC846+AC885+AC913+AC941+AC970+AC999+AC1031+AC1060+AC1088+AC1117+AC1146)</f>
        <v>#REF!</v>
      </c>
      <c r="AD1195" s="40" t="e">
        <f t="shared" si="19"/>
        <v>#REF!</v>
      </c>
      <c r="AE1195" s="40" t="e">
        <f t="shared" si="20"/>
        <v>#REF!</v>
      </c>
      <c r="AF1195" s="35" t="e">
        <f t="shared" si="21"/>
        <v>#REF!</v>
      </c>
      <c r="AG1195" s="39" t="e">
        <f>#REF!-(#REF!+AG612+AG639+AG694+AG720+AG747+AG776+AG814+AG846+AG885+AG913+AG941+AG970+AG999+AG1031+AG1060+AG1088+AG1117+AG1146)</f>
        <v>#REF!</v>
      </c>
      <c r="AH1195" s="39" t="e">
        <f>#REF!-(#REF!+AH612+AH639+AH694+AH720+AH747+AH776+AH814+AH846+AH885+AH913+AH941+AH970+AH999+AH1031+AH1060+AH1088+AH1117+AH1146)</f>
        <v>#REF!</v>
      </c>
      <c r="AI1195" s="39" t="e">
        <f>#REF!-(#REF!+AI612+AI639+AI694+AI720+AI747+AI776+AI814+AI846+AI885+AI913+AI941+AI970+AI999+AI1031+AI1060+AI1088+AI1117+AI1146)</f>
        <v>#REF!</v>
      </c>
      <c r="AJ1195" s="39" t="e">
        <f>#REF!-(#REF!+AJ612+AJ639+AJ694+AJ720+AJ747+AJ776+AJ814+AJ846+AJ885+AJ913+AJ941+AJ970+AJ999+AJ1031+AJ1060+AJ1088+AJ1117+AJ1146)</f>
        <v>#REF!</v>
      </c>
      <c r="AK1195" s="39" t="e">
        <f>#REF!-(#REF!+AK612+AK639+AK694+AK720+AK747+AK776+AK814+AK846+AK885+AK913+AK941+AK970+AK999+AK1031+AK1060+AK1088+AK1117+AK1146)</f>
        <v>#REF!</v>
      </c>
      <c r="AL1195" s="39" t="e">
        <f>#REF!-(#REF!+AL612+AL639+AL694+AL720+AL747+AL776+AL814+AL846+AL885+AL913+AL941+AL970+AL999+AL1031+AL1060+AL1088+AL1117+AL1146)</f>
        <v>#REF!</v>
      </c>
      <c r="AM1195" s="44" t="e">
        <f>#REF!-(#REF!+AM612+AM639+AM694+AM720+AM747+AM776+AM814+AM846+AM885+AM913+AM941+AM970+AM999+AM1031+AM1060+AM1088+AM1117+AM1146)</f>
        <v>#REF!</v>
      </c>
      <c r="AN1195" s="44" t="e">
        <f>#REF!-(#REF!+AN612+AN639+AN694+AN720+AN747+AN776+AN814+AN846+AN885+AN913+AN941+AN970+AN999+AN1031+AN1060+AN1088+AN1117+AN1146)</f>
        <v>#REF!</v>
      </c>
      <c r="AO1195" s="44" t="e">
        <f>#REF!-(#REF!+AO612+AO639+AO694+AO720+AO747+AO776+AO814+AO846+AO885+AO913+AO941+AO970+AO999+AO1031+AO1060+AO1088+AO1117+AO1146)</f>
        <v>#REF!</v>
      </c>
      <c r="AP1195" s="44" t="e">
        <f>#REF!-(#REF!+AP612+AP639+AP694+AP720+AP747+AP776+AP814+AP846+AP885+AP913+AP941+AP970+AP999+AP1031+AP1060+AP1088+AP1117+AP1146)</f>
        <v>#REF!</v>
      </c>
      <c r="AQ1195" s="44" t="e">
        <f>#REF!-(#REF!+AQ612+AQ639+AQ694+AQ720+AQ747+AQ776+AQ814+AQ846+AQ885+AQ913+AQ941+AQ970+AQ999+AQ1031+AQ1060+AQ1088+AQ1117+AQ1146)</f>
        <v>#REF!</v>
      </c>
      <c r="AR1195" s="44" t="e">
        <f>#REF!-(#REF!+AR612+AR639+AR694+AR720+AR747+AR776+AR814+AR846+AR885+AR913+AR941+AR970+AR999+AR1031+AR1060+AR1088+AR1117+AR1146)</f>
        <v>#REF!</v>
      </c>
      <c r="AS1195" s="44" t="e">
        <f>#REF!-(#REF!+AS612+AS639+AS694+AS720+AS747+AS776+AS814+AS846+AS885+AS913+AS941+AS970+AS999+AS1031+AS1060+AS1088+AS1117+AS1146)</f>
        <v>#REF!</v>
      </c>
      <c r="AT1195" s="44" t="e">
        <f>#REF!-(#REF!+AT612+AT639+AT694+AT720+AT747+AT776+AT814+AT846+AT885+AT913+AT941+AT970+AT999+AT1031+AT1060+AT1088+AT1117+AT1146)</f>
        <v>#REF!</v>
      </c>
      <c r="AU1195" s="45" t="e">
        <f>#REF!-(#REF!+AU612+AU639+AU694+AU720+AU747+AU776+AU814+AU846+AU885+AU913+AU941+AU970+AU999+AU1031+AU1060+AU1088+AU1117+AU1146)</f>
        <v>#REF!</v>
      </c>
      <c r="AV1195" s="44" t="e">
        <f>#REF!-(#REF!+AV612+AV639+AV694+AV720+AV747+AV776+AV814+AV846+AV885+AV913+AV941+AV970+AV999+AV1031+AV1060+AV1088+AV1117+AV1146)</f>
        <v>#REF!</v>
      </c>
      <c r="AW1195" s="44" t="e">
        <f>#REF!-(#REF!+AW612+AW639+AW694+AW720+AW747+AW776+AW814+AW846+AW885+AW913+AW941+AW970+AW999+AW1031+AW1060+AW1088+AW1117+AW1146)</f>
        <v>#REF!</v>
      </c>
      <c r="AX1195" s="44" t="e">
        <f>#REF!-(#REF!+AX612+AX639+AX694+AX720+AX747+AX776+AX814+AX846+AX885+AX913+AX941+AX970+AX999+AX1031+AX1060+AX1088+AX1117+AX1146)</f>
        <v>#REF!</v>
      </c>
      <c r="AY1195" s="44" t="e">
        <f>#REF!-(#REF!+AY612+AY639+AY694+AY720+AY747+AY776+AY814+AY846+AY885+AY913+AY941+AY970+AY999+AY1031+AY1060+AY1088+AY1117+AY1146)</f>
        <v>#REF!</v>
      </c>
      <c r="AZ1195" s="44" t="e">
        <f>#REF!-(#REF!+AZ612+AZ639+AZ694+AZ720+AZ747+AZ776+AZ814+AZ846+AZ885+AZ913+AZ941+AZ970+AZ999+AZ1031+AZ1060+AZ1088+AZ1117+AZ1146)</f>
        <v>#REF!</v>
      </c>
      <c r="BA1195" s="44" t="e">
        <f>#REF!-(#REF!+BA612+BA639+BA694+BA720+BA747+BA776+BA814+BA846+BA885+BA913+BA941+BA970+BA999+BA1031+BA1060+BA1088+BA1117+BA1146)</f>
        <v>#REF!</v>
      </c>
      <c r="BB1195" s="44" t="e">
        <f>#REF!-(#REF!+BB612+BB639+BB694+BB720+BB747+BB776+BB814+BB846+BB885+BB913+BB941+BB970+BB999+BB1031+BB1060+BB1088+BB1117+BB1146)</f>
        <v>#REF!</v>
      </c>
      <c r="BC1195" s="44" t="e">
        <f>#REF!-(#REF!+BC612+BC639+BC694+BC720+BC747+BC776+BC814+BC846+BC885+BC913+BC941+BC970+BC999+BC1031+BC1060+BC1088+BC1117+BC1146)</f>
        <v>#REF!</v>
      </c>
      <c r="BD1195" s="45" t="e">
        <f t="shared" si="22"/>
        <v>#REF!</v>
      </c>
      <c r="BE1195" s="44" t="e">
        <f>#REF!-(#REF!+BE612+BE639+BE694+BE720+BE747+BE776+BE814+BE846+BE885+BE913+BE941+BE970+BE999+BE1031+BE1060+BE1088+BE1117+BE1146)</f>
        <v>#REF!</v>
      </c>
      <c r="BF1195" s="44" t="e">
        <f>#REF!-(#REF!+BF612+BF639+BF694+BF720+BF747+BF776+BF814+BF846+BF885+BF913+BF941+BF970+BF999+BF1031+BF1060+BF1088+BF1117+BF1146)</f>
        <v>#REF!</v>
      </c>
      <c r="BG1195" s="44" t="e">
        <f>#REF!-(#REF!+BG612+BG639+BG694+BG720+BG747+BG776+BG814+BG846+BG885+BG913+BG941+BG970+BG999+BG1031+BG1060+BG1088+BG1117+BG1146)</f>
        <v>#REF!</v>
      </c>
      <c r="BH1195" s="44" t="e">
        <f>#REF!-(#REF!+BH612+BH639+BH694+BH720+BH747+BH776+BH814+BH846+BH885+BH913+BH941+BH970+BH999+BH1031+BH1060+BH1088+BH1117+BH1146)</f>
        <v>#REF!</v>
      </c>
      <c r="BI1195" s="44" t="e">
        <f>#REF!-(#REF!+BI612+BI639+BI694+BI720+BI747+BI776+BI814+BI846+BI885+BI913+BI941+BI970+BI999+BI1031+BI1060+BI1088+BI1117+BI1146)</f>
        <v>#REF!</v>
      </c>
      <c r="BL1195" s="44" t="e">
        <f>#REF!-(#REF!+BL612+BL639+BL694+BL720+BL747+BL776+BL814+BL846+BL885+BL913+BL941+BL970+BL999+BL1031+BL1060+BL1088+BL1117+BL1146)</f>
        <v>#REF!</v>
      </c>
    </row>
    <row r="1196" spans="5:64">
      <c r="E1196" s="31" t="s">
        <v>896</v>
      </c>
      <c r="F1196" s="39"/>
      <c r="G1196" s="38"/>
      <c r="H1196" s="38"/>
      <c r="I1196" s="38"/>
      <c r="J1196" s="39"/>
      <c r="K1196" s="38"/>
      <c r="L1196" s="39"/>
      <c r="M1196" s="39"/>
      <c r="N1196" s="39"/>
      <c r="O1196" s="39"/>
      <c r="P1196" s="39"/>
      <c r="Q1196" s="38"/>
      <c r="R1196" s="39"/>
      <c r="S1196" s="39"/>
      <c r="T1196" s="39"/>
      <c r="U1196" s="39" t="e">
        <f>#REF!-(#REF!+U613+U640+U695+U721+U748+U777+U815+U847+U886+U914+U942+U971+U1000+U1032+U1061+U1089+U1118+U1147)</f>
        <v>#REF!</v>
      </c>
      <c r="V1196" s="39" t="e">
        <f>#REF!-(#REF!+V613+V640+V695+V721+V748+V777+V815+V847+V886+V914+V942+V971+V1000+V1032+V1061+V1089+V1118+V1147)</f>
        <v>#REF!</v>
      </c>
      <c r="W1196" s="39" t="e">
        <f>#REF!-(#REF!+W613+W640+W695+W721+W748+W777+W815+W847+W886+W914+W942+W971+W1000+W1032+W1061+W1089+W1118+W1147)</f>
        <v>#REF!</v>
      </c>
      <c r="X1196" s="39" t="e">
        <f>#REF!-(#REF!+X613+X640+X695+X721+X748+X777+X815+X847+X886+X914+X942+X971+X1000+X1032+X1061+X1089+X1118+X1147)</f>
        <v>#REF!</v>
      </c>
      <c r="Y1196" s="39" t="e">
        <f>#REF!-(#REF!+Y613+Y640+Y695+Y721+Y748+Y777+Y815+Y847+Y886+Y914+Y942+Y971+Y1000+Y1032+Y1061+Y1089+Y1118+Y1147)</f>
        <v>#REF!</v>
      </c>
      <c r="Z1196" s="39" t="e">
        <f>#REF!-(#REF!+Z613+Z640+Z695+Z721+Z748+Z777+Z815+Z847+Z886+Z914+Z942+Z971+Z1000+Z1032+Z1061+Z1089+Z1118+Z1147)</f>
        <v>#REF!</v>
      </c>
      <c r="AA1196" s="39" t="e">
        <f>#REF!-(#REF!+AA613+AA640+AA695+AA721+AA748+AA777+AA815+AA847+AA886+AA914+AA942+AA971+AA1000+AA1032+AA1061+AA1089+AA1118+AA1147)</f>
        <v>#REF!</v>
      </c>
      <c r="AB1196" s="39" t="e">
        <f>#REF!-(#REF!+AB613+AB640+AB695+AB721+AB748+AB777+AB815+AB847+AB886+AB914+AB942+AB971+AB1000+AB1032+AB1061+AB1089+AB1118+AB1147)</f>
        <v>#REF!</v>
      </c>
      <c r="AC1196" s="39" t="e">
        <f>#REF!-(#REF!+AC613+AC640+AC695+AC721+AC748+AC777+AC815+AC847+AC886+AC914+AC942+AC971+AC1000+AC1032+AC1061+AC1089+AC1118+AC1147)</f>
        <v>#REF!</v>
      </c>
      <c r="AD1196" s="40" t="e">
        <f t="shared" si="19"/>
        <v>#REF!</v>
      </c>
      <c r="AE1196" s="40" t="e">
        <f t="shared" si="20"/>
        <v>#REF!</v>
      </c>
      <c r="AF1196" s="35" t="e">
        <f t="shared" si="21"/>
        <v>#REF!</v>
      </c>
      <c r="AG1196" s="39" t="e">
        <f>#REF!-(#REF!+AG613+AG640+AG695+AG721+AG748+AG777+AG815+AG847+AG886+AG914+AG942+AG971+AG1000+AG1032+AG1061+AG1089+AG1118+AG1147)</f>
        <v>#REF!</v>
      </c>
      <c r="AH1196" s="39" t="e">
        <f>#REF!-(#REF!+AH613+AH640+AH695+AH721+AH748+AH777+AH815+AH847+AH886+AH914+AH942+AH971+AH1000+AH1032+AH1061+AH1089+AH1118+AH1147)</f>
        <v>#REF!</v>
      </c>
      <c r="AI1196" s="39" t="e">
        <f>#REF!-(#REF!+AI613+AI640+AI695+AI721+AI748+AI777+AI815+AI847+AI886+AI914+AI942+AI971+AI1000+AI1032+AI1061+AI1089+AI1118+AI1147)</f>
        <v>#REF!</v>
      </c>
      <c r="AJ1196" s="39" t="e">
        <f>#REF!-(#REF!+AJ613+AJ640+AJ695+AJ721+AJ748+AJ777+AJ815+AJ847+AJ886+AJ914+AJ942+AJ971+AJ1000+AJ1032+AJ1061+AJ1089+AJ1118+AJ1147)</f>
        <v>#REF!</v>
      </c>
      <c r="AK1196" s="39" t="e">
        <f>#REF!-(#REF!+AK613+AK640+AK695+AK721+AK748+AK777+AK815+AK847+AK886+AK914+AK942+AK971+AK1000+AK1032+AK1061+AK1089+AK1118+AK1147)</f>
        <v>#REF!</v>
      </c>
      <c r="AL1196" s="39" t="e">
        <f>#REF!-(#REF!+AL613+AL640+AL695+AL721+AL748+AL777+AL815+AL847+AL886+AL914+AL942+AL971+AL1000+AL1032+AL1061+AL1089+AL1118+AL1147)</f>
        <v>#REF!</v>
      </c>
      <c r="AM1196" s="44" t="e">
        <f>#REF!-(#REF!+AM613+AM640+AM695+AM721+AM748+AM777+AM815+AM847+AM886+AM914+AM942+AM971+AM1000+AM1032+AM1061+AM1089+AM1118+AM1147)</f>
        <v>#REF!</v>
      </c>
      <c r="AN1196" s="44" t="e">
        <f>#REF!-(#REF!+AN613+AN640+AN695+AN721+AN748+AN777+AN815+AN847+AN886+AN914+AN942+AN971+AN1000+AN1032+AN1061+AN1089+AN1118+AN1147)</f>
        <v>#REF!</v>
      </c>
      <c r="AO1196" s="44" t="e">
        <f>#REF!-(#REF!+AO613+AO640+AO695+AO721+AO748+AO777+AO815+AO847+AO886+AO914+AO942+AO971+AO1000+AO1032+AO1061+AO1089+AO1118+AO1147)</f>
        <v>#REF!</v>
      </c>
      <c r="AP1196" s="44" t="e">
        <f>#REF!-(#REF!+AP613+AP640+AP695+AP721+AP748+AP777+AP815+AP847+AP886+AP914+AP942+AP971+AP1000+AP1032+AP1061+AP1089+AP1118+AP1147)</f>
        <v>#REF!</v>
      </c>
      <c r="AQ1196" s="44" t="e">
        <f>#REF!-(#REF!+AQ613+AQ640+AQ695+AQ721+AQ748+AQ777+AQ815+AQ847+AQ886+AQ914+AQ942+AQ971+AQ1000+AQ1032+AQ1061+AQ1089+AQ1118+AQ1147)</f>
        <v>#REF!</v>
      </c>
      <c r="AR1196" s="44" t="e">
        <f>#REF!-(#REF!+AR613+AR640+AR695+AR721+AR748+AR777+AR815+AR847+AR886+AR914+AR942+AR971+AR1000+AR1032+AR1061+AR1089+AR1118+AR1147)</f>
        <v>#REF!</v>
      </c>
      <c r="AS1196" s="44" t="e">
        <f>#REF!-(#REF!+AS613+AS640+AS695+AS721+AS748+AS777+AS815+AS847+AS886+AS914+AS942+AS971+AS1000+AS1032+AS1061+AS1089+AS1118+AS1147)</f>
        <v>#REF!</v>
      </c>
      <c r="AT1196" s="44" t="e">
        <f>#REF!-(#REF!+AT613+AT640+AT695+AT721+AT748+AT777+AT815+AT847+AT886+AT914+AT942+AT971+AT1000+AT1032+AT1061+AT1089+AT1118+AT1147)</f>
        <v>#REF!</v>
      </c>
      <c r="AU1196" s="45" t="e">
        <f>#REF!-(#REF!+AU613+AU640+AU695+AU721+AU748+AU777+AU815+AU847+AU886+AU914+AU942+AU971+AU1000+AU1032+AU1061+AU1089+AU1118+AU1147)</f>
        <v>#REF!</v>
      </c>
      <c r="AV1196" s="44" t="e">
        <f>#REF!-(#REF!+AV613+AV640+AV695+AV721+AV748+AV777+AV815+AV847+AV886+AV914+AV942+AV971+AV1000+AV1032+AV1061+AV1089+AV1118+AV1147)</f>
        <v>#REF!</v>
      </c>
      <c r="AW1196" s="44" t="e">
        <f>#REF!-(#REF!+AW613+AW640+AW695+AW721+AW748+AW777+AW815+AW847+AW886+AW914+AW942+AW971+AW1000+AW1032+AW1061+AW1089+AW1118+AW1147)</f>
        <v>#REF!</v>
      </c>
      <c r="AX1196" s="44" t="e">
        <f>#REF!-(#REF!+AX613+AX640+AX695+AX721+AX748+AX777+AX815+AX847+AX886+AX914+AX942+AX971+AX1000+AX1032+AX1061+AX1089+AX1118+AX1147)</f>
        <v>#REF!</v>
      </c>
      <c r="AY1196" s="44" t="e">
        <f>#REF!-(#REF!+AY613+AY640+AY695+AY721+AY748+AY777+AY815+AY847+AY886+AY914+AY942+AY971+AY1000+AY1032+AY1061+AY1089+AY1118+AY1147)</f>
        <v>#REF!</v>
      </c>
      <c r="AZ1196" s="44" t="e">
        <f>#REF!-(#REF!+AZ613+AZ640+AZ695+AZ721+AZ748+AZ777+AZ815+AZ847+AZ886+AZ914+AZ942+AZ971+AZ1000+AZ1032+AZ1061+AZ1089+AZ1118+AZ1147)</f>
        <v>#REF!</v>
      </c>
      <c r="BA1196" s="44" t="e">
        <f>#REF!-(#REF!+BA613+BA640+BA695+BA721+BA748+BA777+BA815+BA847+BA886+BA914+BA942+BA971+BA1000+BA1032+BA1061+BA1089+BA1118+BA1147)</f>
        <v>#REF!</v>
      </c>
      <c r="BB1196" s="44" t="e">
        <f>#REF!-(#REF!+BB613+BB640+BB695+BB721+BB748+BB777+BB815+BB847+BB886+BB914+BB942+BB971+BB1000+BB1032+BB1061+BB1089+BB1118+BB1147)</f>
        <v>#REF!</v>
      </c>
      <c r="BC1196" s="44" t="e">
        <f>#REF!-(#REF!+BC613+BC640+BC695+BC721+BC748+BC777+BC815+BC847+BC886+BC914+BC942+BC971+BC1000+BC1032+BC1061+BC1089+BC1118+BC1147)</f>
        <v>#REF!</v>
      </c>
      <c r="BD1196" s="45" t="e">
        <f t="shared" si="22"/>
        <v>#REF!</v>
      </c>
      <c r="BE1196" s="44" t="e">
        <f>#REF!-(#REF!+BE613+BE640+BE695+BE721+BE748+BE777+BE815+BE847+BE886+BE914+BE942+BE971+BE1000+BE1032+BE1061+BE1089+BE1118+BE1147)</f>
        <v>#REF!</v>
      </c>
      <c r="BF1196" s="44" t="e">
        <f>#REF!-(#REF!+BF613+BF640+BF695+BF721+BF748+BF777+BF815+BF847+BF886+BF914+BF942+BF971+BF1000+BF1032+BF1061+BF1089+BF1118+BF1147)</f>
        <v>#REF!</v>
      </c>
      <c r="BG1196" s="44" t="e">
        <f>#REF!-(#REF!+BG613+BG640+BG695+BG721+BG748+BG777+BG815+BG847+BG886+BG914+BG942+BG971+BG1000+BG1032+BG1061+BG1089+BG1118+BG1147)</f>
        <v>#REF!</v>
      </c>
      <c r="BH1196" s="44" t="e">
        <f>#REF!-(#REF!+BH613+BH640+BH695+BH721+BH748+BH777+BH815+BH847+BH886+BH914+BH942+BH971+BH1000+BH1032+BH1061+BH1089+BH1118+BH1147)</f>
        <v>#REF!</v>
      </c>
      <c r="BI1196" s="44" t="e">
        <f>#REF!-(#REF!+BI613+BI640+BI695+BI721+BI748+BI777+BI815+BI847+BI886+BI914+BI942+BI971+BI1000+BI1032+BI1061+BI1089+BI1118+BI1147)</f>
        <v>#REF!</v>
      </c>
      <c r="BL1196" s="44" t="e">
        <f>#REF!-(#REF!+BL613+BL640+BL695+BL721+BL748+BL777+BL815+BL847+BL886+BL914+BL942+BL971+BL1000+BL1032+BL1061+BL1089+BL1118+BL1147)</f>
        <v>#REF!</v>
      </c>
    </row>
    <row r="1197" spans="5:64">
      <c r="E1197" s="31" t="s">
        <v>751</v>
      </c>
      <c r="F1197" s="39"/>
      <c r="G1197" s="38"/>
      <c r="H1197" s="38"/>
      <c r="I1197" s="38"/>
      <c r="J1197" s="39"/>
      <c r="K1197" s="38"/>
      <c r="L1197" s="39"/>
      <c r="M1197" s="39"/>
      <c r="N1197" s="39"/>
      <c r="O1197" s="39"/>
      <c r="P1197" s="39"/>
      <c r="Q1197" s="38"/>
      <c r="R1197" s="39"/>
      <c r="S1197" s="39"/>
      <c r="T1197" s="39"/>
      <c r="U1197" s="39" t="e">
        <f>#REF!-(#REF!+U614+U641+U696+U722+U749+U778+U796+U816+U848+U887+U915+U943+U972+U1001+U1033+U1062+U1090+U1119+U1148)</f>
        <v>#REF!</v>
      </c>
      <c r="V1197" s="39" t="e">
        <f>#REF!-(#REF!+V614+V641+V696+V722+V749+V778+V796+V816+V848+V887+V915+V943+V972+V1001+V1033+V1062+V1090+V1119+V1148)</f>
        <v>#REF!</v>
      </c>
      <c r="W1197" s="39" t="e">
        <f>#REF!-(#REF!+W614+W641+W696+W722+W749+W778+W796+W816+W848+W887+W915+W943+W972+W1001+W1033+W1062+W1090+W1119+W1148)</f>
        <v>#REF!</v>
      </c>
      <c r="X1197" s="39" t="e">
        <f>#REF!-(#REF!+X614+X641+X696+X722+X749+X778+X796+X816+X848+X887+X915+X943+X972+X1001+X1033+X1062+X1090+X1119+X1148)</f>
        <v>#REF!</v>
      </c>
      <c r="Y1197" s="39" t="e">
        <f>#REF!-(#REF!+Y614+Y641+Y696+Y722+Y749+Y778+Y796+Y816+Y848+Y887+Y915+Y943+Y972+Y1001+Y1033+Y1062+Y1090+Y1119+Y1148)</f>
        <v>#REF!</v>
      </c>
      <c r="Z1197" s="39" t="e">
        <f>#REF!-(#REF!+Z614+Z641+Z696+Z722+Z749+Z778+Z796+Z816+Z848+Z887+Z915+Z943+Z972+Z1001+Z1033+Z1062+Z1090+Z1119+Z1148)</f>
        <v>#REF!</v>
      </c>
      <c r="AA1197" s="39" t="e">
        <f>#REF!-(#REF!+AA614+AA641+AA696+AA722+AA749+AA778+AA796+AA816+AA848+AA887+AA915+AA943+AA972+AA1001+AA1033+AA1062+AA1090+AA1119+AA1148)</f>
        <v>#REF!</v>
      </c>
      <c r="AB1197" s="39" t="e">
        <f>#REF!-(#REF!+AB614+AB641+AB696+AB722+AB749+AB778+AB796+AB816+AB848+AB887+AB915+AB943+AB972+AB1001+AB1033+AB1062+AB1090+AB1119+AB1148)</f>
        <v>#REF!</v>
      </c>
      <c r="AC1197" s="39" t="e">
        <f>#REF!-(#REF!+AC614+AC641+AC696+AC722+AC749+AC778+AC796+AC816+AC848+AC887+AC915+AC943+AC972+AC1001+AC1033+AC1062+AC1090+AC1119+AC1148)</f>
        <v>#REF!</v>
      </c>
      <c r="AD1197" s="40" t="e">
        <f t="shared" si="19"/>
        <v>#REF!</v>
      </c>
      <c r="AE1197" s="40" t="e">
        <f t="shared" si="20"/>
        <v>#REF!</v>
      </c>
      <c r="AF1197" s="35" t="e">
        <f t="shared" si="21"/>
        <v>#REF!</v>
      </c>
      <c r="AG1197" s="39" t="e">
        <f>#REF!-(#REF!+AG614+AG641+AG696+AG722+AG749+AG778+AG816+AG848+AG887+AG915+AG943+AG972+AG1001+AG1033+AG1062+AG1090+AG1119+AG1148)</f>
        <v>#REF!</v>
      </c>
      <c r="AH1197" s="39" t="e">
        <f>#REF!-(#REF!+AH614+AH641+AH696+AH722+AH749+AH778+AH816+AH848+AH887+AH915+AH943+AH972+AH1001+AH1033+AH1062+AH1090+AH1119+AH1148)</f>
        <v>#REF!</v>
      </c>
      <c r="AI1197" s="39" t="e">
        <f>#REF!-(#REF!+AI614+AI641+AI696+AI722+AI749+AI778+AI796+AI816+AI848+AI887+AI915+AI943+AI972+AI1001+AI1033+AI1062+AI1090+AI1119+AI1148)</f>
        <v>#REF!</v>
      </c>
      <c r="AJ1197" s="39" t="e">
        <f>#REF!-(#REF!+AJ614+AJ641+AJ696+AJ722+AJ749+AJ778+AJ796+AJ816+AJ848+AJ887+AJ915+AJ943+AJ972+AJ1001+AJ1033+AJ1062+AJ1090+AJ1119+AJ1148)</f>
        <v>#REF!</v>
      </c>
      <c r="AK1197" s="39" t="e">
        <f>#REF!-(#REF!+AK614+AK641+AK696+AK722+AK749+AK778+AK796+AK816+AK848+AK887+AK915+AK943+AK972+AK1001+AK1033+AK1062+AK1090+AK1119+AK1148)</f>
        <v>#REF!</v>
      </c>
      <c r="AL1197" s="39" t="e">
        <f>#REF!-(#REF!+AL614+AL641+AL696+AL722+AL749+AL778+AL796+AL816+AL848+AL887+AL915+AL943+AL972+AL1001+AL1033+AL1062+AL1090+AL1119+AL1148)</f>
        <v>#REF!</v>
      </c>
      <c r="AM1197" s="44" t="e">
        <f>#REF!-(#REF!+AM614+AM641+AM696+AM722+AM749+AM778+AM796+AM816+AM848+AM887+AM915+AM943+AM972+AM1001+AM1033+AM1062+AM1090+AM1119+AM1148)</f>
        <v>#REF!</v>
      </c>
      <c r="AN1197" s="44" t="e">
        <f>#REF!-(#REF!+AN614+AN641+AN696+AN722+AN749+AN778+AN796+AN816+AN848+AN887+AN915+AN943+AN972+AN1001+AN1033+AN1062+AN1090+AN1119+AN1148)</f>
        <v>#REF!</v>
      </c>
      <c r="AO1197" s="44" t="e">
        <f>#REF!-(#REF!+AO614+AO641+AO696+AO722+AO749+AO778+AO796+AO816+AO848+AO887+AO915+AO943+AO972+AO1001+AO1033+AO1062+AO1090+AO1119+AO1148)</f>
        <v>#REF!</v>
      </c>
      <c r="AP1197" s="44" t="e">
        <f>#REF!-(#REF!+AP614+AP641+AP696+AP722+AP749+AP778+AP796+AP816+AP848+AP887+AP915+AP943+AP972+AP1001+AP1033+AP1062+AP1090+AP1119+AP1148)</f>
        <v>#REF!</v>
      </c>
      <c r="AQ1197" s="44" t="e">
        <f>#REF!-(#REF!+AQ614+AQ641+AQ696+AQ722+AQ749+AQ778+AQ796+AQ816+AQ848+AQ887+AQ915+AQ943+AQ972+AQ1001+AQ1033+AQ1062+AQ1090+AQ1119+AQ1148)</f>
        <v>#REF!</v>
      </c>
      <c r="AR1197" s="44" t="e">
        <f>#REF!-(#REF!+AR614+AR641+AR696+AR722+AR749+AR778+AR796+AR816+AR848+AR887+AR915+AR943+AR972+AR1001+AR1033+AR1062+AR1090+AR1119+AR1148)</f>
        <v>#REF!</v>
      </c>
      <c r="AS1197" s="44" t="e">
        <f>#REF!-(#REF!+AS614+AS641+AS696+AS722+AS749+AS778+AS796+AS816+AS848+AS887+AS915+AS943+AS972+AS1001+AS1033+AS1062+AS1090+AS1119+AS1148)</f>
        <v>#REF!</v>
      </c>
      <c r="AT1197" s="44" t="e">
        <f>#REF!-(#REF!+AT614+AT641+AT696+AT722+AT749+AT778+AT796+AT816+AT848+AT887+AT915+AT943+AT972+AT1001+AT1033+AT1062+AT1090+AT1119+AT1148)</f>
        <v>#REF!</v>
      </c>
      <c r="AU1197" s="45" t="e">
        <f>#REF!-(#REF!+AU614+AU641+AU696+AU722+AU749+AU778+AU796+AU816+AU848+AU887+AU915+AU943+AU972+AU1001+AU1033+AU1062+AU1090+AU1119+AU1148)-0.1</f>
        <v>#REF!</v>
      </c>
      <c r="AV1197" s="44" t="e">
        <f>#REF!-(#REF!+AV614+AV641+AV696+AV722+AV749+AV778+AV796+AV816+AV848+AV887+AV915+AV943+AV972+AV1001+AV1033+AV1062+AV1090+AV1119+AV1148)</f>
        <v>#REF!</v>
      </c>
      <c r="AW1197" s="44" t="e">
        <f>#REF!-(#REF!+AW614+AW641+AW696+AW722+AW749+AW778+AW796+AW816+AW848+AW887+AW915+AW943+AW972+AW1001+AW1033+AW1062+AW1090+AW1119+AW1148)</f>
        <v>#REF!</v>
      </c>
      <c r="AX1197" s="44" t="e">
        <f>#REF!-(#REF!+AX614+AX641+AX696+AX722+AX749+AX778+AX796+AX816+AX848+AX887+AX915+AX943+AX972+AX1001+AX1033+AX1062+AX1090+AX1119+AX1148)</f>
        <v>#REF!</v>
      </c>
      <c r="AY1197" s="44" t="e">
        <f>#REF!-(#REF!+AY614+AY641+AY696+AY722+AY749+AY778+AY796+AY816+AY848+AY887+AY915+AY943+AY972+AY1001+AY1033+AY1062+AY1090+AY1119+AY1148)</f>
        <v>#REF!</v>
      </c>
      <c r="AZ1197" s="44" t="e">
        <f>#REF!-(#REF!+AZ614+AZ641+AZ696+AZ722+AZ749+AZ778+AZ796+AZ816+AZ848+AZ887+AZ915+AZ943+AZ972+AZ1001+AZ1033+AZ1062+AZ1090+AZ1119+AZ1148)</f>
        <v>#REF!</v>
      </c>
      <c r="BA1197" s="44" t="e">
        <f>#REF!-(#REF!+BA614+BA641+BA696+BA722+BA749+BA778+BA796+BA816+BA848+BA887+BA915+BA943+BA972+BA1001+BA1033+BA1062+BA1090+BA1119+BA1148)</f>
        <v>#REF!</v>
      </c>
      <c r="BB1197" s="44" t="e">
        <f>#REF!-(#REF!+BB614+BB641+BB696+BB722+BB749+BB778+BB796+BB816+BB848+BB887+BB915+BB943+BB972+BB1001+BB1033+BB1062+BB1090+BB1119+BB1148)</f>
        <v>#REF!</v>
      </c>
      <c r="BC1197" s="44" t="e">
        <f>#REF!-(#REF!+BC614+BC641+BC696+BC722+BC749+BC778+BC796+BC816+BC848+BC887+BC915+BC943+BC972+BC1001+BC1033+BC1062+BC1090+BC1119+BC1148)</f>
        <v>#REF!</v>
      </c>
      <c r="BD1197" s="45" t="e">
        <f t="shared" si="22"/>
        <v>#REF!</v>
      </c>
      <c r="BE1197" s="44" t="e">
        <f>#REF!-(#REF!+BE614+BE641+BE696+BE722+BE749+BE778+BE796+BE816+BE848+BE887+BE915+BE943+BE972+BE1001+BE1033+BE1062+BE1090+BE1119+BE1148)</f>
        <v>#REF!</v>
      </c>
      <c r="BF1197" s="44" t="e">
        <f>#REF!-(#REF!+BF614+BF641+BF696+BF722+BF749+BF778+BF796+BF816+BF848+BF887+BF915+BF943+BF972+BF1001+BF1033+BF1062+BF1090+BF1119+BF1148)</f>
        <v>#REF!</v>
      </c>
      <c r="BG1197" s="44" t="e">
        <f>#REF!-(#REF!+BG614+BG641+BG696+BG722+BG749+BG778+BG796+BG816+BG848+BG887+BG915+BG943+BG972+BG1001+BG1033+BG1062+BG1090+BG1119+BG1148)</f>
        <v>#REF!</v>
      </c>
      <c r="BH1197" s="44" t="e">
        <f>#REF!-(#REF!+BH614+BH641+BH696+BH722+BH749+BH778+BH796+BH816+BH848+BH887+BH915+BH943+BH972+BH1001+BH1033+BH1062+BH1090+BH1119+BH1148)</f>
        <v>#REF!</v>
      </c>
      <c r="BI1197" s="44" t="e">
        <f>#REF!-(#REF!+BI614+BI641+BI696+BI722+BI749+BI778+BI796+BI816+BI848+BI887+BI915+BI943+BI972+BI1001+BI1033+BI1062+BI1090+BI1119+BI1148)</f>
        <v>#REF!</v>
      </c>
      <c r="BL1197" s="44" t="e">
        <f>#REF!-(#REF!+BL614+BL641+BL696+BL722+BL749+BL778+BL796+BL816+BL848+BL887+BL915+BL943+BL972+BL1001+BL1033+BL1062+BL1090+BL1119+BL1148)</f>
        <v>#REF!</v>
      </c>
    </row>
    <row r="1198" spans="5:64">
      <c r="E1198" s="31" t="s">
        <v>752</v>
      </c>
      <c r="F1198" s="39"/>
      <c r="G1198" s="38"/>
      <c r="H1198" s="38"/>
      <c r="I1198" s="38"/>
      <c r="J1198" s="39"/>
      <c r="K1198" s="38"/>
      <c r="L1198" s="39"/>
      <c r="M1198" s="39"/>
      <c r="N1198" s="39"/>
      <c r="O1198" s="39"/>
      <c r="P1198" s="39"/>
      <c r="Q1198" s="38"/>
      <c r="R1198" s="39"/>
      <c r="S1198" s="39"/>
      <c r="T1198" s="39"/>
      <c r="U1198" s="39" t="e">
        <f>#REF!-U659-U671</f>
        <v>#REF!</v>
      </c>
      <c r="V1198" s="39" t="e">
        <f>#REF!-V659-V671</f>
        <v>#REF!</v>
      </c>
      <c r="W1198" s="39" t="e">
        <f>#REF!-W659-W671</f>
        <v>#REF!</v>
      </c>
      <c r="X1198" s="39" t="e">
        <f>#REF!-X659-X671</f>
        <v>#REF!</v>
      </c>
      <c r="Y1198" s="39" t="e">
        <f>#REF!-Y659-Y671</f>
        <v>#REF!</v>
      </c>
      <c r="Z1198" s="39" t="e">
        <f>#REF!-Z659-Z671</f>
        <v>#REF!</v>
      </c>
      <c r="AA1198" s="39" t="e">
        <f>#REF!-AA659-AA671</f>
        <v>#REF!</v>
      </c>
      <c r="AB1198" s="39" t="e">
        <f>#REF!-AB659-AB671</f>
        <v>#REF!</v>
      </c>
      <c r="AC1198" s="39" t="e">
        <f>#REF!-AC659-AC671</f>
        <v>#REF!</v>
      </c>
      <c r="AD1198" s="40" t="e">
        <f t="shared" si="19"/>
        <v>#REF!</v>
      </c>
      <c r="AE1198" s="40" t="e">
        <f t="shared" si="20"/>
        <v>#REF!</v>
      </c>
      <c r="AF1198" s="35" t="e">
        <f t="shared" si="21"/>
        <v>#REF!</v>
      </c>
      <c r="AG1198" s="39" t="e">
        <f>#REF!-AG659-AG671</f>
        <v>#REF!</v>
      </c>
      <c r="AH1198" s="39" t="e">
        <f>#REF!-AH659-AH671</f>
        <v>#REF!</v>
      </c>
      <c r="AI1198" s="39" t="e">
        <f>#REF!-AI659-AI671</f>
        <v>#REF!</v>
      </c>
      <c r="AJ1198" s="39" t="e">
        <f>#REF!-AJ659-AJ671</f>
        <v>#REF!</v>
      </c>
      <c r="AK1198" s="39" t="e">
        <f>#REF!-AK659-AK671</f>
        <v>#REF!</v>
      </c>
      <c r="AL1198" s="39" t="e">
        <f>#REF!-AL659-AL671</f>
        <v>#REF!</v>
      </c>
      <c r="AM1198" s="44" t="e">
        <f>#REF!-AM659-AM671</f>
        <v>#REF!</v>
      </c>
      <c r="AN1198" s="44" t="e">
        <f>#REF!-AN659-AN671</f>
        <v>#REF!</v>
      </c>
      <c r="AO1198" s="44" t="e">
        <f>#REF!-AO659-AO671</f>
        <v>#REF!</v>
      </c>
      <c r="AP1198" s="44" t="e">
        <f>#REF!-AP659-AP671</f>
        <v>#REF!</v>
      </c>
      <c r="AQ1198" s="44" t="e">
        <f>#REF!-AQ659-AQ671</f>
        <v>#REF!</v>
      </c>
      <c r="AR1198" s="44" t="e">
        <f>#REF!-AR659-AR671</f>
        <v>#REF!</v>
      </c>
      <c r="AS1198" s="44" t="e">
        <f>#REF!-AS659-AS671</f>
        <v>#REF!</v>
      </c>
      <c r="AT1198" s="44" t="e">
        <f>#REF!-AT659-AT671</f>
        <v>#REF!</v>
      </c>
      <c r="AU1198" s="45" t="e">
        <f>#REF!-AU659-AU671</f>
        <v>#REF!</v>
      </c>
      <c r="AV1198" s="44" t="e">
        <f>#REF!-AV659-AV671</f>
        <v>#REF!</v>
      </c>
      <c r="AW1198" s="44" t="e">
        <f>#REF!-AW659-AW671</f>
        <v>#REF!</v>
      </c>
      <c r="AX1198" s="44" t="e">
        <f>#REF!-AX659-AX671</f>
        <v>#REF!</v>
      </c>
      <c r="AY1198" s="44" t="e">
        <f>#REF!-AY659-AY671</f>
        <v>#REF!</v>
      </c>
      <c r="AZ1198" s="44" t="e">
        <f>#REF!-AZ659-AZ671</f>
        <v>#REF!</v>
      </c>
      <c r="BA1198" s="44" t="e">
        <f>#REF!-BA659-BA671</f>
        <v>#REF!</v>
      </c>
      <c r="BB1198" s="44" t="e">
        <f>#REF!-BB659-BB671</f>
        <v>#REF!</v>
      </c>
      <c r="BC1198" s="44" t="e">
        <f>#REF!-BC659-BC671</f>
        <v>#REF!</v>
      </c>
      <c r="BD1198" s="45" t="e">
        <f t="shared" si="22"/>
        <v>#REF!</v>
      </c>
      <c r="BE1198" s="44" t="e">
        <f>#REF!-BE659-BE671</f>
        <v>#REF!</v>
      </c>
      <c r="BF1198" s="44" t="e">
        <f>#REF!-BF659-BF671</f>
        <v>#REF!</v>
      </c>
      <c r="BG1198" s="44" t="e">
        <f>#REF!-BG659-BG671</f>
        <v>#REF!</v>
      </c>
      <c r="BH1198" s="44" t="e">
        <f>#REF!-BH659-BH671</f>
        <v>#REF!</v>
      </c>
      <c r="BI1198" s="44" t="e">
        <f>#REF!-BI659-BI671</f>
        <v>#REF!</v>
      </c>
      <c r="BL1198" s="44" t="e">
        <f>#REF!-BL659-BL671</f>
        <v>#REF!</v>
      </c>
    </row>
    <row r="1199" spans="5:64">
      <c r="E1199" s="31" t="s">
        <v>753</v>
      </c>
      <c r="F1199" s="39"/>
      <c r="G1199" s="38"/>
      <c r="H1199" s="38"/>
      <c r="I1199" s="38"/>
      <c r="J1199" s="39"/>
      <c r="K1199" s="38"/>
      <c r="L1199" s="39"/>
      <c r="M1199" s="39"/>
      <c r="N1199" s="39"/>
      <c r="O1199" s="39"/>
      <c r="P1199" s="39"/>
      <c r="Q1199" s="38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40">
        <f t="shared" si="19"/>
        <v>0</v>
      </c>
      <c r="AE1199" s="40">
        <f t="shared" si="20"/>
        <v>0</v>
      </c>
      <c r="AF1199" s="35">
        <f t="shared" si="21"/>
        <v>0</v>
      </c>
      <c r="AG1199" s="39"/>
      <c r="AH1199" s="39"/>
      <c r="AI1199" s="39"/>
      <c r="AJ1199" s="39"/>
      <c r="AK1199" s="39"/>
      <c r="AL1199" s="39"/>
      <c r="AM1199" s="44"/>
      <c r="AN1199" s="44"/>
      <c r="AO1199" s="44"/>
      <c r="AP1199" s="44"/>
      <c r="AQ1199" s="44"/>
      <c r="AR1199" s="44"/>
      <c r="AS1199" s="44"/>
      <c r="AT1199" s="44"/>
      <c r="AU1199" s="45">
        <f>AX1199+BA1199</f>
        <v>0</v>
      </c>
      <c r="AV1199" s="44"/>
      <c r="AW1199" s="44"/>
      <c r="AX1199" s="44"/>
      <c r="AY1199" s="44"/>
      <c r="AZ1199" s="44"/>
      <c r="BA1199" s="44"/>
      <c r="BB1199" s="44"/>
      <c r="BC1199" s="44"/>
      <c r="BD1199" s="45">
        <f t="shared" si="22"/>
        <v>0</v>
      </c>
      <c r="BE1199" s="44"/>
      <c r="BF1199" s="44"/>
      <c r="BG1199" s="44"/>
      <c r="BH1199" s="44"/>
      <c r="BI1199" s="44"/>
      <c r="BL1199" s="44"/>
    </row>
    <row r="1200" spans="5:64">
      <c r="E1200" s="31" t="s">
        <v>754</v>
      </c>
      <c r="F1200" s="39"/>
      <c r="G1200" s="38"/>
      <c r="H1200" s="38"/>
      <c r="I1200" s="38"/>
      <c r="J1200" s="39"/>
      <c r="K1200" s="38"/>
      <c r="L1200" s="39"/>
      <c r="M1200" s="39"/>
      <c r="N1200" s="39"/>
      <c r="O1200" s="39"/>
      <c r="P1200" s="39"/>
      <c r="Q1200" s="38"/>
      <c r="R1200" s="39"/>
      <c r="S1200" s="39"/>
      <c r="T1200" s="39"/>
      <c r="U1200" s="39" t="e">
        <f>#REF!-(U589+U616+U643+U698+U724+U751+U780+U686+U818+U850+U889+U917+U945+U974+U1003+U1035+U1064+U1092+U1121+U1150)</f>
        <v>#REF!</v>
      </c>
      <c r="V1200" s="39" t="e">
        <f>#REF!-(V589+V616+V643+V698+V724+V751+V780+V686+V818+V850+V889+V917+V945+V974+V1003+V1035+V1064+V1092+V1121+V1150)</f>
        <v>#REF!</v>
      </c>
      <c r="W1200" s="39" t="e">
        <f>#REF!-(W589+W616+W643+W698+W724+W751+W780+W686+W818+W850+W889+W917+W945+W974+W1003+W1035+W1064+W1092+W1121+W1150)</f>
        <v>#REF!</v>
      </c>
      <c r="X1200" s="39" t="e">
        <f>#REF!-(X589+X616+X643+X698+X724+X751+X780+X686+X818+X850+X889+X917+X945+X974+X1003+X1035+X1064+X1092+X1121+X1150)</f>
        <v>#REF!</v>
      </c>
      <c r="Y1200" s="39" t="e">
        <f>#REF!-(Y589+Y616+Y643+Y698+Y724+Y751+Y780+Y686+Y818+Y850+Y889+Y917+Y945+Y974+Y1003+Y1035+Y1064+Y1092+Y1121+Y1150)</f>
        <v>#REF!</v>
      </c>
      <c r="Z1200" s="39" t="e">
        <f>#REF!-(Z589+Z616+Z643+Z698+Z724+Z751+Z780+Z686+Z818+Z850+Z889+Z917+Z945+Z974+Z1003+Z1035+Z1064+Z1092+Z1121+Z1150)</f>
        <v>#REF!</v>
      </c>
      <c r="AA1200" s="39" t="e">
        <f>#REF!-(AA589+AA616+AA643+AA698+AA724+AA751+AA780+AA686+AA818+AA850+AA889+AA917+AA945+AA974+AA1003+AA1035+AA1064+AA1092+AA1121+AA1150)</f>
        <v>#REF!</v>
      </c>
      <c r="AB1200" s="39" t="e">
        <f>#REF!-(AB589+AB616+AB643+AB698+AB724+AB751+AB780+AB686+AB818+AB850+AB889+AB917+AB945+AB974+AB1003+AB1035+AB1064+AB1092+AB1121+AB1150)</f>
        <v>#REF!</v>
      </c>
      <c r="AC1200" s="39" t="e">
        <f>#REF!-(AC589+AC616+AC643+AC698+AC724+AC751+AC780+AC686+AC818+AC850+AC889+AC917+AC945+AC974+AC1003+AC1035+AC1064+AC1092+AC1121+AC1150)</f>
        <v>#REF!</v>
      </c>
      <c r="AD1200" s="40" t="e">
        <f t="shared" si="19"/>
        <v>#REF!</v>
      </c>
      <c r="AE1200" s="40" t="e">
        <f t="shared" si="20"/>
        <v>#REF!</v>
      </c>
      <c r="AF1200" s="35" t="e">
        <f t="shared" si="21"/>
        <v>#REF!</v>
      </c>
      <c r="AG1200" s="39" t="e">
        <f>#REF!-(AG589+AG616+AG643+AG698+AG724+AG751+AG780+AG686+AG818+AG850+AG889+AG917+AG945+AG974+AG1003+AG1035+AG1064+AG1092+AG1121+AG1150)</f>
        <v>#REF!</v>
      </c>
      <c r="AH1200" s="39" t="e">
        <f>#REF!-(AH589+AH616+AH643+AH698+AH724+AH751+AH780+AH686+AH818+AH850+AH889+AH917+AH945+AH974+AH1003+AH1035+AH1064+AH1092+AH1121+AH1150)</f>
        <v>#REF!</v>
      </c>
      <c r="AI1200" s="39" t="e">
        <f>#REF!-(AI589+AI616+AI643+AI698+AI724+AI751+AI780+AI686+AI818+AI850+AI889+AI917+AI945+AI974+AI1003+AI1035+AI1064+AI1092+AI1121+AI1150)</f>
        <v>#REF!</v>
      </c>
      <c r="AJ1200" s="39" t="e">
        <f>#REF!-(AJ589+AJ616+AJ643+AJ698+AJ724+AJ751+AJ780+AJ686+AJ818+AJ850+AJ889+AJ917+AJ945+AJ974+AJ1003+AJ1035+AJ1064+AJ1092+AJ1121+AJ1150)</f>
        <v>#REF!</v>
      </c>
      <c r="AK1200" s="39" t="e">
        <f>#REF!-(AK589+AK616+AK643+AK698+AK724+AK751+AK780+AK686+AK818+AK850+AK889+AK917+AK945+AK974+AK1003+AK1035+AK1064+AK1092+AK1121+AK1150)</f>
        <v>#REF!</v>
      </c>
      <c r="AL1200" s="39" t="e">
        <f>#REF!-(AL589+AL616+AL643+AL698+AL724+AL751+AL780+AL686+AL818+AL850+AL889+AL917+AL945+AL974+AL1003+AL1035+AL1064+AL1092+AL1121+AL1150)</f>
        <v>#REF!</v>
      </c>
      <c r="AM1200" s="44" t="e">
        <f>#REF!-(AM589+AM616+AM643+AM698+AM724+AM751+AM780+AM686+AM818+AM850+AM889+AM917+AM945+AM974+AM1003+AM1035+AM1064+AM1092+AM1121+AM1150)</f>
        <v>#REF!</v>
      </c>
      <c r="AN1200" s="44" t="e">
        <f>#REF!-(AN589+AN616+AN643+AN698+AN724+AN751+AN780+AN686+AN818+AN850+AN889+AN917+AN945+AN974+AN1003+AN1035+AN1064+AN1092+AN1121+AN1150)</f>
        <v>#REF!</v>
      </c>
      <c r="AO1200" s="44" t="e">
        <f>#REF!-(AO589+AO616+AO643+AO698+AO724+AO751+AO780+AO686+AO818+AO850+AO889+AO917+AO945+AO974+AO1003+AO1035+AO1064+AO1092+AO1121+AO1150)</f>
        <v>#REF!</v>
      </c>
      <c r="AP1200" s="44" t="e">
        <f>#REF!-(AP589+AP616+AP643+AP698+AP724+AP751+AP780+AP686+AP818+AP850+AP889+AP917+AP945+AP974+AP1003+AP1035+AP1064+AP1092+AP1121+AP1150)</f>
        <v>#REF!</v>
      </c>
      <c r="AQ1200" s="44" t="e">
        <f>#REF!-(AQ589+AQ616+AQ643+AQ698+AQ724+AQ751+AQ780+AQ686+AQ818+AQ850+AQ889+AQ917+AQ945+AQ974+AQ1003+AQ1035+AQ1064+AQ1092+AQ1121+AQ1150)</f>
        <v>#REF!</v>
      </c>
      <c r="AR1200" s="44" t="e">
        <f>#REF!-(AR589+AR616+AR643+AR698+AR724+AR751+AR780+AR686+AR818+AR850+AR889+AR917+AR945+AR974+AR1003+AR1035+AR1064+AR1092+AR1121+AR1150)</f>
        <v>#REF!</v>
      </c>
      <c r="AS1200" s="44" t="e">
        <f>#REF!-(AS589+AS616+AS643+AS698+AS724+AS751+AS780+AS686+AS818+AS850+AS889+AS917+AS945+AS974+AS1003+AS1035+AS1064+AS1092+AS1121+AS1150)</f>
        <v>#REF!</v>
      </c>
      <c r="AT1200" s="44" t="e">
        <f>#REF!-(AT589+AT616+AT643+AT698+AT724+AT751+AT780+AT686+AT818+AT850+AT889+AT917+AT945+AT974+AT1003+AT1035+AT1064+AT1092+AT1121+AT1150)</f>
        <v>#REF!</v>
      </c>
      <c r="AU1200" s="45" t="e">
        <f>#REF!-(AU589+AU616+AU643+AU698+AU724+AU751+AU780+AU686+AU818+AU850+AU889+AU917+AU945+AU974+AU1003+AU1035+AU1064+AU1092+AU1121+AU1150)</f>
        <v>#REF!</v>
      </c>
      <c r="AV1200" s="44" t="e">
        <f>#REF!-(AV589+AV616+AV643+AV698+AV724+AV751+AV780+AV686+AV818+AV850+AV889+AV917+AV945+AV974+AV1003+AV1035+AV1064+AV1092+AV1121+AV1150)</f>
        <v>#REF!</v>
      </c>
      <c r="AW1200" s="44" t="e">
        <f>#REF!-(AW589+AW616+AW643+AW698+AW724+AW751+AW780+AW686+AW818+AW850+AW889+AW917+AW945+AW974+AW1003+AW1035+AW1064+AW1092+AW1121+AW1150)</f>
        <v>#REF!</v>
      </c>
      <c r="AX1200" s="44" t="e">
        <f>#REF!-(AX589+AX616+AX643+AX698+AX724+AX751+AX780+AX686+AX818+AX850+AX889+AX917+AX945+AX974+AX1003+AX1035+AX1064+AX1092+AX1121+AX1150)</f>
        <v>#REF!</v>
      </c>
      <c r="AY1200" s="44" t="e">
        <f>#REF!-(AY589+AY616+AY643+AY698+AY724+AY751+AY780+AY686+AY818+AY850+AY889+AY917+AY945+AY974+AY1003+AY1035+AY1064+AY1092+AY1121+AY1150)</f>
        <v>#REF!</v>
      </c>
      <c r="AZ1200" s="44" t="e">
        <f>#REF!-(AZ589+AZ616+AZ643+AZ698+AZ724+AZ751+AZ780+AZ686+AZ818+AZ850+AZ889+AZ917+AZ945+AZ974+AZ1003+AZ1035+AZ1064+AZ1092+AZ1121+AZ1150)</f>
        <v>#REF!</v>
      </c>
      <c r="BA1200" s="44" t="e">
        <f>#REF!-(BA589+BA616+BA643+BA698+BA724+BA751+BA780+BA686+BA818+BA850+BA889+BA917+BA945+BA974+BA1003+BA1035+BA1064+BA1092+BA1121+BA1150)</f>
        <v>#REF!</v>
      </c>
      <c r="BB1200" s="44" t="e">
        <f>#REF!-(BB589+BB616+BB643+BB698+BB724+BB751+BB780+BB686+BB818+BB850+BB889+BB917+BB945+BB974+BB1003+BB1035+BB1064+BB1092+BB1121+BB1150)</f>
        <v>#REF!</v>
      </c>
      <c r="BC1200" s="44" t="e">
        <f>#REF!-(BC589+BC616+BC643+BC698+BC724+BC751+BC780+BC686+BC818+BC850+BC889+BC917+BC945+BC974+BC1003+BC1035+BC1064+BC1092+BC1121+BC1150)</f>
        <v>#REF!</v>
      </c>
      <c r="BD1200" s="45" t="e">
        <f t="shared" si="22"/>
        <v>#REF!</v>
      </c>
      <c r="BE1200" s="44" t="e">
        <f>#REF!-(BE589+BE616+BE643+BE698+BE724+BE751+BE780+BE686+BE818+BE850+BE889+BE917+BE945+BE974+BE1003+BE1035+BE1064+BE1092+BE1121+BE1150)</f>
        <v>#REF!</v>
      </c>
      <c r="BF1200" s="44" t="e">
        <f>#REF!-(BF589+BF616+BF643+BF698+BF724+BF751+BF780+BF686+BF818+BF850+BF889+BF917+BF945+BF974+BF1003+BF1035+BF1064+BF1092+BF1121+BF1150)</f>
        <v>#REF!</v>
      </c>
      <c r="BG1200" s="44" t="e">
        <f>#REF!-(BG589+BG616+BG643+BG698+BG724+BG751+BG780+BG686+BG818+BG850+BG889+BG917+BG945+BG974+BG1003+BG1035+BG1064+BG1092+BG1121+BG1150)</f>
        <v>#REF!</v>
      </c>
      <c r="BH1200" s="44" t="e">
        <f>#REF!-(BH589+BH616+BH643+BH698+BH724+BH751+BH780+BH686+BH818+BH850+BH889+BH917+BH945+BH974+BH1003+BH1035+BH1064+BH1092+BH1121+BH1150)</f>
        <v>#REF!</v>
      </c>
      <c r="BI1200" s="44" t="e">
        <f>#REF!-(BI589+BI616+BI643+BI698+BI724+BI751+BI780+BI686+BI818+BI850+BI889+BI917+BI945+BI974+BI1003+BI1035+BI1064+BI1092+BI1121+BI1150)</f>
        <v>#REF!</v>
      </c>
      <c r="BL1200" s="44" t="e">
        <f>#REF!-(BL589+BL616+BL643+BL698+BL724+BL751+BL780+BL686+BL818+BL850+BL889+BL917+BL945+BL974+BL1003+BL1035+BL1064+BL1092+BL1121+BL1150)</f>
        <v>#REF!</v>
      </c>
    </row>
    <row r="1201" spans="5:64">
      <c r="E1201" s="31" t="s">
        <v>755</v>
      </c>
      <c r="F1201" s="39"/>
      <c r="G1201" s="38"/>
      <c r="H1201" s="38"/>
      <c r="I1201" s="38"/>
      <c r="J1201" s="39"/>
      <c r="K1201" s="38"/>
      <c r="L1201" s="39"/>
      <c r="M1201" s="39"/>
      <c r="N1201" s="39"/>
      <c r="O1201" s="39"/>
      <c r="P1201" s="39"/>
      <c r="Q1201" s="38"/>
      <c r="R1201" s="39"/>
      <c r="S1201" s="39"/>
      <c r="T1201" s="39"/>
      <c r="U1201" s="39" t="e">
        <f>#REF!-(+U644+U660+U672+U752+U781+U819+U851+U890+U918+U946+U975+U1004+U1036+U1065+U1093+U1122+U1151)</f>
        <v>#REF!</v>
      </c>
      <c r="V1201" s="39" t="e">
        <f>#REF!-(+V644+V660+V672+V752+V781+V819+V851+V890+V918+V946+V975+V1004+V1036+V1065+V1093+V1122+V1151)</f>
        <v>#REF!</v>
      </c>
      <c r="W1201" s="39" t="e">
        <f>#REF!-(+W644+W660+W672+W752+W781+W819+W851+W890+W918+W946+W975+W1004+W1036+W1065+W1093+W1122+W1151)</f>
        <v>#REF!</v>
      </c>
      <c r="X1201" s="39" t="e">
        <f>#REF!-(+X644+X660+X672+X752+X781+X819+X851+X890+X918+X946+X975+X1004+X1036+X1065+X1093+X1122+X1151)</f>
        <v>#REF!</v>
      </c>
      <c r="Y1201" s="39" t="e">
        <f>#REF!-(+Y644+Y660+Y672+Y752+Y781+Y819+Y851+Y890+Y918+Y946+Y975+Y1004+Y1036+Y1065+Y1093+Y1122+Y1151)</f>
        <v>#REF!</v>
      </c>
      <c r="Z1201" s="39" t="e">
        <f>#REF!-(+Z644+Z660+Z672+Z752+Z781+Z819+Z851+Z890+Z918+Z946+Z975+Z1004+Z1036+Z1065+Z1093+Z1122+Z1151)</f>
        <v>#REF!</v>
      </c>
      <c r="AA1201" s="39" t="e">
        <f>#REF!-(+AA644+AA660+AA672+AA752+AA781+AA819+AA851+AA890+AA918+AA946+AA975+AA1004+AA1036+AA1065+AA1093+AA1122+AA1151)</f>
        <v>#REF!</v>
      </c>
      <c r="AB1201" s="39" t="e">
        <f>#REF!-(+AB644+AB660+AB672+AB752+AB781+AB819+AB851+AB890+AB918+AB946+AB975+AB1004+AB1036+AB1065+AB1093+AB1122+AB1151)</f>
        <v>#REF!</v>
      </c>
      <c r="AC1201" s="39" t="e">
        <f>#REF!-(+AC644+AC660+AC672+AC752+AC781+AC819+AC851+AC890+AC918+AC946+AC975+AC1004+AC1036+AC1065+AC1093+AC1122+AC1151)</f>
        <v>#REF!</v>
      </c>
      <c r="AD1201" s="40" t="e">
        <f t="shared" si="19"/>
        <v>#REF!</v>
      </c>
      <c r="AE1201" s="40" t="e">
        <f t="shared" si="20"/>
        <v>#REF!</v>
      </c>
      <c r="AF1201" s="35" t="e">
        <f t="shared" si="21"/>
        <v>#REF!</v>
      </c>
      <c r="AG1201" s="39" t="e">
        <f>#REF!-(+AG660+AG672+AG752+AG781+AG819+AG851+AG890+AG918+AG946+AG975+AG1036+AG1065+AG1093+AG1122+AG1151)</f>
        <v>#REF!</v>
      </c>
      <c r="AH1201" s="39" t="e">
        <f>#REF!-(+AH660+AH672+AH752+AH781+AH819+AH851+AH890+AH918+AH946+AH975+AH1036+AH1065+AH1093+AH1122+AH1151)</f>
        <v>#REF!</v>
      </c>
      <c r="AI1201" s="39" t="e">
        <f>#REF!-(+AI644+AI660+AI672+AI752+AI781+AI819+AI851+AI890+AI918+AI946+AI975+AI1004+AI1036+AI1065+AI1093+AI1122+AI1151)</f>
        <v>#REF!</v>
      </c>
      <c r="AJ1201" s="39" t="e">
        <f>#REF!-(+AJ644+AJ660+AJ672+AJ752+AJ781+AJ819+AJ851+AJ890+AJ918+AJ946+AJ975+AJ1004+AJ1036+AJ1065+AJ1093+AJ1122+AJ1151)</f>
        <v>#REF!</v>
      </c>
      <c r="AK1201" s="39" t="e">
        <f>#REF!-(+AK644+AK660+AK672+AK752+AK781+AK819+AK851+AK890+AK918+AK946+AK975+AK1004+AK1036+AK1065+AK1093+AK1122+AK1151)</f>
        <v>#REF!</v>
      </c>
      <c r="AL1201" s="39" t="e">
        <f>#REF!-(+AL644+AL660+AL672+AL752+AL781+AL819+AL851+AL890+AL918+AL946+AL975+AL1004+AL1036+AL1065+AL1093+AL1122+AL1151)</f>
        <v>#REF!</v>
      </c>
      <c r="AM1201" s="44" t="e">
        <f>#REF!-(+AM644+AM660+AM672+AM752+AM781+AM819+AM851+AM890+AM918+AM946+AM975+AM1004+AM1036+AM1065+AM1093+AM1122+AM1151)</f>
        <v>#REF!</v>
      </c>
      <c r="AN1201" s="44" t="e">
        <f>#REF!-(+AN644+AN660+AN672+AN752+AN781+AN819+AN851+AN890+AN918+AN946+AN975+AN1004+AN1036+AN1065+AN1093+AN1122+AN1151)</f>
        <v>#REF!</v>
      </c>
      <c r="AO1201" s="44" t="e">
        <f>#REF!-(+AO644+AO660+AO672+AO752+AO781+AO819+AO851+AO890+AO918+AO946+AO975+AO1004+AO1036+AO1065+AO1093+AO1122+AO1151)</f>
        <v>#REF!</v>
      </c>
      <c r="AP1201" s="44" t="e">
        <f>#REF!-(+AP644+AP660+AP672+AP752+AP781+AP819+AP851+AP890+AP918+AP946+AP975+AP1004+AP1036+AP1065+AP1093+AP1122+AP1151)</f>
        <v>#REF!</v>
      </c>
      <c r="AQ1201" s="44" t="e">
        <f>#REF!-(+AQ644+AQ660+AQ672+AQ752+AQ781+AQ819+AQ851+AQ890+AQ918+AQ946+AQ975+AQ1004+AQ1036+AQ1065+AQ1093+AQ1122+AQ1151)</f>
        <v>#REF!</v>
      </c>
      <c r="AR1201" s="44" t="e">
        <f>#REF!-(+AR644+AR660+AR672+AR752+AR781+AR819+AR851+AR890+AR918+AR946+AR975+AR1004+AR1036+AR1065+AR1093+AR1122+AR1151)</f>
        <v>#REF!</v>
      </c>
      <c r="AS1201" s="44" t="e">
        <f>#REF!-(+AS644+AS660+AS672+AS752+AS781+AS819+AS851+AS890+AS918+AS946+AS975+AS1004+AS1036+AS1065+AS1093+AS1122+AS1151)</f>
        <v>#REF!</v>
      </c>
      <c r="AT1201" s="44" t="e">
        <f>#REF!-(+AT644+AT660+AT672+AT752+AT781+AT819+AT851+AT890+AT918+AT946+AT975+AT1004+AT1036+AT1065+AT1093+AT1122+AT1151)</f>
        <v>#REF!</v>
      </c>
      <c r="AU1201" s="45" t="e">
        <f>#REF!-(+AU644+AU660+AU672+AU752+AU781+AU819+AU851+AU890+AU918+AU946+AU975+AU1004+AU1036+AU1065+AU1093+AU1122+AU1151)</f>
        <v>#REF!</v>
      </c>
      <c r="AV1201" s="44" t="e">
        <f>#REF!-(+AV644+AV660+AV672+AV752+AV781+AV819+AV851+AV890+AV918+AV946+AV975+AV1004+AV1036+AV1065+AV1093+AV1122+AV1151)</f>
        <v>#REF!</v>
      </c>
      <c r="AW1201" s="44" t="e">
        <f>#REF!-(+AW644+AW660+AW672+AW752+AW781+AW819+AW851+AW890+AW918+AW946+AW975+AW1004+AW1036+AW1065+AW1093+AW1122+AW1151)</f>
        <v>#REF!</v>
      </c>
      <c r="AX1201" s="44" t="e">
        <f>#REF!-(+AX644+AX660+AX672+AX752+AX781+AX819+AX851+AX890+AX918+AX946+AX975+AX1004+AX1036+AX1065+AX1093+AX1122+AX1151)</f>
        <v>#REF!</v>
      </c>
      <c r="AY1201" s="44" t="e">
        <f>#REF!-(+AY644+AY660+AY672+AY752+AY781+AY819+AY851+AY890+AY918+AY946+AY975+AY1004+AY1036+AY1065+AY1093+AY1122+AY1151)</f>
        <v>#REF!</v>
      </c>
      <c r="AZ1201" s="44" t="e">
        <f>#REF!-(+AZ644+AZ660+AZ672+AZ752+AZ781+AZ819+AZ851+AZ890+AZ918+AZ946+AZ975+AZ1004+AZ1036+AZ1065+AZ1093+AZ1122+AZ1151)</f>
        <v>#REF!</v>
      </c>
      <c r="BA1201" s="44" t="e">
        <f>#REF!-(+BA644+BA660+BA672+BA752+BA781+BA819+BA851+BA890+BA918+BA946+BA975+BA1004+BA1036+BA1065+BA1093+BA1122+BA1151)</f>
        <v>#REF!</v>
      </c>
      <c r="BB1201" s="44" t="e">
        <f>#REF!-(+BB644+BB660+BB672+BB752+BB781+BB819+BB851+BB890+BB918+BB946+BB975+BB1004+BB1036+BB1065+BB1093+BB1122+BB1151)</f>
        <v>#REF!</v>
      </c>
      <c r="BC1201" s="44" t="e">
        <f>#REF!-(+BC644+BC660+BC672+BC752+BC781+BC819+BC851+BC890+BC918+BC946+BC975+BC1004+BC1036+BC1065+BC1093+BC1122+BC1151)</f>
        <v>#REF!</v>
      </c>
      <c r="BD1201" s="45" t="e">
        <f t="shared" si="22"/>
        <v>#REF!</v>
      </c>
      <c r="BE1201" s="44" t="e">
        <f>#REF!-(+BE644+BE660+BE672+BE752+BE781+BE819+BE851+BE890+BE918+BE946+BE975+BE1004+BE1036+BE1065+BE1093+BE1122+BE1151)</f>
        <v>#REF!</v>
      </c>
      <c r="BF1201" s="44" t="e">
        <f>#REF!-(+BF644+BF660+BF672+BF752+BF781+BF819+BF851+BF890+BF918+BF946+BF975+BF1004+BF1036+BF1065+BF1093+BF1122+BF1151)</f>
        <v>#REF!</v>
      </c>
      <c r="BG1201" s="44" t="e">
        <f>#REF!-(+BG644+BG660+BG672+BG752+BG781+BG819+BG851+BG890+BG918+BG946+BG975+BG1004+BG1036+BG1065+BG1093+BG1122+BG1151)</f>
        <v>#REF!</v>
      </c>
      <c r="BH1201" s="44" t="e">
        <f>#REF!-(+BH644+BH660+BH672+BH752+BH781+BH819+BH851+BH890+BH918+BH946+BH975+BH1004+BH1036+BH1065+BH1093+BH1122+BH1151)</f>
        <v>#REF!</v>
      </c>
      <c r="BI1201" s="44" t="e">
        <f>#REF!-(+BI644+BI660+BI672+BI752+BI781+BI819+BI851+BI890+BI918+BI946+BI975+BI1004+BI1036+BI1065+BI1093+BI1122+BI1151)</f>
        <v>#REF!</v>
      </c>
      <c r="BL1201" s="44" t="e">
        <f>#REF!-(+BL644+BL660+BL672+BL752+BL781+BL819+BL851+BL890+BL918+BL946+BL975+BL1004+BL1036+BL1065+BL1093+BL1122+BL1151)</f>
        <v>#REF!</v>
      </c>
    </row>
    <row r="1202" spans="5:64">
      <c r="E1202" s="31" t="s">
        <v>756</v>
      </c>
      <c r="F1202" s="39"/>
      <c r="G1202" s="38"/>
      <c r="H1202" s="38"/>
      <c r="I1202" s="38"/>
      <c r="J1202" s="39"/>
      <c r="K1202" s="38"/>
      <c r="L1202" s="39"/>
      <c r="M1202" s="39"/>
      <c r="N1202" s="39"/>
      <c r="O1202" s="39"/>
      <c r="P1202" s="39"/>
      <c r="Q1202" s="38"/>
      <c r="R1202" s="39"/>
      <c r="S1202" s="39"/>
      <c r="T1202" s="39"/>
      <c r="U1202" s="39" t="e">
        <f>#REF!-(+U645+U753+U782+U820+U852+U891+U919+U947+U976+U1005+U1094+U1123+U1152)</f>
        <v>#REF!</v>
      </c>
      <c r="V1202" s="39" t="e">
        <f>#REF!-(+V645+V753+V782+V820+V852+V891+V919+V947+V976+V1005+V1094+V1123+V1152)</f>
        <v>#REF!</v>
      </c>
      <c r="W1202" s="39" t="e">
        <f>#REF!-(+W645+W753+W782+W820+W852+W891+W919+W947+W976+W1005+W1094+W1123+W1152)</f>
        <v>#REF!</v>
      </c>
      <c r="X1202" s="39" t="e">
        <f>#REF!-(+X645+X753+X782+X820+X852+X891+X919+X947+X976+X1005+X1094+X1123+X1152)</f>
        <v>#REF!</v>
      </c>
      <c r="Y1202" s="39" t="e">
        <f>#REF!-(+Y645+Y753+Y782+Y820+Y852+Y891+Y919+Y947+Y976+Y1005+Y1094+Y1123+Y1152)</f>
        <v>#REF!</v>
      </c>
      <c r="Z1202" s="39" t="e">
        <f>#REF!-(+Z645+Z753+Z782+Z820+Z852+Z891+Z919+Z947+Z976+Z1005+Z1094+Z1123+Z1152)</f>
        <v>#REF!</v>
      </c>
      <c r="AA1202" s="39" t="e">
        <f>#REF!-(+AA645+AA753+AA782+AA820+AA852+AA891+AA919+AA947+AA976+AA1005+AA1094+AA1123+AA1152)</f>
        <v>#REF!</v>
      </c>
      <c r="AB1202" s="39" t="e">
        <f>#REF!-(+AB645+AB753+AB782+AB820+AB852+AB891+AB919+AB947+AB976+AB1005+AB1094+AB1123+AB1152)</f>
        <v>#REF!</v>
      </c>
      <c r="AC1202" s="39" t="e">
        <f>#REF!-(+AC645+AC753+AC782+AC820+AC852+AC891+AC919+AC947+AC976+AC1005+AC1094+AC1123+AC1152)</f>
        <v>#REF!</v>
      </c>
      <c r="AD1202" s="40" t="e">
        <f t="shared" si="19"/>
        <v>#REF!</v>
      </c>
      <c r="AE1202" s="40" t="e">
        <f t="shared" si="20"/>
        <v>#REF!</v>
      </c>
      <c r="AF1202" s="35" t="e">
        <f t="shared" si="21"/>
        <v>#REF!</v>
      </c>
      <c r="AG1202" s="39" t="e">
        <f>#REF!-(+AG753+AG782+AG820+AG852+AG891+AG919+AG947+AG976+AG1005+AG1152)</f>
        <v>#REF!</v>
      </c>
      <c r="AH1202" s="39" t="e">
        <f>#REF!-(+AH753+AH782+AH820+AH852+AH891+AH919+AH947+AH976+AH1005+AH1152)</f>
        <v>#REF!</v>
      </c>
      <c r="AI1202" s="39" t="e">
        <f>#REF!-(+AI645+AI753+AI782+AI820+AI852+AI891+AI919+AI947+AI976+AI1005+AI1094+AI1123+AI1152)</f>
        <v>#REF!</v>
      </c>
      <c r="AJ1202" s="39" t="e">
        <f>#REF!-(+AJ645+AJ753+AJ782+AJ820+AJ852+AJ891+AJ919+AJ947+AJ976+AJ1005+AJ1094+AJ1123+AJ1152)</f>
        <v>#REF!</v>
      </c>
      <c r="AK1202" s="39" t="e">
        <f>#REF!-(+AK645+AK753+AK782+AK820+AK852+AK891+AK919+AK947+AK976+AK1005+AK1094+AK1123+AK1152)</f>
        <v>#REF!</v>
      </c>
      <c r="AL1202" s="39" t="e">
        <f>#REF!-(+AL645+AL753+AL782+AL820+AL852+AL891+AL919+AL947+AL976+AL1005+AL1094+AL1123+AL1152)</f>
        <v>#REF!</v>
      </c>
      <c r="AM1202" s="44" t="e">
        <f>#REF!-(+AM645+AM753+AM782+AM820+AM852+AM891+AM919+AM947+AM976+AM1005+AM1094+AM1123+AM1152)</f>
        <v>#REF!</v>
      </c>
      <c r="AN1202" s="44" t="e">
        <f>#REF!-(+AN645+AN753+AN782+AN820+AN852+AN891+AN919+AN947+AN976+AN1005+AN1094+AN1123+AN1152)</f>
        <v>#REF!</v>
      </c>
      <c r="AO1202" s="44" t="e">
        <f>#REF!-(+AO645+AO753+AO782+AO820+AO852+AO891+AO919+AO947+AO976+AO1005+AO1094+AO1123+AO1152)</f>
        <v>#REF!</v>
      </c>
      <c r="AP1202" s="44" t="e">
        <f>#REF!-(+AP645+AP753+AP782+AP820+AP852+AP891+AP919+AP947+AP976+AP1005+AP1094+AP1123+AP1152)</f>
        <v>#REF!</v>
      </c>
      <c r="AQ1202" s="44" t="e">
        <f>#REF!-(+AQ645+AQ753+AQ782+AQ820+AQ852+AQ891+AQ919+AQ947+AQ976+AQ1005+AQ1094+AQ1123+AQ1152)</f>
        <v>#REF!</v>
      </c>
      <c r="AR1202" s="44" t="e">
        <f>#REF!-(+AR645+AR753+AR782+AR820+AR852+AR891+AR919+AR947+AR976+AR1005+AR1094+AR1123+AR1152)</f>
        <v>#REF!</v>
      </c>
      <c r="AS1202" s="44" t="e">
        <f>#REF!-(+AS645+AS753+AS782+AS820+AS852+AS891+AS919+AS947+AS976+AS1005+AS1094+AS1123+AS1152)</f>
        <v>#REF!</v>
      </c>
      <c r="AT1202" s="44" t="e">
        <f>#REF!-(+AT645+AT753+AT782+AT820+AT852+AT891+AT919+AT947+AT976+AT1005+AT1094+AT1123+AT1152)</f>
        <v>#REF!</v>
      </c>
      <c r="AU1202" s="45" t="e">
        <f>#REF!-(+AU645+AU753+AU782+AU820+AU852+AU891+AU919+AU947+AU976+AU1005+AU1094+AU1123+AU1152)</f>
        <v>#REF!</v>
      </c>
      <c r="AV1202" s="44" t="e">
        <f>#REF!-(+AV645+AV753+AV782+AV820+AV852+AV891+AV919+AV947+AV976+AV1005+AV1094+AV1123+AV1152)</f>
        <v>#REF!</v>
      </c>
      <c r="AW1202" s="44" t="e">
        <f>#REF!-(+AW645+AW753+AW782+AW820+AW852+AW891+AW919+AW947+AW976+AW1005+AW1094+AW1123+AW1152)</f>
        <v>#REF!</v>
      </c>
      <c r="AX1202" s="44" t="e">
        <f>#REF!-(+AX645+AX753+AX782+AX820+AX852+AX891+AX919+AX947+AX976+AX1005+AX1094+AX1123+AX1152)</f>
        <v>#REF!</v>
      </c>
      <c r="AY1202" s="44" t="e">
        <f>#REF!-(+AY645+AY753+AY782+AY820+AY852+AY891+AY919+AY947+AY976+AY1005+AY1094+AY1123+AY1152)</f>
        <v>#REF!</v>
      </c>
      <c r="AZ1202" s="44" t="e">
        <f>#REF!-(+AZ645+AZ753+AZ782+AZ820+AZ852+AZ891+AZ919+AZ947+AZ976+AZ1005+AZ1094+AZ1123+AZ1152)</f>
        <v>#REF!</v>
      </c>
      <c r="BA1202" s="44" t="e">
        <f>#REF!-(+BA645+BA753+BA782+BA820+BA852+BA891+BA919+BA947+BA976+BA1005+BA1094+BA1123+BA1152)</f>
        <v>#REF!</v>
      </c>
      <c r="BB1202" s="44" t="e">
        <f>#REF!-(+BB645+BB753+BB782+BB820+BB852+BB891+BB919+BB947+BB976+BB1005+BB1094+BB1123+BB1152)</f>
        <v>#REF!</v>
      </c>
      <c r="BC1202" s="44" t="e">
        <f>#REF!-(+BC645+BC753+BC782+BC820+BC852+BC891+BC919+BC947+BC976+BC1005+BC1094+BC1123+BC1152)</f>
        <v>#REF!</v>
      </c>
      <c r="BD1202" s="45" t="e">
        <f t="shared" si="22"/>
        <v>#REF!</v>
      </c>
      <c r="BE1202" s="44" t="e">
        <f>#REF!-(+BE645+BE753+BE782+BE820+BE852+BE891+BE919+BE947+BE976+BE1005+BE1094+BE1123+BE1152)</f>
        <v>#REF!</v>
      </c>
      <c r="BF1202" s="44" t="e">
        <f>#REF!-(+BF645+BF753+BF782+BF820+BF852+BF891+BF919+BF947+BF976+BF1005+BF1094+BF1123+BF1152)</f>
        <v>#REF!</v>
      </c>
      <c r="BG1202" s="44" t="e">
        <f>#REF!-(+BG645+BG753+BG782+BG820+BG852+BG891+BG919+BG947+BG976+BG1005+BG1094+BG1123+BG1152)</f>
        <v>#REF!</v>
      </c>
      <c r="BH1202" s="44" t="e">
        <f>#REF!-(+BH645+BH753+BH782+BH820+BH852+BH891+BH919+BH947+BH976+BH1005+BH1094+BH1123+BH1152)</f>
        <v>#REF!</v>
      </c>
      <c r="BI1202" s="44" t="e">
        <f>#REF!-(+BI645+BI753+BI782+BI820+BI852+BI891+BI919+BI947+BI976+BI1005+BI1094+BI1123+BI1152)</f>
        <v>#REF!</v>
      </c>
      <c r="BL1202" s="44" t="e">
        <f>#REF!-(+BL645+BL753+BL782+BL820+BL852+BL891+BL919+BL947+BL976+BL1005+BL1094+BL1123+BL1152)</f>
        <v>#REF!</v>
      </c>
    </row>
    <row r="1203" spans="5:64">
      <c r="E1203" s="31" t="s">
        <v>757</v>
      </c>
      <c r="F1203" s="39"/>
      <c r="G1203" s="38"/>
      <c r="H1203" s="38"/>
      <c r="I1203" s="38"/>
      <c r="J1203" s="39"/>
      <c r="K1203" s="38"/>
      <c r="L1203" s="39"/>
      <c r="M1203" s="39"/>
      <c r="N1203" s="39"/>
      <c r="O1203" s="39"/>
      <c r="P1203" s="39"/>
      <c r="Q1203" s="38"/>
      <c r="R1203" s="39"/>
      <c r="S1203" s="39"/>
      <c r="T1203" s="39"/>
      <c r="U1203" s="39" t="e">
        <f>#REF!-U792</f>
        <v>#REF!</v>
      </c>
      <c r="V1203" s="39" t="e">
        <f>#REF!-V792</f>
        <v>#REF!</v>
      </c>
      <c r="W1203" s="39" t="e">
        <f>#REF!-W792</f>
        <v>#REF!</v>
      </c>
      <c r="X1203" s="39" t="e">
        <f>#REF!-X792</f>
        <v>#REF!</v>
      </c>
      <c r="Y1203" s="39" t="e">
        <f>#REF!-Y792</f>
        <v>#REF!</v>
      </c>
      <c r="Z1203" s="39" t="e">
        <f>#REF!-Z792</f>
        <v>#REF!</v>
      </c>
      <c r="AA1203" s="39" t="e">
        <f>#REF!-AA792</f>
        <v>#REF!</v>
      </c>
      <c r="AB1203" s="39" t="e">
        <f>#REF!-AB792</f>
        <v>#REF!</v>
      </c>
      <c r="AC1203" s="39" t="e">
        <f>#REF!-AC792</f>
        <v>#REF!</v>
      </c>
      <c r="AD1203" s="39" t="e">
        <f>#REF!-AD792</f>
        <v>#REF!</v>
      </c>
      <c r="AE1203" s="39" t="e">
        <f>#REF!-AE792</f>
        <v>#REF!</v>
      </c>
      <c r="AF1203" s="38" t="e">
        <f t="shared" ref="AF1203:AF1213" si="23">AI1203+AL1203</f>
        <v>#REF!</v>
      </c>
      <c r="AG1203" s="39" t="e">
        <f>#REF!-AG792</f>
        <v>#REF!</v>
      </c>
      <c r="AH1203" s="39" t="e">
        <f>#REF!-AH792</f>
        <v>#REF!</v>
      </c>
      <c r="AI1203" s="39" t="e">
        <f>#REF!-AI792</f>
        <v>#REF!</v>
      </c>
      <c r="AJ1203" s="39" t="e">
        <f>#REF!-AJ792</f>
        <v>#REF!</v>
      </c>
      <c r="AK1203" s="39" t="e">
        <f>#REF!-AK792</f>
        <v>#REF!</v>
      </c>
      <c r="AL1203" s="39" t="e">
        <f>#REF!-AL792</f>
        <v>#REF!</v>
      </c>
      <c r="AM1203" s="44" t="e">
        <f>#REF!-AM792</f>
        <v>#REF!</v>
      </c>
      <c r="AN1203" s="44" t="e">
        <f>#REF!-AN792</f>
        <v>#REF!</v>
      </c>
      <c r="AO1203" s="44" t="e">
        <f>#REF!-AO792</f>
        <v>#REF!</v>
      </c>
      <c r="AP1203" s="44" t="e">
        <f>#REF!-AP792</f>
        <v>#REF!</v>
      </c>
      <c r="AQ1203" s="44" t="e">
        <f>#REF!-AQ792</f>
        <v>#REF!</v>
      </c>
      <c r="AR1203" s="44" t="e">
        <f>#REF!-AR792</f>
        <v>#REF!</v>
      </c>
      <c r="AS1203" s="44" t="e">
        <f>#REF!-AS792</f>
        <v>#REF!</v>
      </c>
      <c r="AT1203" s="44" t="e">
        <f>#REF!-AT792</f>
        <v>#REF!</v>
      </c>
      <c r="AU1203" s="45" t="e">
        <f>#REF!-AU792</f>
        <v>#REF!</v>
      </c>
      <c r="AV1203" s="44" t="e">
        <f>#REF!-AV792</f>
        <v>#REF!</v>
      </c>
      <c r="AW1203" s="44" t="e">
        <f>#REF!-AW792</f>
        <v>#REF!</v>
      </c>
      <c r="AX1203" s="44" t="e">
        <f>#REF!-AX792</f>
        <v>#REF!</v>
      </c>
      <c r="AY1203" s="44" t="e">
        <f>#REF!-AY792</f>
        <v>#REF!</v>
      </c>
      <c r="AZ1203" s="44" t="e">
        <f>#REF!-AZ792</f>
        <v>#REF!</v>
      </c>
      <c r="BA1203" s="44" t="e">
        <f>#REF!-BA792</f>
        <v>#REF!</v>
      </c>
      <c r="BB1203" s="44" t="e">
        <f>#REF!-BB792</f>
        <v>#REF!</v>
      </c>
      <c r="BC1203" s="44" t="e">
        <f>#REF!-BC792</f>
        <v>#REF!</v>
      </c>
      <c r="BD1203" s="45" t="e">
        <f t="shared" si="22"/>
        <v>#REF!</v>
      </c>
      <c r="BE1203" s="44" t="e">
        <f>#REF!-BE792</f>
        <v>#REF!</v>
      </c>
      <c r="BF1203" s="44" t="e">
        <f>#REF!-BF792</f>
        <v>#REF!</v>
      </c>
      <c r="BG1203" s="44" t="e">
        <f>#REF!-BG792</f>
        <v>#REF!</v>
      </c>
      <c r="BH1203" s="44" t="e">
        <f>#REF!-BH792</f>
        <v>#REF!</v>
      </c>
      <c r="BI1203" s="44" t="e">
        <f>#REF!-BI792</f>
        <v>#REF!</v>
      </c>
      <c r="BL1203" s="44" t="e">
        <f>#REF!-BL792</f>
        <v>#REF!</v>
      </c>
    </row>
    <row r="1204" spans="5:64">
      <c r="E1204" s="31" t="s">
        <v>758</v>
      </c>
      <c r="F1204" s="39"/>
      <c r="G1204" s="38"/>
      <c r="H1204" s="38"/>
      <c r="I1204" s="38"/>
      <c r="J1204" s="39"/>
      <c r="K1204" s="38"/>
      <c r="L1204" s="39"/>
      <c r="M1204" s="39"/>
      <c r="N1204" s="39"/>
      <c r="O1204" s="39"/>
      <c r="P1204" s="39"/>
      <c r="Q1204" s="38"/>
      <c r="R1204" s="39"/>
      <c r="S1204" s="39"/>
      <c r="T1204" s="39"/>
      <c r="U1204" s="39" t="e">
        <f>#REF!-U793</f>
        <v>#REF!</v>
      </c>
      <c r="V1204" s="39" t="e">
        <f>#REF!-V793</f>
        <v>#REF!</v>
      </c>
      <c r="W1204" s="39" t="e">
        <f>#REF!-W793</f>
        <v>#REF!</v>
      </c>
      <c r="X1204" s="39" t="e">
        <f>#REF!-X793</f>
        <v>#REF!</v>
      </c>
      <c r="Y1204" s="39" t="e">
        <f>#REF!-Y793</f>
        <v>#REF!</v>
      </c>
      <c r="Z1204" s="39" t="e">
        <f>#REF!-Z793</f>
        <v>#REF!</v>
      </c>
      <c r="AA1204" s="39" t="e">
        <f>#REF!-AA793</f>
        <v>#REF!</v>
      </c>
      <c r="AB1204" s="39" t="e">
        <f>#REF!-AB793</f>
        <v>#REF!</v>
      </c>
      <c r="AC1204" s="39" t="e">
        <f>#REF!-AC793</f>
        <v>#REF!</v>
      </c>
      <c r="AD1204" s="39" t="e">
        <f>#REF!-AD793</f>
        <v>#REF!</v>
      </c>
      <c r="AE1204" s="39" t="e">
        <f>#REF!-AE793</f>
        <v>#REF!</v>
      </c>
      <c r="AF1204" s="38" t="e">
        <f t="shared" si="23"/>
        <v>#REF!</v>
      </c>
      <c r="AG1204" s="39" t="e">
        <f>#REF!-AG793</f>
        <v>#REF!</v>
      </c>
      <c r="AH1204" s="39" t="e">
        <f>#REF!-AH793</f>
        <v>#REF!</v>
      </c>
      <c r="AI1204" s="39" t="e">
        <f>#REF!-AI793</f>
        <v>#REF!</v>
      </c>
      <c r="AJ1204" s="39" t="e">
        <f>#REF!-AJ793</f>
        <v>#REF!</v>
      </c>
      <c r="AK1204" s="39" t="e">
        <f>#REF!-AK793</f>
        <v>#REF!</v>
      </c>
      <c r="AL1204" s="39" t="e">
        <f>#REF!-AL793</f>
        <v>#REF!</v>
      </c>
      <c r="AM1204" s="44" t="e">
        <f>#REF!-AM793</f>
        <v>#REF!</v>
      </c>
      <c r="AN1204" s="44" t="e">
        <f>#REF!-AN793</f>
        <v>#REF!</v>
      </c>
      <c r="AO1204" s="44" t="e">
        <f>#REF!-AO793</f>
        <v>#REF!</v>
      </c>
      <c r="AP1204" s="44" t="e">
        <f>#REF!-AP793</f>
        <v>#REF!</v>
      </c>
      <c r="AQ1204" s="44" t="e">
        <f>#REF!-AQ793</f>
        <v>#REF!</v>
      </c>
      <c r="AR1204" s="44" t="e">
        <f>#REF!-AR793</f>
        <v>#REF!</v>
      </c>
      <c r="AS1204" s="44" t="e">
        <f>#REF!-AS793</f>
        <v>#REF!</v>
      </c>
      <c r="AT1204" s="44" t="e">
        <f>#REF!-AT793</f>
        <v>#REF!</v>
      </c>
      <c r="AU1204" s="45" t="e">
        <f>#REF!-AU793</f>
        <v>#REF!</v>
      </c>
      <c r="AV1204" s="44" t="e">
        <f>#REF!-AV793</f>
        <v>#REF!</v>
      </c>
      <c r="AW1204" s="44" t="e">
        <f>#REF!-AW793</f>
        <v>#REF!</v>
      </c>
      <c r="AX1204" s="44" t="e">
        <f>#REF!-AX793</f>
        <v>#REF!</v>
      </c>
      <c r="AY1204" s="44" t="e">
        <f>#REF!-AY793</f>
        <v>#REF!</v>
      </c>
      <c r="AZ1204" s="44" t="e">
        <f>#REF!-AZ793</f>
        <v>#REF!</v>
      </c>
      <c r="BA1204" s="44" t="e">
        <f>#REF!-BA793</f>
        <v>#REF!</v>
      </c>
      <c r="BB1204" s="44" t="e">
        <f>#REF!-BB793</f>
        <v>#REF!</v>
      </c>
      <c r="BC1204" s="44" t="e">
        <f>#REF!-BC793</f>
        <v>#REF!</v>
      </c>
      <c r="BD1204" s="45" t="e">
        <f t="shared" si="22"/>
        <v>#REF!</v>
      </c>
      <c r="BE1204" s="44" t="e">
        <f>#REF!-BE793</f>
        <v>#REF!</v>
      </c>
      <c r="BF1204" s="44" t="e">
        <f>#REF!-BF793</f>
        <v>#REF!</v>
      </c>
      <c r="BG1204" s="44" t="e">
        <f>#REF!-BG793</f>
        <v>#REF!</v>
      </c>
      <c r="BH1204" s="44" t="e">
        <f>#REF!-BH793</f>
        <v>#REF!</v>
      </c>
      <c r="BI1204" s="44" t="e">
        <f>#REF!-BI793</f>
        <v>#REF!</v>
      </c>
      <c r="BL1204" s="44" t="e">
        <f>#REF!-BL793</f>
        <v>#REF!</v>
      </c>
    </row>
    <row r="1205" spans="5:64">
      <c r="E1205" s="31" t="s">
        <v>759</v>
      </c>
      <c r="F1205" s="39"/>
      <c r="G1205" s="38"/>
      <c r="H1205" s="38"/>
      <c r="I1205" s="38"/>
      <c r="J1205" s="39"/>
      <c r="K1205" s="38"/>
      <c r="L1205" s="39"/>
      <c r="M1205" s="39"/>
      <c r="N1205" s="39"/>
      <c r="O1205" s="39"/>
      <c r="P1205" s="39"/>
      <c r="Q1205" s="38"/>
      <c r="R1205" s="39"/>
      <c r="S1205" s="39"/>
      <c r="T1205" s="39"/>
      <c r="U1205" s="39" t="e">
        <f>#REF!-U1165</f>
        <v>#REF!</v>
      </c>
      <c r="V1205" s="39" t="e">
        <f>#REF!-V1165</f>
        <v>#REF!</v>
      </c>
      <c r="W1205" s="39" t="e">
        <f>#REF!-W1165</f>
        <v>#REF!</v>
      </c>
      <c r="X1205" s="39" t="e">
        <f>#REF!-X1165</f>
        <v>#REF!</v>
      </c>
      <c r="Y1205" s="39" t="e">
        <f>#REF!-Y1165</f>
        <v>#REF!</v>
      </c>
      <c r="Z1205" s="39" t="e">
        <f>#REF!-Z1165</f>
        <v>#REF!</v>
      </c>
      <c r="AA1205" s="39" t="e">
        <f>#REF!-AA1165</f>
        <v>#REF!</v>
      </c>
      <c r="AB1205" s="39" t="e">
        <f>#REF!-AB1165</f>
        <v>#REF!</v>
      </c>
      <c r="AC1205" s="39" t="e">
        <f>#REF!-AC1165</f>
        <v>#REF!</v>
      </c>
      <c r="AD1205" s="39" t="e">
        <f>#REF!-AD1165</f>
        <v>#REF!</v>
      </c>
      <c r="AE1205" s="39" t="e">
        <f>#REF!-AE1165</f>
        <v>#REF!</v>
      </c>
      <c r="AF1205" s="38" t="e">
        <f t="shared" si="23"/>
        <v>#REF!</v>
      </c>
      <c r="AG1205" s="39" t="e">
        <f>#REF!-AG1165</f>
        <v>#REF!</v>
      </c>
      <c r="AH1205" s="39" t="e">
        <f>#REF!-AH1165</f>
        <v>#REF!</v>
      </c>
      <c r="AI1205" s="39" t="e">
        <f>#REF!-AI1165</f>
        <v>#REF!</v>
      </c>
      <c r="AJ1205" s="39" t="e">
        <f>#REF!-AJ1165</f>
        <v>#REF!</v>
      </c>
      <c r="AK1205" s="39" t="e">
        <f>#REF!-AK1165</f>
        <v>#REF!</v>
      </c>
      <c r="AL1205" s="39" t="e">
        <f>#REF!-AL1165</f>
        <v>#REF!</v>
      </c>
      <c r="AM1205" s="44" t="e">
        <f>#REF!-AM1165</f>
        <v>#REF!</v>
      </c>
      <c r="AN1205" s="44" t="e">
        <f>#REF!-AN1165</f>
        <v>#REF!</v>
      </c>
      <c r="AO1205" s="44" t="e">
        <f>#REF!-AO1165</f>
        <v>#REF!</v>
      </c>
      <c r="AP1205" s="44" t="e">
        <f>#REF!-AP1165</f>
        <v>#REF!</v>
      </c>
      <c r="AQ1205" s="44" t="e">
        <f>#REF!-AQ1165</f>
        <v>#REF!</v>
      </c>
      <c r="AR1205" s="44" t="e">
        <f>#REF!-AR1165</f>
        <v>#REF!</v>
      </c>
      <c r="AS1205" s="44" t="e">
        <f>#REF!-AS1165</f>
        <v>#REF!</v>
      </c>
      <c r="AT1205" s="44" t="e">
        <f>#REF!-AT1165</f>
        <v>#REF!</v>
      </c>
      <c r="AU1205" s="45" t="e">
        <f>#REF!-AU1165</f>
        <v>#REF!</v>
      </c>
      <c r="AV1205" s="44" t="e">
        <f>#REF!-AV1165</f>
        <v>#REF!</v>
      </c>
      <c r="AW1205" s="44" t="e">
        <f>#REF!-AW1165</f>
        <v>#REF!</v>
      </c>
      <c r="AX1205" s="44" t="e">
        <f>#REF!-AX1165</f>
        <v>#REF!</v>
      </c>
      <c r="AY1205" s="44" t="e">
        <f>#REF!-AY1165</f>
        <v>#REF!</v>
      </c>
      <c r="AZ1205" s="44" t="e">
        <f>#REF!-AZ1165</f>
        <v>#REF!</v>
      </c>
      <c r="BA1205" s="44" t="e">
        <f>#REF!-BA1165</f>
        <v>#REF!</v>
      </c>
      <c r="BB1205" s="44" t="e">
        <f>#REF!-BB1165</f>
        <v>#REF!</v>
      </c>
      <c r="BC1205" s="44" t="e">
        <f>#REF!-BC1165</f>
        <v>#REF!</v>
      </c>
      <c r="BD1205" s="45" t="e">
        <f t="shared" si="22"/>
        <v>#REF!</v>
      </c>
      <c r="BE1205" s="44" t="e">
        <f>#REF!-BE1165</f>
        <v>#REF!</v>
      </c>
      <c r="BF1205" s="44" t="e">
        <f>#REF!-BF1165</f>
        <v>#REF!</v>
      </c>
      <c r="BG1205" s="44" t="e">
        <f>#REF!-BG1165</f>
        <v>#REF!</v>
      </c>
      <c r="BH1205" s="44" t="e">
        <f>#REF!-BH1165</f>
        <v>#REF!</v>
      </c>
      <c r="BI1205" s="44" t="e">
        <f>#REF!-BI1165</f>
        <v>#REF!</v>
      </c>
      <c r="BL1205" s="44" t="e">
        <f>#REF!-BL1165</f>
        <v>#REF!</v>
      </c>
    </row>
    <row r="1206" spans="5:64">
      <c r="E1206" s="31" t="s">
        <v>319</v>
      </c>
      <c r="F1206" s="39"/>
      <c r="G1206" s="38"/>
      <c r="H1206" s="38"/>
      <c r="I1206" s="38"/>
      <c r="J1206" s="39"/>
      <c r="K1206" s="38"/>
      <c r="L1206" s="39"/>
      <c r="M1206" s="39"/>
      <c r="N1206" s="39"/>
      <c r="O1206" s="39"/>
      <c r="P1206" s="39"/>
      <c r="Q1206" s="38"/>
      <c r="R1206" s="39"/>
      <c r="S1206" s="39"/>
      <c r="T1206" s="39"/>
      <c r="U1206" s="39">
        <f t="shared" ref="U1206:AE1206" si="24">U424+U425-U1171</f>
        <v>0</v>
      </c>
      <c r="V1206" s="39">
        <f t="shared" si="24"/>
        <v>0</v>
      </c>
      <c r="W1206" s="39">
        <f t="shared" si="24"/>
        <v>0</v>
      </c>
      <c r="X1206" s="39">
        <f t="shared" si="24"/>
        <v>0</v>
      </c>
      <c r="Y1206" s="39">
        <f t="shared" si="24"/>
        <v>0</v>
      </c>
      <c r="Z1206" s="39">
        <f t="shared" si="24"/>
        <v>0</v>
      </c>
      <c r="AA1206" s="39">
        <f t="shared" si="24"/>
        <v>0</v>
      </c>
      <c r="AB1206" s="39">
        <f t="shared" si="24"/>
        <v>0</v>
      </c>
      <c r="AC1206" s="39">
        <f t="shared" si="24"/>
        <v>0</v>
      </c>
      <c r="AD1206" s="39">
        <f t="shared" si="24"/>
        <v>0</v>
      </c>
      <c r="AE1206" s="39">
        <f t="shared" si="24"/>
        <v>0</v>
      </c>
      <c r="AF1206" s="38">
        <f t="shared" si="23"/>
        <v>0</v>
      </c>
      <c r="AG1206" s="39">
        <f t="shared" ref="AG1206:BC1206" si="25">AG424+AG425-AG1171</f>
        <v>0</v>
      </c>
      <c r="AH1206" s="39">
        <f t="shared" si="25"/>
        <v>0</v>
      </c>
      <c r="AI1206" s="39">
        <f t="shared" si="25"/>
        <v>0</v>
      </c>
      <c r="AJ1206" s="39">
        <f t="shared" si="25"/>
        <v>0</v>
      </c>
      <c r="AK1206" s="39">
        <f t="shared" si="25"/>
        <v>0</v>
      </c>
      <c r="AL1206" s="39">
        <f t="shared" si="25"/>
        <v>0</v>
      </c>
      <c r="AM1206" s="44">
        <f t="shared" si="25"/>
        <v>0</v>
      </c>
      <c r="AN1206" s="44">
        <f t="shared" si="25"/>
        <v>0</v>
      </c>
      <c r="AO1206" s="44">
        <f t="shared" si="25"/>
        <v>0</v>
      </c>
      <c r="AP1206" s="44">
        <f t="shared" si="25"/>
        <v>0</v>
      </c>
      <c r="AQ1206" s="44">
        <f t="shared" si="25"/>
        <v>0</v>
      </c>
      <c r="AR1206" s="44">
        <f t="shared" si="25"/>
        <v>0</v>
      </c>
      <c r="AS1206" s="44">
        <f t="shared" si="25"/>
        <v>0</v>
      </c>
      <c r="AT1206" s="44">
        <f t="shared" si="25"/>
        <v>0</v>
      </c>
      <c r="AU1206" s="45">
        <f t="shared" si="25"/>
        <v>0</v>
      </c>
      <c r="AV1206" s="44">
        <f t="shared" si="25"/>
        <v>0</v>
      </c>
      <c r="AW1206" s="44">
        <f t="shared" si="25"/>
        <v>0</v>
      </c>
      <c r="AX1206" s="44">
        <f t="shared" si="25"/>
        <v>0</v>
      </c>
      <c r="AY1206" s="44">
        <f t="shared" si="25"/>
        <v>0</v>
      </c>
      <c r="AZ1206" s="44">
        <f t="shared" si="25"/>
        <v>0</v>
      </c>
      <c r="BA1206" s="44">
        <f t="shared" si="25"/>
        <v>0</v>
      </c>
      <c r="BB1206" s="44">
        <f t="shared" si="25"/>
        <v>0</v>
      </c>
      <c r="BC1206" s="44">
        <f t="shared" si="25"/>
        <v>0</v>
      </c>
      <c r="BD1206" s="45">
        <f t="shared" si="22"/>
        <v>0</v>
      </c>
      <c r="BE1206" s="44">
        <f>BE424+BE425-BE1171</f>
        <v>0</v>
      </c>
      <c r="BF1206" s="44">
        <f>BF424+BF425-BF1171</f>
        <v>0</v>
      </c>
      <c r="BG1206" s="44">
        <f>BG424+BG425-BG1171</f>
        <v>0</v>
      </c>
      <c r="BH1206" s="44">
        <f>BH424+BH425-BH1171</f>
        <v>0</v>
      </c>
      <c r="BI1206" s="44">
        <f>BI424+BI425-BI1171</f>
        <v>0</v>
      </c>
      <c r="BL1206" s="44">
        <f>BL424+BL425-BL1171</f>
        <v>0</v>
      </c>
    </row>
    <row r="1207" spans="5:64">
      <c r="E1207" s="31" t="s">
        <v>653</v>
      </c>
      <c r="F1207" s="39"/>
      <c r="G1207" s="38"/>
      <c r="H1207" s="38"/>
      <c r="I1207" s="38"/>
      <c r="J1207" s="39"/>
      <c r="K1207" s="38"/>
      <c r="L1207" s="39"/>
      <c r="M1207" s="39"/>
      <c r="N1207" s="39"/>
      <c r="O1207" s="39"/>
      <c r="P1207" s="39"/>
      <c r="Q1207" s="38"/>
      <c r="R1207" s="39"/>
      <c r="S1207" s="39"/>
      <c r="T1207" s="39"/>
      <c r="U1207" s="39">
        <f t="shared" ref="U1207:AE1207" si="26">U438-U1166</f>
        <v>0</v>
      </c>
      <c r="V1207" s="39">
        <f t="shared" si="26"/>
        <v>0</v>
      </c>
      <c r="W1207" s="39">
        <f t="shared" si="26"/>
        <v>0</v>
      </c>
      <c r="X1207" s="39">
        <f t="shared" si="26"/>
        <v>0</v>
      </c>
      <c r="Y1207" s="39">
        <f t="shared" si="26"/>
        <v>0</v>
      </c>
      <c r="Z1207" s="39">
        <f t="shared" si="26"/>
        <v>0</v>
      </c>
      <c r="AA1207" s="39">
        <f t="shared" si="26"/>
        <v>0</v>
      </c>
      <c r="AB1207" s="39">
        <f t="shared" si="26"/>
        <v>0</v>
      </c>
      <c r="AC1207" s="39">
        <f t="shared" si="26"/>
        <v>0</v>
      </c>
      <c r="AD1207" s="39">
        <f t="shared" si="26"/>
        <v>0</v>
      </c>
      <c r="AE1207" s="39">
        <f t="shared" si="26"/>
        <v>0</v>
      </c>
      <c r="AF1207" s="38">
        <f t="shared" si="23"/>
        <v>0</v>
      </c>
      <c r="AG1207" s="39">
        <f t="shared" ref="AG1207:BC1207" si="27">AG438-AG1166</f>
        <v>0</v>
      </c>
      <c r="AH1207" s="39">
        <f t="shared" si="27"/>
        <v>0</v>
      </c>
      <c r="AI1207" s="39">
        <f t="shared" si="27"/>
        <v>0</v>
      </c>
      <c r="AJ1207" s="39">
        <f t="shared" si="27"/>
        <v>0</v>
      </c>
      <c r="AK1207" s="39">
        <f t="shared" si="27"/>
        <v>0</v>
      </c>
      <c r="AL1207" s="39">
        <f t="shared" si="27"/>
        <v>0</v>
      </c>
      <c r="AM1207" s="44">
        <f t="shared" si="27"/>
        <v>0</v>
      </c>
      <c r="AN1207" s="44">
        <f t="shared" si="27"/>
        <v>0</v>
      </c>
      <c r="AO1207" s="44">
        <f t="shared" si="27"/>
        <v>0</v>
      </c>
      <c r="AP1207" s="44">
        <f t="shared" si="27"/>
        <v>0</v>
      </c>
      <c r="AQ1207" s="44">
        <f t="shared" si="27"/>
        <v>0</v>
      </c>
      <c r="AR1207" s="44">
        <f t="shared" si="27"/>
        <v>0</v>
      </c>
      <c r="AS1207" s="44">
        <f t="shared" si="27"/>
        <v>0</v>
      </c>
      <c r="AT1207" s="44">
        <f t="shared" si="27"/>
        <v>0</v>
      </c>
      <c r="AU1207" s="45">
        <f t="shared" si="27"/>
        <v>0</v>
      </c>
      <c r="AV1207" s="44">
        <f t="shared" si="27"/>
        <v>0</v>
      </c>
      <c r="AW1207" s="44">
        <f t="shared" si="27"/>
        <v>0</v>
      </c>
      <c r="AX1207" s="44">
        <f t="shared" si="27"/>
        <v>0</v>
      </c>
      <c r="AY1207" s="44">
        <f t="shared" si="27"/>
        <v>0</v>
      </c>
      <c r="AZ1207" s="44">
        <f t="shared" si="27"/>
        <v>0</v>
      </c>
      <c r="BA1207" s="44">
        <f t="shared" si="27"/>
        <v>0</v>
      </c>
      <c r="BB1207" s="44">
        <f t="shared" si="27"/>
        <v>0</v>
      </c>
      <c r="BC1207" s="44">
        <f t="shared" si="27"/>
        <v>0</v>
      </c>
      <c r="BD1207" s="45">
        <f t="shared" si="22"/>
        <v>0</v>
      </c>
      <c r="BE1207" s="44">
        <f>BE438-BE1166</f>
        <v>0</v>
      </c>
      <c r="BF1207" s="44">
        <f>BF438-BF1166</f>
        <v>0</v>
      </c>
      <c r="BG1207" s="44">
        <f>BG438-BG1166</f>
        <v>0</v>
      </c>
      <c r="BH1207" s="44">
        <f>BH438-BH1166</f>
        <v>0</v>
      </c>
      <c r="BI1207" s="44">
        <f>BI438-BI1166</f>
        <v>0</v>
      </c>
      <c r="BL1207" s="44">
        <f>BL438-BL1166</f>
        <v>0</v>
      </c>
    </row>
    <row r="1208" spans="5:64">
      <c r="E1208" s="31" t="s">
        <v>654</v>
      </c>
      <c r="F1208" s="39"/>
      <c r="G1208" s="38"/>
      <c r="H1208" s="38"/>
      <c r="I1208" s="38"/>
      <c r="J1208" s="39"/>
      <c r="K1208" s="38"/>
      <c r="L1208" s="39"/>
      <c r="M1208" s="39"/>
      <c r="N1208" s="39"/>
      <c r="O1208" s="39"/>
      <c r="P1208" s="39"/>
      <c r="Q1208" s="38"/>
      <c r="R1208" s="39"/>
      <c r="S1208" s="39"/>
      <c r="T1208" s="39"/>
      <c r="U1208" s="39">
        <f t="shared" ref="U1208:AE1208" si="28">U428-(+U590+U617+U646+U661+U673+U699+U725+U754+U759+U821+U853+U892+U920+U948+U977+U1006+U1037+U1066+U1095+U1124+U1155)</f>
        <v>0</v>
      </c>
      <c r="V1208" s="39">
        <f t="shared" si="28"/>
        <v>0</v>
      </c>
      <c r="W1208" s="39">
        <f t="shared" si="28"/>
        <v>0</v>
      </c>
      <c r="X1208" s="39">
        <f t="shared" si="28"/>
        <v>0</v>
      </c>
      <c r="Y1208" s="39">
        <f t="shared" si="28"/>
        <v>0</v>
      </c>
      <c r="Z1208" s="39">
        <f t="shared" si="28"/>
        <v>0</v>
      </c>
      <c r="AA1208" s="39">
        <f t="shared" si="28"/>
        <v>0</v>
      </c>
      <c r="AB1208" s="39">
        <f t="shared" si="28"/>
        <v>0</v>
      </c>
      <c r="AC1208" s="39">
        <f t="shared" si="28"/>
        <v>0</v>
      </c>
      <c r="AD1208" s="39">
        <f t="shared" si="28"/>
        <v>0</v>
      </c>
      <c r="AE1208" s="39">
        <f t="shared" si="28"/>
        <v>0</v>
      </c>
      <c r="AF1208" s="38">
        <f t="shared" si="23"/>
        <v>0</v>
      </c>
      <c r="AG1208" s="39">
        <f t="shared" ref="AG1208:BC1208" si="29">AG428-(+AG590+AG617+AG646+AG661+AG673+AG699+AG725+AG754+AG759+AG821+AG853+AG892+AG920+AG948+AG977+AG1006+AG1037+AG1066+AG1095+AG1124+AG1155)</f>
        <v>0</v>
      </c>
      <c r="AH1208" s="39">
        <f t="shared" si="29"/>
        <v>0</v>
      </c>
      <c r="AI1208" s="39">
        <f t="shared" si="29"/>
        <v>0</v>
      </c>
      <c r="AJ1208" s="39">
        <f t="shared" si="29"/>
        <v>0</v>
      </c>
      <c r="AK1208" s="39">
        <f t="shared" si="29"/>
        <v>0</v>
      </c>
      <c r="AL1208" s="39">
        <f t="shared" si="29"/>
        <v>0</v>
      </c>
      <c r="AM1208" s="44">
        <f t="shared" si="29"/>
        <v>0</v>
      </c>
      <c r="AN1208" s="44">
        <f t="shared" si="29"/>
        <v>0</v>
      </c>
      <c r="AO1208" s="44">
        <f t="shared" si="29"/>
        <v>0</v>
      </c>
      <c r="AP1208" s="44">
        <f t="shared" si="29"/>
        <v>0</v>
      </c>
      <c r="AQ1208" s="44">
        <f t="shared" si="29"/>
        <v>0</v>
      </c>
      <c r="AR1208" s="44">
        <f t="shared" si="29"/>
        <v>0</v>
      </c>
      <c r="AS1208" s="44">
        <f t="shared" si="29"/>
        <v>0</v>
      </c>
      <c r="AT1208" s="44">
        <f t="shared" si="29"/>
        <v>0</v>
      </c>
      <c r="AU1208" s="45">
        <f t="shared" si="29"/>
        <v>0</v>
      </c>
      <c r="AV1208" s="44">
        <f t="shared" si="29"/>
        <v>0</v>
      </c>
      <c r="AW1208" s="44">
        <f t="shared" si="29"/>
        <v>0</v>
      </c>
      <c r="AX1208" s="44">
        <f t="shared" si="29"/>
        <v>0</v>
      </c>
      <c r="AY1208" s="44">
        <f t="shared" si="29"/>
        <v>0</v>
      </c>
      <c r="AZ1208" s="44">
        <f t="shared" si="29"/>
        <v>0</v>
      </c>
      <c r="BA1208" s="44">
        <f t="shared" si="29"/>
        <v>0</v>
      </c>
      <c r="BB1208" s="44">
        <f t="shared" si="29"/>
        <v>0</v>
      </c>
      <c r="BC1208" s="44">
        <f t="shared" si="29"/>
        <v>0</v>
      </c>
      <c r="BD1208" s="45">
        <f t="shared" si="22"/>
        <v>0</v>
      </c>
      <c r="BE1208" s="44">
        <f>BE428-(+BE590+BE617+BE646+BE661+BE673+BE699+BE725+BE754+BE759+BE821+BE853+BE892+BE920+BE948+BE977+BE1006+BE1037+BE1066+BE1095+BE1124+BE1155)</f>
        <v>0</v>
      </c>
      <c r="BF1208" s="44">
        <f>BF428-(+BF590+BF617+BF646+BF661+BF673+BF699+BF725+BF754+BF759+BF821+BF853+BF892+BF920+BF948+BF977+BF1006+BF1037+BF1066+BF1095+BF1124+BF1155)</f>
        <v>0</v>
      </c>
      <c r="BG1208" s="44">
        <f>BG428-(+BG590+BG617+BG646+BG661+BG673+BG699+BG725+BG754+BG759+BG821+BG853+BG892+BG920+BG948+BG977+BG1006+BG1037+BG1066+BG1095+BG1124+BG1155)</f>
        <v>0</v>
      </c>
      <c r="BH1208" s="44">
        <f>BH428-(+BH590+BH617+BH646+BH661+BH673+BH699+BH725+BH754+BH759+BH821+BH853+BH892+BH920+BH948+BH977+BH1006+BH1037+BH1066+BH1095+BH1124+BH1155)</f>
        <v>0</v>
      </c>
      <c r="BI1208" s="44">
        <f>BI428-(+BI590+BI617+BI646+BI661+BI673+BI699+BI725+BI754+BI759+BI821+BI853+BI892+BI920+BI948+BI977+BI1006+BI1037+BI1066+BI1095+BI1124+BI1155)</f>
        <v>0</v>
      </c>
      <c r="BL1208" s="44">
        <f>BL428-(+BL590+BL617+BL646+BL661+BL673+BL699+BL725+BL754+BL759+BL821+BL853+BL892+BL920+BL948+BL977+BL1006+BL1037+BL1066+BL1095+BL1124+BL1155)</f>
        <v>0</v>
      </c>
    </row>
    <row r="1209" spans="5:64">
      <c r="E1209" s="31" t="s">
        <v>655</v>
      </c>
      <c r="F1209" s="39"/>
      <c r="G1209" s="38"/>
      <c r="H1209" s="38"/>
      <c r="I1209" s="38"/>
      <c r="J1209" s="39"/>
      <c r="K1209" s="38"/>
      <c r="L1209" s="39"/>
      <c r="M1209" s="39"/>
      <c r="N1209" s="39"/>
      <c r="O1209" s="39"/>
      <c r="P1209" s="39"/>
      <c r="Q1209" s="38"/>
      <c r="R1209" s="39"/>
      <c r="S1209" s="39"/>
      <c r="T1209" s="39"/>
      <c r="U1209" s="39">
        <f t="shared" ref="U1209:AE1209" si="30">U429-(+U591+U618+U647+U662+U674+U700+U726+U755+U784+U822+U854+U893+U921+U949+U978+U1007+U1038+U1067+U1096+U1125+U1156)</f>
        <v>0</v>
      </c>
      <c r="V1209" s="39">
        <f t="shared" si="30"/>
        <v>0</v>
      </c>
      <c r="W1209" s="39">
        <f t="shared" si="30"/>
        <v>0</v>
      </c>
      <c r="X1209" s="39">
        <f t="shared" si="30"/>
        <v>0</v>
      </c>
      <c r="Y1209" s="39">
        <f t="shared" si="30"/>
        <v>0</v>
      </c>
      <c r="Z1209" s="39">
        <f t="shared" si="30"/>
        <v>0</v>
      </c>
      <c r="AA1209" s="39">
        <f t="shared" si="30"/>
        <v>0</v>
      </c>
      <c r="AB1209" s="39">
        <f t="shared" si="30"/>
        <v>0</v>
      </c>
      <c r="AC1209" s="39">
        <f t="shared" si="30"/>
        <v>0</v>
      </c>
      <c r="AD1209" s="39">
        <f t="shared" si="30"/>
        <v>0</v>
      </c>
      <c r="AE1209" s="39">
        <f t="shared" si="30"/>
        <v>0</v>
      </c>
      <c r="AF1209" s="38">
        <f t="shared" si="23"/>
        <v>0</v>
      </c>
      <c r="AG1209" s="39">
        <f t="shared" ref="AG1209:BC1209" si="31">AG429-(+AG591+AG618+AG647+AG662+AG674+AG700+AG726+AG755+AG784+AG822+AG854+AG893+AG921+AG949+AG978+AG1007+AG1038+AG1067+AG1096+AG1125+AG1156)</f>
        <v>0</v>
      </c>
      <c r="AH1209" s="39">
        <f t="shared" si="31"/>
        <v>0</v>
      </c>
      <c r="AI1209" s="39">
        <f t="shared" si="31"/>
        <v>0</v>
      </c>
      <c r="AJ1209" s="39">
        <f t="shared" si="31"/>
        <v>0</v>
      </c>
      <c r="AK1209" s="39">
        <f t="shared" si="31"/>
        <v>0</v>
      </c>
      <c r="AL1209" s="39">
        <f t="shared" si="31"/>
        <v>0</v>
      </c>
      <c r="AM1209" s="44">
        <f t="shared" si="31"/>
        <v>0</v>
      </c>
      <c r="AN1209" s="44">
        <f t="shared" si="31"/>
        <v>0</v>
      </c>
      <c r="AO1209" s="44">
        <f t="shared" si="31"/>
        <v>0</v>
      </c>
      <c r="AP1209" s="44">
        <f t="shared" si="31"/>
        <v>0</v>
      </c>
      <c r="AQ1209" s="44">
        <f t="shared" si="31"/>
        <v>0</v>
      </c>
      <c r="AR1209" s="44">
        <f t="shared" si="31"/>
        <v>0</v>
      </c>
      <c r="AS1209" s="44">
        <f t="shared" si="31"/>
        <v>0</v>
      </c>
      <c r="AT1209" s="44">
        <f t="shared" si="31"/>
        <v>0</v>
      </c>
      <c r="AU1209" s="45">
        <f t="shared" si="31"/>
        <v>0</v>
      </c>
      <c r="AV1209" s="44">
        <f t="shared" si="31"/>
        <v>0</v>
      </c>
      <c r="AW1209" s="44">
        <f t="shared" si="31"/>
        <v>0</v>
      </c>
      <c r="AX1209" s="44">
        <f t="shared" si="31"/>
        <v>0</v>
      </c>
      <c r="AY1209" s="44">
        <f t="shared" si="31"/>
        <v>0</v>
      </c>
      <c r="AZ1209" s="44">
        <f t="shared" si="31"/>
        <v>0</v>
      </c>
      <c r="BA1209" s="44">
        <f t="shared" si="31"/>
        <v>0</v>
      </c>
      <c r="BB1209" s="44">
        <f t="shared" si="31"/>
        <v>0</v>
      </c>
      <c r="BC1209" s="44">
        <f t="shared" si="31"/>
        <v>0</v>
      </c>
      <c r="BD1209" s="45">
        <f t="shared" si="22"/>
        <v>0</v>
      </c>
      <c r="BE1209" s="44">
        <f t="shared" ref="BE1209:BI1212" si="32">BE429-(+BE591+BE618+BE647+BE662+BE674+BE700+BE726+BE755+BE784+BE822+BE854+BE893+BE921+BE949+BE978+BE1007+BE1038+BE1067+BE1096+BE1125+BE1156)</f>
        <v>0</v>
      </c>
      <c r="BF1209" s="44">
        <f t="shared" si="32"/>
        <v>0</v>
      </c>
      <c r="BG1209" s="44">
        <f t="shared" si="32"/>
        <v>0</v>
      </c>
      <c r="BH1209" s="44">
        <f t="shared" si="32"/>
        <v>0</v>
      </c>
      <c r="BI1209" s="44">
        <f t="shared" si="32"/>
        <v>0</v>
      </c>
      <c r="BL1209" s="44">
        <f>BL429-(+BL591+BL618+BL647+BL662+BL674+BL700+BL726+BL755+BL784+BL822+BL854+BL893+BL921+BL949+BL978+BL1007+BL1038+BL1067+BL1096+BL1125+BL1156)</f>
        <v>0</v>
      </c>
    </row>
    <row r="1210" spans="5:64">
      <c r="E1210" s="31" t="s">
        <v>698</v>
      </c>
      <c r="F1210" s="39"/>
      <c r="G1210" s="38"/>
      <c r="H1210" s="38"/>
      <c r="I1210" s="38"/>
      <c r="J1210" s="39"/>
      <c r="K1210" s="38"/>
      <c r="L1210" s="39"/>
      <c r="M1210" s="39"/>
      <c r="N1210" s="39"/>
      <c r="O1210" s="39"/>
      <c r="P1210" s="39"/>
      <c r="Q1210" s="38"/>
      <c r="R1210" s="39"/>
      <c r="S1210" s="39"/>
      <c r="T1210" s="39"/>
      <c r="U1210" s="39">
        <f t="shared" ref="U1210:AE1210" si="33">U430-(+U592+U619+U648+U663+U675+U701+U727+U756+U785+U823+U855+U894+U922+U950+U979+U1008+U1039+U1068+U1097+U1126+U1157)</f>
        <v>0</v>
      </c>
      <c r="V1210" s="39">
        <f t="shared" si="33"/>
        <v>0</v>
      </c>
      <c r="W1210" s="39">
        <f t="shared" si="33"/>
        <v>0</v>
      </c>
      <c r="X1210" s="39">
        <f t="shared" si="33"/>
        <v>0</v>
      </c>
      <c r="Y1210" s="39">
        <f t="shared" si="33"/>
        <v>0</v>
      </c>
      <c r="Z1210" s="39">
        <f t="shared" si="33"/>
        <v>0</v>
      </c>
      <c r="AA1210" s="39">
        <f t="shared" si="33"/>
        <v>0</v>
      </c>
      <c r="AB1210" s="39">
        <f t="shared" si="33"/>
        <v>0</v>
      </c>
      <c r="AC1210" s="39">
        <f t="shared" si="33"/>
        <v>0</v>
      </c>
      <c r="AD1210" s="39">
        <f t="shared" si="33"/>
        <v>0</v>
      </c>
      <c r="AE1210" s="39">
        <f t="shared" si="33"/>
        <v>0</v>
      </c>
      <c r="AF1210" s="38">
        <f t="shared" si="23"/>
        <v>0</v>
      </c>
      <c r="AG1210" s="39">
        <f t="shared" ref="AG1210:BC1210" si="34">AG430-(+AG592+AG619+AG648+AG663+AG675+AG701+AG727+AG756+AG785+AG823+AG855+AG894+AG922+AG950+AG979+AG1008+AG1039+AG1068+AG1097+AG1126+AG1157)</f>
        <v>0</v>
      </c>
      <c r="AH1210" s="39">
        <f t="shared" si="34"/>
        <v>0</v>
      </c>
      <c r="AI1210" s="39">
        <f t="shared" si="34"/>
        <v>0</v>
      </c>
      <c r="AJ1210" s="39">
        <f t="shared" si="34"/>
        <v>0</v>
      </c>
      <c r="AK1210" s="39">
        <f t="shared" si="34"/>
        <v>0</v>
      </c>
      <c r="AL1210" s="39">
        <f t="shared" si="34"/>
        <v>0</v>
      </c>
      <c r="AM1210" s="44">
        <f t="shared" si="34"/>
        <v>0</v>
      </c>
      <c r="AN1210" s="44">
        <f t="shared" si="34"/>
        <v>0</v>
      </c>
      <c r="AO1210" s="44">
        <f t="shared" si="34"/>
        <v>0</v>
      </c>
      <c r="AP1210" s="44">
        <f t="shared" si="34"/>
        <v>0</v>
      </c>
      <c r="AQ1210" s="44">
        <f t="shared" si="34"/>
        <v>0</v>
      </c>
      <c r="AR1210" s="44">
        <f t="shared" si="34"/>
        <v>0</v>
      </c>
      <c r="AS1210" s="44">
        <f t="shared" si="34"/>
        <v>0</v>
      </c>
      <c r="AT1210" s="44">
        <f t="shared" si="34"/>
        <v>0</v>
      </c>
      <c r="AU1210" s="45">
        <f t="shared" si="34"/>
        <v>0</v>
      </c>
      <c r="AV1210" s="44">
        <f t="shared" si="34"/>
        <v>0</v>
      </c>
      <c r="AW1210" s="44">
        <f t="shared" si="34"/>
        <v>0</v>
      </c>
      <c r="AX1210" s="44">
        <f t="shared" si="34"/>
        <v>0</v>
      </c>
      <c r="AY1210" s="44">
        <f t="shared" si="34"/>
        <v>0</v>
      </c>
      <c r="AZ1210" s="44">
        <f t="shared" si="34"/>
        <v>0</v>
      </c>
      <c r="BA1210" s="44">
        <f t="shared" si="34"/>
        <v>0</v>
      </c>
      <c r="BB1210" s="44">
        <f t="shared" si="34"/>
        <v>0</v>
      </c>
      <c r="BC1210" s="44">
        <f t="shared" si="34"/>
        <v>0</v>
      </c>
      <c r="BD1210" s="45">
        <f t="shared" si="22"/>
        <v>0</v>
      </c>
      <c r="BE1210" s="44">
        <f t="shared" si="32"/>
        <v>0</v>
      </c>
      <c r="BF1210" s="44">
        <f t="shared" si="32"/>
        <v>0</v>
      </c>
      <c r="BG1210" s="44">
        <f t="shared" si="32"/>
        <v>0</v>
      </c>
      <c r="BH1210" s="44">
        <f t="shared" si="32"/>
        <v>0</v>
      </c>
      <c r="BI1210" s="44">
        <f t="shared" si="32"/>
        <v>0</v>
      </c>
      <c r="BL1210" s="44">
        <f>BL430-(+BL592+BL619+BL648+BL663+BL675+BL701+BL727+BL756+BL785+BL823+BL855+BL894+BL922+BL950+BL979+BL1008+BL1039+BL1068+BL1097+BL1126+BL1157)</f>
        <v>0</v>
      </c>
    </row>
    <row r="1211" spans="5:64">
      <c r="E1211" s="31" t="s">
        <v>699</v>
      </c>
      <c r="F1211" s="39"/>
      <c r="G1211" s="38"/>
      <c r="H1211" s="38"/>
      <c r="I1211" s="38"/>
      <c r="J1211" s="39"/>
      <c r="K1211" s="38"/>
      <c r="L1211" s="39"/>
      <c r="M1211" s="39"/>
      <c r="N1211" s="39"/>
      <c r="O1211" s="39"/>
      <c r="P1211" s="39"/>
      <c r="Q1211" s="38"/>
      <c r="R1211" s="39"/>
      <c r="S1211" s="39"/>
      <c r="T1211" s="39"/>
      <c r="U1211" s="39">
        <f t="shared" ref="U1211:AE1211" si="35">U431-(+U593+U620+U649+U664+U676+U702+U728+U757+U786+U824+U856+U895+U923+U951+U980+U1009+U1040+U1069+U1098+U1127+U1158)</f>
        <v>0</v>
      </c>
      <c r="V1211" s="39">
        <f t="shared" si="35"/>
        <v>0</v>
      </c>
      <c r="W1211" s="39">
        <f t="shared" si="35"/>
        <v>0</v>
      </c>
      <c r="X1211" s="39">
        <f t="shared" si="35"/>
        <v>0</v>
      </c>
      <c r="Y1211" s="39">
        <f t="shared" si="35"/>
        <v>0</v>
      </c>
      <c r="Z1211" s="39">
        <f t="shared" si="35"/>
        <v>0</v>
      </c>
      <c r="AA1211" s="39">
        <f t="shared" si="35"/>
        <v>0</v>
      </c>
      <c r="AB1211" s="39">
        <f t="shared" si="35"/>
        <v>0</v>
      </c>
      <c r="AC1211" s="39">
        <f t="shared" si="35"/>
        <v>0</v>
      </c>
      <c r="AD1211" s="39">
        <f t="shared" si="35"/>
        <v>0</v>
      </c>
      <c r="AE1211" s="39">
        <f t="shared" si="35"/>
        <v>0</v>
      </c>
      <c r="AF1211" s="38">
        <f t="shared" si="23"/>
        <v>0</v>
      </c>
      <c r="AG1211" s="39">
        <f t="shared" ref="AG1211:BC1211" si="36">AG431-(+AG593+AG620+AG649+AG664+AG676+AG702+AG728+AG757+AG786+AG824+AG856+AG895+AG923+AG951+AG980+AG1009+AG1040+AG1069+AG1098+AG1127+AG1158)</f>
        <v>0</v>
      </c>
      <c r="AH1211" s="39">
        <f t="shared" si="36"/>
        <v>0</v>
      </c>
      <c r="AI1211" s="39">
        <f t="shared" si="36"/>
        <v>0</v>
      </c>
      <c r="AJ1211" s="39">
        <f t="shared" si="36"/>
        <v>0</v>
      </c>
      <c r="AK1211" s="39">
        <f t="shared" si="36"/>
        <v>0</v>
      </c>
      <c r="AL1211" s="39">
        <f t="shared" si="36"/>
        <v>0</v>
      </c>
      <c r="AM1211" s="44">
        <f t="shared" si="36"/>
        <v>0</v>
      </c>
      <c r="AN1211" s="44">
        <f t="shared" si="36"/>
        <v>0</v>
      </c>
      <c r="AO1211" s="44">
        <f t="shared" si="36"/>
        <v>0</v>
      </c>
      <c r="AP1211" s="44">
        <f t="shared" si="36"/>
        <v>0</v>
      </c>
      <c r="AQ1211" s="44">
        <f t="shared" si="36"/>
        <v>0</v>
      </c>
      <c r="AR1211" s="44">
        <f t="shared" si="36"/>
        <v>0</v>
      </c>
      <c r="AS1211" s="44">
        <f t="shared" si="36"/>
        <v>0</v>
      </c>
      <c r="AT1211" s="44">
        <f t="shared" si="36"/>
        <v>0</v>
      </c>
      <c r="AU1211" s="45">
        <f t="shared" si="36"/>
        <v>0</v>
      </c>
      <c r="AV1211" s="44">
        <f t="shared" si="36"/>
        <v>0</v>
      </c>
      <c r="AW1211" s="44">
        <f t="shared" si="36"/>
        <v>0</v>
      </c>
      <c r="AX1211" s="44">
        <f t="shared" si="36"/>
        <v>0</v>
      </c>
      <c r="AY1211" s="44">
        <f t="shared" si="36"/>
        <v>0</v>
      </c>
      <c r="AZ1211" s="44">
        <f t="shared" si="36"/>
        <v>0</v>
      </c>
      <c r="BA1211" s="44">
        <f t="shared" si="36"/>
        <v>0</v>
      </c>
      <c r="BB1211" s="44">
        <f t="shared" si="36"/>
        <v>0</v>
      </c>
      <c r="BC1211" s="44">
        <f t="shared" si="36"/>
        <v>0</v>
      </c>
      <c r="BD1211" s="45">
        <f t="shared" si="22"/>
        <v>0</v>
      </c>
      <c r="BE1211" s="44">
        <f t="shared" si="32"/>
        <v>0</v>
      </c>
      <c r="BF1211" s="44">
        <f t="shared" si="32"/>
        <v>0</v>
      </c>
      <c r="BG1211" s="44">
        <f t="shared" si="32"/>
        <v>0</v>
      </c>
      <c r="BH1211" s="44">
        <f t="shared" si="32"/>
        <v>0</v>
      </c>
      <c r="BI1211" s="44">
        <f t="shared" si="32"/>
        <v>0</v>
      </c>
      <c r="BL1211" s="44">
        <f>BL431-(+BL593+BL620+BL649+BL664+BL676+BL702+BL728+BL757+BL786+BL824+BL856+BL895+BL923+BL951+BL980+BL1009+BL1040+BL1069+BL1098+BL1127+BL1158)</f>
        <v>0</v>
      </c>
    </row>
    <row r="1212" spans="5:64">
      <c r="E1212" s="31" t="s">
        <v>657</v>
      </c>
      <c r="F1212" s="39"/>
      <c r="G1212" s="38"/>
      <c r="H1212" s="38"/>
      <c r="I1212" s="38"/>
      <c r="J1212" s="39"/>
      <c r="K1212" s="38"/>
      <c r="L1212" s="39"/>
      <c r="M1212" s="39"/>
      <c r="N1212" s="39"/>
      <c r="O1212" s="39"/>
      <c r="P1212" s="39"/>
      <c r="Q1212" s="38"/>
      <c r="R1212" s="39"/>
      <c r="S1212" s="39"/>
      <c r="T1212" s="39"/>
      <c r="U1212" s="39">
        <f t="shared" ref="U1212:AE1212" si="37">U432-(+U594+U621+U650+U665+U677+U703+U729+U758+U787+U825+U857+U896+U924+U952+U981+U1010+U1041+U1070+U1099+U1128+U1159)</f>
        <v>0</v>
      </c>
      <c r="V1212" s="39">
        <f t="shared" si="37"/>
        <v>0</v>
      </c>
      <c r="W1212" s="39">
        <f t="shared" si="37"/>
        <v>0</v>
      </c>
      <c r="X1212" s="39">
        <f t="shared" si="37"/>
        <v>0</v>
      </c>
      <c r="Y1212" s="39">
        <f t="shared" si="37"/>
        <v>0</v>
      </c>
      <c r="Z1212" s="39">
        <f t="shared" si="37"/>
        <v>0</v>
      </c>
      <c r="AA1212" s="39">
        <f t="shared" si="37"/>
        <v>0</v>
      </c>
      <c r="AB1212" s="39">
        <f t="shared" si="37"/>
        <v>0</v>
      </c>
      <c r="AC1212" s="39">
        <f t="shared" si="37"/>
        <v>0</v>
      </c>
      <c r="AD1212" s="39">
        <f t="shared" si="37"/>
        <v>0</v>
      </c>
      <c r="AE1212" s="39">
        <f t="shared" si="37"/>
        <v>0</v>
      </c>
      <c r="AF1212" s="38">
        <f t="shared" si="23"/>
        <v>0</v>
      </c>
      <c r="AG1212" s="39">
        <f t="shared" ref="AG1212:BC1212" si="38">AG432-(+AG594+AG621+AG650+AG665+AG677+AG703+AG729+AG758+AG787+AG825+AG857+AG896+AG924+AG952+AG981+AG1010+AG1041+AG1070+AG1099+AG1128+AG1159)</f>
        <v>0</v>
      </c>
      <c r="AH1212" s="39">
        <f t="shared" si="38"/>
        <v>0</v>
      </c>
      <c r="AI1212" s="39">
        <f t="shared" si="38"/>
        <v>0</v>
      </c>
      <c r="AJ1212" s="39">
        <f t="shared" si="38"/>
        <v>0</v>
      </c>
      <c r="AK1212" s="39">
        <f t="shared" si="38"/>
        <v>0</v>
      </c>
      <c r="AL1212" s="39">
        <f t="shared" si="38"/>
        <v>0</v>
      </c>
      <c r="AM1212" s="44">
        <f t="shared" si="38"/>
        <v>0</v>
      </c>
      <c r="AN1212" s="44">
        <f t="shared" si="38"/>
        <v>0</v>
      </c>
      <c r="AO1212" s="44">
        <f t="shared" si="38"/>
        <v>0</v>
      </c>
      <c r="AP1212" s="44">
        <f t="shared" si="38"/>
        <v>0</v>
      </c>
      <c r="AQ1212" s="44">
        <f t="shared" si="38"/>
        <v>0</v>
      </c>
      <c r="AR1212" s="44">
        <f t="shared" si="38"/>
        <v>0</v>
      </c>
      <c r="AS1212" s="44">
        <f t="shared" si="38"/>
        <v>0</v>
      </c>
      <c r="AT1212" s="44">
        <f t="shared" si="38"/>
        <v>0</v>
      </c>
      <c r="AU1212" s="45">
        <f t="shared" si="38"/>
        <v>0</v>
      </c>
      <c r="AV1212" s="44">
        <f t="shared" si="38"/>
        <v>0</v>
      </c>
      <c r="AW1212" s="44">
        <f t="shared" si="38"/>
        <v>0</v>
      </c>
      <c r="AX1212" s="44">
        <f t="shared" si="38"/>
        <v>0</v>
      </c>
      <c r="AY1212" s="44">
        <f t="shared" si="38"/>
        <v>0</v>
      </c>
      <c r="AZ1212" s="44">
        <f t="shared" si="38"/>
        <v>0</v>
      </c>
      <c r="BA1212" s="44">
        <f t="shared" si="38"/>
        <v>0</v>
      </c>
      <c r="BB1212" s="44">
        <f t="shared" si="38"/>
        <v>0</v>
      </c>
      <c r="BC1212" s="44">
        <f t="shared" si="38"/>
        <v>0</v>
      </c>
      <c r="BD1212" s="45">
        <f t="shared" si="22"/>
        <v>0</v>
      </c>
      <c r="BE1212" s="44">
        <f t="shared" si="32"/>
        <v>0</v>
      </c>
      <c r="BF1212" s="44">
        <f t="shared" si="32"/>
        <v>0</v>
      </c>
      <c r="BG1212" s="44">
        <f t="shared" si="32"/>
        <v>0</v>
      </c>
      <c r="BH1212" s="44">
        <f t="shared" si="32"/>
        <v>0</v>
      </c>
      <c r="BI1212" s="44">
        <f t="shared" si="32"/>
        <v>0</v>
      </c>
      <c r="BL1212" s="44">
        <f>BL432-(+BL594+BL621+BL650+BL665+BL677+BL703+BL729+BL758+BL787+BL825+BL857+BL896+BL924+BL952+BL981+BL1010+BL1041+BL1070+BL1099+BL1128+BL1159)</f>
        <v>0</v>
      </c>
    </row>
    <row r="1213" spans="5:64">
      <c r="E1213" s="31" t="s">
        <v>658</v>
      </c>
      <c r="F1213" s="39"/>
      <c r="G1213" s="38"/>
      <c r="H1213" s="38"/>
      <c r="I1213" s="38"/>
      <c r="J1213" s="39"/>
      <c r="K1213" s="38"/>
      <c r="L1213" s="39"/>
      <c r="M1213" s="39"/>
      <c r="N1213" s="39"/>
      <c r="O1213" s="39"/>
      <c r="P1213" s="39"/>
      <c r="Q1213" s="38"/>
      <c r="R1213" s="39"/>
      <c r="S1213" s="39"/>
      <c r="T1213" s="39"/>
      <c r="U1213" s="39">
        <f t="shared" ref="U1213:AC1213" si="39">U434-(+U595+U622+U651+U759+U788+U826+U953+U982+U1042+U1071+U1100+U1129+U1160)</f>
        <v>0</v>
      </c>
      <c r="V1213" s="39">
        <f t="shared" si="39"/>
        <v>0</v>
      </c>
      <c r="W1213" s="39">
        <f t="shared" si="39"/>
        <v>0</v>
      </c>
      <c r="X1213" s="39">
        <f t="shared" si="39"/>
        <v>0</v>
      </c>
      <c r="Y1213" s="39">
        <f t="shared" si="39"/>
        <v>0</v>
      </c>
      <c r="Z1213" s="39">
        <f t="shared" si="39"/>
        <v>0</v>
      </c>
      <c r="AA1213" s="39">
        <f t="shared" si="39"/>
        <v>0</v>
      </c>
      <c r="AB1213" s="39">
        <f t="shared" si="39"/>
        <v>0</v>
      </c>
      <c r="AC1213" s="39">
        <f t="shared" si="39"/>
        <v>0</v>
      </c>
      <c r="AD1213" s="39">
        <f>AD434-(+AD826+AD1042+AD1071+AD1100+AD1129+AD1160)</f>
        <v>0</v>
      </c>
      <c r="AE1213" s="39">
        <f>AE434-(+AE826+AE1042+AE1071+AE1100+AE1129+AE1160)</f>
        <v>0</v>
      </c>
      <c r="AF1213" s="38">
        <f t="shared" si="23"/>
        <v>0</v>
      </c>
      <c r="AG1213" s="39">
        <f>AG434-(+AG826+AG1042+AG1071+AG1100+AG1129+AG1160)</f>
        <v>0</v>
      </c>
      <c r="AH1213" s="39">
        <f>AH434-(+AH826+AH1042+AH1071+AH1100+AH1129+AH1160)</f>
        <v>0</v>
      </c>
      <c r="AI1213" s="39">
        <f t="shared" ref="AI1213:BC1213" si="40">AI434-(+AI595+AI622+AI651+AI759+AI788+AI826+AI953+AI982+AI1042+AI1071+AI1100+AI1129+AI1160)</f>
        <v>0</v>
      </c>
      <c r="AJ1213" s="39">
        <f t="shared" si="40"/>
        <v>0</v>
      </c>
      <c r="AK1213" s="39">
        <f t="shared" si="40"/>
        <v>0</v>
      </c>
      <c r="AL1213" s="39">
        <f t="shared" si="40"/>
        <v>0</v>
      </c>
      <c r="AM1213" s="44">
        <f t="shared" si="40"/>
        <v>0</v>
      </c>
      <c r="AN1213" s="44">
        <f t="shared" si="40"/>
        <v>0</v>
      </c>
      <c r="AO1213" s="44">
        <f t="shared" si="40"/>
        <v>0</v>
      </c>
      <c r="AP1213" s="44">
        <f t="shared" si="40"/>
        <v>0</v>
      </c>
      <c r="AQ1213" s="44">
        <f t="shared" si="40"/>
        <v>0</v>
      </c>
      <c r="AR1213" s="44">
        <f t="shared" si="40"/>
        <v>0</v>
      </c>
      <c r="AS1213" s="44">
        <f t="shared" si="40"/>
        <v>0</v>
      </c>
      <c r="AT1213" s="44">
        <f t="shared" si="40"/>
        <v>0</v>
      </c>
      <c r="AU1213" s="45">
        <f t="shared" si="40"/>
        <v>0</v>
      </c>
      <c r="AV1213" s="44">
        <f t="shared" si="40"/>
        <v>0</v>
      </c>
      <c r="AW1213" s="44">
        <f t="shared" si="40"/>
        <v>0</v>
      </c>
      <c r="AX1213" s="44">
        <f t="shared" si="40"/>
        <v>0</v>
      </c>
      <c r="AY1213" s="44">
        <f t="shared" si="40"/>
        <v>0</v>
      </c>
      <c r="AZ1213" s="44">
        <f t="shared" si="40"/>
        <v>0</v>
      </c>
      <c r="BA1213" s="44">
        <f t="shared" si="40"/>
        <v>0</v>
      </c>
      <c r="BB1213" s="44">
        <f t="shared" si="40"/>
        <v>0</v>
      </c>
      <c r="BC1213" s="44">
        <f t="shared" si="40"/>
        <v>0</v>
      </c>
      <c r="BD1213" s="45">
        <f t="shared" si="22"/>
        <v>0</v>
      </c>
      <c r="BE1213" s="44">
        <f>BE434-(+BE595+BE622+BE651+BE759+BE788+BE826+BE953+BE982+BE1042+BE1071+BE1100+BE1129+BE1160)</f>
        <v>0</v>
      </c>
      <c r="BF1213" s="44">
        <f>BF434-(+BF595+BF622+BF651+BF759+BF788+BF826+BF953+BF982+BF1042+BF1071+BF1100+BF1129+BF1160)</f>
        <v>0</v>
      </c>
      <c r="BG1213" s="44">
        <f>BG434-(+BG595+BG622+BG651+BG759+BG788+BG826+BG953+BG982+BG1042+BG1071+BG1100+BG1129+BG1160)</f>
        <v>0</v>
      </c>
      <c r="BH1213" s="44">
        <f>BH434-(+BH595+BH622+BH651+BH759+BH788+BH826+BH953+BH982+BH1042+BH1071+BH1100+BH1129+BH1160)</f>
        <v>0</v>
      </c>
      <c r="BI1213" s="44">
        <f>BI434-(+BI595+BI622+BI651+BI759+BI788+BI826+BI953+BI982+BI1042+BI1071+BI1100+BI1129+BI1160)</f>
        <v>0</v>
      </c>
      <c r="BL1213" s="44">
        <f>BL434-(+BL595+BL622+BL651+BL759+BL788+BL826+BL953+BL982+BL1042+BL1071+BL1100+BL1129+BL1160)</f>
        <v>0</v>
      </c>
    </row>
    <row r="1214" spans="5:64">
      <c r="E1214" s="31" t="s">
        <v>884</v>
      </c>
    </row>
    <row r="1215" spans="5:64">
      <c r="E1215" s="31" t="s">
        <v>659</v>
      </c>
    </row>
    <row r="1216" spans="5:64">
      <c r="E1216" s="31" t="s">
        <v>897</v>
      </c>
    </row>
    <row r="1217" spans="5:5">
      <c r="E1217" s="31" t="s">
        <v>898</v>
      </c>
    </row>
    <row r="1218" spans="5:5">
      <c r="E1218" s="31" t="s">
        <v>899</v>
      </c>
    </row>
    <row r="1219" spans="5:5">
      <c r="E1219" s="31" t="s">
        <v>1337</v>
      </c>
    </row>
    <row r="1220" spans="5:5">
      <c r="E1220" s="31" t="s">
        <v>980</v>
      </c>
    </row>
    <row r="1221" spans="5:5">
      <c r="E1221" s="31" t="s">
        <v>981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rowBreaks count="1" manualBreakCount="1">
    <brk id="394" min="1" max="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871"/>
  <sheetViews>
    <sheetView zoomScaleNormal="75" workbookViewId="0"/>
  </sheetViews>
  <sheetFormatPr defaultColWidth="10.42578125" defaultRowHeight="15.75"/>
  <cols>
    <col min="1" max="1" width="7.85546875" style="31" customWidth="1"/>
    <col min="2" max="2" width="7.140625" style="63" customWidth="1"/>
    <col min="3" max="3" width="7.85546875" style="31" customWidth="1"/>
    <col min="4" max="4" width="1.5703125" style="31" customWidth="1"/>
    <col min="5" max="5" width="106.140625" style="31" customWidth="1"/>
    <col min="6" max="6" width="2.5703125" style="31" customWidth="1"/>
    <col min="7" max="7" width="9.140625" style="34" customWidth="1"/>
    <col min="8" max="8" width="22.140625" style="34" customWidth="1"/>
    <col min="9" max="9" width="19.85546875" style="34" customWidth="1"/>
    <col min="10" max="10" width="24" style="31" customWidth="1"/>
    <col min="11" max="11" width="9" style="34" customWidth="1"/>
    <col min="12" max="12" width="17.42578125" style="31" customWidth="1"/>
    <col min="13" max="13" width="0.140625" style="31" customWidth="1"/>
    <col min="14" max="14" width="7.5703125" style="31" customWidth="1"/>
    <col min="15" max="15" width="17.5703125" style="31" customWidth="1"/>
    <col min="16" max="16" width="17.28515625" style="31" customWidth="1"/>
    <col min="17" max="17" width="17.42578125" style="34" customWidth="1"/>
    <col min="18" max="18" width="16.85546875" style="31" customWidth="1"/>
    <col min="19" max="20" width="17.28515625" style="31" customWidth="1"/>
    <col min="21" max="23" width="17" style="31" customWidth="1"/>
    <col min="24" max="24" width="15.7109375" style="31" customWidth="1"/>
    <col min="25" max="26" width="16.42578125" style="31" customWidth="1"/>
    <col min="27" max="27" width="15.28515625" style="31" customWidth="1"/>
    <col min="28" max="29" width="12.7109375" style="31" customWidth="1"/>
    <col min="30" max="30" width="18.5703125" style="31" customWidth="1"/>
    <col min="31" max="31" width="17.140625" style="31" customWidth="1"/>
    <col min="32" max="32" width="17.140625" style="34" customWidth="1"/>
    <col min="33" max="33" width="18" style="31" customWidth="1"/>
    <col min="34" max="35" width="17.42578125" style="31" customWidth="1"/>
    <col min="36" max="36" width="15.140625" style="31" customWidth="1"/>
    <col min="37" max="38" width="14.85546875" style="31" customWidth="1"/>
    <col min="39" max="39" width="17" style="33" customWidth="1"/>
    <col min="40" max="41" width="16.42578125" style="33" customWidth="1"/>
    <col min="42" max="42" width="16.140625" style="33" customWidth="1"/>
    <col min="43" max="44" width="17.5703125" style="33" customWidth="1"/>
    <col min="45" max="45" width="17" style="33" customWidth="1"/>
    <col min="46" max="46" width="16.85546875" style="33" customWidth="1"/>
    <col min="47" max="47" width="16.85546875" style="32" customWidth="1"/>
    <col min="48" max="48" width="20.85546875" style="33" customWidth="1"/>
    <col min="49" max="50" width="21.5703125" style="33" customWidth="1"/>
    <col min="51" max="51" width="19.140625" style="33" customWidth="1"/>
    <col min="52" max="53" width="18.28515625" style="33" customWidth="1"/>
    <col min="54" max="55" width="17.42578125" style="33" customWidth="1"/>
    <col min="56" max="56" width="17.42578125" style="32" customWidth="1"/>
    <col min="57" max="58" width="17.42578125" style="33" customWidth="1"/>
    <col min="59" max="59" width="16.85546875" style="33" customWidth="1"/>
    <col min="60" max="60" width="17" style="33" customWidth="1"/>
    <col min="61" max="61" width="19.140625" style="33" customWidth="1"/>
    <col min="62" max="62" width="13.7109375" style="33" customWidth="1"/>
    <col min="63" max="16384" width="10.42578125" style="33"/>
  </cols>
  <sheetData>
    <row r="1" spans="1:63" ht="16.5" thickBot="1">
      <c r="A1" s="33"/>
      <c r="B1" s="591"/>
      <c r="C1" s="16"/>
      <c r="D1" s="16"/>
      <c r="E1" s="17"/>
    </row>
    <row r="2" spans="1:63" ht="21" thickTop="1" thickBot="1">
      <c r="A2" s="33"/>
      <c r="B2" s="732" t="s">
        <v>1471</v>
      </c>
      <c r="C2" s="733"/>
      <c r="D2" s="733"/>
      <c r="E2" s="734"/>
    </row>
    <row r="3" spans="1:63" ht="16.5" thickBot="1">
      <c r="A3" s="33"/>
      <c r="B3" s="647"/>
      <c r="C3" s="18"/>
      <c r="D3" s="18"/>
      <c r="E3" s="15"/>
    </row>
    <row r="4" spans="1:63" s="31" customFormat="1" ht="32.25" thickBot="1">
      <c r="A4" s="33"/>
      <c r="B4" s="735" t="s">
        <v>1246</v>
      </c>
      <c r="C4" s="73" t="s">
        <v>1247</v>
      </c>
      <c r="D4" s="217" t="s">
        <v>600</v>
      </c>
      <c r="E4" s="218"/>
      <c r="G4" s="34"/>
      <c r="H4" s="34"/>
      <c r="I4" s="34"/>
      <c r="K4" s="34"/>
      <c r="Q4" s="34"/>
      <c r="AF4" s="34"/>
      <c r="AU4" s="34"/>
      <c r="BD4" s="34"/>
    </row>
    <row r="5" spans="1:63">
      <c r="A5" s="33"/>
      <c r="B5" s="649"/>
      <c r="C5" s="75"/>
      <c r="D5" s="75"/>
      <c r="E5" s="75"/>
    </row>
    <row r="6" spans="1:63" s="31" customFormat="1" ht="3.75" customHeight="1">
      <c r="A6" s="33"/>
      <c r="B6" s="60"/>
      <c r="C6" s="20"/>
      <c r="D6" s="20"/>
      <c r="E6" s="16"/>
      <c r="F6" s="37"/>
      <c r="G6" s="37"/>
      <c r="H6" s="37"/>
      <c r="I6" s="37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3"/>
      <c r="W6" s="42"/>
      <c r="X6" s="39"/>
      <c r="Y6" s="39"/>
      <c r="Z6" s="42"/>
      <c r="AA6" s="39"/>
      <c r="AB6" s="39"/>
      <c r="AC6" s="42"/>
      <c r="AD6" s="40"/>
      <c r="AE6" s="40"/>
      <c r="AF6" s="35"/>
      <c r="AG6" s="39"/>
      <c r="AH6" s="39"/>
      <c r="AI6" s="42"/>
      <c r="AJ6" s="39"/>
    </row>
    <row r="7" spans="1:63" s="31" customFormat="1" ht="16.5" customHeight="1">
      <c r="A7" s="33"/>
      <c r="B7" s="68" t="s">
        <v>750</v>
      </c>
      <c r="C7" s="20"/>
      <c r="D7" s="20"/>
      <c r="E7" s="16"/>
      <c r="F7" s="37"/>
      <c r="G7" s="37"/>
      <c r="H7" s="37"/>
      <c r="I7" s="37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3"/>
      <c r="W7" s="42"/>
      <c r="X7" s="39"/>
      <c r="Y7" s="39"/>
      <c r="Z7" s="42"/>
      <c r="AA7" s="39"/>
      <c r="AB7" s="39"/>
      <c r="AC7" s="42"/>
      <c r="AD7" s="40"/>
      <c r="AE7" s="40"/>
      <c r="AF7" s="35"/>
      <c r="AG7" s="39"/>
      <c r="AH7" s="39"/>
      <c r="AI7" s="42"/>
      <c r="AJ7" s="39"/>
    </row>
    <row r="8" spans="1:63" s="31" customFormat="1" ht="16.5" thickBot="1">
      <c r="A8" s="33"/>
      <c r="B8" s="286">
        <v>4000</v>
      </c>
      <c r="C8" s="21" t="s">
        <v>749</v>
      </c>
      <c r="D8" s="21"/>
      <c r="E8" s="21"/>
      <c r="G8" s="37"/>
      <c r="H8" s="37"/>
      <c r="I8" s="37"/>
      <c r="J8" s="37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AC8" s="36"/>
      <c r="AD8" s="36"/>
    </row>
    <row r="9" spans="1:63" s="31" customFormat="1" ht="15.75" customHeight="1">
      <c r="A9" s="33"/>
      <c r="B9" s="60"/>
      <c r="C9" s="276">
        <v>4021</v>
      </c>
      <c r="D9" s="59" t="s">
        <v>1286</v>
      </c>
      <c r="E9" s="211" t="s">
        <v>585</v>
      </c>
      <c r="G9" s="37"/>
      <c r="H9" s="37"/>
      <c r="I9" s="37"/>
      <c r="J9" s="37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63" s="31" customFormat="1" ht="15.75" customHeight="1">
      <c r="A10" s="33"/>
      <c r="B10" s="60"/>
      <c r="C10" s="276">
        <v>4022</v>
      </c>
      <c r="D10" s="59" t="s">
        <v>1286</v>
      </c>
      <c r="E10" s="211" t="s">
        <v>586</v>
      </c>
      <c r="G10" s="37"/>
      <c r="H10" s="37"/>
      <c r="I10" s="37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63" s="31" customFormat="1" ht="15.75" customHeight="1">
      <c r="A11" s="33"/>
      <c r="B11" s="60"/>
      <c r="C11" s="276">
        <v>4023</v>
      </c>
      <c r="D11" s="59" t="s">
        <v>1286</v>
      </c>
      <c r="E11" s="211" t="s">
        <v>587</v>
      </c>
      <c r="G11" s="37"/>
      <c r="H11" s="37"/>
      <c r="I11" s="37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63" s="31" customFormat="1" ht="15.75" customHeight="1">
      <c r="A12" s="33"/>
      <c r="B12" s="60"/>
      <c r="C12" s="276">
        <v>4024</v>
      </c>
      <c r="D12" s="59" t="s">
        <v>1286</v>
      </c>
      <c r="E12" s="211" t="s">
        <v>588</v>
      </c>
      <c r="G12" s="37"/>
      <c r="H12" s="37"/>
      <c r="I12" s="37"/>
      <c r="J12" s="37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63" s="31" customFormat="1" ht="15.75" customHeight="1">
      <c r="A13" s="33"/>
      <c r="B13" s="60"/>
      <c r="C13" s="276">
        <v>4025</v>
      </c>
      <c r="D13" s="59" t="s">
        <v>1286</v>
      </c>
      <c r="E13" s="211" t="s">
        <v>589</v>
      </c>
      <c r="G13" s="37"/>
      <c r="H13" s="37"/>
      <c r="I13" s="37"/>
      <c r="J13" s="37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63" s="31" customFormat="1" ht="15.75" customHeight="1">
      <c r="A14" s="33"/>
      <c r="B14" s="60"/>
      <c r="C14" s="276">
        <v>4026</v>
      </c>
      <c r="D14" s="59" t="s">
        <v>1286</v>
      </c>
      <c r="E14" s="211" t="s">
        <v>590</v>
      </c>
      <c r="G14" s="37"/>
      <c r="H14" s="37"/>
      <c r="I14" s="37"/>
      <c r="J14" s="37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63" s="31" customFormat="1" ht="15.75" customHeight="1">
      <c r="A15" s="33"/>
      <c r="B15" s="60"/>
      <c r="C15" s="276">
        <v>4029</v>
      </c>
      <c r="D15" s="59" t="s">
        <v>1286</v>
      </c>
      <c r="E15" s="211" t="s">
        <v>591</v>
      </c>
      <c r="G15" s="37"/>
      <c r="H15" s="37"/>
      <c r="I15" s="37"/>
      <c r="J15" s="37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63" ht="15.75" customHeight="1">
      <c r="A16" s="33"/>
      <c r="B16" s="60"/>
      <c r="C16" s="276">
        <v>4030</v>
      </c>
      <c r="D16" s="59" t="s">
        <v>1286</v>
      </c>
      <c r="E16" s="211" t="s">
        <v>592</v>
      </c>
      <c r="G16" s="38"/>
      <c r="H16" s="38"/>
      <c r="I16" s="38"/>
      <c r="J16" s="38"/>
      <c r="K16" s="44"/>
      <c r="L16" s="44"/>
      <c r="M16" s="46"/>
      <c r="N16" s="44"/>
      <c r="O16" s="44"/>
      <c r="P16" s="45"/>
      <c r="Q16" s="44"/>
      <c r="R16" s="44"/>
      <c r="S16" s="46"/>
      <c r="T16" s="44"/>
      <c r="U16" s="44"/>
      <c r="V16" s="46"/>
      <c r="W16" s="44"/>
      <c r="X16" s="44"/>
      <c r="Y16" s="46"/>
      <c r="Z16" s="44"/>
      <c r="AA16" s="44"/>
      <c r="AB16" s="46"/>
      <c r="AC16" s="40"/>
      <c r="AD16" s="40"/>
      <c r="AE16" s="35"/>
      <c r="AF16" s="44"/>
      <c r="AG16" s="44"/>
      <c r="AH16" s="46"/>
      <c r="AI16" s="44"/>
      <c r="AJ16" s="44"/>
      <c r="AK16" s="46"/>
      <c r="AL16" s="44"/>
      <c r="AM16" s="44"/>
      <c r="AN16" s="46"/>
      <c r="AO16" s="44"/>
      <c r="AP16" s="44"/>
      <c r="AQ16" s="46"/>
      <c r="AR16" s="44"/>
      <c r="AS16" s="44"/>
      <c r="AT16" s="45"/>
      <c r="AU16" s="44"/>
      <c r="AV16" s="44"/>
      <c r="AW16" s="46"/>
      <c r="AX16" s="44"/>
      <c r="AY16" s="44"/>
      <c r="AZ16" s="46"/>
      <c r="BA16" s="44"/>
      <c r="BB16" s="46"/>
      <c r="BC16" s="45"/>
      <c r="BD16" s="46"/>
      <c r="BE16" s="46"/>
      <c r="BF16" s="47"/>
      <c r="BG16" s="44"/>
      <c r="BH16" s="46"/>
      <c r="BI16" s="44"/>
      <c r="BK16" s="44"/>
    </row>
    <row r="17" spans="1:64" ht="15.75" customHeight="1">
      <c r="A17" s="33"/>
      <c r="B17" s="60"/>
      <c r="C17" s="429">
        <v>4039</v>
      </c>
      <c r="D17" s="59" t="s">
        <v>1286</v>
      </c>
      <c r="E17" s="211" t="s">
        <v>593</v>
      </c>
      <c r="G17" s="38"/>
      <c r="H17" s="38"/>
      <c r="I17" s="38"/>
      <c r="J17" s="38"/>
      <c r="K17" s="44"/>
      <c r="L17" s="44"/>
      <c r="M17" s="46"/>
      <c r="N17" s="44"/>
      <c r="O17" s="44"/>
      <c r="P17" s="45"/>
      <c r="Q17" s="44"/>
      <c r="R17" s="44"/>
      <c r="S17" s="46"/>
      <c r="T17" s="44"/>
      <c r="U17" s="44"/>
      <c r="V17" s="46"/>
      <c r="W17" s="44"/>
      <c r="X17" s="44"/>
      <c r="Y17" s="46"/>
      <c r="Z17" s="44"/>
      <c r="AA17" s="44"/>
      <c r="AB17" s="46"/>
      <c r="AC17" s="40"/>
      <c r="AD17" s="40"/>
      <c r="AE17" s="35"/>
      <c r="AF17" s="44"/>
      <c r="AG17" s="44"/>
      <c r="AH17" s="46"/>
      <c r="AI17" s="44"/>
      <c r="AJ17" s="44"/>
      <c r="AK17" s="46"/>
      <c r="AL17" s="44"/>
      <c r="AM17" s="44"/>
      <c r="AN17" s="46"/>
      <c r="AO17" s="44"/>
      <c r="AP17" s="44"/>
      <c r="AQ17" s="46"/>
      <c r="AR17" s="44"/>
      <c r="AS17" s="44"/>
      <c r="AT17" s="45"/>
      <c r="AU17" s="44"/>
      <c r="AV17" s="44"/>
      <c r="AW17" s="46"/>
      <c r="AX17" s="44"/>
      <c r="AY17" s="44"/>
      <c r="AZ17" s="46"/>
      <c r="BA17" s="44"/>
      <c r="BB17" s="46"/>
      <c r="BC17" s="45"/>
      <c r="BD17" s="46"/>
      <c r="BE17" s="46"/>
      <c r="BF17" s="47"/>
      <c r="BG17" s="44"/>
      <c r="BH17" s="46"/>
      <c r="BI17" s="44"/>
      <c r="BK17" s="44"/>
    </row>
    <row r="18" spans="1:64" ht="15.75" customHeight="1">
      <c r="A18" s="33"/>
      <c r="B18" s="60"/>
      <c r="C18" s="276">
        <v>4040</v>
      </c>
      <c r="D18" s="59" t="s">
        <v>1286</v>
      </c>
      <c r="E18" s="211" t="s">
        <v>594</v>
      </c>
      <c r="G18" s="38"/>
      <c r="H18" s="38"/>
      <c r="I18" s="38"/>
      <c r="J18" s="38"/>
      <c r="K18" s="44"/>
      <c r="L18" s="44"/>
      <c r="M18" s="46"/>
      <c r="N18" s="44"/>
      <c r="O18" s="44"/>
      <c r="P18" s="45"/>
      <c r="Q18" s="44"/>
      <c r="R18" s="44"/>
      <c r="S18" s="46"/>
      <c r="T18" s="44"/>
      <c r="U18" s="44"/>
      <c r="V18" s="46"/>
      <c r="W18" s="44"/>
      <c r="X18" s="44"/>
      <c r="Y18" s="46"/>
      <c r="Z18" s="44"/>
      <c r="AA18" s="44"/>
      <c r="AB18" s="46"/>
      <c r="AC18" s="40"/>
      <c r="AD18" s="40"/>
      <c r="AE18" s="35"/>
      <c r="AF18" s="44"/>
      <c r="AG18" s="44"/>
      <c r="AH18" s="46"/>
      <c r="AI18" s="44"/>
      <c r="AJ18" s="44"/>
      <c r="AK18" s="46"/>
      <c r="AL18" s="44"/>
      <c r="AM18" s="44"/>
      <c r="AN18" s="46"/>
      <c r="AO18" s="44"/>
      <c r="AP18" s="44"/>
      <c r="AQ18" s="46"/>
      <c r="AR18" s="44"/>
      <c r="AS18" s="44"/>
      <c r="AT18" s="45"/>
      <c r="AU18" s="44"/>
      <c r="AV18" s="44"/>
      <c r="AW18" s="46"/>
      <c r="AX18" s="44"/>
      <c r="AY18" s="44"/>
      <c r="AZ18" s="46"/>
      <c r="BA18" s="44"/>
      <c r="BB18" s="46"/>
      <c r="BC18" s="45"/>
      <c r="BD18" s="46"/>
      <c r="BE18" s="46"/>
      <c r="BF18" s="47"/>
      <c r="BG18" s="44"/>
      <c r="BH18" s="46"/>
      <c r="BI18" s="44"/>
      <c r="BK18" s="44"/>
    </row>
    <row r="19" spans="1:64" ht="15.75" customHeight="1">
      <c r="A19" s="33"/>
      <c r="B19" s="60"/>
      <c r="C19" s="276">
        <v>4071</v>
      </c>
      <c r="D19" s="59" t="s">
        <v>1286</v>
      </c>
      <c r="E19" s="211" t="s">
        <v>595</v>
      </c>
      <c r="G19" s="38"/>
      <c r="H19" s="38"/>
      <c r="I19" s="38"/>
      <c r="J19" s="38"/>
      <c r="K19" s="44"/>
      <c r="L19" s="44"/>
      <c r="M19" s="46"/>
      <c r="N19" s="44"/>
      <c r="O19" s="44"/>
      <c r="P19" s="45"/>
      <c r="Q19" s="44"/>
      <c r="R19" s="44"/>
      <c r="S19" s="46"/>
      <c r="T19" s="44"/>
      <c r="U19" s="44"/>
      <c r="V19" s="46"/>
      <c r="W19" s="44"/>
      <c r="X19" s="44"/>
      <c r="Y19" s="46"/>
      <c r="Z19" s="44"/>
      <c r="AA19" s="44"/>
      <c r="AB19" s="46"/>
      <c r="AC19" s="40"/>
      <c r="AD19" s="40"/>
      <c r="AE19" s="35"/>
      <c r="AF19" s="44"/>
      <c r="AG19" s="44"/>
      <c r="AH19" s="46"/>
      <c r="AI19" s="44"/>
      <c r="AJ19" s="44"/>
      <c r="AK19" s="46"/>
      <c r="AL19" s="44"/>
      <c r="AM19" s="44"/>
      <c r="AN19" s="46"/>
      <c r="AO19" s="44"/>
      <c r="AP19" s="44"/>
      <c r="AQ19" s="46"/>
      <c r="AR19" s="44"/>
      <c r="AS19" s="44"/>
      <c r="AT19" s="45"/>
      <c r="AU19" s="44"/>
      <c r="AV19" s="44"/>
      <c r="AW19" s="46"/>
      <c r="AX19" s="44"/>
      <c r="AY19" s="44"/>
      <c r="AZ19" s="46"/>
      <c r="BA19" s="44"/>
      <c r="BB19" s="46"/>
      <c r="BC19" s="45"/>
      <c r="BD19" s="46"/>
      <c r="BE19" s="46"/>
      <c r="BF19" s="47"/>
      <c r="BG19" s="44"/>
      <c r="BH19" s="46"/>
      <c r="BI19" s="44"/>
      <c r="BK19" s="44"/>
    </row>
    <row r="20" spans="1:64" ht="15.75" customHeight="1">
      <c r="A20" s="33"/>
      <c r="B20" s="60"/>
      <c r="C20" s="277">
        <v>4072</v>
      </c>
      <c r="D20" s="56" t="s">
        <v>1286</v>
      </c>
      <c r="E20" s="216" t="s">
        <v>596</v>
      </c>
      <c r="G20" s="38"/>
      <c r="H20" s="38"/>
      <c r="I20" s="38"/>
      <c r="J20" s="38"/>
      <c r="K20" s="44"/>
      <c r="L20" s="44"/>
      <c r="M20" s="46"/>
      <c r="N20" s="44"/>
      <c r="O20" s="44"/>
      <c r="P20" s="45"/>
      <c r="Q20" s="44"/>
      <c r="R20" s="44"/>
      <c r="S20" s="46"/>
      <c r="T20" s="44"/>
      <c r="U20" s="44"/>
      <c r="V20" s="46"/>
      <c r="W20" s="44"/>
      <c r="X20" s="44"/>
      <c r="Y20" s="46"/>
      <c r="Z20" s="44"/>
      <c r="AA20" s="44"/>
      <c r="AB20" s="46"/>
      <c r="AC20" s="40"/>
      <c r="AD20" s="40"/>
      <c r="AE20" s="35"/>
      <c r="AF20" s="44"/>
      <c r="AG20" s="44"/>
      <c r="AH20" s="46"/>
      <c r="AI20" s="44"/>
      <c r="AJ20" s="44"/>
      <c r="AK20" s="46"/>
      <c r="AL20" s="44"/>
      <c r="AM20" s="44"/>
      <c r="AN20" s="46"/>
      <c r="AO20" s="44"/>
      <c r="AP20" s="44"/>
      <c r="AQ20" s="46"/>
      <c r="AR20" s="44"/>
      <c r="AS20" s="44"/>
      <c r="AT20" s="45"/>
      <c r="AU20" s="44"/>
      <c r="AV20" s="44"/>
      <c r="AW20" s="46"/>
      <c r="AX20" s="44"/>
      <c r="AY20" s="44"/>
      <c r="AZ20" s="46"/>
      <c r="BA20" s="44"/>
      <c r="BB20" s="46"/>
      <c r="BC20" s="45"/>
      <c r="BD20" s="46"/>
      <c r="BE20" s="46"/>
      <c r="BF20" s="47"/>
      <c r="BG20" s="44"/>
      <c r="BH20" s="46"/>
      <c r="BI20" s="44"/>
      <c r="BK20" s="44"/>
    </row>
    <row r="21" spans="1:64" ht="8.25" customHeight="1">
      <c r="A21" s="33"/>
      <c r="B21" s="736"/>
      <c r="C21" s="736"/>
      <c r="D21" s="60"/>
      <c r="E21" s="336"/>
      <c r="G21" s="38"/>
      <c r="H21" s="38"/>
      <c r="I21" s="38"/>
      <c r="J21" s="38"/>
      <c r="K21" s="44"/>
      <c r="L21" s="44"/>
      <c r="M21" s="46"/>
      <c r="N21" s="44"/>
      <c r="O21" s="44"/>
      <c r="P21" s="45"/>
      <c r="Q21" s="44"/>
      <c r="R21" s="44"/>
      <c r="S21" s="46"/>
      <c r="T21" s="44"/>
      <c r="U21" s="44"/>
      <c r="V21" s="46"/>
      <c r="W21" s="44"/>
      <c r="X21" s="44"/>
      <c r="Y21" s="46"/>
      <c r="Z21" s="44"/>
      <c r="AA21" s="44"/>
      <c r="AB21" s="46"/>
      <c r="AC21" s="40"/>
      <c r="AD21" s="40"/>
      <c r="AE21" s="35"/>
      <c r="AF21" s="44"/>
      <c r="AG21" s="44"/>
      <c r="AH21" s="46"/>
      <c r="AI21" s="44"/>
      <c r="AJ21" s="44"/>
      <c r="AK21" s="46"/>
      <c r="AL21" s="44"/>
      <c r="AM21" s="44"/>
      <c r="AN21" s="46"/>
      <c r="AO21" s="44"/>
      <c r="AP21" s="44"/>
      <c r="AQ21" s="46"/>
      <c r="AR21" s="44"/>
      <c r="AS21" s="44"/>
      <c r="AT21" s="45"/>
      <c r="AU21" s="44"/>
      <c r="AV21" s="44"/>
      <c r="AW21" s="46"/>
      <c r="AX21" s="44"/>
      <c r="AY21" s="44"/>
      <c r="AZ21" s="46"/>
      <c r="BA21" s="44"/>
      <c r="BB21" s="46"/>
      <c r="BC21" s="45"/>
      <c r="BD21" s="46"/>
      <c r="BE21" s="46"/>
      <c r="BF21" s="47"/>
      <c r="BG21" s="44"/>
      <c r="BH21" s="46"/>
      <c r="BI21" s="44"/>
      <c r="BK21" s="44"/>
    </row>
    <row r="22" spans="1:64" ht="15.75" customHeight="1">
      <c r="A22" s="33"/>
      <c r="B22" s="60"/>
      <c r="C22" s="68" t="s">
        <v>580</v>
      </c>
      <c r="D22" s="60"/>
      <c r="E22" s="336"/>
      <c r="G22" s="38"/>
      <c r="H22" s="38"/>
      <c r="I22" s="38"/>
      <c r="J22" s="38"/>
      <c r="K22" s="44"/>
      <c r="L22" s="44"/>
      <c r="M22" s="46"/>
      <c r="N22" s="44"/>
      <c r="O22" s="44"/>
      <c r="P22" s="45"/>
      <c r="Q22" s="44"/>
      <c r="R22" s="44"/>
      <c r="S22" s="46"/>
      <c r="T22" s="44"/>
      <c r="U22" s="44"/>
      <c r="V22" s="46"/>
      <c r="W22" s="44"/>
      <c r="X22" s="44"/>
      <c r="Y22" s="46"/>
      <c r="Z22" s="44"/>
      <c r="AA22" s="44"/>
      <c r="AB22" s="46"/>
      <c r="AC22" s="40"/>
      <c r="AD22" s="40"/>
      <c r="AE22" s="35"/>
      <c r="AF22" s="44"/>
      <c r="AG22" s="44"/>
      <c r="AH22" s="46"/>
      <c r="AI22" s="44"/>
      <c r="AJ22" s="44"/>
      <c r="AK22" s="46"/>
      <c r="AL22" s="44"/>
      <c r="AM22" s="44"/>
      <c r="AN22" s="46"/>
      <c r="AO22" s="44"/>
      <c r="AP22" s="44"/>
      <c r="AQ22" s="46"/>
      <c r="AR22" s="44"/>
      <c r="AS22" s="44"/>
      <c r="AT22" s="45"/>
      <c r="AU22" s="44"/>
      <c r="AV22" s="44"/>
      <c r="AW22" s="46"/>
      <c r="AX22" s="44"/>
      <c r="AY22" s="44"/>
      <c r="AZ22" s="46"/>
      <c r="BA22" s="44"/>
      <c r="BB22" s="46"/>
      <c r="BC22" s="45"/>
      <c r="BD22" s="46"/>
      <c r="BE22" s="46"/>
      <c r="BF22" s="47"/>
      <c r="BG22" s="44"/>
      <c r="BH22" s="46"/>
      <c r="BI22" s="44"/>
      <c r="BK22" s="44"/>
    </row>
    <row r="23" spans="1:64" ht="16.5" customHeight="1">
      <c r="A23" s="33"/>
      <c r="B23" s="286"/>
      <c r="C23" s="124" t="s">
        <v>581</v>
      </c>
      <c r="D23" s="19"/>
      <c r="E23" s="376"/>
      <c r="F23" s="78"/>
      <c r="G23" s="38"/>
      <c r="H23" s="38"/>
      <c r="I23" s="38"/>
      <c r="J23" s="39"/>
      <c r="K23" s="38"/>
      <c r="L23" s="39"/>
      <c r="M23" s="39"/>
      <c r="N23" s="80"/>
      <c r="O23" s="39"/>
      <c r="P23" s="39"/>
      <c r="Q23" s="38"/>
      <c r="R23" s="39"/>
      <c r="S23" s="39"/>
      <c r="T23" s="80"/>
      <c r="U23" s="39"/>
      <c r="V23" s="39"/>
      <c r="W23" s="42"/>
      <c r="X23" s="39"/>
      <c r="Y23" s="39"/>
      <c r="Z23" s="42"/>
      <c r="AA23" s="39"/>
      <c r="AB23" s="39"/>
      <c r="AC23" s="42"/>
      <c r="AD23" s="40"/>
      <c r="AE23" s="40"/>
      <c r="AF23" s="35"/>
      <c r="AG23" s="39"/>
      <c r="AH23" s="39"/>
      <c r="AI23" s="42"/>
      <c r="AJ23" s="39"/>
      <c r="AK23" s="39"/>
      <c r="AL23" s="80"/>
      <c r="AM23" s="44"/>
      <c r="AN23" s="44"/>
      <c r="AO23" s="81"/>
      <c r="AP23" s="44"/>
      <c r="AQ23" s="44"/>
      <c r="AR23" s="81"/>
      <c r="AS23" s="44"/>
      <c r="AT23" s="44"/>
      <c r="AU23" s="45"/>
      <c r="AV23" s="44"/>
      <c r="AW23" s="44"/>
      <c r="AX23" s="81"/>
      <c r="AY23" s="44"/>
      <c r="AZ23" s="44"/>
      <c r="BA23" s="81"/>
      <c r="BB23" s="44"/>
      <c r="BC23" s="81"/>
      <c r="BD23" s="45"/>
      <c r="BE23" s="81"/>
      <c r="BF23" s="81"/>
      <c r="BG23" s="44"/>
      <c r="BH23" s="44"/>
      <c r="BI23" s="81"/>
      <c r="BJ23" s="44"/>
      <c r="BL23" s="44"/>
    </row>
    <row r="24" spans="1:64" ht="16.5" customHeight="1">
      <c r="A24" s="33"/>
      <c r="B24" s="286"/>
      <c r="C24" s="124" t="s">
        <v>582</v>
      </c>
      <c r="D24" s="19"/>
      <c r="E24" s="376"/>
      <c r="F24" s="78"/>
      <c r="G24" s="38"/>
      <c r="H24" s="38"/>
      <c r="I24" s="38"/>
      <c r="J24" s="39"/>
      <c r="K24" s="38"/>
      <c r="L24" s="39"/>
      <c r="M24" s="39"/>
      <c r="N24" s="80"/>
      <c r="O24" s="39"/>
      <c r="P24" s="39"/>
      <c r="Q24" s="38"/>
      <c r="R24" s="39"/>
      <c r="S24" s="39"/>
      <c r="T24" s="80"/>
      <c r="U24" s="39"/>
      <c r="V24" s="39"/>
      <c r="W24" s="42"/>
      <c r="X24" s="39"/>
      <c r="Y24" s="39"/>
      <c r="Z24" s="42"/>
      <c r="AA24" s="39"/>
      <c r="AB24" s="39"/>
      <c r="AC24" s="42"/>
      <c r="AD24" s="40"/>
      <c r="AE24" s="40"/>
      <c r="AF24" s="35"/>
      <c r="AG24" s="39"/>
      <c r="AH24" s="39"/>
      <c r="AI24" s="42"/>
      <c r="AJ24" s="39"/>
      <c r="AK24" s="39"/>
      <c r="AL24" s="80"/>
      <c r="AM24" s="44"/>
      <c r="AN24" s="44"/>
      <c r="AO24" s="81"/>
      <c r="AP24" s="44"/>
      <c r="AQ24" s="44"/>
      <c r="AR24" s="81"/>
      <c r="AS24" s="44"/>
      <c r="AT24" s="44"/>
      <c r="AU24" s="45"/>
      <c r="AV24" s="44"/>
      <c r="AW24" s="44"/>
      <c r="AX24" s="81"/>
      <c r="AY24" s="44"/>
      <c r="AZ24" s="44"/>
      <c r="BA24" s="81"/>
      <c r="BB24" s="44"/>
      <c r="BC24" s="81"/>
      <c r="BD24" s="45"/>
      <c r="BE24" s="81"/>
      <c r="BF24" s="81"/>
      <c r="BG24" s="44"/>
      <c r="BH24" s="44"/>
      <c r="BI24" s="81"/>
      <c r="BJ24" s="44"/>
      <c r="BL24" s="44"/>
    </row>
    <row r="25" spans="1:64" ht="16.5" customHeight="1">
      <c r="A25" s="33"/>
      <c r="B25" s="286"/>
      <c r="C25" s="124"/>
      <c r="D25" s="19"/>
      <c r="E25" s="376"/>
      <c r="F25" s="78"/>
      <c r="G25" s="38"/>
      <c r="H25" s="38"/>
      <c r="I25" s="38"/>
      <c r="J25" s="39"/>
      <c r="K25" s="38"/>
      <c r="L25" s="39"/>
      <c r="M25" s="39"/>
      <c r="N25" s="80"/>
      <c r="O25" s="39"/>
      <c r="P25" s="39"/>
      <c r="Q25" s="38"/>
      <c r="R25" s="39"/>
      <c r="S25" s="39"/>
      <c r="T25" s="80"/>
      <c r="U25" s="39"/>
      <c r="V25" s="39"/>
      <c r="W25" s="42"/>
      <c r="X25" s="39"/>
      <c r="Y25" s="39"/>
      <c r="Z25" s="42"/>
      <c r="AA25" s="39"/>
      <c r="AB25" s="39"/>
      <c r="AC25" s="42"/>
      <c r="AD25" s="40"/>
      <c r="AE25" s="40"/>
      <c r="AF25" s="35"/>
      <c r="AG25" s="39"/>
      <c r="AH25" s="39"/>
      <c r="AI25" s="42"/>
      <c r="AJ25" s="39"/>
      <c r="AK25" s="39"/>
      <c r="AL25" s="80"/>
      <c r="AM25" s="44"/>
      <c r="AN25" s="44"/>
      <c r="AO25" s="81"/>
      <c r="AP25" s="44"/>
      <c r="AQ25" s="44"/>
      <c r="AR25" s="81"/>
      <c r="AS25" s="44"/>
      <c r="AT25" s="44"/>
      <c r="AU25" s="45"/>
      <c r="AV25" s="44"/>
      <c r="AW25" s="44"/>
      <c r="AX25" s="81"/>
      <c r="AY25" s="44"/>
      <c r="AZ25" s="44"/>
      <c r="BA25" s="81"/>
      <c r="BB25" s="44"/>
      <c r="BC25" s="81"/>
      <c r="BD25" s="45"/>
      <c r="BE25" s="81"/>
      <c r="BF25" s="81"/>
      <c r="BG25" s="44"/>
      <c r="BH25" s="44"/>
      <c r="BI25" s="81"/>
      <c r="BJ25" s="44"/>
      <c r="BL25" s="44"/>
    </row>
    <row r="26" spans="1:64" s="31" customFormat="1" ht="16.5" customHeight="1">
      <c r="A26" s="33"/>
      <c r="B26" s="68" t="s">
        <v>989</v>
      </c>
      <c r="C26" s="20"/>
      <c r="D26" s="20"/>
      <c r="E26" s="336"/>
      <c r="F26" s="37"/>
      <c r="G26" s="37"/>
      <c r="H26" s="37"/>
      <c r="I26" s="37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3"/>
      <c r="W26" s="42"/>
      <c r="X26" s="39"/>
      <c r="Y26" s="39"/>
      <c r="Z26" s="42"/>
      <c r="AA26" s="39"/>
      <c r="AB26" s="39"/>
      <c r="AC26" s="42"/>
      <c r="AD26" s="40"/>
      <c r="AE26" s="40"/>
      <c r="AF26" s="35"/>
      <c r="AG26" s="39"/>
      <c r="AH26" s="39"/>
      <c r="AI26" s="42"/>
      <c r="AJ26" s="39"/>
    </row>
    <row r="27" spans="1:64" ht="16.5" customHeight="1">
      <c r="A27" s="33"/>
      <c r="B27" s="286">
        <v>5100</v>
      </c>
      <c r="C27" s="187" t="s">
        <v>1010</v>
      </c>
      <c r="D27" s="19"/>
      <c r="E27" s="376"/>
      <c r="F27" s="78"/>
      <c r="G27" s="38"/>
      <c r="H27" s="38"/>
      <c r="I27" s="38"/>
      <c r="J27" s="39"/>
      <c r="K27" s="38"/>
      <c r="L27" s="39"/>
      <c r="M27" s="39"/>
      <c r="N27" s="80"/>
      <c r="O27" s="39"/>
      <c r="P27" s="39"/>
      <c r="Q27" s="38"/>
      <c r="R27" s="39"/>
      <c r="S27" s="39"/>
      <c r="T27" s="80"/>
      <c r="U27" s="39"/>
      <c r="V27" s="39"/>
      <c r="W27" s="42"/>
      <c r="X27" s="39"/>
      <c r="Y27" s="39"/>
      <c r="Z27" s="42"/>
      <c r="AA27" s="39"/>
      <c r="AB27" s="39"/>
      <c r="AC27" s="42"/>
      <c r="AD27" s="40"/>
      <c r="AE27" s="40"/>
      <c r="AF27" s="35"/>
      <c r="AG27" s="39"/>
      <c r="AH27" s="39"/>
      <c r="AI27" s="42"/>
      <c r="AJ27" s="39"/>
      <c r="AK27" s="39"/>
      <c r="AL27" s="80"/>
      <c r="AM27" s="44"/>
      <c r="AN27" s="44"/>
      <c r="AO27" s="81"/>
      <c r="AP27" s="44"/>
      <c r="AQ27" s="44"/>
      <c r="AR27" s="81"/>
      <c r="AS27" s="44"/>
      <c r="AT27" s="44"/>
      <c r="AU27" s="45"/>
      <c r="AV27" s="44"/>
      <c r="AW27" s="44"/>
      <c r="AX27" s="81"/>
      <c r="AY27" s="44"/>
      <c r="AZ27" s="44"/>
      <c r="BA27" s="81"/>
      <c r="BB27" s="44"/>
      <c r="BC27" s="81"/>
      <c r="BD27" s="45"/>
      <c r="BE27" s="81"/>
      <c r="BF27" s="81"/>
      <c r="BG27" s="44"/>
      <c r="BH27" s="44"/>
      <c r="BI27" s="81"/>
      <c r="BJ27" s="44"/>
      <c r="BL27" s="44"/>
    </row>
    <row r="28" spans="1:64" s="31" customFormat="1" ht="3.75" customHeight="1">
      <c r="A28" s="33"/>
      <c r="B28" s="60"/>
      <c r="C28" s="20"/>
      <c r="D28" s="20"/>
      <c r="E28" s="336"/>
      <c r="F28" s="37"/>
      <c r="G28" s="37"/>
      <c r="H28" s="37"/>
      <c r="I28" s="37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3"/>
      <c r="W28" s="42"/>
      <c r="X28" s="39"/>
      <c r="Y28" s="39"/>
      <c r="Z28" s="42"/>
      <c r="AA28" s="39"/>
      <c r="AB28" s="39"/>
      <c r="AC28" s="42"/>
      <c r="AD28" s="40"/>
      <c r="AE28" s="40"/>
      <c r="AF28" s="35"/>
      <c r="AG28" s="39"/>
      <c r="AH28" s="39"/>
      <c r="AI28" s="42"/>
      <c r="AJ28" s="39"/>
    </row>
    <row r="29" spans="1:64" ht="16.5" customHeight="1">
      <c r="A29" s="33"/>
      <c r="B29" s="286">
        <v>5200</v>
      </c>
      <c r="C29" s="186" t="s">
        <v>1243</v>
      </c>
      <c r="D29" s="21"/>
      <c r="E29" s="362"/>
      <c r="F29" s="78"/>
      <c r="G29" s="38"/>
      <c r="H29" s="38"/>
      <c r="I29" s="38"/>
      <c r="J29" s="39"/>
      <c r="K29" s="38"/>
      <c r="L29" s="39"/>
      <c r="M29" s="39"/>
      <c r="N29" s="80"/>
      <c r="O29" s="39"/>
      <c r="P29" s="39"/>
      <c r="Q29" s="38"/>
      <c r="R29" s="39"/>
      <c r="S29" s="39"/>
      <c r="T29" s="80"/>
      <c r="U29" s="39"/>
      <c r="V29" s="39"/>
      <c r="W29" s="42"/>
      <c r="X29" s="39"/>
      <c r="Y29" s="39"/>
      <c r="Z29" s="42"/>
      <c r="AA29" s="39"/>
      <c r="AB29" s="39"/>
      <c r="AC29" s="42"/>
      <c r="AD29" s="40"/>
      <c r="AE29" s="40"/>
      <c r="AF29" s="35"/>
      <c r="AG29" s="39"/>
      <c r="AH29" s="39"/>
      <c r="AI29" s="42"/>
      <c r="AJ29" s="39"/>
      <c r="AK29" s="39"/>
      <c r="AL29" s="80"/>
      <c r="AM29" s="44"/>
      <c r="AN29" s="44"/>
      <c r="AO29" s="81"/>
      <c r="AP29" s="44"/>
      <c r="AQ29" s="44"/>
      <c r="AR29" s="81"/>
      <c r="AS29" s="44"/>
      <c r="AT29" s="44"/>
      <c r="AU29" s="45"/>
      <c r="AV29" s="44"/>
      <c r="AW29" s="44"/>
      <c r="AX29" s="81"/>
      <c r="AY29" s="44"/>
      <c r="AZ29" s="44"/>
      <c r="BA29" s="81"/>
      <c r="BB29" s="44"/>
      <c r="BC29" s="81"/>
      <c r="BD29" s="45"/>
      <c r="BE29" s="81"/>
      <c r="BF29" s="81"/>
      <c r="BG29" s="44"/>
      <c r="BH29" s="44"/>
      <c r="BI29" s="81"/>
      <c r="BJ29" s="44"/>
      <c r="BL29" s="44"/>
    </row>
    <row r="30" spans="1:64" s="32" customFormat="1">
      <c r="A30" s="33"/>
      <c r="B30" s="74"/>
      <c r="C30" s="170">
        <v>5201</v>
      </c>
      <c r="D30" s="22" t="s">
        <v>1286</v>
      </c>
      <c r="E30" s="230" t="s">
        <v>559</v>
      </c>
      <c r="F30" s="7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42"/>
      <c r="X30" s="39"/>
      <c r="Y30" s="39"/>
      <c r="Z30" s="42"/>
      <c r="AA30" s="39"/>
      <c r="AB30" s="39"/>
      <c r="AC30" s="42"/>
      <c r="AD30" s="40"/>
      <c r="AE30" s="40"/>
      <c r="AF30" s="35"/>
      <c r="AG30" s="39"/>
      <c r="AH30" s="39"/>
      <c r="AI30" s="42"/>
      <c r="AJ30" s="39"/>
      <c r="AK30" s="38"/>
      <c r="AL30" s="38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L30" s="45"/>
    </row>
    <row r="31" spans="1:64" ht="15" customHeight="1">
      <c r="A31" s="33"/>
      <c r="B31" s="74"/>
      <c r="C31" s="168">
        <v>5202</v>
      </c>
      <c r="D31" s="23" t="s">
        <v>1286</v>
      </c>
      <c r="E31" s="211" t="s">
        <v>560</v>
      </c>
      <c r="F31" s="78"/>
      <c r="G31" s="38"/>
      <c r="H31" s="38"/>
      <c r="I31" s="38"/>
      <c r="J31" s="39"/>
      <c r="K31" s="38"/>
      <c r="L31" s="39"/>
      <c r="M31" s="39"/>
      <c r="N31" s="39"/>
      <c r="O31" s="39"/>
      <c r="P31" s="39"/>
      <c r="Q31" s="38"/>
      <c r="R31" s="39"/>
      <c r="S31" s="39"/>
      <c r="T31" s="39"/>
      <c r="U31" s="39"/>
      <c r="V31" s="39"/>
      <c r="W31" s="42"/>
      <c r="X31" s="39"/>
      <c r="Y31" s="39"/>
      <c r="Z31" s="42"/>
      <c r="AA31" s="39"/>
      <c r="AB31" s="39"/>
      <c r="AC31" s="42"/>
      <c r="AD31" s="40"/>
      <c r="AE31" s="40"/>
      <c r="AF31" s="35"/>
      <c r="AG31" s="39"/>
      <c r="AH31" s="39"/>
      <c r="AI31" s="42"/>
      <c r="AJ31" s="39"/>
      <c r="AK31" s="39"/>
      <c r="AL31" s="39"/>
      <c r="AM31" s="44"/>
      <c r="AN31" s="44"/>
      <c r="AO31" s="44"/>
      <c r="AP31" s="44"/>
      <c r="AQ31" s="44"/>
      <c r="AR31" s="44"/>
      <c r="AS31" s="44"/>
      <c r="AT31" s="44"/>
      <c r="AU31" s="45"/>
      <c r="AV31" s="44"/>
      <c r="AW31" s="44"/>
      <c r="AX31" s="44"/>
      <c r="AY31" s="44"/>
      <c r="AZ31" s="44"/>
      <c r="BA31" s="44"/>
      <c r="BB31" s="44"/>
      <c r="BC31" s="44"/>
      <c r="BD31" s="45"/>
      <c r="BE31" s="44"/>
      <c r="BF31" s="44"/>
      <c r="BG31" s="44"/>
      <c r="BH31" s="44"/>
      <c r="BI31" s="44"/>
      <c r="BJ31" s="44"/>
      <c r="BL31" s="44"/>
    </row>
    <row r="32" spans="1:64" ht="15" customHeight="1">
      <c r="A32" s="33"/>
      <c r="B32" s="74"/>
      <c r="C32" s="168">
        <v>5203</v>
      </c>
      <c r="D32" s="23" t="s">
        <v>1286</v>
      </c>
      <c r="E32" s="211" t="s">
        <v>561</v>
      </c>
      <c r="F32" s="78"/>
      <c r="G32" s="38"/>
      <c r="H32" s="38"/>
      <c r="I32" s="38"/>
      <c r="J32" s="39"/>
      <c r="K32" s="38"/>
      <c r="L32" s="39"/>
      <c r="M32" s="39"/>
      <c r="N32" s="39"/>
      <c r="O32" s="39"/>
      <c r="P32" s="39"/>
      <c r="Q32" s="38"/>
      <c r="R32" s="39"/>
      <c r="S32" s="39"/>
      <c r="T32" s="39"/>
      <c r="U32" s="39"/>
      <c r="V32" s="39"/>
      <c r="W32" s="42"/>
      <c r="X32" s="39"/>
      <c r="Y32" s="39"/>
      <c r="Z32" s="42"/>
      <c r="AA32" s="39"/>
      <c r="AB32" s="39"/>
      <c r="AC32" s="42"/>
      <c r="AD32" s="40"/>
      <c r="AE32" s="40"/>
      <c r="AF32" s="35"/>
      <c r="AG32" s="39"/>
      <c r="AH32" s="39"/>
      <c r="AI32" s="42"/>
      <c r="AJ32" s="39"/>
      <c r="AK32" s="39"/>
      <c r="AL32" s="39"/>
      <c r="AM32" s="44"/>
      <c r="AN32" s="44"/>
      <c r="AO32" s="44"/>
      <c r="AP32" s="44"/>
      <c r="AQ32" s="44"/>
      <c r="AR32" s="44"/>
      <c r="AS32" s="44"/>
      <c r="AT32" s="44"/>
      <c r="AU32" s="45"/>
      <c r="AV32" s="44"/>
      <c r="AW32" s="44"/>
      <c r="AX32" s="44"/>
      <c r="AY32" s="44"/>
      <c r="AZ32" s="44"/>
      <c r="BA32" s="44"/>
      <c r="BB32" s="44"/>
      <c r="BC32" s="44"/>
      <c r="BD32" s="45"/>
      <c r="BE32" s="44"/>
      <c r="BF32" s="44"/>
      <c r="BG32" s="44"/>
      <c r="BH32" s="44"/>
      <c r="BI32" s="44"/>
      <c r="BJ32" s="44"/>
      <c r="BL32" s="44"/>
    </row>
    <row r="33" spans="1:64">
      <c r="A33" s="33"/>
      <c r="B33" s="74"/>
      <c r="C33" s="168">
        <v>5204</v>
      </c>
      <c r="D33" s="23" t="s">
        <v>1286</v>
      </c>
      <c r="E33" s="211" t="s">
        <v>562</v>
      </c>
      <c r="F33" s="78"/>
      <c r="G33" s="38"/>
      <c r="H33" s="38"/>
      <c r="I33" s="38"/>
      <c r="J33" s="39"/>
      <c r="K33" s="38"/>
      <c r="L33" s="39"/>
      <c r="M33" s="39"/>
      <c r="N33" s="39"/>
      <c r="O33" s="39"/>
      <c r="P33" s="39"/>
      <c r="Q33" s="38"/>
      <c r="R33" s="39"/>
      <c r="S33" s="39"/>
      <c r="T33" s="39"/>
      <c r="U33" s="39"/>
      <c r="V33" s="39"/>
      <c r="W33" s="42"/>
      <c r="X33" s="39"/>
      <c r="Y33" s="39"/>
      <c r="Z33" s="42"/>
      <c r="AA33" s="39"/>
      <c r="AB33" s="39"/>
      <c r="AC33" s="42"/>
      <c r="AD33" s="40"/>
      <c r="AE33" s="40"/>
      <c r="AF33" s="35"/>
      <c r="AG33" s="39"/>
      <c r="AH33" s="39"/>
      <c r="AI33" s="42"/>
      <c r="AJ33" s="39"/>
      <c r="AK33" s="39"/>
      <c r="AL33" s="39"/>
      <c r="AM33" s="44"/>
      <c r="AN33" s="44"/>
      <c r="AO33" s="44"/>
      <c r="AP33" s="44"/>
      <c r="AQ33" s="44"/>
      <c r="AR33" s="44"/>
      <c r="AS33" s="44"/>
      <c r="AT33" s="44"/>
      <c r="AU33" s="45"/>
      <c r="AV33" s="44"/>
      <c r="AW33" s="44"/>
      <c r="AX33" s="44"/>
      <c r="AY33" s="44"/>
      <c r="AZ33" s="44"/>
      <c r="BA33" s="44"/>
      <c r="BB33" s="44"/>
      <c r="BC33" s="44"/>
      <c r="BD33" s="45"/>
      <c r="BE33" s="44"/>
      <c r="BF33" s="44"/>
      <c r="BG33" s="44"/>
      <c r="BH33" s="44"/>
      <c r="BI33" s="44"/>
      <c r="BJ33" s="44"/>
      <c r="BL33" s="44"/>
    </row>
    <row r="34" spans="1:64">
      <c r="A34" s="33"/>
      <c r="B34" s="74"/>
      <c r="C34" s="168">
        <v>5205</v>
      </c>
      <c r="D34" s="23" t="s">
        <v>1286</v>
      </c>
      <c r="E34" s="211" t="s">
        <v>563</v>
      </c>
      <c r="F34" s="78"/>
      <c r="G34" s="38"/>
      <c r="H34" s="38"/>
      <c r="I34" s="38"/>
      <c r="J34" s="39"/>
      <c r="K34" s="38"/>
      <c r="L34" s="39"/>
      <c r="M34" s="39"/>
      <c r="N34" s="39"/>
      <c r="O34" s="39"/>
      <c r="P34" s="39"/>
      <c r="Q34" s="38"/>
      <c r="R34" s="39"/>
      <c r="S34" s="39"/>
      <c r="T34" s="39"/>
      <c r="U34" s="39"/>
      <c r="V34" s="39"/>
      <c r="W34" s="42"/>
      <c r="X34" s="39"/>
      <c r="Y34" s="39"/>
      <c r="Z34" s="42"/>
      <c r="AA34" s="39"/>
      <c r="AB34" s="39"/>
      <c r="AC34" s="42"/>
      <c r="AD34" s="40"/>
      <c r="AE34" s="40"/>
      <c r="AF34" s="35"/>
      <c r="AG34" s="39"/>
      <c r="AH34" s="39"/>
      <c r="AI34" s="42"/>
      <c r="AJ34" s="39"/>
      <c r="AK34" s="39"/>
      <c r="AL34" s="39"/>
      <c r="AM34" s="44"/>
      <c r="AN34" s="44"/>
      <c r="AO34" s="44"/>
      <c r="AP34" s="44"/>
      <c r="AQ34" s="44"/>
      <c r="AR34" s="44"/>
      <c r="AS34" s="44"/>
      <c r="AT34" s="44"/>
      <c r="AU34" s="45"/>
      <c r="AV34" s="44"/>
      <c r="AW34" s="44"/>
      <c r="AX34" s="44"/>
      <c r="AY34" s="44"/>
      <c r="AZ34" s="44"/>
      <c r="BA34" s="44"/>
      <c r="BB34" s="44"/>
      <c r="BC34" s="44"/>
      <c r="BD34" s="45"/>
      <c r="BE34" s="44"/>
      <c r="BF34" s="44"/>
      <c r="BG34" s="44"/>
      <c r="BH34" s="44"/>
      <c r="BI34" s="44"/>
      <c r="BJ34" s="44"/>
      <c r="BL34" s="44"/>
    </row>
    <row r="35" spans="1:64">
      <c r="A35" s="33"/>
      <c r="B35" s="74"/>
      <c r="C35" s="168">
        <v>5206</v>
      </c>
      <c r="D35" s="23" t="s">
        <v>1286</v>
      </c>
      <c r="E35" s="211" t="s">
        <v>564</v>
      </c>
      <c r="F35" s="78"/>
      <c r="G35" s="38"/>
      <c r="H35" s="38"/>
      <c r="I35" s="38"/>
      <c r="J35" s="39"/>
      <c r="K35" s="38"/>
      <c r="L35" s="39"/>
      <c r="M35" s="39"/>
      <c r="N35" s="39"/>
      <c r="O35" s="39"/>
      <c r="P35" s="39"/>
      <c r="Q35" s="38"/>
      <c r="R35" s="39"/>
      <c r="S35" s="39"/>
      <c r="T35" s="39"/>
      <c r="U35" s="39"/>
      <c r="V35" s="39"/>
      <c r="W35" s="42"/>
      <c r="X35" s="39"/>
      <c r="Y35" s="39"/>
      <c r="Z35" s="42"/>
      <c r="AA35" s="39"/>
      <c r="AB35" s="39"/>
      <c r="AC35" s="42"/>
      <c r="AD35" s="40"/>
      <c r="AE35" s="40"/>
      <c r="AF35" s="35"/>
      <c r="AG35" s="39"/>
      <c r="AH35" s="39"/>
      <c r="AI35" s="42"/>
      <c r="AJ35" s="39"/>
      <c r="AK35" s="39"/>
      <c r="AL35" s="39"/>
      <c r="AM35" s="44"/>
      <c r="AN35" s="44"/>
      <c r="AO35" s="44"/>
      <c r="AP35" s="44"/>
      <c r="AQ35" s="44"/>
      <c r="AR35" s="44"/>
      <c r="AS35" s="44"/>
      <c r="AT35" s="44"/>
      <c r="AU35" s="45"/>
      <c r="AV35" s="44"/>
      <c r="AW35" s="44"/>
      <c r="AX35" s="44"/>
      <c r="AY35" s="44"/>
      <c r="AZ35" s="44"/>
      <c r="BA35" s="44"/>
      <c r="BB35" s="44"/>
      <c r="BC35" s="44"/>
      <c r="BD35" s="45"/>
      <c r="BE35" s="44"/>
      <c r="BF35" s="44"/>
      <c r="BG35" s="44"/>
      <c r="BH35" s="44"/>
      <c r="BI35" s="44"/>
      <c r="BJ35" s="44"/>
      <c r="BL35" s="44"/>
    </row>
    <row r="36" spans="1:64">
      <c r="A36" s="33"/>
      <c r="B36" s="74"/>
      <c r="C36" s="219">
        <v>5219</v>
      </c>
      <c r="D36" s="24" t="s">
        <v>1286</v>
      </c>
      <c r="E36" s="216" t="s">
        <v>565</v>
      </c>
      <c r="F36" s="78"/>
      <c r="G36" s="38"/>
      <c r="H36" s="38"/>
      <c r="I36" s="38"/>
      <c r="J36" s="39"/>
      <c r="K36" s="38"/>
      <c r="L36" s="39"/>
      <c r="M36" s="39"/>
      <c r="N36" s="39"/>
      <c r="O36" s="39"/>
      <c r="P36" s="39"/>
      <c r="Q36" s="38"/>
      <c r="R36" s="39"/>
      <c r="S36" s="39"/>
      <c r="T36" s="39"/>
      <c r="U36" s="39"/>
      <c r="V36" s="39"/>
      <c r="W36" s="42"/>
      <c r="X36" s="39"/>
      <c r="Y36" s="39"/>
      <c r="Z36" s="42"/>
      <c r="AA36" s="39"/>
      <c r="AB36" s="39"/>
      <c r="AC36" s="42"/>
      <c r="AD36" s="40"/>
      <c r="AE36" s="40"/>
      <c r="AF36" s="35"/>
      <c r="AG36" s="39"/>
      <c r="AH36" s="39"/>
      <c r="AI36" s="42"/>
      <c r="AJ36" s="39"/>
      <c r="AK36" s="39"/>
      <c r="AL36" s="39"/>
      <c r="AM36" s="44"/>
      <c r="AN36" s="44"/>
      <c r="AO36" s="44"/>
      <c r="AP36" s="44"/>
      <c r="AQ36" s="44"/>
      <c r="AR36" s="44"/>
      <c r="AS36" s="44"/>
      <c r="AT36" s="44"/>
      <c r="AU36" s="45"/>
      <c r="AV36" s="44"/>
      <c r="AW36" s="44"/>
      <c r="AX36" s="44"/>
      <c r="AY36" s="44"/>
      <c r="AZ36" s="44"/>
      <c r="BA36" s="44"/>
      <c r="BB36" s="44"/>
      <c r="BC36" s="44"/>
      <c r="BD36" s="45"/>
      <c r="BE36" s="44"/>
      <c r="BF36" s="44"/>
      <c r="BG36" s="44"/>
      <c r="BH36" s="44"/>
      <c r="BI36" s="44"/>
      <c r="BJ36" s="44"/>
      <c r="BL36" s="44"/>
    </row>
    <row r="37" spans="1:64" s="31" customFormat="1" ht="3.75" customHeight="1">
      <c r="A37" s="33"/>
      <c r="B37" s="60"/>
      <c r="C37" s="20"/>
      <c r="D37" s="20"/>
      <c r="E37" s="336"/>
      <c r="F37" s="37"/>
      <c r="G37" s="37"/>
      <c r="H37" s="37"/>
      <c r="I37" s="37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3"/>
      <c r="W37" s="42"/>
      <c r="X37" s="39"/>
      <c r="Y37" s="39"/>
      <c r="Z37" s="42"/>
      <c r="AA37" s="39"/>
      <c r="AB37" s="39"/>
      <c r="AC37" s="42"/>
      <c r="AD37" s="40"/>
      <c r="AE37" s="40"/>
      <c r="AF37" s="35"/>
      <c r="AG37" s="39"/>
      <c r="AH37" s="39"/>
      <c r="AI37" s="42"/>
      <c r="AJ37" s="39"/>
    </row>
    <row r="38" spans="1:64" ht="16.5" customHeight="1">
      <c r="A38" s="33"/>
      <c r="B38" s="286">
        <v>5300</v>
      </c>
      <c r="C38" s="186" t="s">
        <v>24</v>
      </c>
      <c r="D38" s="21"/>
      <c r="E38" s="362"/>
      <c r="F38" s="78"/>
      <c r="G38" s="38"/>
      <c r="H38" s="38"/>
      <c r="I38" s="38"/>
      <c r="J38" s="39"/>
      <c r="K38" s="38"/>
      <c r="L38" s="39"/>
      <c r="M38" s="39"/>
      <c r="N38" s="80"/>
      <c r="O38" s="39"/>
      <c r="P38" s="39"/>
      <c r="Q38" s="38"/>
      <c r="R38" s="39"/>
      <c r="S38" s="39"/>
      <c r="T38" s="80"/>
      <c r="U38" s="39"/>
      <c r="V38" s="39"/>
      <c r="W38" s="42"/>
      <c r="X38" s="39"/>
      <c r="Y38" s="39"/>
      <c r="Z38" s="42"/>
      <c r="AA38" s="39"/>
      <c r="AB38" s="39"/>
      <c r="AC38" s="42"/>
      <c r="AD38" s="40"/>
      <c r="AE38" s="40"/>
      <c r="AF38" s="35"/>
      <c r="AG38" s="39"/>
      <c r="AH38" s="39"/>
      <c r="AI38" s="42"/>
      <c r="AJ38" s="39"/>
      <c r="AK38" s="39"/>
      <c r="AL38" s="80"/>
      <c r="AM38" s="44"/>
      <c r="AN38" s="44"/>
      <c r="AO38" s="81"/>
      <c r="AP38" s="44"/>
      <c r="AQ38" s="44"/>
      <c r="AR38" s="81"/>
      <c r="AS38" s="44"/>
      <c r="AT38" s="44"/>
      <c r="AU38" s="45"/>
      <c r="AV38" s="44"/>
      <c r="AW38" s="44"/>
      <c r="AX38" s="81"/>
      <c r="AY38" s="44"/>
      <c r="AZ38" s="44"/>
      <c r="BA38" s="81"/>
      <c r="BB38" s="44"/>
      <c r="BC38" s="81"/>
      <c r="BD38" s="45"/>
      <c r="BE38" s="81"/>
      <c r="BF38" s="81"/>
      <c r="BG38" s="44"/>
      <c r="BH38" s="44"/>
      <c r="BI38" s="81"/>
      <c r="BJ38" s="44"/>
      <c r="BL38" s="44"/>
    </row>
    <row r="39" spans="1:64">
      <c r="A39" s="33"/>
      <c r="B39" s="737"/>
      <c r="C39" s="220">
        <v>5301</v>
      </c>
      <c r="D39" s="28" t="s">
        <v>1286</v>
      </c>
      <c r="E39" s="230" t="s">
        <v>597</v>
      </c>
      <c r="F39" s="78"/>
      <c r="G39" s="38"/>
      <c r="H39" s="38"/>
      <c r="I39" s="38"/>
      <c r="J39" s="39"/>
      <c r="K39" s="38"/>
      <c r="L39" s="39"/>
      <c r="M39" s="39"/>
      <c r="N39" s="39"/>
      <c r="O39" s="39"/>
      <c r="P39" s="39"/>
      <c r="Q39" s="38"/>
      <c r="R39" s="39"/>
      <c r="S39" s="39"/>
      <c r="T39" s="39"/>
      <c r="U39" s="39"/>
      <c r="V39" s="39"/>
      <c r="W39" s="42"/>
      <c r="X39" s="39"/>
      <c r="Y39" s="39"/>
      <c r="Z39" s="42"/>
      <c r="AA39" s="39"/>
      <c r="AB39" s="39"/>
      <c r="AC39" s="42"/>
      <c r="AD39" s="40"/>
      <c r="AE39" s="40"/>
      <c r="AF39" s="35"/>
      <c r="AG39" s="39"/>
      <c r="AH39" s="39"/>
      <c r="AI39" s="42"/>
      <c r="AJ39" s="39"/>
      <c r="AK39" s="39"/>
      <c r="AL39" s="39"/>
      <c r="AM39" s="44"/>
      <c r="AN39" s="44"/>
      <c r="AO39" s="44"/>
      <c r="AP39" s="44"/>
      <c r="AQ39" s="44"/>
      <c r="AR39" s="44"/>
      <c r="AS39" s="44"/>
      <c r="AT39" s="44"/>
      <c r="AU39" s="45"/>
      <c r="AV39" s="44"/>
      <c r="AW39" s="44"/>
      <c r="AX39" s="44"/>
      <c r="AY39" s="44"/>
      <c r="AZ39" s="44"/>
      <c r="BA39" s="44"/>
      <c r="BB39" s="44"/>
      <c r="BC39" s="44"/>
      <c r="BD39" s="45"/>
      <c r="BE39" s="44"/>
      <c r="BF39" s="44"/>
      <c r="BG39" s="44"/>
      <c r="BH39" s="44"/>
      <c r="BI39" s="44"/>
      <c r="BJ39" s="44"/>
      <c r="BL39" s="44"/>
    </row>
    <row r="40" spans="1:64">
      <c r="A40" s="33"/>
      <c r="B40" s="74"/>
      <c r="C40" s="221">
        <v>5309</v>
      </c>
      <c r="D40" s="25" t="s">
        <v>1286</v>
      </c>
      <c r="E40" s="216" t="s">
        <v>567</v>
      </c>
      <c r="F40" s="78"/>
      <c r="G40" s="38"/>
      <c r="H40" s="38"/>
      <c r="I40" s="38"/>
      <c r="J40" s="39"/>
      <c r="K40" s="38"/>
      <c r="L40" s="39"/>
      <c r="M40" s="39"/>
      <c r="N40" s="39"/>
      <c r="O40" s="39"/>
      <c r="P40" s="39"/>
      <c r="Q40" s="38"/>
      <c r="R40" s="39"/>
      <c r="S40" s="39"/>
      <c r="T40" s="39"/>
      <c r="U40" s="39"/>
      <c r="V40" s="39"/>
      <c r="W40" s="42"/>
      <c r="X40" s="39"/>
      <c r="Y40" s="39"/>
      <c r="Z40" s="42"/>
      <c r="AA40" s="39"/>
      <c r="AB40" s="39"/>
      <c r="AC40" s="42"/>
      <c r="AD40" s="40"/>
      <c r="AE40" s="40"/>
      <c r="AF40" s="35"/>
      <c r="AG40" s="39"/>
      <c r="AH40" s="39"/>
      <c r="AI40" s="42"/>
      <c r="AJ40" s="39"/>
      <c r="AK40" s="39"/>
      <c r="AL40" s="39"/>
      <c r="AM40" s="44"/>
      <c r="AN40" s="44"/>
      <c r="AO40" s="44"/>
      <c r="AP40" s="44"/>
      <c r="AQ40" s="44"/>
      <c r="AR40" s="44"/>
      <c r="AS40" s="44"/>
      <c r="AT40" s="44"/>
      <c r="AU40" s="45"/>
      <c r="AV40" s="44"/>
      <c r="AW40" s="44"/>
      <c r="AX40" s="44"/>
      <c r="AY40" s="44"/>
      <c r="AZ40" s="44"/>
      <c r="BA40" s="44"/>
      <c r="BB40" s="44"/>
      <c r="BC40" s="44"/>
      <c r="BD40" s="45"/>
      <c r="BE40" s="44"/>
      <c r="BF40" s="44"/>
      <c r="BG40" s="44"/>
      <c r="BH40" s="44"/>
      <c r="BI40" s="44"/>
      <c r="BJ40" s="44"/>
      <c r="BL40" s="44"/>
    </row>
    <row r="41" spans="1:64" s="31" customFormat="1" ht="3.75" customHeight="1">
      <c r="A41" s="33"/>
      <c r="B41" s="60"/>
      <c r="C41" s="20"/>
      <c r="D41" s="20"/>
      <c r="E41" s="336"/>
      <c r="F41" s="37"/>
      <c r="G41" s="37"/>
      <c r="H41" s="37"/>
      <c r="I41" s="37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3"/>
      <c r="W41" s="42"/>
      <c r="X41" s="39"/>
      <c r="Y41" s="39"/>
      <c r="Z41" s="42"/>
      <c r="AA41" s="39"/>
      <c r="AB41" s="39"/>
      <c r="AC41" s="42"/>
      <c r="AD41" s="40"/>
      <c r="AE41" s="40"/>
      <c r="AF41" s="35"/>
      <c r="AG41" s="39"/>
      <c r="AH41" s="39"/>
      <c r="AI41" s="42"/>
      <c r="AJ41" s="39"/>
    </row>
    <row r="42" spans="1:64" ht="16.5" customHeight="1">
      <c r="A42" s="33"/>
      <c r="B42" s="286">
        <v>5400</v>
      </c>
      <c r="C42" s="187" t="s">
        <v>25</v>
      </c>
      <c r="D42" s="19"/>
      <c r="E42" s="376"/>
      <c r="F42" s="78"/>
      <c r="G42" s="38"/>
      <c r="H42" s="38"/>
      <c r="I42" s="38"/>
      <c r="J42" s="39"/>
      <c r="K42" s="38"/>
      <c r="L42" s="39"/>
      <c r="M42" s="39"/>
      <c r="N42" s="80"/>
      <c r="O42" s="39"/>
      <c r="P42" s="39"/>
      <c r="Q42" s="38"/>
      <c r="R42" s="39"/>
      <c r="S42" s="39"/>
      <c r="T42" s="80"/>
      <c r="U42" s="39"/>
      <c r="V42" s="39"/>
      <c r="W42" s="42"/>
      <c r="X42" s="39"/>
      <c r="Y42" s="39"/>
      <c r="Z42" s="42"/>
      <c r="AA42" s="39"/>
      <c r="AB42" s="39"/>
      <c r="AC42" s="42"/>
      <c r="AD42" s="40"/>
      <c r="AE42" s="40"/>
      <c r="AF42" s="35"/>
      <c r="AG42" s="39"/>
      <c r="AH42" s="39"/>
      <c r="AI42" s="42"/>
      <c r="AJ42" s="39"/>
      <c r="AK42" s="39"/>
      <c r="AL42" s="80"/>
      <c r="AM42" s="44"/>
      <c r="AN42" s="44"/>
      <c r="AO42" s="81"/>
      <c r="AP42" s="44"/>
      <c r="AQ42" s="44"/>
      <c r="AR42" s="81"/>
      <c r="AS42" s="44"/>
      <c r="AT42" s="44"/>
      <c r="AU42" s="45"/>
      <c r="AV42" s="44"/>
      <c r="AW42" s="44"/>
      <c r="AX42" s="81"/>
      <c r="AY42" s="44"/>
      <c r="AZ42" s="44"/>
      <c r="BA42" s="81"/>
      <c r="BB42" s="44"/>
      <c r="BC42" s="81"/>
      <c r="BD42" s="45"/>
      <c r="BE42" s="81"/>
      <c r="BF42" s="81"/>
      <c r="BG42" s="44"/>
      <c r="BH42" s="44"/>
      <c r="BI42" s="81"/>
      <c r="BJ42" s="44"/>
      <c r="BL42" s="44"/>
    </row>
    <row r="43" spans="1:64" s="31" customFormat="1" ht="3.75" customHeight="1">
      <c r="A43" s="33"/>
      <c r="B43" s="60"/>
      <c r="C43" s="20"/>
      <c r="D43" s="20"/>
      <c r="E43" s="336"/>
      <c r="F43" s="37"/>
      <c r="G43" s="37"/>
      <c r="H43" s="37"/>
      <c r="I43" s="37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3"/>
      <c r="W43" s="42"/>
      <c r="X43" s="39"/>
      <c r="Y43" s="39"/>
      <c r="Z43" s="42"/>
      <c r="AA43" s="39"/>
      <c r="AB43" s="39"/>
      <c r="AC43" s="42"/>
      <c r="AD43" s="40"/>
      <c r="AE43" s="40"/>
      <c r="AF43" s="35"/>
      <c r="AG43" s="39"/>
      <c r="AH43" s="39"/>
      <c r="AI43" s="42"/>
      <c r="AJ43" s="39"/>
    </row>
    <row r="44" spans="1:64" ht="16.5" customHeight="1">
      <c r="A44" s="33"/>
      <c r="B44" s="286">
        <v>5700</v>
      </c>
      <c r="C44" s="186" t="s">
        <v>413</v>
      </c>
      <c r="D44" s="21"/>
      <c r="E44" s="362"/>
      <c r="F44" s="78"/>
      <c r="G44" s="38"/>
      <c r="H44" s="38"/>
      <c r="I44" s="38"/>
      <c r="J44" s="39"/>
      <c r="K44" s="38"/>
      <c r="L44" s="39"/>
      <c r="M44" s="39"/>
      <c r="N44" s="80"/>
      <c r="O44" s="39"/>
      <c r="P44" s="39"/>
      <c r="Q44" s="38"/>
      <c r="R44" s="39"/>
      <c r="S44" s="39"/>
      <c r="T44" s="80"/>
      <c r="U44" s="39"/>
      <c r="V44" s="39"/>
      <c r="W44" s="42"/>
      <c r="X44" s="39"/>
      <c r="Y44" s="39"/>
      <c r="Z44" s="42"/>
      <c r="AA44" s="39"/>
      <c r="AB44" s="39"/>
      <c r="AC44" s="42"/>
      <c r="AD44" s="40"/>
      <c r="AE44" s="40"/>
      <c r="AF44" s="35"/>
      <c r="AG44" s="39"/>
      <c r="AH44" s="39"/>
      <c r="AI44" s="42"/>
      <c r="AJ44" s="39"/>
      <c r="AK44" s="39"/>
      <c r="AL44" s="80"/>
      <c r="AM44" s="44"/>
      <c r="AN44" s="44"/>
      <c r="AO44" s="81"/>
      <c r="AP44" s="44"/>
      <c r="AQ44" s="44"/>
      <c r="AR44" s="81"/>
      <c r="AS44" s="44"/>
      <c r="AT44" s="44"/>
      <c r="AU44" s="45"/>
      <c r="AV44" s="44"/>
      <c r="AW44" s="44"/>
      <c r="AX44" s="81"/>
      <c r="AY44" s="44"/>
      <c r="AZ44" s="44"/>
      <c r="BA44" s="81"/>
      <c r="BB44" s="44"/>
      <c r="BC44" s="81"/>
      <c r="BD44" s="45"/>
      <c r="BE44" s="81"/>
      <c r="BF44" s="81"/>
      <c r="BG44" s="44"/>
      <c r="BH44" s="44"/>
      <c r="BI44" s="81"/>
      <c r="BJ44" s="44"/>
      <c r="BL44" s="44"/>
    </row>
    <row r="45" spans="1:64">
      <c r="A45" s="33"/>
      <c r="B45" s="74"/>
      <c r="C45" s="220">
        <v>5701</v>
      </c>
      <c r="D45" s="28" t="s">
        <v>1286</v>
      </c>
      <c r="E45" s="230" t="s">
        <v>598</v>
      </c>
      <c r="F45" s="77"/>
      <c r="G45" s="38"/>
      <c r="H45" s="38"/>
      <c r="I45" s="38"/>
      <c r="J45" s="39"/>
      <c r="K45" s="38"/>
      <c r="L45" s="39"/>
      <c r="M45" s="39"/>
      <c r="N45" s="39"/>
      <c r="O45" s="39"/>
      <c r="P45" s="39"/>
      <c r="Q45" s="38"/>
      <c r="R45" s="39"/>
      <c r="S45" s="39"/>
      <c r="T45" s="39"/>
      <c r="U45" s="39"/>
      <c r="V45" s="39"/>
      <c r="W45" s="42"/>
      <c r="X45" s="39"/>
      <c r="Y45" s="39"/>
      <c r="Z45" s="42"/>
      <c r="AA45" s="39"/>
      <c r="AB45" s="39"/>
      <c r="AC45" s="42"/>
      <c r="AD45" s="40"/>
      <c r="AE45" s="40"/>
      <c r="AF45" s="35"/>
      <c r="AG45" s="39"/>
      <c r="AH45" s="39"/>
      <c r="AI45" s="42"/>
      <c r="AJ45" s="39"/>
      <c r="AK45" s="39"/>
      <c r="AL45" s="39"/>
      <c r="AM45" s="44"/>
      <c r="AN45" s="44"/>
      <c r="AO45" s="44"/>
      <c r="AP45" s="44"/>
      <c r="AQ45" s="44"/>
      <c r="AR45" s="44"/>
      <c r="AS45" s="44"/>
      <c r="AT45" s="44"/>
      <c r="AU45" s="45"/>
      <c r="AV45" s="44"/>
      <c r="AW45" s="44"/>
      <c r="AX45" s="44"/>
      <c r="AY45" s="44"/>
      <c r="AZ45" s="44"/>
      <c r="BA45" s="44"/>
      <c r="BB45" s="44"/>
      <c r="BC45" s="44"/>
      <c r="BD45" s="45"/>
      <c r="BE45" s="44"/>
      <c r="BF45" s="44"/>
      <c r="BG45" s="44"/>
      <c r="BH45" s="44"/>
      <c r="BI45" s="44"/>
      <c r="BJ45" s="44"/>
      <c r="BL45" s="44"/>
    </row>
    <row r="46" spans="1:64">
      <c r="A46" s="33"/>
      <c r="B46" s="74"/>
      <c r="C46" s="221">
        <v>5702</v>
      </c>
      <c r="D46" s="25" t="s">
        <v>1286</v>
      </c>
      <c r="E46" s="216" t="s">
        <v>599</v>
      </c>
      <c r="F46" s="78"/>
      <c r="G46" s="38"/>
      <c r="H46" s="38"/>
      <c r="I46" s="38"/>
      <c r="J46" s="39"/>
      <c r="K46" s="38"/>
      <c r="L46" s="39"/>
      <c r="M46" s="39"/>
      <c r="N46" s="39"/>
      <c r="O46" s="39"/>
      <c r="P46" s="39"/>
      <c r="Q46" s="38"/>
      <c r="R46" s="39"/>
      <c r="S46" s="39"/>
      <c r="T46" s="39"/>
      <c r="U46" s="39"/>
      <c r="V46" s="39"/>
      <c r="W46" s="42"/>
      <c r="X46" s="39"/>
      <c r="Y46" s="39"/>
      <c r="Z46" s="42"/>
      <c r="AA46" s="39"/>
      <c r="AB46" s="39"/>
      <c r="AC46" s="42"/>
      <c r="AD46" s="40"/>
      <c r="AE46" s="40"/>
      <c r="AF46" s="35"/>
      <c r="AG46" s="39"/>
      <c r="AH46" s="39"/>
      <c r="AI46" s="42"/>
      <c r="AJ46" s="39"/>
      <c r="AK46" s="39"/>
      <c r="AL46" s="39"/>
      <c r="AM46" s="44"/>
      <c r="AN46" s="44"/>
      <c r="AO46" s="44"/>
      <c r="AP46" s="44"/>
      <c r="AQ46" s="44"/>
      <c r="AR46" s="44"/>
      <c r="AS46" s="44"/>
      <c r="AT46" s="44"/>
      <c r="AU46" s="45"/>
      <c r="AV46" s="44"/>
      <c r="AW46" s="44"/>
      <c r="AX46" s="44"/>
      <c r="AY46" s="44"/>
      <c r="AZ46" s="44"/>
      <c r="BA46" s="44"/>
      <c r="BB46" s="44"/>
      <c r="BC46" s="44"/>
      <c r="BD46" s="45"/>
      <c r="BE46" s="44"/>
      <c r="BF46" s="44"/>
      <c r="BG46" s="44"/>
      <c r="BH46" s="44"/>
      <c r="BI46" s="44"/>
      <c r="BJ46" s="44"/>
      <c r="BL46" s="44"/>
    </row>
    <row r="47" spans="1:64" s="31" customFormat="1" ht="3.75" customHeight="1">
      <c r="A47" s="33"/>
      <c r="B47" s="60"/>
      <c r="C47" s="20"/>
      <c r="D47" s="20"/>
      <c r="E47" s="16"/>
      <c r="F47" s="37"/>
      <c r="G47" s="37"/>
      <c r="H47" s="37"/>
      <c r="I47" s="37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3"/>
      <c r="W47" s="42"/>
      <c r="X47" s="39"/>
      <c r="Y47" s="39"/>
      <c r="Z47" s="42"/>
      <c r="AA47" s="39"/>
      <c r="AB47" s="39"/>
      <c r="AC47" s="42"/>
      <c r="AD47" s="40"/>
      <c r="AE47" s="40"/>
      <c r="AF47" s="35"/>
      <c r="AG47" s="39"/>
      <c r="AH47" s="39"/>
      <c r="AI47" s="42"/>
      <c r="AJ47" s="39"/>
    </row>
    <row r="48" spans="1:64" ht="15" customHeight="1">
      <c r="A48" s="33"/>
      <c r="B48" s="74"/>
      <c r="C48" s="92"/>
      <c r="D48" s="26"/>
      <c r="E48" s="92" t="s">
        <v>430</v>
      </c>
      <c r="F48" s="78"/>
      <c r="G48" s="38"/>
      <c r="H48" s="38"/>
      <c r="I48" s="38"/>
      <c r="J48" s="39"/>
      <c r="K48" s="38"/>
      <c r="L48" s="39"/>
      <c r="M48" s="39"/>
      <c r="N48" s="39"/>
      <c r="O48" s="39"/>
      <c r="P48" s="39"/>
      <c r="Q48" s="38"/>
      <c r="R48" s="39"/>
      <c r="S48" s="39"/>
      <c r="T48" s="39"/>
      <c r="U48" s="39"/>
      <c r="V48" s="39"/>
      <c r="W48" s="42"/>
      <c r="X48" s="39"/>
      <c r="Y48" s="39"/>
      <c r="Z48" s="42"/>
      <c r="AA48" s="39"/>
      <c r="AB48" s="39"/>
      <c r="AC48" s="42"/>
      <c r="AD48" s="40"/>
      <c r="AE48" s="40"/>
      <c r="AF48" s="35"/>
      <c r="AG48" s="39"/>
      <c r="AH48" s="39"/>
      <c r="AI48" s="42"/>
      <c r="AJ48" s="39"/>
      <c r="AK48" s="39"/>
      <c r="AL48" s="39"/>
      <c r="AM48" s="44"/>
      <c r="AN48" s="44"/>
      <c r="AO48" s="44"/>
      <c r="AP48" s="44"/>
      <c r="AQ48" s="44"/>
      <c r="AR48" s="44"/>
      <c r="AS48" s="44"/>
      <c r="AT48" s="44"/>
      <c r="AU48" s="45"/>
      <c r="AV48" s="44"/>
      <c r="AW48" s="44"/>
      <c r="AX48" s="44"/>
      <c r="AY48" s="44"/>
      <c r="AZ48" s="44"/>
      <c r="BA48" s="44"/>
      <c r="BB48" s="44"/>
      <c r="BC48" s="44"/>
      <c r="BD48" s="45"/>
      <c r="BE48" s="44"/>
      <c r="BF48" s="44"/>
      <c r="BG48" s="44"/>
      <c r="BH48" s="44"/>
      <c r="BI48" s="44"/>
      <c r="BJ48" s="44"/>
      <c r="BL48" s="44"/>
    </row>
    <row r="49" spans="1:251" ht="8.25" customHeight="1">
      <c r="A49" s="33"/>
      <c r="B49" s="736"/>
      <c r="C49" s="736"/>
      <c r="D49" s="60"/>
      <c r="E49" s="16"/>
      <c r="G49" s="38"/>
      <c r="H49" s="38"/>
      <c r="I49" s="38"/>
      <c r="J49" s="38"/>
      <c r="K49" s="44"/>
      <c r="L49" s="44"/>
      <c r="M49" s="46"/>
      <c r="N49" s="44"/>
      <c r="O49" s="44"/>
      <c r="P49" s="45"/>
      <c r="Q49" s="44"/>
      <c r="R49" s="44"/>
      <c r="S49" s="46"/>
      <c r="T49" s="44"/>
      <c r="U49" s="44"/>
      <c r="V49" s="46"/>
      <c r="W49" s="44"/>
      <c r="X49" s="44"/>
      <c r="Y49" s="46"/>
      <c r="Z49" s="44"/>
      <c r="AA49" s="44"/>
      <c r="AB49" s="46"/>
      <c r="AC49" s="40"/>
      <c r="AD49" s="40"/>
      <c r="AE49" s="35"/>
      <c r="AF49" s="44"/>
      <c r="AG49" s="44"/>
      <c r="AH49" s="46"/>
      <c r="AI49" s="44"/>
      <c r="AJ49" s="44"/>
      <c r="AK49" s="46"/>
      <c r="AL49" s="44"/>
      <c r="AM49" s="44"/>
      <c r="AN49" s="46"/>
      <c r="AO49" s="44"/>
      <c r="AP49" s="44"/>
      <c r="AQ49" s="46"/>
      <c r="AR49" s="44"/>
      <c r="AS49" s="44"/>
      <c r="AT49" s="45"/>
      <c r="AU49" s="44"/>
      <c r="AV49" s="44"/>
      <c r="AW49" s="46"/>
      <c r="AX49" s="44"/>
      <c r="AY49" s="44"/>
      <c r="AZ49" s="46"/>
      <c r="BA49" s="44"/>
      <c r="BB49" s="46"/>
      <c r="BC49" s="45"/>
      <c r="BD49" s="46"/>
      <c r="BE49" s="46"/>
      <c r="BF49" s="47"/>
      <c r="BG49" s="44"/>
      <c r="BH49" s="46"/>
      <c r="BI49" s="44"/>
      <c r="BK49" s="44"/>
    </row>
    <row r="50" spans="1:251" ht="15.75" customHeight="1">
      <c r="A50" s="33"/>
      <c r="B50" s="60"/>
      <c r="C50" s="68" t="s">
        <v>583</v>
      </c>
      <c r="D50" s="60"/>
      <c r="E50" s="16"/>
      <c r="G50" s="38"/>
      <c r="H50" s="38"/>
      <c r="I50" s="38"/>
      <c r="J50" s="38"/>
      <c r="K50" s="44"/>
      <c r="L50" s="44"/>
      <c r="M50" s="46"/>
      <c r="N50" s="44"/>
      <c r="O50" s="44"/>
      <c r="P50" s="45"/>
      <c r="Q50" s="44"/>
      <c r="R50" s="44"/>
      <c r="S50" s="46"/>
      <c r="T50" s="44"/>
      <c r="U50" s="44"/>
      <c r="V50" s="46"/>
      <c r="W50" s="44"/>
      <c r="X50" s="44"/>
      <c r="Y50" s="46"/>
      <c r="Z50" s="44"/>
      <c r="AA50" s="44"/>
      <c r="AB50" s="46"/>
      <c r="AC50" s="40"/>
      <c r="AD50" s="40"/>
      <c r="AE50" s="35"/>
      <c r="AF50" s="44"/>
      <c r="AG50" s="44"/>
      <c r="AH50" s="46"/>
      <c r="AI50" s="44"/>
      <c r="AJ50" s="44"/>
      <c r="AK50" s="46"/>
      <c r="AL50" s="44"/>
      <c r="AM50" s="44"/>
      <c r="AN50" s="46"/>
      <c r="AO50" s="44"/>
      <c r="AP50" s="44"/>
      <c r="AQ50" s="46"/>
      <c r="AR50" s="44"/>
      <c r="AS50" s="44"/>
      <c r="AT50" s="45"/>
      <c r="AU50" s="44"/>
      <c r="AV50" s="44"/>
      <c r="AW50" s="46"/>
      <c r="AX50" s="44"/>
      <c r="AY50" s="44"/>
      <c r="AZ50" s="46"/>
      <c r="BA50" s="44"/>
      <c r="BB50" s="46"/>
      <c r="BC50" s="45"/>
      <c r="BD50" s="46"/>
      <c r="BE50" s="46"/>
      <c r="BF50" s="47"/>
      <c r="BG50" s="44"/>
      <c r="BH50" s="46"/>
      <c r="BI50" s="44"/>
      <c r="BK50" s="44"/>
    </row>
    <row r="51" spans="1:251" ht="16.5" customHeight="1">
      <c r="A51" s="33"/>
      <c r="B51" s="286"/>
      <c r="C51" s="124" t="s">
        <v>584</v>
      </c>
      <c r="D51" s="19"/>
      <c r="E51" s="92"/>
      <c r="F51" s="78"/>
      <c r="G51" s="38"/>
      <c r="H51" s="38"/>
      <c r="I51" s="38"/>
      <c r="J51" s="39"/>
      <c r="K51" s="38"/>
      <c r="L51" s="39"/>
      <c r="M51" s="39"/>
      <c r="N51" s="80"/>
      <c r="O51" s="39"/>
      <c r="P51" s="39"/>
      <c r="Q51" s="38"/>
      <c r="R51" s="39"/>
      <c r="S51" s="39"/>
      <c r="T51" s="80"/>
      <c r="U51" s="39"/>
      <c r="V51" s="39"/>
      <c r="W51" s="42"/>
      <c r="X51" s="39"/>
      <c r="Y51" s="39"/>
      <c r="Z51" s="42"/>
      <c r="AA51" s="39"/>
      <c r="AB51" s="39"/>
      <c r="AC51" s="42"/>
      <c r="AD51" s="40"/>
      <c r="AE51" s="40"/>
      <c r="AF51" s="35"/>
      <c r="AG51" s="39"/>
      <c r="AH51" s="39"/>
      <c r="AI51" s="42"/>
      <c r="AJ51" s="39"/>
      <c r="AK51" s="39"/>
      <c r="AL51" s="80"/>
      <c r="AM51" s="44"/>
      <c r="AN51" s="44"/>
      <c r="AO51" s="81"/>
      <c r="AP51" s="44"/>
      <c r="AQ51" s="44"/>
      <c r="AR51" s="81"/>
      <c r="AS51" s="44"/>
      <c r="AT51" s="44"/>
      <c r="AU51" s="45"/>
      <c r="AV51" s="44"/>
      <c r="AW51" s="44"/>
      <c r="AX51" s="81"/>
      <c r="AY51" s="44"/>
      <c r="AZ51" s="44"/>
      <c r="BA51" s="81"/>
      <c r="BB51" s="44"/>
      <c r="BC51" s="81"/>
      <c r="BD51" s="45"/>
      <c r="BE51" s="81"/>
      <c r="BF51" s="81"/>
      <c r="BG51" s="44"/>
      <c r="BH51" s="44"/>
      <c r="BI51" s="81"/>
      <c r="BJ51" s="44"/>
      <c r="BL51" s="44"/>
    </row>
    <row r="52" spans="1:251" ht="16.5" customHeight="1">
      <c r="A52" s="33"/>
      <c r="B52" s="286"/>
      <c r="C52" s="124" t="s">
        <v>74</v>
      </c>
      <c r="D52" s="19"/>
      <c r="E52" s="92"/>
      <c r="F52" s="78"/>
      <c r="G52" s="38"/>
      <c r="H52" s="38"/>
      <c r="I52" s="38"/>
      <c r="J52" s="39"/>
      <c r="K52" s="38"/>
      <c r="L52" s="39"/>
      <c r="M52" s="39"/>
      <c r="N52" s="80"/>
      <c r="O52" s="39"/>
      <c r="P52" s="39"/>
      <c r="Q52" s="38"/>
      <c r="R52" s="39"/>
      <c r="S52" s="39"/>
      <c r="T52" s="80"/>
      <c r="U52" s="39"/>
      <c r="V52" s="39"/>
      <c r="W52" s="42"/>
      <c r="X52" s="39"/>
      <c r="Y52" s="39"/>
      <c r="Z52" s="42"/>
      <c r="AA52" s="39"/>
      <c r="AB52" s="39"/>
      <c r="AC52" s="42"/>
      <c r="AD52" s="40"/>
      <c r="AE52" s="40"/>
      <c r="AF52" s="35"/>
      <c r="AG52" s="39"/>
      <c r="AH52" s="39"/>
      <c r="AI52" s="42"/>
      <c r="AJ52" s="39"/>
      <c r="AK52" s="39"/>
      <c r="AL52" s="80"/>
      <c r="AM52" s="44"/>
      <c r="AN52" s="44"/>
      <c r="AO52" s="81"/>
      <c r="AP52" s="44"/>
      <c r="AQ52" s="44"/>
      <c r="AR52" s="81"/>
      <c r="AS52" s="44"/>
      <c r="AT52" s="44"/>
      <c r="AU52" s="45"/>
      <c r="AV52" s="44"/>
      <c r="AW52" s="44"/>
      <c r="AX52" s="81"/>
      <c r="AY52" s="44"/>
      <c r="AZ52" s="44"/>
      <c r="BA52" s="81"/>
      <c r="BB52" s="44"/>
      <c r="BC52" s="81"/>
      <c r="BD52" s="45"/>
      <c r="BE52" s="81"/>
      <c r="BF52" s="81"/>
      <c r="BG52" s="44"/>
      <c r="BH52" s="44"/>
      <c r="BI52" s="81"/>
      <c r="BJ52" s="44"/>
      <c r="BL52" s="44"/>
    </row>
    <row r="53" spans="1:251">
      <c r="B53" s="62"/>
      <c r="C53" s="39"/>
      <c r="D53" s="39"/>
      <c r="F53" s="39"/>
      <c r="G53" s="38"/>
      <c r="H53" s="38"/>
      <c r="I53" s="38"/>
      <c r="J53" s="39"/>
      <c r="K53" s="38"/>
      <c r="L53" s="39"/>
      <c r="M53" s="39"/>
      <c r="N53" s="39"/>
      <c r="O53" s="39"/>
      <c r="P53" s="39"/>
      <c r="Q53" s="38"/>
      <c r="R53" s="39"/>
      <c r="S53" s="39"/>
      <c r="T53" s="39"/>
      <c r="U53" s="39"/>
      <c r="V53" s="39"/>
      <c r="W53" s="42"/>
      <c r="X53" s="39"/>
      <c r="Y53" s="39"/>
      <c r="Z53" s="42"/>
      <c r="AA53" s="39"/>
      <c r="AB53" s="39"/>
      <c r="AC53" s="42"/>
      <c r="AD53" s="40"/>
      <c r="AE53" s="40"/>
      <c r="AF53" s="35"/>
      <c r="AG53" s="39"/>
      <c r="AH53" s="39"/>
      <c r="AI53" s="42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8"/>
      <c r="AV53" s="39"/>
      <c r="AW53" s="39"/>
      <c r="AX53" s="39"/>
      <c r="AY53" s="39"/>
      <c r="AZ53" s="39"/>
      <c r="BA53" s="39"/>
      <c r="BB53" s="39"/>
      <c r="BC53" s="39"/>
      <c r="BD53" s="38"/>
      <c r="BE53" s="39"/>
      <c r="BF53" s="39"/>
      <c r="BG53" s="39"/>
      <c r="BH53" s="39"/>
      <c r="BI53" s="39"/>
      <c r="BJ53" s="39"/>
      <c r="BK53" s="31"/>
      <c r="BL53" s="39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</row>
    <row r="54" spans="1:251">
      <c r="B54" s="62"/>
      <c r="C54" s="39"/>
      <c r="D54" s="39"/>
      <c r="F54" s="39"/>
      <c r="G54" s="38"/>
      <c r="H54" s="38"/>
      <c r="I54" s="38"/>
      <c r="J54" s="39"/>
      <c r="K54" s="38"/>
      <c r="L54" s="39"/>
      <c r="M54" s="39"/>
      <c r="N54" s="39"/>
      <c r="O54" s="39"/>
      <c r="P54" s="39"/>
      <c r="Q54" s="38"/>
      <c r="R54" s="39"/>
      <c r="S54" s="39"/>
      <c r="T54" s="39"/>
      <c r="U54" s="39"/>
      <c r="V54" s="39"/>
      <c r="W54" s="42"/>
      <c r="X54" s="39"/>
      <c r="Y54" s="39"/>
      <c r="Z54" s="42"/>
      <c r="AA54" s="39"/>
      <c r="AB54" s="39"/>
      <c r="AC54" s="42"/>
      <c r="AD54" s="40"/>
      <c r="AE54" s="40"/>
      <c r="AF54" s="35"/>
      <c r="AG54" s="39"/>
      <c r="AH54" s="39"/>
      <c r="AI54" s="42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8"/>
      <c r="AV54" s="39"/>
      <c r="AW54" s="39"/>
      <c r="AX54" s="39"/>
      <c r="AY54" s="39"/>
      <c r="AZ54" s="39"/>
      <c r="BA54" s="39"/>
      <c r="BB54" s="39"/>
      <c r="BC54" s="39"/>
      <c r="BD54" s="38"/>
      <c r="BE54" s="39"/>
      <c r="BF54" s="39"/>
      <c r="BG54" s="40"/>
      <c r="BH54" s="39"/>
      <c r="BI54" s="39"/>
      <c r="BJ54" s="39"/>
      <c r="BK54" s="31"/>
      <c r="BL54" s="39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</row>
    <row r="55" spans="1:251">
      <c r="B55" s="62"/>
      <c r="C55" s="39"/>
      <c r="D55" s="39"/>
      <c r="F55" s="39"/>
      <c r="G55" s="38"/>
      <c r="H55" s="38"/>
      <c r="I55" s="38"/>
      <c r="J55" s="39"/>
      <c r="K55" s="38"/>
      <c r="L55" s="39"/>
      <c r="M55" s="39"/>
      <c r="N55" s="42"/>
      <c r="O55" s="39"/>
      <c r="P55" s="39"/>
      <c r="Q55" s="38"/>
      <c r="R55" s="39"/>
      <c r="S55" s="39"/>
      <c r="T55" s="42"/>
      <c r="U55" s="39"/>
      <c r="V55" s="39"/>
      <c r="W55" s="42"/>
      <c r="X55" s="39"/>
      <c r="Y55" s="39"/>
      <c r="Z55" s="42"/>
      <c r="AA55" s="39"/>
      <c r="AB55" s="39"/>
      <c r="AC55" s="42"/>
      <c r="AD55" s="40"/>
      <c r="AE55" s="40"/>
      <c r="AF55" s="35"/>
      <c r="AG55" s="39"/>
      <c r="AH55" s="39"/>
      <c r="AI55" s="42"/>
      <c r="AJ55" s="39"/>
      <c r="AK55" s="39"/>
      <c r="AL55" s="42"/>
      <c r="AM55" s="39"/>
      <c r="AN55" s="39"/>
      <c r="AO55" s="42"/>
      <c r="AP55" s="39"/>
      <c r="AQ55" s="39"/>
      <c r="AR55" s="42"/>
      <c r="AS55" s="39"/>
      <c r="AT55" s="39"/>
      <c r="AU55" s="38"/>
      <c r="AV55" s="39"/>
      <c r="AW55" s="39"/>
      <c r="AX55" s="42"/>
      <c r="AY55" s="39"/>
      <c r="AZ55" s="39"/>
      <c r="BA55" s="42"/>
      <c r="BB55" s="39"/>
      <c r="BC55" s="42"/>
      <c r="BD55" s="38"/>
      <c r="BE55" s="42"/>
      <c r="BF55" s="42"/>
      <c r="BG55" s="40"/>
      <c r="BH55" s="39"/>
      <c r="BI55" s="42"/>
      <c r="BJ55" s="39"/>
      <c r="BK55" s="31"/>
      <c r="BL55" s="39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</row>
    <row r="56" spans="1:251">
      <c r="B56" s="62"/>
      <c r="C56" s="39"/>
      <c r="D56" s="39"/>
      <c r="F56" s="39"/>
      <c r="G56" s="38"/>
      <c r="H56" s="38"/>
      <c r="I56" s="38"/>
      <c r="J56" s="39"/>
      <c r="K56" s="38"/>
      <c r="L56" s="39"/>
      <c r="M56" s="39"/>
      <c r="N56" s="42"/>
      <c r="O56" s="39"/>
      <c r="P56" s="39"/>
      <c r="Q56" s="38"/>
      <c r="R56" s="39"/>
      <c r="S56" s="39"/>
      <c r="T56" s="42"/>
      <c r="U56" s="39"/>
      <c r="V56" s="39"/>
      <c r="W56" s="42"/>
      <c r="X56" s="39"/>
      <c r="Y56" s="39"/>
      <c r="Z56" s="42"/>
      <c r="AA56" s="39"/>
      <c r="AB56" s="39"/>
      <c r="AC56" s="42"/>
      <c r="AD56" s="40"/>
      <c r="AE56" s="40"/>
      <c r="AF56" s="35"/>
      <c r="AG56" s="39"/>
      <c r="AH56" s="39"/>
      <c r="AI56" s="42"/>
      <c r="AJ56" s="39"/>
      <c r="AK56" s="39"/>
      <c r="AL56" s="42"/>
      <c r="AM56" s="39"/>
      <c r="AN56" s="39"/>
      <c r="AO56" s="42"/>
      <c r="AP56" s="39"/>
      <c r="AQ56" s="39"/>
      <c r="AR56" s="42"/>
      <c r="AS56" s="39"/>
      <c r="AT56" s="39"/>
      <c r="AU56" s="38"/>
      <c r="AV56" s="39"/>
      <c r="AW56" s="39"/>
      <c r="AX56" s="42"/>
      <c r="AY56" s="39"/>
      <c r="AZ56" s="39"/>
      <c r="BA56" s="42"/>
      <c r="BB56" s="39"/>
      <c r="BC56" s="42"/>
      <c r="BD56" s="38"/>
      <c r="BE56" s="42"/>
      <c r="BF56" s="42"/>
      <c r="BG56" s="40"/>
      <c r="BH56" s="39"/>
      <c r="BI56" s="42"/>
      <c r="BJ56" s="39"/>
      <c r="BK56" s="31"/>
      <c r="BL56" s="39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</row>
    <row r="57" spans="1:251">
      <c r="B57" s="62"/>
      <c r="C57" s="39"/>
      <c r="D57" s="39"/>
      <c r="F57" s="39"/>
      <c r="G57" s="38"/>
      <c r="H57" s="38"/>
      <c r="I57" s="38"/>
      <c r="J57" s="39"/>
      <c r="K57" s="38"/>
      <c r="L57" s="39"/>
      <c r="M57" s="39"/>
      <c r="N57" s="42"/>
      <c r="O57" s="39"/>
      <c r="P57" s="39"/>
      <c r="Q57" s="38"/>
      <c r="R57" s="39"/>
      <c r="S57" s="39"/>
      <c r="T57" s="42"/>
      <c r="U57" s="39"/>
      <c r="V57" s="39"/>
      <c r="W57" s="42"/>
      <c r="X57" s="39"/>
      <c r="Y57" s="39"/>
      <c r="Z57" s="42"/>
      <c r="AA57" s="39"/>
      <c r="AB57" s="39"/>
      <c r="AC57" s="42"/>
      <c r="AD57" s="40"/>
      <c r="AE57" s="40"/>
      <c r="AF57" s="35"/>
      <c r="AG57" s="39"/>
      <c r="AH57" s="39"/>
      <c r="AI57" s="42"/>
      <c r="AJ57" s="39"/>
      <c r="AK57" s="39"/>
      <c r="AL57" s="42"/>
      <c r="AM57" s="39"/>
      <c r="AN57" s="39"/>
      <c r="AO57" s="42"/>
      <c r="AP57" s="39"/>
      <c r="AQ57" s="39"/>
      <c r="AR57" s="42"/>
      <c r="AS57" s="39"/>
      <c r="AT57" s="39"/>
      <c r="AU57" s="38"/>
      <c r="AV57" s="39"/>
      <c r="AW57" s="39"/>
      <c r="AX57" s="42"/>
      <c r="AY57" s="39"/>
      <c r="AZ57" s="39"/>
      <c r="BA57" s="42"/>
      <c r="BB57" s="39"/>
      <c r="BC57" s="42"/>
      <c r="BD57" s="38"/>
      <c r="BE57" s="42"/>
      <c r="BF57" s="42"/>
      <c r="BG57" s="40"/>
      <c r="BH57" s="39"/>
      <c r="BI57" s="42"/>
      <c r="BJ57" s="39"/>
      <c r="BK57" s="31"/>
      <c r="BL57" s="39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</row>
    <row r="58" spans="1:251">
      <c r="B58" s="62"/>
      <c r="C58" s="39"/>
      <c r="D58" s="39"/>
      <c r="F58" s="39"/>
      <c r="G58" s="38"/>
      <c r="H58" s="38"/>
      <c r="I58" s="38"/>
      <c r="J58" s="39"/>
      <c r="K58" s="38"/>
      <c r="L58" s="39"/>
      <c r="M58" s="39"/>
      <c r="N58" s="42"/>
      <c r="O58" s="39"/>
      <c r="P58" s="39"/>
      <c r="Q58" s="38"/>
      <c r="R58" s="39"/>
      <c r="S58" s="39"/>
      <c r="T58" s="42"/>
      <c r="U58" s="39"/>
      <c r="V58" s="39"/>
      <c r="W58" s="42"/>
      <c r="X58" s="39"/>
      <c r="Y58" s="39"/>
      <c r="Z58" s="42"/>
      <c r="AA58" s="39"/>
      <c r="AB58" s="39"/>
      <c r="AC58" s="42"/>
      <c r="AD58" s="40"/>
      <c r="AE58" s="40"/>
      <c r="AF58" s="35"/>
      <c r="AG58" s="39"/>
      <c r="AH58" s="39"/>
      <c r="AI58" s="42"/>
      <c r="AJ58" s="39"/>
      <c r="AK58" s="39"/>
      <c r="AL58" s="42"/>
      <c r="AM58" s="39"/>
      <c r="AN58" s="39"/>
      <c r="AO58" s="42"/>
      <c r="AP58" s="39"/>
      <c r="AQ58" s="39"/>
      <c r="AR58" s="42"/>
      <c r="AS58" s="39"/>
      <c r="AT58" s="39"/>
      <c r="AU58" s="38"/>
      <c r="AV58" s="39"/>
      <c r="AW58" s="39"/>
      <c r="AX58" s="42"/>
      <c r="AY58" s="39"/>
      <c r="AZ58" s="39"/>
      <c r="BA58" s="42"/>
      <c r="BB58" s="39"/>
      <c r="BC58" s="42"/>
      <c r="BD58" s="38"/>
      <c r="BE58" s="42"/>
      <c r="BF58" s="42"/>
      <c r="BG58" s="40"/>
      <c r="BH58" s="39"/>
      <c r="BI58" s="42"/>
      <c r="BJ58" s="39"/>
      <c r="BK58" s="31"/>
      <c r="BL58" s="39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</row>
    <row r="59" spans="1:251">
      <c r="B59" s="62"/>
      <c r="C59" s="39"/>
      <c r="D59" s="39"/>
      <c r="F59" s="39"/>
      <c r="G59" s="38"/>
      <c r="H59" s="38"/>
      <c r="I59" s="38"/>
      <c r="J59" s="39"/>
      <c r="K59" s="38"/>
      <c r="L59" s="39"/>
      <c r="M59" s="39"/>
      <c r="N59" s="42"/>
      <c r="O59" s="39"/>
      <c r="P59" s="39"/>
      <c r="Q59" s="38"/>
      <c r="R59" s="39"/>
      <c r="S59" s="39"/>
      <c r="T59" s="42"/>
      <c r="U59" s="39"/>
      <c r="V59" s="39"/>
      <c r="W59" s="42"/>
      <c r="X59" s="39"/>
      <c r="Y59" s="39"/>
      <c r="Z59" s="42"/>
      <c r="AA59" s="39"/>
      <c r="AB59" s="39"/>
      <c r="AC59" s="42"/>
      <c r="AD59" s="40"/>
      <c r="AE59" s="40"/>
      <c r="AF59" s="35"/>
      <c r="AG59" s="39"/>
      <c r="AH59" s="39"/>
      <c r="AI59" s="42"/>
      <c r="AJ59" s="39"/>
      <c r="AK59" s="39"/>
      <c r="AL59" s="42"/>
      <c r="AM59" s="39"/>
      <c r="AN59" s="39"/>
      <c r="AO59" s="42"/>
      <c r="AP59" s="39"/>
      <c r="AQ59" s="39"/>
      <c r="AR59" s="42"/>
      <c r="AS59" s="39"/>
      <c r="AT59" s="39"/>
      <c r="AU59" s="38"/>
      <c r="AV59" s="39"/>
      <c r="AW59" s="39"/>
      <c r="AX59" s="42"/>
      <c r="AY59" s="39"/>
      <c r="AZ59" s="39"/>
      <c r="BA59" s="42"/>
      <c r="BB59" s="39"/>
      <c r="BC59" s="42"/>
      <c r="BD59" s="38"/>
      <c r="BE59" s="42"/>
      <c r="BF59" s="42"/>
      <c r="BG59" s="40"/>
      <c r="BH59" s="39"/>
      <c r="BI59" s="42"/>
      <c r="BJ59" s="39"/>
      <c r="BK59" s="31"/>
      <c r="BL59" s="39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</row>
    <row r="60" spans="1:251">
      <c r="B60" s="62"/>
      <c r="C60" s="39"/>
      <c r="D60" s="39"/>
      <c r="F60" s="39"/>
      <c r="G60" s="38"/>
      <c r="H60" s="38"/>
      <c r="I60" s="38"/>
      <c r="J60" s="39"/>
      <c r="K60" s="38"/>
      <c r="L60" s="39"/>
      <c r="M60" s="39"/>
      <c r="N60" s="42"/>
      <c r="O60" s="39"/>
      <c r="P60" s="39"/>
      <c r="Q60" s="38"/>
      <c r="R60" s="39"/>
      <c r="S60" s="39"/>
      <c r="T60" s="42"/>
      <c r="U60" s="39"/>
      <c r="V60" s="39"/>
      <c r="W60" s="42"/>
      <c r="X60" s="39"/>
      <c r="Y60" s="39"/>
      <c r="Z60" s="42"/>
      <c r="AA60" s="39"/>
      <c r="AB60" s="39"/>
      <c r="AC60" s="42"/>
      <c r="AD60" s="40"/>
      <c r="AE60" s="40"/>
      <c r="AF60" s="35"/>
      <c r="AG60" s="39"/>
      <c r="AH60" s="39"/>
      <c r="AI60" s="42"/>
      <c r="AJ60" s="39"/>
      <c r="AK60" s="39"/>
      <c r="AL60" s="42"/>
      <c r="AM60" s="39"/>
      <c r="AN60" s="39"/>
      <c r="AO60" s="42"/>
      <c r="AP60" s="39"/>
      <c r="AQ60" s="39"/>
      <c r="AR60" s="42"/>
      <c r="AS60" s="39"/>
      <c r="AT60" s="39"/>
      <c r="AU60" s="38"/>
      <c r="AV60" s="39"/>
      <c r="AW60" s="39"/>
      <c r="AX60" s="42"/>
      <c r="AY60" s="39"/>
      <c r="AZ60" s="39"/>
      <c r="BA60" s="42"/>
      <c r="BB60" s="39"/>
      <c r="BC60" s="42"/>
      <c r="BD60" s="38"/>
      <c r="BE60" s="42"/>
      <c r="BF60" s="42"/>
      <c r="BG60" s="40"/>
      <c r="BH60" s="39"/>
      <c r="BI60" s="42"/>
      <c r="BJ60" s="39"/>
      <c r="BK60" s="31"/>
      <c r="BL60" s="39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</row>
    <row r="61" spans="1:251">
      <c r="B61" s="62"/>
      <c r="C61" s="39"/>
      <c r="D61" s="39"/>
      <c r="F61" s="39"/>
      <c r="G61" s="38"/>
      <c r="H61" s="38"/>
      <c r="I61" s="38"/>
      <c r="J61" s="39"/>
      <c r="K61" s="38"/>
      <c r="L61" s="39"/>
      <c r="M61" s="39"/>
      <c r="N61" s="42"/>
      <c r="O61" s="39"/>
      <c r="P61" s="39"/>
      <c r="Q61" s="38"/>
      <c r="R61" s="39"/>
      <c r="S61" s="39"/>
      <c r="T61" s="42"/>
      <c r="U61" s="39"/>
      <c r="V61" s="39"/>
      <c r="W61" s="42"/>
      <c r="X61" s="39"/>
      <c r="Y61" s="39"/>
      <c r="Z61" s="42"/>
      <c r="AA61" s="39"/>
      <c r="AB61" s="39"/>
      <c r="AC61" s="42"/>
      <c r="AD61" s="40"/>
      <c r="AE61" s="40"/>
      <c r="AF61" s="35"/>
      <c r="AG61" s="39"/>
      <c r="AH61" s="39"/>
      <c r="AI61" s="42"/>
      <c r="AJ61" s="39"/>
      <c r="AK61" s="39"/>
      <c r="AL61" s="42"/>
      <c r="AM61" s="39"/>
      <c r="AN61" s="39"/>
      <c r="AO61" s="42"/>
      <c r="AP61" s="39"/>
      <c r="AQ61" s="39"/>
      <c r="AR61" s="42"/>
      <c r="AS61" s="39"/>
      <c r="AT61" s="39"/>
      <c r="AU61" s="38"/>
      <c r="AV61" s="39"/>
      <c r="AW61" s="39"/>
      <c r="AX61" s="42"/>
      <c r="AY61" s="39"/>
      <c r="AZ61" s="39"/>
      <c r="BA61" s="42"/>
      <c r="BB61" s="39"/>
      <c r="BC61" s="42"/>
      <c r="BD61" s="38"/>
      <c r="BE61" s="42"/>
      <c r="BF61" s="42"/>
      <c r="BG61" s="40"/>
      <c r="BH61" s="39"/>
      <c r="BI61" s="42"/>
      <c r="BJ61" s="39"/>
      <c r="BK61" s="31"/>
      <c r="BL61" s="39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</row>
    <row r="62" spans="1:251">
      <c r="B62" s="62"/>
      <c r="C62" s="39"/>
      <c r="D62" s="39"/>
      <c r="F62" s="39"/>
      <c r="G62" s="38"/>
      <c r="H62" s="38"/>
      <c r="I62" s="38"/>
      <c r="J62" s="39"/>
      <c r="K62" s="38"/>
      <c r="L62" s="39"/>
      <c r="M62" s="39"/>
      <c r="N62" s="42"/>
      <c r="O62" s="39"/>
      <c r="P62" s="39"/>
      <c r="Q62" s="38"/>
      <c r="R62" s="39"/>
      <c r="S62" s="39"/>
      <c r="T62" s="42"/>
      <c r="U62" s="39"/>
      <c r="V62" s="39"/>
      <c r="W62" s="42"/>
      <c r="X62" s="39"/>
      <c r="Y62" s="39"/>
      <c r="Z62" s="42"/>
      <c r="AA62" s="39"/>
      <c r="AB62" s="39"/>
      <c r="AC62" s="42"/>
      <c r="AD62" s="40"/>
      <c r="AE62" s="40"/>
      <c r="AF62" s="35"/>
      <c r="AG62" s="39"/>
      <c r="AH62" s="39"/>
      <c r="AI62" s="42"/>
      <c r="AJ62" s="39"/>
      <c r="AK62" s="39"/>
      <c r="AL62" s="42"/>
      <c r="AM62" s="39"/>
      <c r="AN62" s="39"/>
      <c r="AO62" s="42"/>
      <c r="AP62" s="39"/>
      <c r="AQ62" s="39"/>
      <c r="AR62" s="42"/>
      <c r="AS62" s="39"/>
      <c r="AT62" s="39"/>
      <c r="AU62" s="38"/>
      <c r="AV62" s="39"/>
      <c r="AW62" s="39"/>
      <c r="AX62" s="42"/>
      <c r="AY62" s="39"/>
      <c r="AZ62" s="39"/>
      <c r="BA62" s="42"/>
      <c r="BB62" s="39"/>
      <c r="BC62" s="42"/>
      <c r="BD62" s="38"/>
      <c r="BE62" s="42"/>
      <c r="BF62" s="42"/>
      <c r="BG62" s="40"/>
      <c r="BH62" s="39"/>
      <c r="BI62" s="42"/>
      <c r="BJ62" s="39"/>
      <c r="BK62" s="31"/>
      <c r="BL62" s="39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</row>
    <row r="63" spans="1:251">
      <c r="B63" s="62"/>
      <c r="C63" s="39"/>
      <c r="D63" s="39"/>
      <c r="F63" s="39"/>
      <c r="G63" s="38"/>
      <c r="H63" s="38"/>
      <c r="I63" s="38"/>
      <c r="J63" s="39"/>
      <c r="K63" s="38"/>
      <c r="L63" s="39"/>
      <c r="M63" s="39"/>
      <c r="N63" s="42"/>
      <c r="O63" s="39"/>
      <c r="P63" s="39"/>
      <c r="Q63" s="38"/>
      <c r="R63" s="39"/>
      <c r="S63" s="39"/>
      <c r="T63" s="42"/>
      <c r="U63" s="39"/>
      <c r="V63" s="39"/>
      <c r="W63" s="42"/>
      <c r="X63" s="39"/>
      <c r="Y63" s="39"/>
      <c r="Z63" s="42"/>
      <c r="AA63" s="39"/>
      <c r="AB63" s="39"/>
      <c r="AC63" s="42"/>
      <c r="AD63" s="40"/>
      <c r="AE63" s="40"/>
      <c r="AF63" s="35"/>
      <c r="AG63" s="39"/>
      <c r="AH63" s="39"/>
      <c r="AI63" s="42"/>
      <c r="AJ63" s="39"/>
      <c r="AK63" s="39"/>
      <c r="AL63" s="42"/>
      <c r="AM63" s="39"/>
      <c r="AN63" s="39"/>
      <c r="AO63" s="42"/>
      <c r="AP63" s="39"/>
      <c r="AQ63" s="39"/>
      <c r="AR63" s="42"/>
      <c r="AS63" s="39"/>
      <c r="AT63" s="39"/>
      <c r="AU63" s="38"/>
      <c r="AV63" s="39"/>
      <c r="AW63" s="39"/>
      <c r="AX63" s="42"/>
      <c r="AY63" s="39"/>
      <c r="AZ63" s="39"/>
      <c r="BA63" s="42"/>
      <c r="BB63" s="39"/>
      <c r="BC63" s="42"/>
      <c r="BD63" s="38"/>
      <c r="BE63" s="42"/>
      <c r="BF63" s="42"/>
      <c r="BG63" s="40"/>
      <c r="BH63" s="39"/>
      <c r="BI63" s="42"/>
      <c r="BJ63" s="39"/>
      <c r="BK63" s="31"/>
      <c r="BL63" s="39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</row>
    <row r="64" spans="1:251">
      <c r="B64" s="62"/>
      <c r="C64" s="39"/>
      <c r="D64" s="39"/>
      <c r="F64" s="39"/>
      <c r="G64" s="38"/>
      <c r="H64" s="38"/>
      <c r="I64" s="38"/>
      <c r="J64" s="39"/>
      <c r="K64" s="38"/>
      <c r="L64" s="39"/>
      <c r="M64" s="39"/>
      <c r="N64" s="42"/>
      <c r="O64" s="39"/>
      <c r="P64" s="39"/>
      <c r="Q64" s="38"/>
      <c r="R64" s="39"/>
      <c r="S64" s="39"/>
      <c r="T64" s="42"/>
      <c r="U64" s="39"/>
      <c r="V64" s="39"/>
      <c r="W64" s="42"/>
      <c r="X64" s="39"/>
      <c r="Y64" s="39"/>
      <c r="Z64" s="42"/>
      <c r="AA64" s="39"/>
      <c r="AB64" s="39"/>
      <c r="AC64" s="42"/>
      <c r="AD64" s="40"/>
      <c r="AE64" s="40"/>
      <c r="AF64" s="35"/>
      <c r="AG64" s="39"/>
      <c r="AH64" s="39"/>
      <c r="AI64" s="42"/>
      <c r="AJ64" s="39"/>
      <c r="AK64" s="39"/>
      <c r="AL64" s="42"/>
      <c r="AM64" s="39"/>
      <c r="AN64" s="39"/>
      <c r="AO64" s="42"/>
      <c r="AP64" s="39"/>
      <c r="AQ64" s="39"/>
      <c r="AR64" s="42"/>
      <c r="AS64" s="39"/>
      <c r="AT64" s="39"/>
      <c r="AU64" s="38"/>
      <c r="AV64" s="39"/>
      <c r="AW64" s="39"/>
      <c r="AX64" s="42"/>
      <c r="AY64" s="39"/>
      <c r="AZ64" s="39"/>
      <c r="BA64" s="42"/>
      <c r="BB64" s="39"/>
      <c r="BC64" s="42"/>
      <c r="BD64" s="38"/>
      <c r="BE64" s="42"/>
      <c r="BF64" s="42"/>
      <c r="BG64" s="40"/>
      <c r="BH64" s="39"/>
      <c r="BI64" s="42"/>
      <c r="BJ64" s="39"/>
      <c r="BK64" s="31"/>
      <c r="BL64" s="39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</row>
    <row r="65" spans="2:251">
      <c r="B65" s="62"/>
      <c r="C65" s="39"/>
      <c r="D65" s="39"/>
      <c r="F65" s="39"/>
      <c r="G65" s="38"/>
      <c r="H65" s="38"/>
      <c r="I65" s="38"/>
      <c r="J65" s="39"/>
      <c r="K65" s="38"/>
      <c r="L65" s="39"/>
      <c r="M65" s="39"/>
      <c r="N65" s="42"/>
      <c r="O65" s="39"/>
      <c r="P65" s="39"/>
      <c r="Q65" s="38"/>
      <c r="R65" s="39"/>
      <c r="S65" s="39"/>
      <c r="T65" s="42"/>
      <c r="U65" s="39"/>
      <c r="V65" s="39"/>
      <c r="W65" s="42"/>
      <c r="X65" s="39"/>
      <c r="Y65" s="39"/>
      <c r="Z65" s="42"/>
      <c r="AA65" s="39"/>
      <c r="AB65" s="39"/>
      <c r="AC65" s="42"/>
      <c r="AD65" s="40"/>
      <c r="AE65" s="40"/>
      <c r="AF65" s="35"/>
      <c r="AG65" s="39"/>
      <c r="AH65" s="39"/>
      <c r="AI65" s="42"/>
      <c r="AJ65" s="39"/>
      <c r="AK65" s="39"/>
      <c r="AL65" s="42"/>
      <c r="AM65" s="39"/>
      <c r="AN65" s="39"/>
      <c r="AO65" s="42"/>
      <c r="AP65" s="39"/>
      <c r="AQ65" s="39"/>
      <c r="AR65" s="42"/>
      <c r="AS65" s="39"/>
      <c r="AT65" s="39"/>
      <c r="AU65" s="38"/>
      <c r="AV65" s="39"/>
      <c r="AW65" s="39"/>
      <c r="AX65" s="42"/>
      <c r="AY65" s="39"/>
      <c r="AZ65" s="39"/>
      <c r="BA65" s="42"/>
      <c r="BB65" s="39"/>
      <c r="BC65" s="42"/>
      <c r="BD65" s="38"/>
      <c r="BE65" s="42"/>
      <c r="BF65" s="42"/>
      <c r="BG65" s="40"/>
      <c r="BH65" s="39"/>
      <c r="BI65" s="42"/>
      <c r="BJ65" s="39"/>
      <c r="BK65" s="31"/>
      <c r="BL65" s="39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</row>
    <row r="66" spans="2:251">
      <c r="B66" s="62"/>
      <c r="C66" s="39"/>
      <c r="D66" s="39"/>
      <c r="F66" s="39"/>
      <c r="G66" s="38"/>
      <c r="H66" s="38"/>
      <c r="I66" s="38"/>
      <c r="J66" s="39"/>
      <c r="K66" s="38"/>
      <c r="L66" s="39"/>
      <c r="M66" s="39"/>
      <c r="N66" s="42"/>
      <c r="O66" s="39"/>
      <c r="P66" s="39"/>
      <c r="Q66" s="38"/>
      <c r="R66" s="39"/>
      <c r="S66" s="39"/>
      <c r="T66" s="42"/>
      <c r="U66" s="39"/>
      <c r="V66" s="39"/>
      <c r="W66" s="42"/>
      <c r="X66" s="39"/>
      <c r="Y66" s="39"/>
      <c r="Z66" s="42"/>
      <c r="AA66" s="39"/>
      <c r="AB66" s="39"/>
      <c r="AC66" s="42"/>
      <c r="AD66" s="40"/>
      <c r="AE66" s="40"/>
      <c r="AF66" s="35"/>
      <c r="AG66" s="39"/>
      <c r="AH66" s="39"/>
      <c r="AI66" s="42"/>
      <c r="AJ66" s="39"/>
      <c r="AK66" s="39"/>
      <c r="AL66" s="42"/>
      <c r="AM66" s="39"/>
      <c r="AN66" s="39"/>
      <c r="AO66" s="42"/>
      <c r="AP66" s="39"/>
      <c r="AQ66" s="39"/>
      <c r="AR66" s="42"/>
      <c r="AS66" s="39"/>
      <c r="AT66" s="39"/>
      <c r="AU66" s="38"/>
      <c r="AV66" s="39"/>
      <c r="AW66" s="39"/>
      <c r="AX66" s="42"/>
      <c r="AY66" s="39"/>
      <c r="AZ66" s="39"/>
      <c r="BA66" s="42"/>
      <c r="BB66" s="39"/>
      <c r="BC66" s="42"/>
      <c r="BD66" s="38"/>
      <c r="BE66" s="42"/>
      <c r="BF66" s="42"/>
      <c r="BG66" s="40"/>
      <c r="BH66" s="39"/>
      <c r="BI66" s="42"/>
      <c r="BJ66" s="39"/>
      <c r="BK66" s="31"/>
      <c r="BL66" s="39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</row>
    <row r="67" spans="2:251">
      <c r="B67" s="62"/>
      <c r="C67" s="39"/>
      <c r="D67" s="39"/>
      <c r="F67" s="39"/>
      <c r="G67" s="38"/>
      <c r="H67" s="38"/>
      <c r="I67" s="38"/>
      <c r="J67" s="39"/>
      <c r="K67" s="38"/>
      <c r="L67" s="39"/>
      <c r="M67" s="39"/>
      <c r="N67" s="42"/>
      <c r="O67" s="39"/>
      <c r="P67" s="39"/>
      <c r="Q67" s="38"/>
      <c r="R67" s="39"/>
      <c r="S67" s="39"/>
      <c r="T67" s="42"/>
      <c r="U67" s="39"/>
      <c r="V67" s="39"/>
      <c r="W67" s="42"/>
      <c r="X67" s="39"/>
      <c r="Y67" s="39"/>
      <c r="Z67" s="42"/>
      <c r="AA67" s="39"/>
      <c r="AB67" s="39"/>
      <c r="AC67" s="42"/>
      <c r="AD67" s="40"/>
      <c r="AE67" s="40"/>
      <c r="AF67" s="35"/>
      <c r="AG67" s="39"/>
      <c r="AH67" s="39"/>
      <c r="AI67" s="42"/>
      <c r="AJ67" s="39"/>
      <c r="AK67" s="39"/>
      <c r="AL67" s="42"/>
      <c r="AM67" s="39"/>
      <c r="AN67" s="39"/>
      <c r="AO67" s="42"/>
      <c r="AP67" s="39"/>
      <c r="AQ67" s="39"/>
      <c r="AR67" s="42"/>
      <c r="AS67" s="39"/>
      <c r="AT67" s="39"/>
      <c r="AU67" s="38"/>
      <c r="AV67" s="39"/>
      <c r="AW67" s="39"/>
      <c r="AX67" s="42"/>
      <c r="AY67" s="39"/>
      <c r="AZ67" s="39"/>
      <c r="BA67" s="42"/>
      <c r="BB67" s="39"/>
      <c r="BC67" s="42"/>
      <c r="BD67" s="38"/>
      <c r="BE67" s="42"/>
      <c r="BF67" s="42"/>
      <c r="BG67" s="39"/>
      <c r="BH67" s="39"/>
      <c r="BI67" s="42"/>
      <c r="BJ67" s="39"/>
      <c r="BK67" s="31"/>
      <c r="BL67" s="39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</row>
    <row r="68" spans="2:251">
      <c r="B68" s="62"/>
      <c r="C68" s="39"/>
      <c r="D68" s="39"/>
      <c r="F68" s="39"/>
      <c r="G68" s="38"/>
      <c r="H68" s="38"/>
      <c r="I68" s="38"/>
      <c r="J68" s="39"/>
      <c r="K68" s="38"/>
      <c r="L68" s="39"/>
      <c r="M68" s="39"/>
      <c r="N68" s="42"/>
      <c r="O68" s="39"/>
      <c r="P68" s="39"/>
      <c r="Q68" s="38"/>
      <c r="R68" s="39"/>
      <c r="S68" s="39"/>
      <c r="T68" s="42"/>
      <c r="U68" s="39"/>
      <c r="V68" s="39"/>
      <c r="W68" s="42"/>
      <c r="X68" s="39"/>
      <c r="Y68" s="39"/>
      <c r="Z68" s="42"/>
      <c r="AA68" s="39"/>
      <c r="AB68" s="39"/>
      <c r="AC68" s="42"/>
      <c r="AD68" s="40"/>
      <c r="AE68" s="40"/>
      <c r="AF68" s="35"/>
      <c r="AG68" s="39"/>
      <c r="AH68" s="39"/>
      <c r="AI68" s="42"/>
      <c r="AJ68" s="39"/>
      <c r="AK68" s="39"/>
      <c r="AL68" s="42"/>
      <c r="AM68" s="39"/>
      <c r="AN68" s="39"/>
      <c r="AO68" s="42"/>
      <c r="AP68" s="39"/>
      <c r="AQ68" s="39"/>
      <c r="AR68" s="42"/>
      <c r="AS68" s="39"/>
      <c r="AT68" s="39"/>
      <c r="AU68" s="38"/>
      <c r="AV68" s="39"/>
      <c r="AW68" s="39"/>
      <c r="AX68" s="42"/>
      <c r="AY68" s="39"/>
      <c r="AZ68" s="39"/>
      <c r="BA68" s="42"/>
      <c r="BB68" s="39"/>
      <c r="BC68" s="42"/>
      <c r="BD68" s="38"/>
      <c r="BE68" s="42"/>
      <c r="BF68" s="42"/>
      <c r="BG68" s="39"/>
      <c r="BH68" s="39"/>
      <c r="BI68" s="42"/>
      <c r="BJ68" s="39"/>
      <c r="BK68" s="31"/>
      <c r="BL68" s="39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</row>
    <row r="69" spans="2:251">
      <c r="B69" s="62"/>
      <c r="C69" s="39"/>
      <c r="D69" s="39"/>
      <c r="F69" s="39"/>
      <c r="G69" s="38"/>
      <c r="H69" s="38"/>
      <c r="I69" s="38"/>
      <c r="J69" s="39"/>
      <c r="K69" s="38"/>
      <c r="L69" s="39"/>
      <c r="M69" s="39"/>
      <c r="N69" s="39"/>
      <c r="O69" s="39"/>
      <c r="P69" s="39"/>
      <c r="Q69" s="38"/>
      <c r="R69" s="39"/>
      <c r="S69" s="39"/>
      <c r="T69" s="39"/>
      <c r="U69" s="39"/>
      <c r="V69" s="39"/>
      <c r="W69" s="42"/>
      <c r="X69" s="39"/>
      <c r="Y69" s="39"/>
      <c r="Z69" s="42"/>
      <c r="AA69" s="39"/>
      <c r="AB69" s="39"/>
      <c r="AC69" s="42"/>
      <c r="AD69" s="40"/>
      <c r="AE69" s="40"/>
      <c r="AF69" s="35"/>
      <c r="AG69" s="39"/>
      <c r="AH69" s="39"/>
      <c r="AI69" s="42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8"/>
      <c r="AV69" s="39"/>
      <c r="AW69" s="39"/>
      <c r="AX69" s="39"/>
      <c r="AY69" s="39"/>
      <c r="AZ69" s="39"/>
      <c r="BA69" s="39"/>
      <c r="BB69" s="39"/>
      <c r="BC69" s="39"/>
      <c r="BD69" s="38"/>
      <c r="BE69" s="39"/>
      <c r="BF69" s="39"/>
      <c r="BG69" s="40"/>
      <c r="BH69" s="39"/>
      <c r="BI69" s="39"/>
      <c r="BJ69" s="39"/>
      <c r="BK69" s="31"/>
      <c r="BL69" s="39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</row>
    <row r="70" spans="2:251">
      <c r="B70" s="62"/>
      <c r="C70" s="39"/>
      <c r="D70" s="39"/>
      <c r="F70" s="39"/>
      <c r="G70" s="38"/>
      <c r="H70" s="38"/>
      <c r="I70" s="38"/>
      <c r="J70" s="39"/>
      <c r="K70" s="38"/>
      <c r="L70" s="39"/>
      <c r="M70" s="39"/>
      <c r="N70" s="42"/>
      <c r="O70" s="39"/>
      <c r="P70" s="39"/>
      <c r="Q70" s="38"/>
      <c r="R70" s="39"/>
      <c r="S70" s="39"/>
      <c r="T70" s="42"/>
      <c r="U70" s="39"/>
      <c r="V70" s="39"/>
      <c r="W70" s="42"/>
      <c r="X70" s="39"/>
      <c r="Y70" s="39"/>
      <c r="Z70" s="42"/>
      <c r="AA70" s="39"/>
      <c r="AB70" s="39"/>
      <c r="AC70" s="42"/>
      <c r="AD70" s="40"/>
      <c r="AE70" s="40"/>
      <c r="AF70" s="35"/>
      <c r="AG70" s="39"/>
      <c r="AH70" s="39"/>
      <c r="AI70" s="42"/>
      <c r="AJ70" s="39"/>
      <c r="AK70" s="39"/>
      <c r="AL70" s="42"/>
      <c r="AM70" s="39"/>
      <c r="AN70" s="39"/>
      <c r="AO70" s="42"/>
      <c r="AP70" s="39"/>
      <c r="AQ70" s="39"/>
      <c r="AR70" s="42"/>
      <c r="AS70" s="39"/>
      <c r="AT70" s="39"/>
      <c r="AU70" s="38"/>
      <c r="AV70" s="39"/>
      <c r="AW70" s="39"/>
      <c r="AX70" s="42"/>
      <c r="AY70" s="39"/>
      <c r="AZ70" s="39"/>
      <c r="BA70" s="42"/>
      <c r="BB70" s="39"/>
      <c r="BC70" s="42"/>
      <c r="BD70" s="38"/>
      <c r="BE70" s="42"/>
      <c r="BF70" s="42"/>
      <c r="BG70" s="40"/>
      <c r="BH70" s="39"/>
      <c r="BI70" s="42"/>
      <c r="BJ70" s="39"/>
      <c r="BK70" s="31"/>
      <c r="BL70" s="39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</row>
    <row r="71" spans="2:251">
      <c r="B71" s="62"/>
      <c r="C71" s="39"/>
      <c r="D71" s="39"/>
      <c r="F71" s="39"/>
      <c r="G71" s="38"/>
      <c r="H71" s="38"/>
      <c r="I71" s="38"/>
      <c r="J71" s="39"/>
      <c r="K71" s="38"/>
      <c r="L71" s="39"/>
      <c r="M71" s="39"/>
      <c r="N71" s="42"/>
      <c r="O71" s="39"/>
      <c r="P71" s="39"/>
      <c r="Q71" s="38"/>
      <c r="R71" s="39"/>
      <c r="S71" s="39"/>
      <c r="T71" s="42"/>
      <c r="U71" s="39"/>
      <c r="V71" s="39"/>
      <c r="W71" s="42"/>
      <c r="X71" s="39"/>
      <c r="Y71" s="39"/>
      <c r="Z71" s="42"/>
      <c r="AA71" s="39"/>
      <c r="AB71" s="39"/>
      <c r="AC71" s="42"/>
      <c r="AD71" s="40"/>
      <c r="AE71" s="40"/>
      <c r="AF71" s="35"/>
      <c r="AG71" s="39"/>
      <c r="AH71" s="39"/>
      <c r="AI71" s="42"/>
      <c r="AJ71" s="39"/>
      <c r="AK71" s="39"/>
      <c r="AL71" s="42"/>
      <c r="AM71" s="39"/>
      <c r="AN71" s="39"/>
      <c r="AO71" s="42"/>
      <c r="AP71" s="39"/>
      <c r="AQ71" s="39"/>
      <c r="AR71" s="42"/>
      <c r="AS71" s="39"/>
      <c r="AT71" s="39"/>
      <c r="AU71" s="38"/>
      <c r="AV71" s="39"/>
      <c r="AW71" s="39"/>
      <c r="AX71" s="42"/>
      <c r="AY71" s="39"/>
      <c r="AZ71" s="39"/>
      <c r="BA71" s="42"/>
      <c r="BB71" s="39"/>
      <c r="BC71" s="42"/>
      <c r="BD71" s="38"/>
      <c r="BE71" s="42"/>
      <c r="BF71" s="42"/>
      <c r="BG71" s="40"/>
      <c r="BH71" s="39"/>
      <c r="BI71" s="42"/>
      <c r="BJ71" s="39"/>
      <c r="BK71" s="31"/>
      <c r="BL71" s="39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</row>
    <row r="72" spans="2:251">
      <c r="B72" s="62"/>
      <c r="C72" s="39"/>
      <c r="D72" s="39"/>
      <c r="F72" s="39"/>
      <c r="G72" s="38"/>
      <c r="H72" s="38"/>
      <c r="I72" s="38"/>
      <c r="J72" s="39"/>
      <c r="K72" s="38"/>
      <c r="L72" s="39"/>
      <c r="M72" s="39"/>
      <c r="N72" s="42"/>
      <c r="O72" s="39"/>
      <c r="P72" s="39"/>
      <c r="Q72" s="38"/>
      <c r="R72" s="39"/>
      <c r="S72" s="39"/>
      <c r="T72" s="42"/>
      <c r="U72" s="39"/>
      <c r="V72" s="39"/>
      <c r="W72" s="42"/>
      <c r="X72" s="39"/>
      <c r="Y72" s="39"/>
      <c r="Z72" s="42"/>
      <c r="AA72" s="39"/>
      <c r="AB72" s="39"/>
      <c r="AC72" s="42"/>
      <c r="AD72" s="40"/>
      <c r="AE72" s="40"/>
      <c r="AF72" s="35"/>
      <c r="AG72" s="39"/>
      <c r="AH72" s="39"/>
      <c r="AI72" s="42"/>
      <c r="AJ72" s="39"/>
      <c r="AK72" s="39"/>
      <c r="AL72" s="42"/>
      <c r="AM72" s="39"/>
      <c r="AN72" s="39"/>
      <c r="AO72" s="42"/>
      <c r="AP72" s="39"/>
      <c r="AQ72" s="39"/>
      <c r="AR72" s="42"/>
      <c r="AS72" s="39"/>
      <c r="AT72" s="39"/>
      <c r="AU72" s="38"/>
      <c r="AV72" s="39"/>
      <c r="AW72" s="39"/>
      <c r="AX72" s="42"/>
      <c r="AY72" s="39"/>
      <c r="AZ72" s="39"/>
      <c r="BA72" s="42"/>
      <c r="BB72" s="39"/>
      <c r="BC72" s="42"/>
      <c r="BD72" s="38"/>
      <c r="BE72" s="42"/>
      <c r="BF72" s="42"/>
      <c r="BG72" s="40"/>
      <c r="BH72" s="39"/>
      <c r="BI72" s="42"/>
      <c r="BJ72" s="39"/>
      <c r="BK72" s="31"/>
      <c r="BL72" s="39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</row>
    <row r="73" spans="2:251">
      <c r="B73" s="62"/>
      <c r="C73" s="39"/>
      <c r="D73" s="39"/>
      <c r="F73" s="39"/>
      <c r="G73" s="38"/>
      <c r="H73" s="38"/>
      <c r="I73" s="38"/>
      <c r="J73" s="39"/>
      <c r="K73" s="38"/>
      <c r="L73" s="39"/>
      <c r="M73" s="39"/>
      <c r="N73" s="42"/>
      <c r="O73" s="39"/>
      <c r="P73" s="39"/>
      <c r="Q73" s="38"/>
      <c r="R73" s="39"/>
      <c r="S73" s="39"/>
      <c r="T73" s="42"/>
      <c r="U73" s="39"/>
      <c r="V73" s="39"/>
      <c r="W73" s="42"/>
      <c r="X73" s="39"/>
      <c r="Y73" s="39"/>
      <c r="Z73" s="42"/>
      <c r="AA73" s="39"/>
      <c r="AB73" s="39"/>
      <c r="AC73" s="42"/>
      <c r="AD73" s="40"/>
      <c r="AE73" s="40"/>
      <c r="AF73" s="35"/>
      <c r="AG73" s="39"/>
      <c r="AH73" s="39"/>
      <c r="AI73" s="42"/>
      <c r="AJ73" s="39"/>
      <c r="AK73" s="39"/>
      <c r="AL73" s="42"/>
      <c r="AM73" s="39"/>
      <c r="AN73" s="39"/>
      <c r="AO73" s="42"/>
      <c r="AP73" s="39"/>
      <c r="AQ73" s="39"/>
      <c r="AR73" s="42"/>
      <c r="AS73" s="39"/>
      <c r="AT73" s="39"/>
      <c r="AU73" s="38"/>
      <c r="AV73" s="39"/>
      <c r="AW73" s="39"/>
      <c r="AX73" s="42"/>
      <c r="AY73" s="39"/>
      <c r="AZ73" s="39"/>
      <c r="BA73" s="42"/>
      <c r="BB73" s="39"/>
      <c r="BC73" s="42"/>
      <c r="BD73" s="38"/>
      <c r="BE73" s="42"/>
      <c r="BF73" s="42"/>
      <c r="BG73" s="40"/>
      <c r="BH73" s="39"/>
      <c r="BI73" s="42"/>
      <c r="BJ73" s="39"/>
      <c r="BK73" s="31"/>
      <c r="BL73" s="39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</row>
    <row r="74" spans="2:251">
      <c r="B74" s="62"/>
      <c r="C74" s="39"/>
      <c r="D74" s="39"/>
      <c r="F74" s="39"/>
      <c r="G74" s="38"/>
      <c r="H74" s="38"/>
      <c r="I74" s="38"/>
      <c r="J74" s="39"/>
      <c r="K74" s="38"/>
      <c r="L74" s="39"/>
      <c r="M74" s="39"/>
      <c r="N74" s="42"/>
      <c r="O74" s="39"/>
      <c r="P74" s="39"/>
      <c r="Q74" s="38"/>
      <c r="R74" s="39"/>
      <c r="S74" s="39"/>
      <c r="T74" s="42"/>
      <c r="U74" s="39"/>
      <c r="V74" s="39"/>
      <c r="W74" s="42"/>
      <c r="X74" s="39"/>
      <c r="Y74" s="39"/>
      <c r="Z74" s="42"/>
      <c r="AA74" s="39"/>
      <c r="AB74" s="39"/>
      <c r="AC74" s="42"/>
      <c r="AD74" s="40"/>
      <c r="AE74" s="40"/>
      <c r="AF74" s="35"/>
      <c r="AG74" s="39"/>
      <c r="AH74" s="39"/>
      <c r="AI74" s="42"/>
      <c r="AJ74" s="39"/>
      <c r="AK74" s="39"/>
      <c r="AL74" s="42"/>
      <c r="AM74" s="39"/>
      <c r="AN74" s="39"/>
      <c r="AO74" s="42"/>
      <c r="AP74" s="39"/>
      <c r="AQ74" s="39"/>
      <c r="AR74" s="42"/>
      <c r="AS74" s="39"/>
      <c r="AT74" s="39"/>
      <c r="AU74" s="38"/>
      <c r="AV74" s="39"/>
      <c r="AW74" s="39"/>
      <c r="AX74" s="42"/>
      <c r="AY74" s="39"/>
      <c r="AZ74" s="39"/>
      <c r="BA74" s="42"/>
      <c r="BB74" s="39"/>
      <c r="BC74" s="42"/>
      <c r="BD74" s="38"/>
      <c r="BE74" s="42"/>
      <c r="BF74" s="42"/>
      <c r="BG74" s="40"/>
      <c r="BH74" s="39"/>
      <c r="BI74" s="42"/>
      <c r="BJ74" s="39"/>
      <c r="BK74" s="31"/>
      <c r="BL74" s="39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</row>
    <row r="75" spans="2:251">
      <c r="B75" s="62"/>
      <c r="C75" s="39"/>
      <c r="D75" s="39"/>
      <c r="F75" s="39"/>
      <c r="G75" s="38"/>
      <c r="H75" s="38"/>
      <c r="I75" s="38"/>
      <c r="J75" s="39"/>
      <c r="K75" s="38"/>
      <c r="L75" s="39"/>
      <c r="M75" s="39"/>
      <c r="N75" s="42"/>
      <c r="O75" s="39"/>
      <c r="P75" s="39"/>
      <c r="Q75" s="38"/>
      <c r="R75" s="39"/>
      <c r="S75" s="39"/>
      <c r="T75" s="42"/>
      <c r="U75" s="39"/>
      <c r="V75" s="39"/>
      <c r="W75" s="42"/>
      <c r="X75" s="39"/>
      <c r="Y75" s="39"/>
      <c r="Z75" s="42"/>
      <c r="AA75" s="39"/>
      <c r="AB75" s="39"/>
      <c r="AC75" s="42"/>
      <c r="AD75" s="40"/>
      <c r="AE75" s="40"/>
      <c r="AF75" s="35"/>
      <c r="AG75" s="39"/>
      <c r="AH75" s="39"/>
      <c r="AI75" s="42"/>
      <c r="AJ75" s="39"/>
      <c r="AK75" s="39"/>
      <c r="AL75" s="42"/>
      <c r="AM75" s="39"/>
      <c r="AN75" s="39"/>
      <c r="AO75" s="42"/>
      <c r="AP75" s="39"/>
      <c r="AQ75" s="39"/>
      <c r="AR75" s="42"/>
      <c r="AS75" s="39"/>
      <c r="AT75" s="39"/>
      <c r="AU75" s="38"/>
      <c r="AV75" s="39"/>
      <c r="AW75" s="39"/>
      <c r="AX75" s="42"/>
      <c r="AY75" s="39"/>
      <c r="AZ75" s="39"/>
      <c r="BA75" s="42"/>
      <c r="BB75" s="39"/>
      <c r="BC75" s="42"/>
      <c r="BD75" s="38"/>
      <c r="BE75" s="42"/>
      <c r="BF75" s="42"/>
      <c r="BG75" s="40"/>
      <c r="BH75" s="39"/>
      <c r="BI75" s="42"/>
      <c r="BJ75" s="39"/>
      <c r="BK75" s="31"/>
      <c r="BL75" s="39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</row>
    <row r="76" spans="2:251">
      <c r="B76" s="62"/>
      <c r="C76" s="39"/>
      <c r="D76" s="39"/>
      <c r="F76" s="39"/>
      <c r="G76" s="38"/>
      <c r="H76" s="38"/>
      <c r="I76" s="38"/>
      <c r="J76" s="39"/>
      <c r="K76" s="38"/>
      <c r="L76" s="39"/>
      <c r="M76" s="39"/>
      <c r="N76" s="42"/>
      <c r="O76" s="39"/>
      <c r="P76" s="39"/>
      <c r="Q76" s="38"/>
      <c r="R76" s="39"/>
      <c r="S76" s="39"/>
      <c r="T76" s="42"/>
      <c r="U76" s="39"/>
      <c r="V76" s="39"/>
      <c r="W76" s="42"/>
      <c r="X76" s="39"/>
      <c r="Y76" s="39"/>
      <c r="Z76" s="42"/>
      <c r="AA76" s="39"/>
      <c r="AB76" s="39"/>
      <c r="AC76" s="42"/>
      <c r="AD76" s="40"/>
      <c r="AE76" s="40"/>
      <c r="AF76" s="35"/>
      <c r="AG76" s="39"/>
      <c r="AH76" s="39"/>
      <c r="AI76" s="42"/>
      <c r="AJ76" s="39"/>
      <c r="AK76" s="39"/>
      <c r="AL76" s="42"/>
      <c r="AM76" s="39"/>
      <c r="AN76" s="39"/>
      <c r="AO76" s="42"/>
      <c r="AP76" s="39"/>
      <c r="AQ76" s="39"/>
      <c r="AR76" s="42"/>
      <c r="AS76" s="39"/>
      <c r="AT76" s="39"/>
      <c r="AU76" s="38"/>
      <c r="AV76" s="39"/>
      <c r="AW76" s="39"/>
      <c r="AX76" s="42"/>
      <c r="AY76" s="39"/>
      <c r="AZ76" s="39"/>
      <c r="BA76" s="42"/>
      <c r="BB76" s="39"/>
      <c r="BC76" s="42"/>
      <c r="BD76" s="38"/>
      <c r="BE76" s="42"/>
      <c r="BF76" s="42"/>
      <c r="BG76" s="40"/>
      <c r="BH76" s="39"/>
      <c r="BI76" s="42"/>
      <c r="BJ76" s="39"/>
      <c r="BK76" s="31"/>
      <c r="BL76" s="39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</row>
    <row r="77" spans="2:251">
      <c r="B77" s="62"/>
      <c r="C77" s="39"/>
      <c r="D77" s="39"/>
      <c r="F77" s="39"/>
      <c r="G77" s="38"/>
      <c r="H77" s="38"/>
      <c r="I77" s="38"/>
      <c r="J77" s="39"/>
      <c r="K77" s="38"/>
      <c r="L77" s="39"/>
      <c r="M77" s="39"/>
      <c r="N77" s="42"/>
      <c r="O77" s="39"/>
      <c r="P77" s="39"/>
      <c r="Q77" s="38"/>
      <c r="R77" s="39"/>
      <c r="S77" s="39"/>
      <c r="T77" s="42"/>
      <c r="U77" s="39"/>
      <c r="V77" s="39"/>
      <c r="W77" s="42"/>
      <c r="X77" s="39"/>
      <c r="Y77" s="39"/>
      <c r="Z77" s="42"/>
      <c r="AA77" s="39"/>
      <c r="AB77" s="39"/>
      <c r="AC77" s="42"/>
      <c r="AD77" s="40"/>
      <c r="AE77" s="40"/>
      <c r="AF77" s="35"/>
      <c r="AG77" s="39"/>
      <c r="AH77" s="39"/>
      <c r="AI77" s="42"/>
      <c r="AJ77" s="39"/>
      <c r="AK77" s="39"/>
      <c r="AL77" s="42"/>
      <c r="AM77" s="39"/>
      <c r="AN77" s="39"/>
      <c r="AO77" s="42"/>
      <c r="AP77" s="39"/>
      <c r="AQ77" s="39"/>
      <c r="AR77" s="42"/>
      <c r="AS77" s="39"/>
      <c r="AT77" s="39"/>
      <c r="AU77" s="38"/>
      <c r="AV77" s="39"/>
      <c r="AW77" s="39"/>
      <c r="AX77" s="42"/>
      <c r="AY77" s="39"/>
      <c r="AZ77" s="39"/>
      <c r="BA77" s="42"/>
      <c r="BB77" s="39"/>
      <c r="BC77" s="42"/>
      <c r="BD77" s="38"/>
      <c r="BE77" s="42"/>
      <c r="BF77" s="42"/>
      <c r="BG77" s="39"/>
      <c r="BH77" s="39"/>
      <c r="BI77" s="42"/>
      <c r="BJ77" s="39"/>
      <c r="BK77" s="31"/>
      <c r="BL77" s="39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</row>
    <row r="78" spans="2:251">
      <c r="B78" s="62"/>
      <c r="C78" s="39"/>
      <c r="D78" s="39"/>
      <c r="F78" s="39"/>
      <c r="G78" s="38"/>
      <c r="H78" s="38"/>
      <c r="I78" s="38"/>
      <c r="J78" s="39"/>
      <c r="K78" s="38"/>
      <c r="L78" s="39"/>
      <c r="M78" s="39"/>
      <c r="N78" s="39"/>
      <c r="O78" s="39"/>
      <c r="P78" s="39"/>
      <c r="Q78" s="38"/>
      <c r="R78" s="39"/>
      <c r="S78" s="39"/>
      <c r="T78" s="39"/>
      <c r="U78" s="39"/>
      <c r="V78" s="39"/>
      <c r="W78" s="42"/>
      <c r="X78" s="39"/>
      <c r="Y78" s="39"/>
      <c r="Z78" s="42"/>
      <c r="AA78" s="39"/>
      <c r="AB78" s="39"/>
      <c r="AC78" s="42"/>
      <c r="AD78" s="40"/>
      <c r="AE78" s="40"/>
      <c r="AF78" s="35"/>
      <c r="AG78" s="39"/>
      <c r="AH78" s="39"/>
      <c r="AI78" s="42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8"/>
      <c r="AV78" s="39"/>
      <c r="AW78" s="39"/>
      <c r="AX78" s="39"/>
      <c r="AY78" s="39"/>
      <c r="AZ78" s="39"/>
      <c r="BA78" s="39"/>
      <c r="BB78" s="39"/>
      <c r="BC78" s="39"/>
      <c r="BD78" s="38"/>
      <c r="BE78" s="39"/>
      <c r="BF78" s="39"/>
      <c r="BG78" s="40"/>
      <c r="BH78" s="39"/>
      <c r="BI78" s="39"/>
      <c r="BJ78" s="39"/>
      <c r="BK78" s="31"/>
      <c r="BL78" s="39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</row>
    <row r="79" spans="2:251">
      <c r="B79" s="62"/>
      <c r="C79" s="39"/>
      <c r="D79" s="39"/>
      <c r="F79" s="39"/>
      <c r="G79" s="38"/>
      <c r="H79" s="38"/>
      <c r="I79" s="38"/>
      <c r="J79" s="39"/>
      <c r="K79" s="38"/>
      <c r="L79" s="39"/>
      <c r="M79" s="39"/>
      <c r="N79" s="42"/>
      <c r="O79" s="39"/>
      <c r="P79" s="39"/>
      <c r="Q79" s="38"/>
      <c r="R79" s="39"/>
      <c r="S79" s="39"/>
      <c r="T79" s="42"/>
      <c r="U79" s="39"/>
      <c r="V79" s="39"/>
      <c r="W79" s="42"/>
      <c r="X79" s="39"/>
      <c r="Y79" s="39"/>
      <c r="Z79" s="42"/>
      <c r="AA79" s="39"/>
      <c r="AB79" s="39"/>
      <c r="AC79" s="42"/>
      <c r="AD79" s="40"/>
      <c r="AE79" s="40"/>
      <c r="AF79" s="35"/>
      <c r="AG79" s="39"/>
      <c r="AH79" s="39"/>
      <c r="AI79" s="42"/>
      <c r="AJ79" s="39"/>
      <c r="AK79" s="39"/>
      <c r="AL79" s="42"/>
      <c r="AM79" s="39"/>
      <c r="AN79" s="39"/>
      <c r="AO79" s="42"/>
      <c r="AP79" s="39"/>
      <c r="AQ79" s="39"/>
      <c r="AR79" s="42"/>
      <c r="AS79" s="39"/>
      <c r="AT79" s="39"/>
      <c r="AU79" s="38"/>
      <c r="AV79" s="39"/>
      <c r="AW79" s="39"/>
      <c r="AX79" s="42"/>
      <c r="AY79" s="39"/>
      <c r="AZ79" s="39"/>
      <c r="BA79" s="42"/>
      <c r="BB79" s="39"/>
      <c r="BC79" s="42"/>
      <c r="BD79" s="38"/>
      <c r="BE79" s="42"/>
      <c r="BF79" s="42"/>
      <c r="BG79" s="40"/>
      <c r="BH79" s="39"/>
      <c r="BI79" s="42"/>
      <c r="BJ79" s="39"/>
      <c r="BK79" s="31"/>
      <c r="BL79" s="39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</row>
    <row r="80" spans="2:251">
      <c r="B80" s="62"/>
      <c r="C80" s="39"/>
      <c r="D80" s="39"/>
      <c r="F80" s="39"/>
      <c r="G80" s="38"/>
      <c r="H80" s="38"/>
      <c r="I80" s="38"/>
      <c r="J80" s="39"/>
      <c r="K80" s="38"/>
      <c r="L80" s="39"/>
      <c r="M80" s="39"/>
      <c r="N80" s="42"/>
      <c r="O80" s="39"/>
      <c r="P80" s="39"/>
      <c r="Q80" s="38"/>
      <c r="R80" s="39"/>
      <c r="S80" s="39"/>
      <c r="T80" s="42"/>
      <c r="U80" s="39"/>
      <c r="V80" s="39"/>
      <c r="W80" s="42"/>
      <c r="X80" s="39"/>
      <c r="Y80" s="39"/>
      <c r="Z80" s="42"/>
      <c r="AA80" s="39"/>
      <c r="AB80" s="39"/>
      <c r="AC80" s="42"/>
      <c r="AD80" s="40"/>
      <c r="AE80" s="40"/>
      <c r="AF80" s="35"/>
      <c r="AG80" s="39"/>
      <c r="AH80" s="39"/>
      <c r="AI80" s="42"/>
      <c r="AJ80" s="39"/>
      <c r="AK80" s="39"/>
      <c r="AL80" s="42"/>
      <c r="AM80" s="39"/>
      <c r="AN80" s="39"/>
      <c r="AO80" s="42"/>
      <c r="AP80" s="39"/>
      <c r="AQ80" s="39"/>
      <c r="AR80" s="42"/>
      <c r="AS80" s="39"/>
      <c r="AT80" s="39"/>
      <c r="AU80" s="38"/>
      <c r="AV80" s="39"/>
      <c r="AW80" s="39"/>
      <c r="AX80" s="42"/>
      <c r="AY80" s="39"/>
      <c r="AZ80" s="39"/>
      <c r="BA80" s="42"/>
      <c r="BB80" s="39"/>
      <c r="BC80" s="42"/>
      <c r="BD80" s="38"/>
      <c r="BE80" s="42"/>
      <c r="BF80" s="42"/>
      <c r="BG80" s="40"/>
      <c r="BH80" s="39"/>
      <c r="BI80" s="42"/>
      <c r="BJ80" s="39"/>
      <c r="BK80" s="31"/>
      <c r="BL80" s="39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</row>
    <row r="81" spans="2:251">
      <c r="B81" s="62"/>
      <c r="C81" s="39"/>
      <c r="D81" s="39"/>
      <c r="F81" s="39"/>
      <c r="G81" s="38"/>
      <c r="H81" s="38"/>
      <c r="I81" s="38"/>
      <c r="J81" s="39"/>
      <c r="K81" s="38"/>
      <c r="L81" s="39"/>
      <c r="M81" s="39"/>
      <c r="N81" s="42"/>
      <c r="O81" s="39"/>
      <c r="P81" s="39"/>
      <c r="Q81" s="38"/>
      <c r="R81" s="39"/>
      <c r="S81" s="39"/>
      <c r="T81" s="42"/>
      <c r="U81" s="39"/>
      <c r="V81" s="39"/>
      <c r="W81" s="42"/>
      <c r="X81" s="39"/>
      <c r="Y81" s="39"/>
      <c r="Z81" s="42"/>
      <c r="AA81" s="39"/>
      <c r="AB81" s="39"/>
      <c r="AC81" s="42"/>
      <c r="AD81" s="40"/>
      <c r="AE81" s="40"/>
      <c r="AF81" s="35"/>
      <c r="AG81" s="39"/>
      <c r="AH81" s="39"/>
      <c r="AI81" s="42"/>
      <c r="AJ81" s="39"/>
      <c r="AK81" s="39"/>
      <c r="AL81" s="42"/>
      <c r="AM81" s="39"/>
      <c r="AN81" s="39"/>
      <c r="AO81" s="42"/>
      <c r="AP81" s="39"/>
      <c r="AQ81" s="39"/>
      <c r="AR81" s="42"/>
      <c r="AS81" s="39"/>
      <c r="AT81" s="39"/>
      <c r="AU81" s="38"/>
      <c r="AV81" s="39"/>
      <c r="AW81" s="39"/>
      <c r="AX81" s="42"/>
      <c r="AY81" s="39"/>
      <c r="AZ81" s="39"/>
      <c r="BA81" s="42"/>
      <c r="BB81" s="39"/>
      <c r="BC81" s="42"/>
      <c r="BD81" s="38"/>
      <c r="BE81" s="42"/>
      <c r="BF81" s="42"/>
      <c r="BG81" s="40"/>
      <c r="BH81" s="39"/>
      <c r="BI81" s="42"/>
      <c r="BJ81" s="39"/>
      <c r="BK81" s="31"/>
      <c r="BL81" s="39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</row>
    <row r="82" spans="2:251">
      <c r="B82" s="62"/>
      <c r="C82" s="39"/>
      <c r="D82" s="39"/>
      <c r="F82" s="39"/>
      <c r="G82" s="38"/>
      <c r="H82" s="38"/>
      <c r="I82" s="38"/>
      <c r="J82" s="39"/>
      <c r="K82" s="38"/>
      <c r="L82" s="39"/>
      <c r="M82" s="39"/>
      <c r="N82" s="42"/>
      <c r="O82" s="39"/>
      <c r="P82" s="39"/>
      <c r="Q82" s="38"/>
      <c r="R82" s="39"/>
      <c r="S82" s="39"/>
      <c r="T82" s="42"/>
      <c r="U82" s="39"/>
      <c r="V82" s="39"/>
      <c r="W82" s="42"/>
      <c r="X82" s="39"/>
      <c r="Y82" s="39"/>
      <c r="Z82" s="42"/>
      <c r="AA82" s="39"/>
      <c r="AB82" s="39"/>
      <c r="AC82" s="42"/>
      <c r="AD82" s="40"/>
      <c r="AE82" s="40"/>
      <c r="AF82" s="35"/>
      <c r="AG82" s="39"/>
      <c r="AH82" s="39"/>
      <c r="AI82" s="42"/>
      <c r="AJ82" s="39"/>
      <c r="AK82" s="39"/>
      <c r="AL82" s="42"/>
      <c r="AM82" s="39"/>
      <c r="AN82" s="39"/>
      <c r="AO82" s="42"/>
      <c r="AP82" s="39"/>
      <c r="AQ82" s="39"/>
      <c r="AR82" s="42"/>
      <c r="AS82" s="39"/>
      <c r="AT82" s="39"/>
      <c r="AU82" s="38"/>
      <c r="AV82" s="39"/>
      <c r="AW82" s="39"/>
      <c r="AX82" s="42"/>
      <c r="AY82" s="39"/>
      <c r="AZ82" s="39"/>
      <c r="BA82" s="42"/>
      <c r="BB82" s="39"/>
      <c r="BC82" s="42"/>
      <c r="BD82" s="38"/>
      <c r="BE82" s="42"/>
      <c r="BF82" s="42"/>
      <c r="BG82" s="40"/>
      <c r="BH82" s="39"/>
      <c r="BI82" s="42"/>
      <c r="BJ82" s="39"/>
      <c r="BK82" s="31"/>
      <c r="BL82" s="39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</row>
    <row r="83" spans="2:251">
      <c r="B83" s="62"/>
      <c r="C83" s="39"/>
      <c r="D83" s="39"/>
      <c r="F83" s="39"/>
      <c r="G83" s="38"/>
      <c r="H83" s="38"/>
      <c r="I83" s="38"/>
      <c r="J83" s="39"/>
      <c r="K83" s="38"/>
      <c r="L83" s="39"/>
      <c r="M83" s="39"/>
      <c r="N83" s="42"/>
      <c r="O83" s="39"/>
      <c r="P83" s="39"/>
      <c r="Q83" s="38"/>
      <c r="R83" s="39"/>
      <c r="S83" s="39"/>
      <c r="T83" s="42"/>
      <c r="U83" s="39"/>
      <c r="V83" s="39"/>
      <c r="W83" s="42"/>
      <c r="X83" s="39"/>
      <c r="Y83" s="39"/>
      <c r="Z83" s="42"/>
      <c r="AA83" s="39"/>
      <c r="AB83" s="39"/>
      <c r="AC83" s="42"/>
      <c r="AD83" s="40"/>
      <c r="AE83" s="40"/>
      <c r="AF83" s="35"/>
      <c r="AG83" s="39"/>
      <c r="AH83" s="39"/>
      <c r="AI83" s="42"/>
      <c r="AJ83" s="39"/>
      <c r="AK83" s="39"/>
      <c r="AL83" s="42"/>
      <c r="AM83" s="39"/>
      <c r="AN83" s="39"/>
      <c r="AO83" s="42"/>
      <c r="AP83" s="39"/>
      <c r="AQ83" s="39"/>
      <c r="AR83" s="42"/>
      <c r="AS83" s="39"/>
      <c r="AT83" s="39"/>
      <c r="AU83" s="38"/>
      <c r="AV83" s="39"/>
      <c r="AW83" s="39"/>
      <c r="AX83" s="42"/>
      <c r="AY83" s="39"/>
      <c r="AZ83" s="39"/>
      <c r="BA83" s="42"/>
      <c r="BB83" s="39"/>
      <c r="BC83" s="42"/>
      <c r="BD83" s="38"/>
      <c r="BE83" s="42"/>
      <c r="BF83" s="42"/>
      <c r="BG83" s="40"/>
      <c r="BH83" s="39"/>
      <c r="BI83" s="42"/>
      <c r="BJ83" s="39"/>
      <c r="BK83" s="31"/>
      <c r="BL83" s="39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</row>
    <row r="84" spans="2:251">
      <c r="B84" s="62"/>
      <c r="C84" s="39"/>
      <c r="D84" s="39"/>
      <c r="F84" s="39"/>
      <c r="G84" s="38"/>
      <c r="H84" s="38"/>
      <c r="I84" s="38"/>
      <c r="J84" s="39"/>
      <c r="K84" s="38"/>
      <c r="L84" s="39"/>
      <c r="M84" s="39"/>
      <c r="N84" s="42"/>
      <c r="O84" s="39"/>
      <c r="P84" s="39"/>
      <c r="Q84" s="38"/>
      <c r="R84" s="39"/>
      <c r="S84" s="39"/>
      <c r="T84" s="42"/>
      <c r="U84" s="39"/>
      <c r="V84" s="39"/>
      <c r="W84" s="42"/>
      <c r="X84" s="39"/>
      <c r="Y84" s="39"/>
      <c r="Z84" s="42"/>
      <c r="AA84" s="39"/>
      <c r="AB84" s="39"/>
      <c r="AC84" s="42"/>
      <c r="AD84" s="40"/>
      <c r="AE84" s="40"/>
      <c r="AF84" s="35"/>
      <c r="AG84" s="39"/>
      <c r="AH84" s="39"/>
      <c r="AI84" s="42"/>
      <c r="AJ84" s="39"/>
      <c r="AK84" s="39"/>
      <c r="AL84" s="42"/>
      <c r="AM84" s="39"/>
      <c r="AN84" s="39"/>
      <c r="AO84" s="42"/>
      <c r="AP84" s="39"/>
      <c r="AQ84" s="39"/>
      <c r="AR84" s="42"/>
      <c r="AS84" s="39"/>
      <c r="AT84" s="39"/>
      <c r="AU84" s="38"/>
      <c r="AV84" s="39"/>
      <c r="AW84" s="39"/>
      <c r="AX84" s="42"/>
      <c r="AY84" s="39"/>
      <c r="AZ84" s="39"/>
      <c r="BA84" s="42"/>
      <c r="BB84" s="39"/>
      <c r="BC84" s="42"/>
      <c r="BD84" s="38"/>
      <c r="BE84" s="42"/>
      <c r="BF84" s="42"/>
      <c r="BG84" s="40"/>
      <c r="BH84" s="39"/>
      <c r="BI84" s="42"/>
      <c r="BJ84" s="42"/>
      <c r="BK84" s="31"/>
      <c r="BL84" s="39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</row>
    <row r="85" spans="2:251">
      <c r="B85" s="62"/>
      <c r="C85" s="39"/>
      <c r="D85" s="39"/>
      <c r="F85" s="39"/>
      <c r="G85" s="38"/>
      <c r="H85" s="38"/>
      <c r="I85" s="38"/>
      <c r="J85" s="39"/>
      <c r="K85" s="38"/>
      <c r="L85" s="39"/>
      <c r="M85" s="39"/>
      <c r="N85" s="42"/>
      <c r="O85" s="39"/>
      <c r="P85" s="39"/>
      <c r="Q85" s="38"/>
      <c r="R85" s="39"/>
      <c r="S85" s="39"/>
      <c r="T85" s="42"/>
      <c r="U85" s="39"/>
      <c r="V85" s="39"/>
      <c r="W85" s="42"/>
      <c r="X85" s="39"/>
      <c r="Y85" s="39"/>
      <c r="Z85" s="42"/>
      <c r="AA85" s="39"/>
      <c r="AB85" s="39"/>
      <c r="AC85" s="42"/>
      <c r="AD85" s="40"/>
      <c r="AE85" s="40"/>
      <c r="AF85" s="35"/>
      <c r="AG85" s="39"/>
      <c r="AH85" s="39"/>
      <c r="AI85" s="42"/>
      <c r="AJ85" s="39"/>
      <c r="AK85" s="39"/>
      <c r="AL85" s="42"/>
      <c r="AM85" s="39"/>
      <c r="AN85" s="39"/>
      <c r="AO85" s="42"/>
      <c r="AP85" s="39"/>
      <c r="AQ85" s="39"/>
      <c r="AR85" s="42"/>
      <c r="AS85" s="39"/>
      <c r="AT85" s="39"/>
      <c r="AU85" s="38"/>
      <c r="AV85" s="39"/>
      <c r="AW85" s="39"/>
      <c r="AX85" s="42"/>
      <c r="AY85" s="39"/>
      <c r="AZ85" s="39"/>
      <c r="BA85" s="42"/>
      <c r="BB85" s="39"/>
      <c r="BC85" s="42"/>
      <c r="BD85" s="38"/>
      <c r="BE85" s="42"/>
      <c r="BF85" s="42"/>
      <c r="BG85" s="40"/>
      <c r="BH85" s="39"/>
      <c r="BI85" s="42"/>
      <c r="BJ85" s="39"/>
      <c r="BK85" s="31"/>
      <c r="BL85" s="39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</row>
    <row r="86" spans="2:251">
      <c r="B86" s="62"/>
      <c r="C86" s="39"/>
      <c r="D86" s="39"/>
      <c r="E86" s="40"/>
      <c r="F86" s="39"/>
      <c r="G86" s="38"/>
      <c r="H86" s="38"/>
      <c r="I86" s="38"/>
      <c r="J86" s="39"/>
      <c r="K86" s="38"/>
      <c r="L86" s="39"/>
      <c r="M86" s="39"/>
      <c r="N86" s="42"/>
      <c r="O86" s="39"/>
      <c r="P86" s="39"/>
      <c r="Q86" s="38"/>
      <c r="R86" s="39"/>
      <c r="S86" s="39"/>
      <c r="T86" s="42"/>
      <c r="U86" s="39"/>
      <c r="V86" s="39"/>
      <c r="W86" s="42"/>
      <c r="X86" s="39"/>
      <c r="Y86" s="39"/>
      <c r="Z86" s="42"/>
      <c r="AA86" s="39"/>
      <c r="AB86" s="39"/>
      <c r="AC86" s="42"/>
      <c r="AD86" s="40"/>
      <c r="AE86" s="40"/>
      <c r="AF86" s="35"/>
      <c r="AG86" s="39"/>
      <c r="AH86" s="39"/>
      <c r="AI86" s="42"/>
      <c r="AJ86" s="39"/>
      <c r="AK86" s="39"/>
      <c r="AL86" s="42"/>
      <c r="AM86" s="39"/>
      <c r="AN86" s="39"/>
      <c r="AO86" s="42"/>
      <c r="AP86" s="39"/>
      <c r="AQ86" s="39"/>
      <c r="AR86" s="42"/>
      <c r="AS86" s="39"/>
      <c r="AT86" s="39"/>
      <c r="AU86" s="38"/>
      <c r="AV86" s="39"/>
      <c r="AW86" s="39"/>
      <c r="AX86" s="42"/>
      <c r="AY86" s="39"/>
      <c r="AZ86" s="39"/>
      <c r="BA86" s="42"/>
      <c r="BB86" s="39"/>
      <c r="BC86" s="42"/>
      <c r="BD86" s="38"/>
      <c r="BE86" s="42"/>
      <c r="BF86" s="42"/>
      <c r="BG86" s="40"/>
      <c r="BH86" s="39"/>
      <c r="BI86" s="42"/>
      <c r="BJ86" s="39"/>
      <c r="BK86" s="31"/>
      <c r="BL86" s="39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</row>
    <row r="87" spans="2:251">
      <c r="B87" s="62"/>
      <c r="C87" s="39"/>
      <c r="D87" s="39"/>
      <c r="F87" s="39"/>
      <c r="G87" s="38"/>
      <c r="H87" s="38"/>
      <c r="I87" s="38"/>
      <c r="J87" s="39"/>
      <c r="K87" s="38"/>
      <c r="L87" s="39"/>
      <c r="M87" s="39"/>
      <c r="N87" s="42"/>
      <c r="O87" s="39"/>
      <c r="P87" s="39"/>
      <c r="Q87" s="38"/>
      <c r="R87" s="39"/>
      <c r="S87" s="39"/>
      <c r="T87" s="42"/>
      <c r="U87" s="39"/>
      <c r="V87" s="39"/>
      <c r="W87" s="42"/>
      <c r="X87" s="39"/>
      <c r="Y87" s="39"/>
      <c r="Z87" s="42"/>
      <c r="AA87" s="39"/>
      <c r="AB87" s="39"/>
      <c r="AC87" s="42"/>
      <c r="AD87" s="40"/>
      <c r="AE87" s="40"/>
      <c r="AF87" s="35"/>
      <c r="AG87" s="39"/>
      <c r="AH87" s="39"/>
      <c r="AI87" s="42"/>
      <c r="AJ87" s="39"/>
      <c r="AK87" s="39"/>
      <c r="AL87" s="42"/>
      <c r="AM87" s="39"/>
      <c r="AN87" s="39"/>
      <c r="AO87" s="42"/>
      <c r="AP87" s="39"/>
      <c r="AQ87" s="39"/>
      <c r="AR87" s="42"/>
      <c r="AS87" s="39"/>
      <c r="AT87" s="39"/>
      <c r="AU87" s="38"/>
      <c r="AV87" s="39"/>
      <c r="AW87" s="39"/>
      <c r="AX87" s="42"/>
      <c r="AY87" s="39"/>
      <c r="AZ87" s="39"/>
      <c r="BA87" s="42"/>
      <c r="BB87" s="39"/>
      <c r="BC87" s="42"/>
      <c r="BD87" s="38"/>
      <c r="BE87" s="42"/>
      <c r="BF87" s="42"/>
      <c r="BG87" s="40"/>
      <c r="BH87" s="39"/>
      <c r="BI87" s="42"/>
      <c r="BJ87" s="39"/>
      <c r="BK87" s="31"/>
      <c r="BL87" s="39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</row>
    <row r="88" spans="2:251">
      <c r="B88" s="62"/>
      <c r="C88" s="39"/>
      <c r="D88" s="39"/>
      <c r="F88" s="39"/>
      <c r="G88" s="38"/>
      <c r="H88" s="38"/>
      <c r="I88" s="38"/>
      <c r="J88" s="39"/>
      <c r="K88" s="38"/>
      <c r="L88" s="39"/>
      <c r="M88" s="39"/>
      <c r="N88" s="42"/>
      <c r="O88" s="39"/>
      <c r="P88" s="39"/>
      <c r="Q88" s="38"/>
      <c r="R88" s="39"/>
      <c r="S88" s="39"/>
      <c r="T88" s="42"/>
      <c r="U88" s="39"/>
      <c r="V88" s="39"/>
      <c r="W88" s="42"/>
      <c r="X88" s="39"/>
      <c r="Y88" s="39"/>
      <c r="Z88" s="42"/>
      <c r="AA88" s="39"/>
      <c r="AB88" s="39"/>
      <c r="AC88" s="42"/>
      <c r="AD88" s="40"/>
      <c r="AE88" s="40"/>
      <c r="AF88" s="35"/>
      <c r="AG88" s="39"/>
      <c r="AH88" s="39"/>
      <c r="AI88" s="42"/>
      <c r="AJ88" s="39"/>
      <c r="AK88" s="39"/>
      <c r="AL88" s="42"/>
      <c r="AM88" s="39"/>
      <c r="AN88" s="39"/>
      <c r="AO88" s="42"/>
      <c r="AP88" s="39"/>
      <c r="AQ88" s="39"/>
      <c r="AR88" s="42"/>
      <c r="AS88" s="39"/>
      <c r="AT88" s="39"/>
      <c r="AU88" s="38"/>
      <c r="AV88" s="39"/>
      <c r="AW88" s="39"/>
      <c r="AX88" s="42"/>
      <c r="AY88" s="39"/>
      <c r="AZ88" s="39"/>
      <c r="BA88" s="42"/>
      <c r="BB88" s="39"/>
      <c r="BC88" s="42"/>
      <c r="BD88" s="38"/>
      <c r="BE88" s="42"/>
      <c r="BF88" s="42"/>
      <c r="BG88" s="40"/>
      <c r="BH88" s="39"/>
      <c r="BI88" s="42"/>
      <c r="BJ88" s="39"/>
      <c r="BK88" s="31"/>
      <c r="BL88" s="39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</row>
    <row r="89" spans="2:251">
      <c r="B89" s="62"/>
      <c r="C89" s="39"/>
      <c r="D89" s="39"/>
      <c r="F89" s="39"/>
      <c r="G89" s="38"/>
      <c r="H89" s="38"/>
      <c r="I89" s="38"/>
      <c r="J89" s="39"/>
      <c r="K89" s="38"/>
      <c r="L89" s="39"/>
      <c r="M89" s="39"/>
      <c r="N89" s="42"/>
      <c r="O89" s="39"/>
      <c r="P89" s="39"/>
      <c r="Q89" s="38"/>
      <c r="R89" s="39"/>
      <c r="S89" s="39"/>
      <c r="T89" s="42"/>
      <c r="U89" s="39"/>
      <c r="V89" s="39"/>
      <c r="W89" s="42"/>
      <c r="X89" s="39"/>
      <c r="Y89" s="39"/>
      <c r="Z89" s="42"/>
      <c r="AA89" s="39"/>
      <c r="AB89" s="39"/>
      <c r="AC89" s="42"/>
      <c r="AD89" s="40"/>
      <c r="AE89" s="40"/>
      <c r="AF89" s="35"/>
      <c r="AG89" s="39"/>
      <c r="AH89" s="39"/>
      <c r="AI89" s="42"/>
      <c r="AJ89" s="39"/>
      <c r="AK89" s="39"/>
      <c r="AL89" s="42"/>
      <c r="AM89" s="39"/>
      <c r="AN89" s="39"/>
      <c r="AO89" s="42"/>
      <c r="AP89" s="39"/>
      <c r="AQ89" s="39"/>
      <c r="AR89" s="42"/>
      <c r="AS89" s="39"/>
      <c r="AT89" s="39"/>
      <c r="AU89" s="38"/>
      <c r="AV89" s="39"/>
      <c r="AW89" s="39"/>
      <c r="AX89" s="42"/>
      <c r="AY89" s="39"/>
      <c r="AZ89" s="39"/>
      <c r="BA89" s="42"/>
      <c r="BB89" s="39"/>
      <c r="BC89" s="42"/>
      <c r="BD89" s="38"/>
      <c r="BE89" s="42"/>
      <c r="BF89" s="42"/>
      <c r="BG89" s="40"/>
      <c r="BH89" s="39"/>
      <c r="BI89" s="42"/>
      <c r="BJ89" s="39"/>
      <c r="BK89" s="31"/>
      <c r="BL89" s="39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</row>
    <row r="90" spans="2:251">
      <c r="B90" s="62"/>
      <c r="C90" s="39"/>
      <c r="D90" s="39"/>
      <c r="F90" s="39"/>
      <c r="G90" s="38"/>
      <c r="H90" s="38"/>
      <c r="I90" s="38"/>
      <c r="J90" s="39"/>
      <c r="K90" s="38"/>
      <c r="L90" s="39"/>
      <c r="M90" s="39"/>
      <c r="N90" s="42"/>
      <c r="O90" s="39"/>
      <c r="P90" s="39"/>
      <c r="Q90" s="38"/>
      <c r="R90" s="39"/>
      <c r="S90" s="39"/>
      <c r="T90" s="42"/>
      <c r="U90" s="39"/>
      <c r="V90" s="39"/>
      <c r="W90" s="42"/>
      <c r="X90" s="39"/>
      <c r="Y90" s="39"/>
      <c r="Z90" s="42"/>
      <c r="AA90" s="39"/>
      <c r="AB90" s="39"/>
      <c r="AC90" s="42"/>
      <c r="AD90" s="40"/>
      <c r="AE90" s="40"/>
      <c r="AF90" s="35"/>
      <c r="AG90" s="39"/>
      <c r="AH90" s="39"/>
      <c r="AI90" s="42"/>
      <c r="AJ90" s="39"/>
      <c r="AK90" s="39"/>
      <c r="AL90" s="42"/>
      <c r="AM90" s="39"/>
      <c r="AN90" s="39"/>
      <c r="AO90" s="42"/>
      <c r="AP90" s="39"/>
      <c r="AQ90" s="39"/>
      <c r="AR90" s="42"/>
      <c r="AS90" s="39"/>
      <c r="AT90" s="39"/>
      <c r="AU90" s="38"/>
      <c r="AV90" s="39"/>
      <c r="AW90" s="39"/>
      <c r="AX90" s="42"/>
      <c r="AY90" s="39"/>
      <c r="AZ90" s="39"/>
      <c r="BA90" s="42"/>
      <c r="BB90" s="39"/>
      <c r="BC90" s="42"/>
      <c r="BD90" s="38"/>
      <c r="BE90" s="42"/>
      <c r="BF90" s="42"/>
      <c r="BG90" s="40"/>
      <c r="BH90" s="39"/>
      <c r="BI90" s="42"/>
      <c r="BJ90" s="39"/>
      <c r="BK90" s="31"/>
      <c r="BL90" s="39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</row>
    <row r="91" spans="2:251">
      <c r="B91" s="62"/>
      <c r="C91" s="39"/>
      <c r="D91" s="39"/>
      <c r="E91" s="40"/>
      <c r="F91" s="39"/>
      <c r="G91" s="38"/>
      <c r="H91" s="38"/>
      <c r="I91" s="38"/>
      <c r="J91" s="39"/>
      <c r="K91" s="38"/>
      <c r="L91" s="39"/>
      <c r="M91" s="39"/>
      <c r="N91" s="42"/>
      <c r="O91" s="39"/>
      <c r="P91" s="39"/>
      <c r="Q91" s="38"/>
      <c r="R91" s="39"/>
      <c r="S91" s="39"/>
      <c r="T91" s="42"/>
      <c r="U91" s="39"/>
      <c r="V91" s="39"/>
      <c r="W91" s="42"/>
      <c r="X91" s="39"/>
      <c r="Y91" s="39"/>
      <c r="Z91" s="42"/>
      <c r="AA91" s="39"/>
      <c r="AB91" s="39"/>
      <c r="AC91" s="42"/>
      <c r="AD91" s="40"/>
      <c r="AE91" s="40"/>
      <c r="AF91" s="35"/>
      <c r="AG91" s="39"/>
      <c r="AH91" s="39"/>
      <c r="AI91" s="42"/>
      <c r="AJ91" s="39"/>
      <c r="AK91" s="39"/>
      <c r="AL91" s="42"/>
      <c r="AM91" s="39"/>
      <c r="AN91" s="39"/>
      <c r="AO91" s="42"/>
      <c r="AP91" s="39"/>
      <c r="AQ91" s="39"/>
      <c r="AR91" s="42"/>
      <c r="AS91" s="39"/>
      <c r="AT91" s="39"/>
      <c r="AU91" s="38"/>
      <c r="AV91" s="39"/>
      <c r="AW91" s="39"/>
      <c r="AX91" s="42"/>
      <c r="AY91" s="39"/>
      <c r="AZ91" s="39"/>
      <c r="BA91" s="42"/>
      <c r="BB91" s="39"/>
      <c r="BC91" s="42"/>
      <c r="BD91" s="38"/>
      <c r="BE91" s="42"/>
      <c r="BF91" s="42"/>
      <c r="BG91" s="40"/>
      <c r="BH91" s="39"/>
      <c r="BI91" s="42"/>
      <c r="BJ91" s="39"/>
      <c r="BK91" s="31"/>
      <c r="BL91" s="39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</row>
    <row r="92" spans="2:251">
      <c r="B92" s="62"/>
      <c r="C92" s="39"/>
      <c r="D92" s="39"/>
      <c r="E92" s="40"/>
      <c r="F92" s="39"/>
      <c r="G92" s="38"/>
      <c r="H92" s="38"/>
      <c r="I92" s="38"/>
      <c r="J92" s="39"/>
      <c r="K92" s="38"/>
      <c r="L92" s="39"/>
      <c r="M92" s="39"/>
      <c r="N92" s="42"/>
      <c r="O92" s="39"/>
      <c r="P92" s="39"/>
      <c r="Q92" s="38"/>
      <c r="R92" s="39"/>
      <c r="S92" s="39"/>
      <c r="T92" s="42"/>
      <c r="U92" s="39"/>
      <c r="V92" s="39"/>
      <c r="W92" s="42"/>
      <c r="X92" s="39"/>
      <c r="Y92" s="39"/>
      <c r="Z92" s="42"/>
      <c r="AA92" s="39"/>
      <c r="AB92" s="39"/>
      <c r="AC92" s="42"/>
      <c r="AD92" s="40"/>
      <c r="AE92" s="40"/>
      <c r="AF92" s="35"/>
      <c r="AG92" s="39"/>
      <c r="AH92" s="39"/>
      <c r="AI92" s="42"/>
      <c r="AJ92" s="39"/>
      <c r="AK92" s="39"/>
      <c r="AL92" s="42"/>
      <c r="AM92" s="39"/>
      <c r="AN92" s="39"/>
      <c r="AO92" s="42"/>
      <c r="AP92" s="39"/>
      <c r="AQ92" s="39"/>
      <c r="AR92" s="42"/>
      <c r="AS92" s="39"/>
      <c r="AT92" s="39"/>
      <c r="AU92" s="38"/>
      <c r="AV92" s="39"/>
      <c r="AW92" s="39"/>
      <c r="AX92" s="42"/>
      <c r="AY92" s="39"/>
      <c r="AZ92" s="39"/>
      <c r="BA92" s="42"/>
      <c r="BB92" s="39"/>
      <c r="BC92" s="42"/>
      <c r="BD92" s="38"/>
      <c r="BE92" s="42"/>
      <c r="BF92" s="42"/>
      <c r="BG92" s="40"/>
      <c r="BH92" s="39"/>
      <c r="BI92" s="42"/>
      <c r="BJ92" s="39"/>
      <c r="BK92" s="31"/>
      <c r="BL92" s="39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</row>
    <row r="93" spans="2:251">
      <c r="B93" s="62"/>
      <c r="C93" s="39"/>
      <c r="D93" s="39"/>
      <c r="F93" s="39"/>
      <c r="G93" s="38"/>
      <c r="H93" s="38"/>
      <c r="I93" s="38"/>
      <c r="J93" s="39"/>
      <c r="K93" s="38"/>
      <c r="L93" s="39"/>
      <c r="M93" s="39"/>
      <c r="N93" s="42"/>
      <c r="O93" s="39"/>
      <c r="P93" s="39"/>
      <c r="Q93" s="38"/>
      <c r="R93" s="39"/>
      <c r="S93" s="39"/>
      <c r="T93" s="42"/>
      <c r="U93" s="39"/>
      <c r="V93" s="39"/>
      <c r="W93" s="42"/>
      <c r="X93" s="39"/>
      <c r="Y93" s="39"/>
      <c r="Z93" s="42"/>
      <c r="AA93" s="39"/>
      <c r="AB93" s="39"/>
      <c r="AC93" s="42"/>
      <c r="AD93" s="40"/>
      <c r="AE93" s="40"/>
      <c r="AF93" s="35"/>
      <c r="AG93" s="39"/>
      <c r="AH93" s="39"/>
      <c r="AI93" s="42"/>
      <c r="AJ93" s="39"/>
      <c r="AK93" s="39"/>
      <c r="AL93" s="42"/>
      <c r="AM93" s="39"/>
      <c r="AN93" s="39"/>
      <c r="AO93" s="42"/>
      <c r="AP93" s="39"/>
      <c r="AQ93" s="39"/>
      <c r="AR93" s="42"/>
      <c r="AS93" s="39"/>
      <c r="AT93" s="39"/>
      <c r="AU93" s="38"/>
      <c r="AV93" s="39"/>
      <c r="AW93" s="39"/>
      <c r="AX93" s="42"/>
      <c r="AY93" s="39"/>
      <c r="AZ93" s="39"/>
      <c r="BA93" s="42"/>
      <c r="BB93" s="39"/>
      <c r="BC93" s="42"/>
      <c r="BD93" s="38"/>
      <c r="BE93" s="42"/>
      <c r="BF93" s="42"/>
      <c r="BG93" s="40"/>
      <c r="BH93" s="39"/>
      <c r="BI93" s="42"/>
      <c r="BJ93" s="39"/>
      <c r="BK93" s="31"/>
      <c r="BL93" s="39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</row>
    <row r="94" spans="2:251">
      <c r="B94" s="62"/>
      <c r="C94" s="39"/>
      <c r="D94" s="39"/>
      <c r="F94" s="39"/>
      <c r="G94" s="38"/>
      <c r="H94" s="38"/>
      <c r="I94" s="38"/>
      <c r="J94" s="39"/>
      <c r="K94" s="38"/>
      <c r="L94" s="39"/>
      <c r="M94" s="39"/>
      <c r="N94" s="42"/>
      <c r="O94" s="39"/>
      <c r="P94" s="39"/>
      <c r="Q94" s="38"/>
      <c r="R94" s="39"/>
      <c r="S94" s="39"/>
      <c r="T94" s="42"/>
      <c r="U94" s="39"/>
      <c r="V94" s="39"/>
      <c r="W94" s="42"/>
      <c r="X94" s="39"/>
      <c r="Y94" s="39"/>
      <c r="Z94" s="42"/>
      <c r="AA94" s="39"/>
      <c r="AB94" s="39"/>
      <c r="AC94" s="42"/>
      <c r="AD94" s="40"/>
      <c r="AE94" s="40"/>
      <c r="AF94" s="35"/>
      <c r="AG94" s="39"/>
      <c r="AH94" s="39"/>
      <c r="AI94" s="42"/>
      <c r="AJ94" s="39"/>
      <c r="AK94" s="39"/>
      <c r="AL94" s="42"/>
      <c r="AM94" s="39"/>
      <c r="AN94" s="39"/>
      <c r="AO94" s="42"/>
      <c r="AP94" s="39"/>
      <c r="AQ94" s="39"/>
      <c r="AR94" s="42"/>
      <c r="AS94" s="39"/>
      <c r="AT94" s="39"/>
      <c r="AU94" s="38"/>
      <c r="AV94" s="39"/>
      <c r="AW94" s="39"/>
      <c r="AX94" s="42"/>
      <c r="AY94" s="39"/>
      <c r="AZ94" s="39"/>
      <c r="BA94" s="42"/>
      <c r="BB94" s="39"/>
      <c r="BC94" s="42"/>
      <c r="BD94" s="38"/>
      <c r="BE94" s="42"/>
      <c r="BF94" s="42"/>
      <c r="BG94" s="40"/>
      <c r="BH94" s="39"/>
      <c r="BI94" s="42"/>
      <c r="BJ94" s="39"/>
      <c r="BK94" s="31"/>
      <c r="BL94" s="39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</row>
    <row r="95" spans="2:251">
      <c r="B95" s="62"/>
      <c r="C95" s="39"/>
      <c r="D95" s="39"/>
      <c r="F95" s="39"/>
      <c r="G95" s="38"/>
      <c r="H95" s="38"/>
      <c r="I95" s="38"/>
      <c r="J95" s="39"/>
      <c r="K95" s="38"/>
      <c r="L95" s="39"/>
      <c r="M95" s="39"/>
      <c r="N95" s="42"/>
      <c r="O95" s="39"/>
      <c r="P95" s="39"/>
      <c r="Q95" s="38"/>
      <c r="R95" s="39"/>
      <c r="S95" s="39"/>
      <c r="T95" s="42"/>
      <c r="U95" s="39"/>
      <c r="V95" s="39"/>
      <c r="W95" s="42"/>
      <c r="X95" s="39"/>
      <c r="Y95" s="39"/>
      <c r="Z95" s="42"/>
      <c r="AA95" s="39"/>
      <c r="AB95" s="39"/>
      <c r="AC95" s="42"/>
      <c r="AD95" s="40"/>
      <c r="AE95" s="40"/>
      <c r="AF95" s="35"/>
      <c r="AG95" s="39"/>
      <c r="AH95" s="39"/>
      <c r="AI95" s="42"/>
      <c r="AJ95" s="39"/>
      <c r="AK95" s="39"/>
      <c r="AL95" s="42"/>
      <c r="AM95" s="39"/>
      <c r="AN95" s="39"/>
      <c r="AO95" s="42"/>
      <c r="AP95" s="39"/>
      <c r="AQ95" s="39"/>
      <c r="AR95" s="42"/>
      <c r="AS95" s="39"/>
      <c r="AT95" s="39"/>
      <c r="AU95" s="38"/>
      <c r="AV95" s="39"/>
      <c r="AW95" s="39"/>
      <c r="AX95" s="42"/>
      <c r="AY95" s="39"/>
      <c r="AZ95" s="39"/>
      <c r="BA95" s="42"/>
      <c r="BB95" s="39"/>
      <c r="BC95" s="42"/>
      <c r="BD95" s="38"/>
      <c r="BE95" s="42"/>
      <c r="BF95" s="42"/>
      <c r="BG95" s="40"/>
      <c r="BH95" s="39"/>
      <c r="BI95" s="42"/>
      <c r="BJ95" s="39"/>
      <c r="BK95" s="31"/>
      <c r="BL95" s="39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</row>
    <row r="96" spans="2:251">
      <c r="B96" s="62"/>
      <c r="C96" s="39"/>
      <c r="D96" s="39"/>
      <c r="E96" s="40"/>
      <c r="F96" s="39"/>
      <c r="G96" s="38"/>
      <c r="H96" s="38"/>
      <c r="I96" s="38"/>
      <c r="J96" s="39"/>
      <c r="K96" s="38"/>
      <c r="L96" s="39"/>
      <c r="M96" s="39"/>
      <c r="N96" s="42"/>
      <c r="O96" s="39"/>
      <c r="P96" s="39"/>
      <c r="Q96" s="38"/>
      <c r="R96" s="39"/>
      <c r="S96" s="39"/>
      <c r="T96" s="42"/>
      <c r="U96" s="39"/>
      <c r="V96" s="39"/>
      <c r="W96" s="42"/>
      <c r="X96" s="39"/>
      <c r="Y96" s="39"/>
      <c r="Z96" s="42"/>
      <c r="AA96" s="39"/>
      <c r="AB96" s="39"/>
      <c r="AC96" s="42"/>
      <c r="AD96" s="40"/>
      <c r="AE96" s="40"/>
      <c r="AF96" s="35"/>
      <c r="AG96" s="39"/>
      <c r="AH96" s="39"/>
      <c r="AI96" s="42"/>
      <c r="AJ96" s="39"/>
      <c r="AK96" s="39"/>
      <c r="AL96" s="42"/>
      <c r="AM96" s="39"/>
      <c r="AN96" s="39"/>
      <c r="AO96" s="42"/>
      <c r="AP96" s="39"/>
      <c r="AQ96" s="39"/>
      <c r="AR96" s="42"/>
      <c r="AS96" s="39"/>
      <c r="AT96" s="39"/>
      <c r="AU96" s="38"/>
      <c r="AV96" s="39"/>
      <c r="AW96" s="39"/>
      <c r="AX96" s="42"/>
      <c r="AY96" s="39"/>
      <c r="AZ96" s="39"/>
      <c r="BA96" s="42"/>
      <c r="BB96" s="39"/>
      <c r="BC96" s="42"/>
      <c r="BD96" s="38"/>
      <c r="BE96" s="42"/>
      <c r="BF96" s="42"/>
      <c r="BG96" s="39"/>
      <c r="BH96" s="39"/>
      <c r="BI96" s="42"/>
      <c r="BJ96" s="39"/>
      <c r="BK96" s="31"/>
      <c r="BL96" s="39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</row>
    <row r="97" spans="2:251">
      <c r="B97" s="62"/>
      <c r="C97" s="39"/>
      <c r="D97" s="39"/>
      <c r="F97" s="39"/>
      <c r="G97" s="38"/>
      <c r="H97" s="38"/>
      <c r="I97" s="38"/>
      <c r="J97" s="39"/>
      <c r="K97" s="38"/>
      <c r="L97" s="39"/>
      <c r="M97" s="39"/>
      <c r="N97" s="39"/>
      <c r="O97" s="39"/>
      <c r="P97" s="39"/>
      <c r="Q97" s="38"/>
      <c r="R97" s="39"/>
      <c r="S97" s="39"/>
      <c r="T97" s="39"/>
      <c r="U97" s="39"/>
      <c r="V97" s="39"/>
      <c r="W97" s="42"/>
      <c r="X97" s="39"/>
      <c r="Y97" s="39"/>
      <c r="Z97" s="42"/>
      <c r="AA97" s="39"/>
      <c r="AB97" s="39"/>
      <c r="AC97" s="42"/>
      <c r="AD97" s="40"/>
      <c r="AE97" s="40"/>
      <c r="AF97" s="35"/>
      <c r="AG97" s="39"/>
      <c r="AH97" s="39"/>
      <c r="AI97" s="42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8"/>
      <c r="AV97" s="39"/>
      <c r="AW97" s="39"/>
      <c r="AX97" s="39"/>
      <c r="AY97" s="39"/>
      <c r="AZ97" s="39"/>
      <c r="BA97" s="39"/>
      <c r="BB97" s="39"/>
      <c r="BC97" s="39"/>
      <c r="BD97" s="38"/>
      <c r="BE97" s="38"/>
      <c r="BF97" s="38"/>
      <c r="BG97" s="35"/>
      <c r="BH97" s="38"/>
      <c r="BI97" s="38"/>
      <c r="BJ97" s="39"/>
      <c r="BK97" s="31"/>
      <c r="BL97" s="39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</row>
    <row r="98" spans="2:251">
      <c r="B98" s="62"/>
      <c r="C98" s="39"/>
      <c r="D98" s="39"/>
      <c r="F98" s="39"/>
      <c r="G98" s="38"/>
      <c r="H98" s="38"/>
      <c r="I98" s="38"/>
      <c r="J98" s="39"/>
      <c r="K98" s="38"/>
      <c r="L98" s="39"/>
      <c r="M98" s="39"/>
      <c r="N98" s="42"/>
      <c r="O98" s="39"/>
      <c r="P98" s="39"/>
      <c r="Q98" s="38"/>
      <c r="R98" s="39"/>
      <c r="S98" s="39"/>
      <c r="T98" s="42"/>
      <c r="U98" s="39"/>
      <c r="V98" s="39"/>
      <c r="W98" s="42"/>
      <c r="X98" s="39"/>
      <c r="Y98" s="39"/>
      <c r="Z98" s="42"/>
      <c r="AA98" s="39"/>
      <c r="AB98" s="39"/>
      <c r="AC98" s="42"/>
      <c r="AD98" s="40"/>
      <c r="AE98" s="40"/>
      <c r="AF98" s="35"/>
      <c r="AG98" s="39"/>
      <c r="AH98" s="39"/>
      <c r="AI98" s="42"/>
      <c r="AJ98" s="39"/>
      <c r="AK98" s="39"/>
      <c r="AL98" s="42"/>
      <c r="AM98" s="39"/>
      <c r="AN98" s="39"/>
      <c r="AO98" s="42"/>
      <c r="AP98" s="39"/>
      <c r="AQ98" s="39"/>
      <c r="AR98" s="42"/>
      <c r="AS98" s="39"/>
      <c r="AT98" s="39"/>
      <c r="AU98" s="38"/>
      <c r="AV98" s="39"/>
      <c r="AW98" s="39"/>
      <c r="AX98" s="42"/>
      <c r="AY98" s="39"/>
      <c r="AZ98" s="39"/>
      <c r="BA98" s="42"/>
      <c r="BB98" s="39"/>
      <c r="BC98" s="42"/>
      <c r="BD98" s="38"/>
      <c r="BE98" s="49"/>
      <c r="BF98" s="49"/>
      <c r="BG98" s="35"/>
      <c r="BH98" s="38"/>
      <c r="BI98" s="49"/>
      <c r="BJ98" s="39"/>
      <c r="BK98" s="31"/>
      <c r="BL98" s="39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</row>
    <row r="99" spans="2:251">
      <c r="B99" s="62"/>
      <c r="C99" s="39"/>
      <c r="D99" s="39"/>
      <c r="F99" s="39"/>
      <c r="G99" s="38"/>
      <c r="H99" s="38"/>
      <c r="I99" s="38"/>
      <c r="J99" s="39"/>
      <c r="K99" s="38"/>
      <c r="L99" s="39"/>
      <c r="M99" s="39"/>
      <c r="N99" s="39"/>
      <c r="O99" s="39"/>
      <c r="P99" s="39"/>
      <c r="Q99" s="38"/>
      <c r="R99" s="39"/>
      <c r="S99" s="39"/>
      <c r="T99" s="39"/>
      <c r="U99" s="39"/>
      <c r="V99" s="39"/>
      <c r="W99" s="42"/>
      <c r="X99" s="39"/>
      <c r="Y99" s="39"/>
      <c r="Z99" s="42"/>
      <c r="AA99" s="39"/>
      <c r="AB99" s="39"/>
      <c r="AC99" s="42"/>
      <c r="AD99" s="40"/>
      <c r="AE99" s="40"/>
      <c r="AF99" s="35"/>
      <c r="AG99" s="39"/>
      <c r="AH99" s="39"/>
      <c r="AI99" s="42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8"/>
      <c r="AV99" s="39"/>
      <c r="AW99" s="39"/>
      <c r="AX99" s="39"/>
      <c r="AY99" s="39"/>
      <c r="AZ99" s="39"/>
      <c r="BA99" s="39"/>
      <c r="BB99" s="39"/>
      <c r="BC99" s="39"/>
      <c r="BD99" s="38"/>
      <c r="BE99" s="38"/>
      <c r="BF99" s="38"/>
      <c r="BG99" s="35"/>
      <c r="BH99" s="38"/>
      <c r="BI99" s="49"/>
      <c r="BJ99" s="39"/>
      <c r="BK99" s="31"/>
      <c r="BL99" s="39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</row>
    <row r="100" spans="2:251">
      <c r="B100" s="62"/>
      <c r="C100" s="39"/>
      <c r="D100" s="39"/>
      <c r="F100" s="39"/>
      <c r="G100" s="38"/>
      <c r="H100" s="38"/>
      <c r="I100" s="38"/>
      <c r="J100" s="39"/>
      <c r="K100" s="38"/>
      <c r="L100" s="39"/>
      <c r="M100" s="39"/>
      <c r="N100" s="42"/>
      <c r="O100" s="39"/>
      <c r="P100" s="39"/>
      <c r="Q100" s="38"/>
      <c r="R100" s="39"/>
      <c r="S100" s="39"/>
      <c r="T100" s="42"/>
      <c r="U100" s="39"/>
      <c r="V100" s="39"/>
      <c r="W100" s="42"/>
      <c r="X100" s="39"/>
      <c r="Y100" s="39"/>
      <c r="Z100" s="42"/>
      <c r="AA100" s="39"/>
      <c r="AB100" s="39"/>
      <c r="AC100" s="42"/>
      <c r="AD100" s="40"/>
      <c r="AE100" s="40"/>
      <c r="AF100" s="35"/>
      <c r="AG100" s="39"/>
      <c r="AH100" s="39"/>
      <c r="AI100" s="42"/>
      <c r="AJ100" s="39"/>
      <c r="AK100" s="39"/>
      <c r="AL100" s="42"/>
      <c r="AM100" s="39"/>
      <c r="AN100" s="39"/>
      <c r="AO100" s="42"/>
      <c r="AP100" s="39"/>
      <c r="AQ100" s="39"/>
      <c r="AR100" s="42"/>
      <c r="AS100" s="39"/>
      <c r="AT100" s="39"/>
      <c r="AU100" s="38"/>
      <c r="AV100" s="39"/>
      <c r="AW100" s="39"/>
      <c r="AX100" s="42"/>
      <c r="AY100" s="39"/>
      <c r="AZ100" s="39"/>
      <c r="BA100" s="42"/>
      <c r="BB100" s="39"/>
      <c r="BC100" s="42"/>
      <c r="BD100" s="38"/>
      <c r="BE100" s="42"/>
      <c r="BF100" s="42"/>
      <c r="BG100" s="40"/>
      <c r="BH100" s="39"/>
      <c r="BI100" s="42"/>
      <c r="BJ100" s="39"/>
      <c r="BK100" s="31"/>
      <c r="BL100" s="39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</row>
    <row r="101" spans="2:251">
      <c r="B101" s="62"/>
      <c r="C101" s="39"/>
      <c r="D101" s="39"/>
      <c r="F101" s="39"/>
      <c r="G101" s="38"/>
      <c r="H101" s="38"/>
      <c r="I101" s="38"/>
      <c r="J101" s="39"/>
      <c r="K101" s="38"/>
      <c r="L101" s="39"/>
      <c r="M101" s="39"/>
      <c r="N101" s="42"/>
      <c r="O101" s="39"/>
      <c r="P101" s="39"/>
      <c r="Q101" s="38"/>
      <c r="R101" s="39"/>
      <c r="S101" s="39"/>
      <c r="T101" s="42"/>
      <c r="U101" s="39"/>
      <c r="V101" s="39"/>
      <c r="W101" s="42"/>
      <c r="X101" s="39"/>
      <c r="Y101" s="39"/>
      <c r="Z101" s="42"/>
      <c r="AA101" s="39"/>
      <c r="AB101" s="39"/>
      <c r="AC101" s="42"/>
      <c r="AD101" s="40"/>
      <c r="AE101" s="40"/>
      <c r="AF101" s="35"/>
      <c r="AG101" s="39"/>
      <c r="AH101" s="39"/>
      <c r="AI101" s="42"/>
      <c r="AJ101" s="39"/>
      <c r="AK101" s="39"/>
      <c r="AL101" s="42"/>
      <c r="AM101" s="39"/>
      <c r="AN101" s="39"/>
      <c r="AO101" s="42"/>
      <c r="AP101" s="39"/>
      <c r="AQ101" s="39"/>
      <c r="AR101" s="42"/>
      <c r="AS101" s="39"/>
      <c r="AT101" s="39"/>
      <c r="AU101" s="38"/>
      <c r="AV101" s="39"/>
      <c r="AW101" s="39"/>
      <c r="AX101" s="42"/>
      <c r="AY101" s="39"/>
      <c r="AZ101" s="39"/>
      <c r="BA101" s="42"/>
      <c r="BB101" s="39"/>
      <c r="BC101" s="42"/>
      <c r="BD101" s="38"/>
      <c r="BE101" s="42"/>
      <c r="BF101" s="42"/>
      <c r="BG101" s="40"/>
      <c r="BH101" s="39"/>
      <c r="BI101" s="42"/>
      <c r="BJ101" s="39"/>
      <c r="BK101" s="31"/>
      <c r="BL101" s="39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</row>
    <row r="102" spans="2:251">
      <c r="B102" s="62"/>
      <c r="C102" s="39"/>
      <c r="D102" s="39"/>
      <c r="F102" s="39"/>
      <c r="G102" s="38"/>
      <c r="H102" s="38"/>
      <c r="I102" s="38"/>
      <c r="J102" s="39"/>
      <c r="K102" s="38"/>
      <c r="L102" s="39"/>
      <c r="M102" s="39"/>
      <c r="N102" s="42"/>
      <c r="O102" s="39"/>
      <c r="P102" s="39"/>
      <c r="Q102" s="38"/>
      <c r="R102" s="39"/>
      <c r="S102" s="39"/>
      <c r="T102" s="42"/>
      <c r="U102" s="39"/>
      <c r="V102" s="39"/>
      <c r="W102" s="42"/>
      <c r="X102" s="39"/>
      <c r="Y102" s="39"/>
      <c r="Z102" s="42"/>
      <c r="AA102" s="39"/>
      <c r="AB102" s="39"/>
      <c r="AC102" s="42"/>
      <c r="AD102" s="40"/>
      <c r="AE102" s="40"/>
      <c r="AF102" s="35"/>
      <c r="AG102" s="39"/>
      <c r="AH102" s="39"/>
      <c r="AI102" s="42"/>
      <c r="AJ102" s="39"/>
      <c r="AK102" s="39"/>
      <c r="AL102" s="42"/>
      <c r="AM102" s="39"/>
      <c r="AN102" s="39"/>
      <c r="AO102" s="42"/>
      <c r="AP102" s="39"/>
      <c r="AQ102" s="39"/>
      <c r="AR102" s="42"/>
      <c r="AS102" s="39"/>
      <c r="AT102" s="39"/>
      <c r="AU102" s="38"/>
      <c r="AV102" s="39"/>
      <c r="AW102" s="39"/>
      <c r="AX102" s="42"/>
      <c r="AY102" s="39"/>
      <c r="AZ102" s="39"/>
      <c r="BA102" s="42"/>
      <c r="BB102" s="39"/>
      <c r="BC102" s="42"/>
      <c r="BD102" s="38"/>
      <c r="BE102" s="42"/>
      <c r="BF102" s="42"/>
      <c r="BG102" s="40"/>
      <c r="BH102" s="39"/>
      <c r="BI102" s="42"/>
      <c r="BJ102" s="39"/>
      <c r="BK102" s="31"/>
      <c r="BL102" s="39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</row>
    <row r="103" spans="2:251">
      <c r="B103" s="62"/>
      <c r="C103" s="39"/>
      <c r="D103" s="39"/>
      <c r="F103" s="39"/>
      <c r="G103" s="38"/>
      <c r="H103" s="38"/>
      <c r="I103" s="38"/>
      <c r="J103" s="39"/>
      <c r="K103" s="38"/>
      <c r="L103" s="39"/>
      <c r="M103" s="39"/>
      <c r="N103" s="42"/>
      <c r="O103" s="39"/>
      <c r="P103" s="39"/>
      <c r="Q103" s="38"/>
      <c r="R103" s="39"/>
      <c r="S103" s="39"/>
      <c r="T103" s="42"/>
      <c r="U103" s="39"/>
      <c r="V103" s="39"/>
      <c r="W103" s="42"/>
      <c r="X103" s="39"/>
      <c r="Y103" s="39"/>
      <c r="Z103" s="42"/>
      <c r="AA103" s="39"/>
      <c r="AB103" s="39"/>
      <c r="AC103" s="42"/>
      <c r="AD103" s="40"/>
      <c r="AE103" s="40"/>
      <c r="AF103" s="35"/>
      <c r="AG103" s="39"/>
      <c r="AH103" s="39"/>
      <c r="AI103" s="42"/>
      <c r="AJ103" s="39"/>
      <c r="AK103" s="39"/>
      <c r="AL103" s="42"/>
      <c r="AM103" s="39"/>
      <c r="AN103" s="39"/>
      <c r="AO103" s="42"/>
      <c r="AP103" s="39"/>
      <c r="AQ103" s="39"/>
      <c r="AR103" s="42"/>
      <c r="AS103" s="39"/>
      <c r="AT103" s="39"/>
      <c r="AU103" s="38"/>
      <c r="AV103" s="39"/>
      <c r="AW103" s="39"/>
      <c r="AX103" s="42"/>
      <c r="AY103" s="39"/>
      <c r="AZ103" s="39"/>
      <c r="BA103" s="42"/>
      <c r="BB103" s="39"/>
      <c r="BC103" s="42"/>
      <c r="BD103" s="38"/>
      <c r="BE103" s="42"/>
      <c r="BF103" s="42"/>
      <c r="BG103" s="40"/>
      <c r="BH103" s="39"/>
      <c r="BI103" s="42"/>
      <c r="BJ103" s="39"/>
      <c r="BK103" s="31"/>
      <c r="BL103" s="39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</row>
    <row r="104" spans="2:251">
      <c r="B104" s="62"/>
      <c r="C104" s="39"/>
      <c r="D104" s="39"/>
      <c r="F104" s="39"/>
      <c r="G104" s="38"/>
      <c r="H104" s="38"/>
      <c r="I104" s="38"/>
      <c r="J104" s="39"/>
      <c r="K104" s="38"/>
      <c r="L104" s="39"/>
      <c r="M104" s="39"/>
      <c r="N104" s="42"/>
      <c r="O104" s="39"/>
      <c r="P104" s="39"/>
      <c r="Q104" s="38"/>
      <c r="R104" s="39"/>
      <c r="S104" s="39"/>
      <c r="T104" s="42"/>
      <c r="U104" s="39"/>
      <c r="V104" s="39"/>
      <c r="W104" s="42"/>
      <c r="X104" s="39"/>
      <c r="Y104" s="39"/>
      <c r="Z104" s="42"/>
      <c r="AA104" s="39"/>
      <c r="AB104" s="39"/>
      <c r="AC104" s="42"/>
      <c r="AD104" s="40"/>
      <c r="AE104" s="40"/>
      <c r="AF104" s="35"/>
      <c r="AG104" s="39"/>
      <c r="AH104" s="39"/>
      <c r="AI104" s="42"/>
      <c r="AJ104" s="39"/>
      <c r="AK104" s="39"/>
      <c r="AL104" s="42"/>
      <c r="AM104" s="39"/>
      <c r="AN104" s="39"/>
      <c r="AO104" s="42"/>
      <c r="AP104" s="39"/>
      <c r="AQ104" s="39"/>
      <c r="AR104" s="42"/>
      <c r="AS104" s="39"/>
      <c r="AT104" s="39"/>
      <c r="AU104" s="38"/>
      <c r="AV104" s="39"/>
      <c r="AW104" s="39"/>
      <c r="AX104" s="42"/>
      <c r="AY104" s="39"/>
      <c r="AZ104" s="39"/>
      <c r="BA104" s="42"/>
      <c r="BB104" s="39"/>
      <c r="BC104" s="42"/>
      <c r="BD104" s="38"/>
      <c r="BE104" s="42"/>
      <c r="BF104" s="42"/>
      <c r="BG104" s="40"/>
      <c r="BH104" s="39"/>
      <c r="BI104" s="42"/>
      <c r="BJ104" s="39"/>
      <c r="BK104" s="31"/>
      <c r="BL104" s="39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</row>
    <row r="105" spans="2:251">
      <c r="B105" s="62"/>
      <c r="C105" s="39"/>
      <c r="D105" s="39"/>
      <c r="F105" s="39"/>
      <c r="G105" s="38"/>
      <c r="H105" s="38"/>
      <c r="I105" s="38"/>
      <c r="J105" s="39"/>
      <c r="K105" s="38"/>
      <c r="L105" s="39"/>
      <c r="M105" s="39"/>
      <c r="N105" s="42"/>
      <c r="O105" s="39"/>
      <c r="P105" s="39"/>
      <c r="Q105" s="38"/>
      <c r="R105" s="39"/>
      <c r="S105" s="39"/>
      <c r="T105" s="42"/>
      <c r="U105" s="39"/>
      <c r="V105" s="39"/>
      <c r="W105" s="42"/>
      <c r="X105" s="39"/>
      <c r="Y105" s="39"/>
      <c r="Z105" s="42"/>
      <c r="AA105" s="39"/>
      <c r="AB105" s="39"/>
      <c r="AC105" s="42"/>
      <c r="AD105" s="40"/>
      <c r="AE105" s="40"/>
      <c r="AF105" s="35"/>
      <c r="AG105" s="39"/>
      <c r="AH105" s="39"/>
      <c r="AI105" s="42"/>
      <c r="AJ105" s="39"/>
      <c r="AK105" s="39"/>
      <c r="AL105" s="42"/>
      <c r="AM105" s="39"/>
      <c r="AN105" s="39"/>
      <c r="AO105" s="42"/>
      <c r="AP105" s="39"/>
      <c r="AQ105" s="39"/>
      <c r="AR105" s="42"/>
      <c r="AS105" s="39"/>
      <c r="AT105" s="39"/>
      <c r="AU105" s="38"/>
      <c r="AV105" s="39"/>
      <c r="AW105" s="39"/>
      <c r="AX105" s="42"/>
      <c r="AY105" s="39"/>
      <c r="AZ105" s="39"/>
      <c r="BA105" s="42"/>
      <c r="BB105" s="39"/>
      <c r="BC105" s="42"/>
      <c r="BD105" s="38"/>
      <c r="BE105" s="42"/>
      <c r="BF105" s="42"/>
      <c r="BG105" s="40"/>
      <c r="BH105" s="39"/>
      <c r="BI105" s="42"/>
      <c r="BJ105" s="39"/>
      <c r="BK105" s="31"/>
      <c r="BL105" s="39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</row>
    <row r="106" spans="2:251">
      <c r="B106" s="62"/>
      <c r="C106" s="39"/>
      <c r="D106" s="39"/>
      <c r="F106" s="39"/>
      <c r="G106" s="38"/>
      <c r="H106" s="38"/>
      <c r="I106" s="38"/>
      <c r="J106" s="39"/>
      <c r="K106" s="38"/>
      <c r="L106" s="39"/>
      <c r="M106" s="39"/>
      <c r="N106" s="42"/>
      <c r="O106" s="39"/>
      <c r="P106" s="39"/>
      <c r="Q106" s="38"/>
      <c r="R106" s="39"/>
      <c r="S106" s="39"/>
      <c r="T106" s="42"/>
      <c r="U106" s="39"/>
      <c r="V106" s="39"/>
      <c r="W106" s="42"/>
      <c r="X106" s="39"/>
      <c r="Y106" s="39"/>
      <c r="Z106" s="42"/>
      <c r="AA106" s="39"/>
      <c r="AB106" s="39"/>
      <c r="AC106" s="42"/>
      <c r="AD106" s="40"/>
      <c r="AE106" s="40"/>
      <c r="AF106" s="35"/>
      <c r="AG106" s="39"/>
      <c r="AH106" s="39"/>
      <c r="AI106" s="42"/>
      <c r="AJ106" s="39"/>
      <c r="AK106" s="39"/>
      <c r="AL106" s="42"/>
      <c r="AM106" s="39"/>
      <c r="AN106" s="39"/>
      <c r="AO106" s="42"/>
      <c r="AP106" s="39"/>
      <c r="AQ106" s="39"/>
      <c r="AR106" s="42"/>
      <c r="AS106" s="39"/>
      <c r="AT106" s="39"/>
      <c r="AU106" s="38"/>
      <c r="AV106" s="39"/>
      <c r="AW106" s="39"/>
      <c r="AX106" s="42"/>
      <c r="AY106" s="39"/>
      <c r="AZ106" s="39"/>
      <c r="BA106" s="42"/>
      <c r="BB106" s="39"/>
      <c r="BC106" s="42"/>
      <c r="BD106" s="38"/>
      <c r="BE106" s="42"/>
      <c r="BF106" s="42"/>
      <c r="BG106" s="40"/>
      <c r="BH106" s="39"/>
      <c r="BI106" s="42"/>
      <c r="BJ106" s="39"/>
      <c r="BK106" s="31"/>
      <c r="BL106" s="39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</row>
    <row r="107" spans="2:251">
      <c r="B107" s="62"/>
      <c r="C107" s="39"/>
      <c r="D107" s="39"/>
      <c r="F107" s="39"/>
      <c r="G107" s="38"/>
      <c r="H107" s="38"/>
      <c r="I107" s="38"/>
      <c r="J107" s="39"/>
      <c r="K107" s="38"/>
      <c r="L107" s="39"/>
      <c r="M107" s="39"/>
      <c r="N107" s="42"/>
      <c r="O107" s="39"/>
      <c r="P107" s="39"/>
      <c r="Q107" s="38"/>
      <c r="R107" s="39"/>
      <c r="S107" s="39"/>
      <c r="T107" s="42"/>
      <c r="U107" s="39"/>
      <c r="V107" s="39"/>
      <c r="W107" s="42"/>
      <c r="X107" s="39"/>
      <c r="Y107" s="39"/>
      <c r="Z107" s="42"/>
      <c r="AA107" s="39"/>
      <c r="AB107" s="39"/>
      <c r="AC107" s="42"/>
      <c r="AD107" s="40"/>
      <c r="AE107" s="40"/>
      <c r="AF107" s="35"/>
      <c r="AG107" s="39"/>
      <c r="AH107" s="39"/>
      <c r="AI107" s="42"/>
      <c r="AJ107" s="39"/>
      <c r="AK107" s="39"/>
      <c r="AL107" s="42"/>
      <c r="AM107" s="39"/>
      <c r="AN107" s="39"/>
      <c r="AO107" s="42"/>
      <c r="AP107" s="39"/>
      <c r="AQ107" s="39"/>
      <c r="AR107" s="42"/>
      <c r="AS107" s="39"/>
      <c r="AT107" s="39"/>
      <c r="AU107" s="38"/>
      <c r="AV107" s="39"/>
      <c r="AW107" s="39"/>
      <c r="AX107" s="42"/>
      <c r="AY107" s="39"/>
      <c r="AZ107" s="39"/>
      <c r="BA107" s="42"/>
      <c r="BB107" s="39"/>
      <c r="BC107" s="42"/>
      <c r="BD107" s="38"/>
      <c r="BE107" s="42"/>
      <c r="BF107" s="42"/>
      <c r="BG107" s="40"/>
      <c r="BH107" s="39"/>
      <c r="BI107" s="42"/>
      <c r="BJ107" s="39"/>
      <c r="BK107" s="31"/>
      <c r="BL107" s="39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</row>
    <row r="108" spans="2:251">
      <c r="B108" s="62"/>
      <c r="C108" s="39"/>
      <c r="D108" s="39"/>
      <c r="F108" s="39"/>
      <c r="G108" s="38"/>
      <c r="H108" s="38"/>
      <c r="I108" s="38"/>
      <c r="J108" s="39"/>
      <c r="K108" s="38"/>
      <c r="L108" s="39"/>
      <c r="M108" s="39"/>
      <c r="N108" s="42"/>
      <c r="O108" s="39"/>
      <c r="P108" s="39"/>
      <c r="Q108" s="38"/>
      <c r="R108" s="39"/>
      <c r="S108" s="39"/>
      <c r="T108" s="42"/>
      <c r="U108" s="39"/>
      <c r="V108" s="39"/>
      <c r="W108" s="42"/>
      <c r="X108" s="39"/>
      <c r="Y108" s="39"/>
      <c r="Z108" s="42"/>
      <c r="AA108" s="39"/>
      <c r="AB108" s="39"/>
      <c r="AC108" s="42"/>
      <c r="AD108" s="40"/>
      <c r="AE108" s="40"/>
      <c r="AF108" s="35"/>
      <c r="AG108" s="39"/>
      <c r="AH108" s="39"/>
      <c r="AI108" s="42"/>
      <c r="AJ108" s="39"/>
      <c r="AK108" s="39"/>
      <c r="AL108" s="42"/>
      <c r="AM108" s="39"/>
      <c r="AN108" s="39"/>
      <c r="AO108" s="42"/>
      <c r="AP108" s="39"/>
      <c r="AQ108" s="39"/>
      <c r="AR108" s="42"/>
      <c r="AS108" s="39"/>
      <c r="AT108" s="39"/>
      <c r="AU108" s="38"/>
      <c r="AV108" s="39"/>
      <c r="AW108" s="39"/>
      <c r="AX108" s="42"/>
      <c r="AY108" s="39"/>
      <c r="AZ108" s="39"/>
      <c r="BA108" s="42"/>
      <c r="BB108" s="39"/>
      <c r="BC108" s="42"/>
      <c r="BD108" s="38"/>
      <c r="BE108" s="42"/>
      <c r="BF108" s="42"/>
      <c r="BG108" s="40"/>
      <c r="BH108" s="39"/>
      <c r="BI108" s="42"/>
      <c r="BJ108" s="39"/>
      <c r="BK108" s="31"/>
      <c r="BL108" s="39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</row>
    <row r="109" spans="2:251">
      <c r="B109" s="62"/>
      <c r="C109" s="39"/>
      <c r="D109" s="39"/>
      <c r="F109" s="39"/>
      <c r="G109" s="38"/>
      <c r="H109" s="38"/>
      <c r="I109" s="38"/>
      <c r="J109" s="39"/>
      <c r="K109" s="38"/>
      <c r="L109" s="39"/>
      <c r="M109" s="39"/>
      <c r="N109" s="42"/>
      <c r="O109" s="39"/>
      <c r="P109" s="39"/>
      <c r="Q109" s="38"/>
      <c r="R109" s="39"/>
      <c r="S109" s="39"/>
      <c r="T109" s="42"/>
      <c r="U109" s="39"/>
      <c r="V109" s="39"/>
      <c r="W109" s="42"/>
      <c r="X109" s="39"/>
      <c r="Y109" s="39"/>
      <c r="Z109" s="42"/>
      <c r="AA109" s="39"/>
      <c r="AB109" s="39"/>
      <c r="AC109" s="42"/>
      <c r="AD109" s="40"/>
      <c r="AE109" s="40"/>
      <c r="AF109" s="35"/>
      <c r="AG109" s="39"/>
      <c r="AH109" s="39"/>
      <c r="AI109" s="42"/>
      <c r="AJ109" s="39"/>
      <c r="AK109" s="39"/>
      <c r="AL109" s="42"/>
      <c r="AM109" s="39"/>
      <c r="AN109" s="39"/>
      <c r="AO109" s="42"/>
      <c r="AP109" s="39"/>
      <c r="AQ109" s="39"/>
      <c r="AR109" s="42"/>
      <c r="AS109" s="39"/>
      <c r="AT109" s="39"/>
      <c r="AU109" s="38"/>
      <c r="AV109" s="39"/>
      <c r="AW109" s="39"/>
      <c r="AX109" s="42"/>
      <c r="AY109" s="39"/>
      <c r="AZ109" s="39"/>
      <c r="BA109" s="42"/>
      <c r="BB109" s="39"/>
      <c r="BC109" s="42"/>
      <c r="BD109" s="38"/>
      <c r="BE109" s="42"/>
      <c r="BF109" s="42"/>
      <c r="BG109" s="39"/>
      <c r="BH109" s="39"/>
      <c r="BI109" s="42"/>
      <c r="BJ109" s="39"/>
      <c r="BK109" s="31"/>
      <c r="BL109" s="39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</row>
    <row r="110" spans="2:251">
      <c r="B110" s="62"/>
      <c r="C110" s="39"/>
      <c r="D110" s="39"/>
      <c r="F110" s="39"/>
      <c r="G110" s="38"/>
      <c r="H110" s="38"/>
      <c r="I110" s="38"/>
      <c r="J110" s="39"/>
      <c r="K110" s="38"/>
      <c r="L110" s="39"/>
      <c r="M110" s="39"/>
      <c r="N110" s="39"/>
      <c r="O110" s="39"/>
      <c r="P110" s="39"/>
      <c r="Q110" s="38"/>
      <c r="R110" s="39"/>
      <c r="S110" s="39"/>
      <c r="T110" s="39"/>
      <c r="U110" s="39"/>
      <c r="V110" s="39"/>
      <c r="W110" s="42"/>
      <c r="X110" s="39"/>
      <c r="Y110" s="39"/>
      <c r="Z110" s="42"/>
      <c r="AA110" s="39"/>
      <c r="AB110" s="39"/>
      <c r="AC110" s="42"/>
      <c r="AD110" s="40"/>
      <c r="AE110" s="40"/>
      <c r="AF110" s="35"/>
      <c r="AG110" s="39"/>
      <c r="AH110" s="39"/>
      <c r="AI110" s="42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8"/>
      <c r="AV110" s="39"/>
      <c r="AW110" s="39"/>
      <c r="AX110" s="39"/>
      <c r="AY110" s="39"/>
      <c r="AZ110" s="39"/>
      <c r="BA110" s="39"/>
      <c r="BB110" s="39"/>
      <c r="BC110" s="39"/>
      <c r="BD110" s="38"/>
      <c r="BE110" s="39"/>
      <c r="BF110" s="39"/>
      <c r="BG110" s="40"/>
      <c r="BH110" s="39"/>
      <c r="BI110" s="39"/>
      <c r="BJ110" s="39"/>
      <c r="BK110" s="31"/>
      <c r="BL110" s="39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</row>
    <row r="111" spans="2:251">
      <c r="B111" s="62"/>
      <c r="C111" s="39"/>
      <c r="D111" s="39"/>
      <c r="F111" s="39"/>
      <c r="G111" s="38"/>
      <c r="H111" s="38"/>
      <c r="I111" s="38"/>
      <c r="J111" s="39"/>
      <c r="K111" s="38"/>
      <c r="L111" s="39"/>
      <c r="M111" s="39"/>
      <c r="N111" s="42"/>
      <c r="O111" s="39"/>
      <c r="P111" s="39"/>
      <c r="Q111" s="38"/>
      <c r="R111" s="39"/>
      <c r="S111" s="39"/>
      <c r="T111" s="42"/>
      <c r="U111" s="39"/>
      <c r="V111" s="39"/>
      <c r="W111" s="42"/>
      <c r="X111" s="39"/>
      <c r="Y111" s="39"/>
      <c r="Z111" s="42"/>
      <c r="AA111" s="39"/>
      <c r="AB111" s="39"/>
      <c r="AC111" s="42"/>
      <c r="AD111" s="40"/>
      <c r="AE111" s="40"/>
      <c r="AF111" s="35"/>
      <c r="AG111" s="39"/>
      <c r="AH111" s="39"/>
      <c r="AI111" s="42"/>
      <c r="AJ111" s="39"/>
      <c r="AK111" s="39"/>
      <c r="AL111" s="42"/>
      <c r="AM111" s="39"/>
      <c r="AN111" s="39"/>
      <c r="AO111" s="42"/>
      <c r="AP111" s="39"/>
      <c r="AQ111" s="39"/>
      <c r="AR111" s="42"/>
      <c r="AS111" s="39"/>
      <c r="AT111" s="39"/>
      <c r="AU111" s="38"/>
      <c r="AV111" s="39"/>
      <c r="AW111" s="39"/>
      <c r="AX111" s="42"/>
      <c r="AY111" s="39"/>
      <c r="AZ111" s="39"/>
      <c r="BA111" s="42"/>
      <c r="BB111" s="40"/>
      <c r="BC111" s="42"/>
      <c r="BD111" s="35"/>
      <c r="BE111" s="42"/>
      <c r="BF111" s="42"/>
      <c r="BG111" s="40"/>
      <c r="BH111" s="39"/>
      <c r="BI111" s="42"/>
      <c r="BJ111" s="39"/>
      <c r="BK111" s="31"/>
      <c r="BL111" s="39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</row>
    <row r="112" spans="2:251">
      <c r="B112" s="62"/>
      <c r="C112" s="39"/>
      <c r="D112" s="39"/>
      <c r="F112" s="39"/>
      <c r="G112" s="38"/>
      <c r="H112" s="38"/>
      <c r="I112" s="38"/>
      <c r="J112" s="39"/>
      <c r="K112" s="38"/>
      <c r="L112" s="39"/>
      <c r="M112" s="39"/>
      <c r="N112" s="42"/>
      <c r="O112" s="39"/>
      <c r="P112" s="39"/>
      <c r="Q112" s="38"/>
      <c r="R112" s="39"/>
      <c r="S112" s="39"/>
      <c r="T112" s="42"/>
      <c r="U112" s="39"/>
      <c r="V112" s="39"/>
      <c r="W112" s="42"/>
      <c r="X112" s="39"/>
      <c r="Y112" s="39"/>
      <c r="Z112" s="42"/>
      <c r="AA112" s="39"/>
      <c r="AB112" s="39"/>
      <c r="AC112" s="42"/>
      <c r="AD112" s="40"/>
      <c r="AE112" s="40"/>
      <c r="AF112" s="35"/>
      <c r="AG112" s="39"/>
      <c r="AH112" s="39"/>
      <c r="AI112" s="42"/>
      <c r="AJ112" s="39"/>
      <c r="AK112" s="39"/>
      <c r="AL112" s="42"/>
      <c r="AM112" s="39"/>
      <c r="AN112" s="39"/>
      <c r="AO112" s="42"/>
      <c r="AP112" s="39"/>
      <c r="AQ112" s="39"/>
      <c r="AR112" s="42"/>
      <c r="AS112" s="39"/>
      <c r="AT112" s="39"/>
      <c r="AU112" s="38"/>
      <c r="AV112" s="39"/>
      <c r="AW112" s="39"/>
      <c r="AX112" s="42"/>
      <c r="AY112" s="39"/>
      <c r="AZ112" s="39"/>
      <c r="BA112" s="42"/>
      <c r="BB112" s="40"/>
      <c r="BC112" s="42"/>
      <c r="BD112" s="35"/>
      <c r="BE112" s="42"/>
      <c r="BF112" s="42"/>
      <c r="BG112" s="40"/>
      <c r="BH112" s="39"/>
      <c r="BI112" s="42"/>
      <c r="BJ112" s="39"/>
      <c r="BK112" s="31"/>
      <c r="BL112" s="39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</row>
    <row r="113" spans="2:251">
      <c r="B113" s="62"/>
      <c r="C113" s="39"/>
      <c r="D113" s="39"/>
      <c r="F113" s="39"/>
      <c r="G113" s="38"/>
      <c r="H113" s="38"/>
      <c r="I113" s="38"/>
      <c r="J113" s="39"/>
      <c r="K113" s="38"/>
      <c r="L113" s="39"/>
      <c r="M113" s="39"/>
      <c r="N113" s="42"/>
      <c r="O113" s="39"/>
      <c r="P113" s="39"/>
      <c r="Q113" s="38"/>
      <c r="R113" s="39"/>
      <c r="S113" s="39"/>
      <c r="T113" s="42"/>
      <c r="U113" s="39"/>
      <c r="V113" s="39"/>
      <c r="W113" s="42"/>
      <c r="X113" s="39"/>
      <c r="Y113" s="39"/>
      <c r="Z113" s="42"/>
      <c r="AA113" s="39"/>
      <c r="AB113" s="39"/>
      <c r="AC113" s="42"/>
      <c r="AD113" s="40"/>
      <c r="AE113" s="40"/>
      <c r="AF113" s="35"/>
      <c r="AG113" s="39"/>
      <c r="AH113" s="39"/>
      <c r="AI113" s="42"/>
      <c r="AJ113" s="39"/>
      <c r="AK113" s="39"/>
      <c r="AL113" s="42"/>
      <c r="AM113" s="39"/>
      <c r="AN113" s="39"/>
      <c r="AO113" s="42"/>
      <c r="AP113" s="39"/>
      <c r="AQ113" s="39"/>
      <c r="AR113" s="42"/>
      <c r="AS113" s="39"/>
      <c r="AT113" s="39"/>
      <c r="AU113" s="38"/>
      <c r="AV113" s="39"/>
      <c r="AW113" s="39"/>
      <c r="AX113" s="42"/>
      <c r="AY113" s="39"/>
      <c r="AZ113" s="39"/>
      <c r="BA113" s="42"/>
      <c r="BB113" s="39"/>
      <c r="BC113" s="42"/>
      <c r="BD113" s="38"/>
      <c r="BE113" s="42"/>
      <c r="BF113" s="42"/>
      <c r="BG113" s="40"/>
      <c r="BH113" s="39"/>
      <c r="BI113" s="42"/>
      <c r="BJ113" s="39"/>
      <c r="BK113" s="31"/>
      <c r="BL113" s="39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</row>
    <row r="114" spans="2:251">
      <c r="B114" s="62"/>
      <c r="C114" s="39"/>
      <c r="D114" s="39"/>
      <c r="F114" s="39"/>
      <c r="G114" s="38"/>
      <c r="H114" s="38"/>
      <c r="I114" s="38"/>
      <c r="J114" s="39"/>
      <c r="K114" s="38"/>
      <c r="L114" s="39"/>
      <c r="M114" s="39"/>
      <c r="N114" s="42"/>
      <c r="O114" s="39"/>
      <c r="P114" s="39"/>
      <c r="Q114" s="38"/>
      <c r="R114" s="39"/>
      <c r="S114" s="39"/>
      <c r="T114" s="42"/>
      <c r="U114" s="39"/>
      <c r="V114" s="39"/>
      <c r="W114" s="42"/>
      <c r="X114" s="39"/>
      <c r="Y114" s="39"/>
      <c r="Z114" s="42"/>
      <c r="AA114" s="39"/>
      <c r="AB114" s="39"/>
      <c r="AC114" s="42"/>
      <c r="AD114" s="40"/>
      <c r="AE114" s="40"/>
      <c r="AF114" s="35"/>
      <c r="AG114" s="39"/>
      <c r="AH114" s="39"/>
      <c r="AI114" s="42"/>
      <c r="AJ114" s="39"/>
      <c r="AK114" s="39"/>
      <c r="AL114" s="42"/>
      <c r="AM114" s="39"/>
      <c r="AN114" s="39"/>
      <c r="AO114" s="42"/>
      <c r="AP114" s="39"/>
      <c r="AQ114" s="39"/>
      <c r="AR114" s="42"/>
      <c r="AS114" s="39"/>
      <c r="AT114" s="39"/>
      <c r="AU114" s="38"/>
      <c r="AV114" s="39"/>
      <c r="AW114" s="39"/>
      <c r="AX114" s="42"/>
      <c r="AY114" s="39"/>
      <c r="AZ114" s="39"/>
      <c r="BA114" s="42"/>
      <c r="BB114" s="39"/>
      <c r="BC114" s="42"/>
      <c r="BD114" s="38"/>
      <c r="BE114" s="42"/>
      <c r="BF114" s="42"/>
      <c r="BG114" s="40"/>
      <c r="BH114" s="39"/>
      <c r="BI114" s="42"/>
      <c r="BJ114" s="39"/>
      <c r="BK114" s="31"/>
      <c r="BL114" s="39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</row>
    <row r="115" spans="2:251">
      <c r="B115" s="62"/>
      <c r="C115" s="39"/>
      <c r="D115" s="39"/>
      <c r="F115" s="39"/>
      <c r="G115" s="38"/>
      <c r="H115" s="38"/>
      <c r="I115" s="38"/>
      <c r="J115" s="39"/>
      <c r="K115" s="38"/>
      <c r="L115" s="39"/>
      <c r="M115" s="39"/>
      <c r="N115" s="42"/>
      <c r="O115" s="39"/>
      <c r="P115" s="39"/>
      <c r="Q115" s="38"/>
      <c r="R115" s="39"/>
      <c r="S115" s="39"/>
      <c r="T115" s="42"/>
      <c r="U115" s="39"/>
      <c r="V115" s="39"/>
      <c r="W115" s="42"/>
      <c r="X115" s="39"/>
      <c r="Y115" s="39"/>
      <c r="Z115" s="42"/>
      <c r="AA115" s="39"/>
      <c r="AB115" s="39"/>
      <c r="AC115" s="42"/>
      <c r="AD115" s="40"/>
      <c r="AE115" s="40"/>
      <c r="AF115" s="35"/>
      <c r="AG115" s="39"/>
      <c r="AH115" s="39"/>
      <c r="AI115" s="42"/>
      <c r="AJ115" s="39"/>
      <c r="AK115" s="39"/>
      <c r="AL115" s="42"/>
      <c r="AM115" s="39"/>
      <c r="AN115" s="39"/>
      <c r="AO115" s="42"/>
      <c r="AP115" s="39"/>
      <c r="AQ115" s="39"/>
      <c r="AR115" s="42"/>
      <c r="AS115" s="39"/>
      <c r="AT115" s="39"/>
      <c r="AU115" s="38"/>
      <c r="AV115" s="39"/>
      <c r="AW115" s="39"/>
      <c r="AX115" s="42"/>
      <c r="AY115" s="39"/>
      <c r="AZ115" s="39"/>
      <c r="BA115" s="42"/>
      <c r="BB115" s="39"/>
      <c r="BC115" s="42"/>
      <c r="BD115" s="38"/>
      <c r="BE115" s="42"/>
      <c r="BF115" s="42"/>
      <c r="BG115" s="40"/>
      <c r="BH115" s="39"/>
      <c r="BI115" s="42"/>
      <c r="BJ115" s="39"/>
      <c r="BK115" s="31"/>
      <c r="BL115" s="39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</row>
    <row r="116" spans="2:251">
      <c r="B116" s="62"/>
      <c r="C116" s="39"/>
      <c r="D116" s="39"/>
      <c r="F116" s="39"/>
      <c r="G116" s="38"/>
      <c r="H116" s="38"/>
      <c r="I116" s="38"/>
      <c r="J116" s="39"/>
      <c r="K116" s="38"/>
      <c r="L116" s="39"/>
      <c r="M116" s="39"/>
      <c r="N116" s="42"/>
      <c r="O116" s="39"/>
      <c r="P116" s="39"/>
      <c r="Q116" s="38"/>
      <c r="R116" s="39"/>
      <c r="S116" s="39"/>
      <c r="T116" s="42"/>
      <c r="U116" s="39"/>
      <c r="V116" s="39"/>
      <c r="W116" s="42"/>
      <c r="X116" s="39"/>
      <c r="Y116" s="39"/>
      <c r="Z116" s="42"/>
      <c r="AA116" s="39"/>
      <c r="AB116" s="39"/>
      <c r="AC116" s="42"/>
      <c r="AD116" s="40"/>
      <c r="AE116" s="40"/>
      <c r="AF116" s="35"/>
      <c r="AG116" s="39"/>
      <c r="AH116" s="39"/>
      <c r="AI116" s="42"/>
      <c r="AJ116" s="39"/>
      <c r="AK116" s="39"/>
      <c r="AL116" s="42"/>
      <c r="AM116" s="39"/>
      <c r="AN116" s="39"/>
      <c r="AO116" s="42"/>
      <c r="AP116" s="39"/>
      <c r="AQ116" s="39"/>
      <c r="AR116" s="42"/>
      <c r="AS116" s="39"/>
      <c r="AT116" s="39"/>
      <c r="AU116" s="38"/>
      <c r="AV116" s="39"/>
      <c r="AW116" s="39"/>
      <c r="AX116" s="42"/>
      <c r="AY116" s="39"/>
      <c r="AZ116" s="39"/>
      <c r="BA116" s="42"/>
      <c r="BB116" s="39"/>
      <c r="BC116" s="42"/>
      <c r="BD116" s="38"/>
      <c r="BE116" s="42"/>
      <c r="BF116" s="42"/>
      <c r="BG116" s="40"/>
      <c r="BH116" s="39"/>
      <c r="BI116" s="42"/>
      <c r="BJ116" s="39"/>
      <c r="BK116" s="31"/>
      <c r="BL116" s="39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</row>
    <row r="117" spans="2:251">
      <c r="B117" s="62"/>
      <c r="C117" s="39"/>
      <c r="D117" s="39"/>
      <c r="F117" s="39"/>
      <c r="G117" s="38"/>
      <c r="H117" s="38"/>
      <c r="I117" s="38"/>
      <c r="J117" s="39"/>
      <c r="K117" s="38"/>
      <c r="L117" s="39"/>
      <c r="M117" s="39"/>
      <c r="N117" s="42"/>
      <c r="O117" s="39"/>
      <c r="P117" s="39"/>
      <c r="Q117" s="38"/>
      <c r="R117" s="39"/>
      <c r="S117" s="39"/>
      <c r="T117" s="42"/>
      <c r="U117" s="39"/>
      <c r="V117" s="39"/>
      <c r="W117" s="42"/>
      <c r="X117" s="39"/>
      <c r="Y117" s="39"/>
      <c r="Z117" s="42"/>
      <c r="AA117" s="39"/>
      <c r="AB117" s="39"/>
      <c r="AC117" s="42"/>
      <c r="AD117" s="40"/>
      <c r="AE117" s="40"/>
      <c r="AF117" s="35"/>
      <c r="AG117" s="39"/>
      <c r="AH117" s="39"/>
      <c r="AI117" s="42"/>
      <c r="AJ117" s="39"/>
      <c r="AK117" s="39"/>
      <c r="AL117" s="42"/>
      <c r="AM117" s="39"/>
      <c r="AN117" s="39"/>
      <c r="AO117" s="42"/>
      <c r="AP117" s="39"/>
      <c r="AQ117" s="39"/>
      <c r="AR117" s="42"/>
      <c r="AS117" s="39"/>
      <c r="AT117" s="39"/>
      <c r="AU117" s="38"/>
      <c r="AV117" s="39"/>
      <c r="AW117" s="39"/>
      <c r="AX117" s="42"/>
      <c r="AY117" s="39"/>
      <c r="AZ117" s="39"/>
      <c r="BA117" s="42"/>
      <c r="BB117" s="39"/>
      <c r="BC117" s="42"/>
      <c r="BD117" s="38"/>
      <c r="BE117" s="42"/>
      <c r="BF117" s="42"/>
      <c r="BG117" s="40"/>
      <c r="BH117" s="39"/>
      <c r="BI117" s="42"/>
      <c r="BJ117" s="39"/>
      <c r="BK117" s="31"/>
      <c r="BL117" s="39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</row>
    <row r="118" spans="2:251">
      <c r="B118" s="62"/>
      <c r="C118" s="39"/>
      <c r="D118" s="39"/>
      <c r="F118" s="39"/>
      <c r="G118" s="38"/>
      <c r="H118" s="38"/>
      <c r="I118" s="38"/>
      <c r="J118" s="39"/>
      <c r="K118" s="38"/>
      <c r="L118" s="39"/>
      <c r="M118" s="39"/>
      <c r="N118" s="42"/>
      <c r="O118" s="39"/>
      <c r="P118" s="39"/>
      <c r="Q118" s="38"/>
      <c r="R118" s="39"/>
      <c r="S118" s="39"/>
      <c r="T118" s="42"/>
      <c r="U118" s="39"/>
      <c r="V118" s="39"/>
      <c r="W118" s="42"/>
      <c r="X118" s="39"/>
      <c r="Y118" s="39"/>
      <c r="Z118" s="42"/>
      <c r="AA118" s="39"/>
      <c r="AB118" s="39"/>
      <c r="AC118" s="42"/>
      <c r="AD118" s="40"/>
      <c r="AE118" s="40"/>
      <c r="AF118" s="35"/>
      <c r="AG118" s="39"/>
      <c r="AH118" s="39"/>
      <c r="AI118" s="42"/>
      <c r="AJ118" s="39"/>
      <c r="AK118" s="39"/>
      <c r="AL118" s="42"/>
      <c r="AM118" s="39"/>
      <c r="AN118" s="39"/>
      <c r="AO118" s="42"/>
      <c r="AP118" s="39"/>
      <c r="AQ118" s="39"/>
      <c r="AR118" s="42"/>
      <c r="AS118" s="39"/>
      <c r="AT118" s="39"/>
      <c r="AU118" s="38"/>
      <c r="AV118" s="39"/>
      <c r="AW118" s="39"/>
      <c r="AX118" s="42"/>
      <c r="AY118" s="39"/>
      <c r="AZ118" s="39"/>
      <c r="BA118" s="42"/>
      <c r="BB118" s="39"/>
      <c r="BC118" s="42"/>
      <c r="BD118" s="38"/>
      <c r="BE118" s="42"/>
      <c r="BF118" s="42"/>
      <c r="BG118" s="40"/>
      <c r="BH118" s="39"/>
      <c r="BI118" s="42"/>
      <c r="BJ118" s="39"/>
      <c r="BK118" s="31"/>
      <c r="BL118" s="39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</row>
    <row r="119" spans="2:251">
      <c r="B119" s="62"/>
      <c r="C119" s="39"/>
      <c r="D119" s="39"/>
      <c r="F119" s="39"/>
      <c r="G119" s="38"/>
      <c r="H119" s="38"/>
      <c r="I119" s="38"/>
      <c r="J119" s="39"/>
      <c r="K119" s="38"/>
      <c r="L119" s="39"/>
      <c r="M119" s="39"/>
      <c r="N119" s="42"/>
      <c r="O119" s="39"/>
      <c r="P119" s="39"/>
      <c r="Q119" s="38"/>
      <c r="R119" s="39"/>
      <c r="S119" s="39"/>
      <c r="T119" s="42"/>
      <c r="U119" s="39"/>
      <c r="V119" s="39"/>
      <c r="W119" s="42"/>
      <c r="X119" s="39"/>
      <c r="Y119" s="39"/>
      <c r="Z119" s="42"/>
      <c r="AA119" s="39"/>
      <c r="AB119" s="39"/>
      <c r="AC119" s="42"/>
      <c r="AD119" s="40"/>
      <c r="AE119" s="40"/>
      <c r="AF119" s="35"/>
      <c r="AG119" s="39"/>
      <c r="AH119" s="39"/>
      <c r="AI119" s="42"/>
      <c r="AJ119" s="39"/>
      <c r="AK119" s="39"/>
      <c r="AL119" s="42"/>
      <c r="AM119" s="39"/>
      <c r="AN119" s="39"/>
      <c r="AO119" s="42"/>
      <c r="AP119" s="39"/>
      <c r="AQ119" s="39"/>
      <c r="AR119" s="42"/>
      <c r="AS119" s="39"/>
      <c r="AT119" s="39"/>
      <c r="AU119" s="38"/>
      <c r="AV119" s="39"/>
      <c r="AW119" s="39"/>
      <c r="AX119" s="42"/>
      <c r="AY119" s="39"/>
      <c r="AZ119" s="39"/>
      <c r="BA119" s="42"/>
      <c r="BB119" s="39"/>
      <c r="BC119" s="42"/>
      <c r="BD119" s="38"/>
      <c r="BE119" s="42"/>
      <c r="BF119" s="42"/>
      <c r="BG119" s="40"/>
      <c r="BH119" s="39"/>
      <c r="BI119" s="42"/>
      <c r="BJ119" s="39"/>
      <c r="BK119" s="31"/>
      <c r="BL119" s="39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</row>
    <row r="120" spans="2:251">
      <c r="B120" s="62"/>
      <c r="C120" s="39"/>
      <c r="D120" s="39"/>
      <c r="F120" s="39"/>
      <c r="G120" s="38"/>
      <c r="H120" s="38"/>
      <c r="I120" s="38"/>
      <c r="J120" s="39"/>
      <c r="K120" s="38"/>
      <c r="L120" s="39"/>
      <c r="M120" s="39"/>
      <c r="N120" s="42"/>
      <c r="O120" s="39"/>
      <c r="P120" s="39"/>
      <c r="Q120" s="38"/>
      <c r="R120" s="39"/>
      <c r="S120" s="39"/>
      <c r="T120" s="42"/>
      <c r="U120" s="39"/>
      <c r="V120" s="39"/>
      <c r="W120" s="42"/>
      <c r="X120" s="39"/>
      <c r="Y120" s="39"/>
      <c r="Z120" s="42"/>
      <c r="AA120" s="39"/>
      <c r="AB120" s="39"/>
      <c r="AC120" s="42"/>
      <c r="AD120" s="40"/>
      <c r="AE120" s="40"/>
      <c r="AF120" s="35"/>
      <c r="AG120" s="39"/>
      <c r="AH120" s="39"/>
      <c r="AI120" s="42"/>
      <c r="AJ120" s="39"/>
      <c r="AK120" s="39"/>
      <c r="AL120" s="42"/>
      <c r="AM120" s="39"/>
      <c r="AN120" s="39"/>
      <c r="AO120" s="42"/>
      <c r="AP120" s="39"/>
      <c r="AQ120" s="39"/>
      <c r="AR120" s="42"/>
      <c r="AS120" s="39"/>
      <c r="AT120" s="39"/>
      <c r="AU120" s="38"/>
      <c r="AV120" s="39"/>
      <c r="AW120" s="39"/>
      <c r="AX120" s="42"/>
      <c r="AY120" s="39"/>
      <c r="AZ120" s="39"/>
      <c r="BA120" s="42"/>
      <c r="BB120" s="39"/>
      <c r="BC120" s="42"/>
      <c r="BD120" s="38"/>
      <c r="BE120" s="42"/>
      <c r="BF120" s="42"/>
      <c r="BG120" s="40"/>
      <c r="BH120" s="39"/>
      <c r="BI120" s="42"/>
      <c r="BJ120" s="39"/>
      <c r="BK120" s="31"/>
      <c r="BL120" s="39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</row>
    <row r="121" spans="2:251">
      <c r="B121" s="62"/>
      <c r="C121" s="39"/>
      <c r="D121" s="39"/>
      <c r="F121" s="39"/>
      <c r="G121" s="38"/>
      <c r="H121" s="38"/>
      <c r="I121" s="38"/>
      <c r="J121" s="39"/>
      <c r="K121" s="38"/>
      <c r="L121" s="39"/>
      <c r="M121" s="39"/>
      <c r="N121" s="42"/>
      <c r="O121" s="39"/>
      <c r="P121" s="39"/>
      <c r="Q121" s="38"/>
      <c r="R121" s="39"/>
      <c r="S121" s="39"/>
      <c r="T121" s="42"/>
      <c r="U121" s="39"/>
      <c r="V121" s="39"/>
      <c r="W121" s="42"/>
      <c r="X121" s="39"/>
      <c r="Y121" s="39"/>
      <c r="Z121" s="42"/>
      <c r="AA121" s="39"/>
      <c r="AB121" s="39"/>
      <c r="AC121" s="42"/>
      <c r="AD121" s="40"/>
      <c r="AE121" s="40"/>
      <c r="AF121" s="35"/>
      <c r="AG121" s="39"/>
      <c r="AH121" s="39"/>
      <c r="AI121" s="42"/>
      <c r="AJ121" s="39"/>
      <c r="AK121" s="39"/>
      <c r="AL121" s="42"/>
      <c r="AM121" s="39"/>
      <c r="AN121" s="39"/>
      <c r="AO121" s="42"/>
      <c r="AP121" s="39"/>
      <c r="AQ121" s="39"/>
      <c r="AR121" s="42"/>
      <c r="AS121" s="39"/>
      <c r="AT121" s="39"/>
      <c r="AU121" s="38"/>
      <c r="AV121" s="39"/>
      <c r="AW121" s="39"/>
      <c r="AX121" s="42"/>
      <c r="AY121" s="39"/>
      <c r="AZ121" s="39"/>
      <c r="BA121" s="42"/>
      <c r="BB121" s="39"/>
      <c r="BC121" s="42"/>
      <c r="BD121" s="38"/>
      <c r="BE121" s="42"/>
      <c r="BF121" s="42"/>
      <c r="BG121" s="40"/>
      <c r="BH121" s="39"/>
      <c r="BI121" s="42"/>
      <c r="BJ121" s="39"/>
      <c r="BK121" s="31"/>
      <c r="BL121" s="39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</row>
    <row r="122" spans="2:251">
      <c r="B122" s="62"/>
      <c r="C122" s="39"/>
      <c r="D122" s="39"/>
      <c r="F122" s="39"/>
      <c r="G122" s="38"/>
      <c r="H122" s="38"/>
      <c r="I122" s="38"/>
      <c r="J122" s="39"/>
      <c r="K122" s="38"/>
      <c r="L122" s="39"/>
      <c r="M122" s="39"/>
      <c r="N122" s="42"/>
      <c r="O122" s="39"/>
      <c r="P122" s="39"/>
      <c r="Q122" s="38"/>
      <c r="R122" s="39"/>
      <c r="S122" s="39"/>
      <c r="T122" s="42"/>
      <c r="U122" s="39"/>
      <c r="V122" s="39"/>
      <c r="W122" s="42"/>
      <c r="X122" s="39"/>
      <c r="Y122" s="39"/>
      <c r="Z122" s="42"/>
      <c r="AA122" s="39"/>
      <c r="AB122" s="39"/>
      <c r="AC122" s="42"/>
      <c r="AD122" s="40"/>
      <c r="AE122" s="40"/>
      <c r="AF122" s="35"/>
      <c r="AG122" s="39"/>
      <c r="AH122" s="39"/>
      <c r="AI122" s="42"/>
      <c r="AJ122" s="39"/>
      <c r="AK122" s="39"/>
      <c r="AL122" s="42"/>
      <c r="AM122" s="39"/>
      <c r="AN122" s="39"/>
      <c r="AO122" s="42"/>
      <c r="AP122" s="39"/>
      <c r="AQ122" s="39"/>
      <c r="AR122" s="42"/>
      <c r="AS122" s="39"/>
      <c r="AT122" s="39"/>
      <c r="AU122" s="38"/>
      <c r="AV122" s="39"/>
      <c r="AW122" s="39"/>
      <c r="AX122" s="42"/>
      <c r="AY122" s="39"/>
      <c r="AZ122" s="39"/>
      <c r="BA122" s="42"/>
      <c r="BB122" s="39"/>
      <c r="BC122" s="42"/>
      <c r="BD122" s="38"/>
      <c r="BE122" s="42"/>
      <c r="BF122" s="42"/>
      <c r="BG122" s="40"/>
      <c r="BH122" s="39"/>
      <c r="BI122" s="42"/>
      <c r="BJ122" s="39"/>
      <c r="BK122" s="31"/>
      <c r="BL122" s="39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</row>
    <row r="123" spans="2:251">
      <c r="B123" s="62"/>
      <c r="C123" s="39"/>
      <c r="D123" s="39"/>
      <c r="F123" s="39"/>
      <c r="G123" s="38"/>
      <c r="H123" s="38"/>
      <c r="I123" s="38"/>
      <c r="J123" s="41"/>
      <c r="K123" s="38"/>
      <c r="L123" s="39"/>
      <c r="M123" s="39"/>
      <c r="N123" s="42"/>
      <c r="O123" s="39"/>
      <c r="P123" s="39"/>
      <c r="Q123" s="38"/>
      <c r="R123" s="39"/>
      <c r="S123" s="39"/>
      <c r="T123" s="42"/>
      <c r="U123" s="39"/>
      <c r="V123" s="39"/>
      <c r="W123" s="42"/>
      <c r="X123" s="39"/>
      <c r="Y123" s="39"/>
      <c r="Z123" s="42"/>
      <c r="AA123" s="39"/>
      <c r="AB123" s="39"/>
      <c r="AC123" s="42"/>
      <c r="AD123" s="40"/>
      <c r="AE123" s="40"/>
      <c r="AF123" s="35"/>
      <c r="AG123" s="39"/>
      <c r="AH123" s="39"/>
      <c r="AI123" s="42"/>
      <c r="AJ123" s="39"/>
      <c r="AK123" s="39"/>
      <c r="AL123" s="42"/>
      <c r="AM123" s="39"/>
      <c r="AN123" s="39"/>
      <c r="AO123" s="42"/>
      <c r="AP123" s="39"/>
      <c r="AQ123" s="39"/>
      <c r="AR123" s="42"/>
      <c r="AS123" s="39"/>
      <c r="AT123" s="39"/>
      <c r="AU123" s="38"/>
      <c r="AV123" s="39"/>
      <c r="AW123" s="39"/>
      <c r="AX123" s="42"/>
      <c r="AY123" s="39"/>
      <c r="AZ123" s="39"/>
      <c r="BA123" s="42"/>
      <c r="BB123" s="39"/>
      <c r="BC123" s="42"/>
      <c r="BD123" s="38"/>
      <c r="BE123" s="42"/>
      <c r="BF123" s="42"/>
      <c r="BG123" s="40"/>
      <c r="BH123" s="39"/>
      <c r="BI123" s="42"/>
      <c r="BJ123" s="39"/>
      <c r="BK123" s="31"/>
      <c r="BL123" s="39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</row>
    <row r="124" spans="2:251">
      <c r="B124" s="62"/>
      <c r="C124" s="39"/>
      <c r="D124" s="39"/>
      <c r="F124" s="39"/>
      <c r="G124" s="38"/>
      <c r="H124" s="38"/>
      <c r="I124" s="38"/>
      <c r="J124" s="39"/>
      <c r="K124" s="38"/>
      <c r="L124" s="39"/>
      <c r="M124" s="39"/>
      <c r="N124" s="42"/>
      <c r="O124" s="39"/>
      <c r="P124" s="39"/>
      <c r="Q124" s="38"/>
      <c r="R124" s="39"/>
      <c r="S124" s="39"/>
      <c r="T124" s="42"/>
      <c r="U124" s="39"/>
      <c r="V124" s="39"/>
      <c r="W124" s="42"/>
      <c r="X124" s="39"/>
      <c r="Y124" s="39"/>
      <c r="Z124" s="42"/>
      <c r="AA124" s="39"/>
      <c r="AB124" s="39"/>
      <c r="AC124" s="42"/>
      <c r="AD124" s="40"/>
      <c r="AE124" s="40"/>
      <c r="AF124" s="35"/>
      <c r="AG124" s="39"/>
      <c r="AH124" s="39"/>
      <c r="AI124" s="42"/>
      <c r="AJ124" s="39"/>
      <c r="AK124" s="39"/>
      <c r="AL124" s="42"/>
      <c r="AM124" s="39"/>
      <c r="AN124" s="39"/>
      <c r="AO124" s="42"/>
      <c r="AP124" s="39"/>
      <c r="AQ124" s="39"/>
      <c r="AR124" s="42"/>
      <c r="AS124" s="39"/>
      <c r="AT124" s="39"/>
      <c r="AU124" s="38"/>
      <c r="AV124" s="39"/>
      <c r="AW124" s="39"/>
      <c r="AX124" s="42"/>
      <c r="AY124" s="39"/>
      <c r="AZ124" s="39"/>
      <c r="BA124" s="42"/>
      <c r="BB124" s="39"/>
      <c r="BC124" s="42"/>
      <c r="BD124" s="38"/>
      <c r="BE124" s="42"/>
      <c r="BF124" s="42"/>
      <c r="BG124" s="39"/>
      <c r="BH124" s="39"/>
      <c r="BI124" s="42"/>
      <c r="BJ124" s="39"/>
      <c r="BK124" s="31"/>
      <c r="BL124" s="39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</row>
    <row r="125" spans="2:251">
      <c r="B125" s="62"/>
      <c r="C125" s="39"/>
      <c r="D125" s="39"/>
      <c r="F125" s="39"/>
      <c r="G125" s="38"/>
      <c r="H125" s="38"/>
      <c r="I125" s="38"/>
      <c r="J125" s="39"/>
      <c r="K125" s="38"/>
      <c r="L125" s="39"/>
      <c r="M125" s="39"/>
      <c r="N125" s="39"/>
      <c r="O125" s="39"/>
      <c r="P125" s="39"/>
      <c r="Q125" s="38"/>
      <c r="R125" s="39"/>
      <c r="S125" s="39"/>
      <c r="T125" s="39"/>
      <c r="U125" s="39"/>
      <c r="V125" s="39"/>
      <c r="W125" s="42"/>
      <c r="X125" s="39"/>
      <c r="Y125" s="39"/>
      <c r="Z125" s="42"/>
      <c r="AA125" s="39"/>
      <c r="AB125" s="39"/>
      <c r="AC125" s="42"/>
      <c r="AD125" s="40"/>
      <c r="AE125" s="40"/>
      <c r="AF125" s="35"/>
      <c r="AG125" s="39"/>
      <c r="AH125" s="39"/>
      <c r="AI125" s="42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8"/>
      <c r="AV125" s="39"/>
      <c r="AW125" s="39"/>
      <c r="AX125" s="39"/>
      <c r="AY125" s="39"/>
      <c r="AZ125" s="39"/>
      <c r="BA125" s="39"/>
      <c r="BB125" s="39"/>
      <c r="BC125" s="39"/>
      <c r="BD125" s="38"/>
      <c r="BE125" s="39"/>
      <c r="BF125" s="39"/>
      <c r="BG125" s="40"/>
      <c r="BH125" s="39"/>
      <c r="BI125" s="39"/>
      <c r="BJ125" s="39"/>
      <c r="BK125" s="31"/>
      <c r="BL125" s="39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</row>
    <row r="126" spans="2:251">
      <c r="B126" s="62"/>
      <c r="C126" s="39"/>
      <c r="D126" s="39"/>
      <c r="F126" s="39"/>
      <c r="G126" s="38"/>
      <c r="H126" s="38"/>
      <c r="I126" s="38"/>
      <c r="J126" s="39"/>
      <c r="K126" s="38"/>
      <c r="L126" s="39"/>
      <c r="M126" s="39"/>
      <c r="N126" s="42"/>
      <c r="O126" s="39"/>
      <c r="P126" s="39"/>
      <c r="Q126" s="38"/>
      <c r="R126" s="39"/>
      <c r="S126" s="39"/>
      <c r="T126" s="42"/>
      <c r="U126" s="39"/>
      <c r="V126" s="39"/>
      <c r="W126" s="42"/>
      <c r="X126" s="39"/>
      <c r="Y126" s="39"/>
      <c r="Z126" s="42"/>
      <c r="AA126" s="39"/>
      <c r="AB126" s="39"/>
      <c r="AC126" s="42"/>
      <c r="AD126" s="40"/>
      <c r="AE126" s="40"/>
      <c r="AF126" s="35"/>
      <c r="AG126" s="39"/>
      <c r="AH126" s="39"/>
      <c r="AI126" s="42"/>
      <c r="AJ126" s="39"/>
      <c r="AK126" s="39"/>
      <c r="AL126" s="42"/>
      <c r="AM126" s="39"/>
      <c r="AN126" s="39"/>
      <c r="AO126" s="42"/>
      <c r="AP126" s="39"/>
      <c r="AQ126" s="39"/>
      <c r="AR126" s="42"/>
      <c r="AS126" s="39"/>
      <c r="AT126" s="39"/>
      <c r="AU126" s="38"/>
      <c r="AV126" s="39"/>
      <c r="AW126" s="39"/>
      <c r="AX126" s="42"/>
      <c r="AY126" s="39"/>
      <c r="AZ126" s="39"/>
      <c r="BA126" s="42"/>
      <c r="BB126" s="39"/>
      <c r="BC126" s="42"/>
      <c r="BD126" s="38"/>
      <c r="BE126" s="42"/>
      <c r="BF126" s="42"/>
      <c r="BG126" s="40"/>
      <c r="BH126" s="39"/>
      <c r="BI126" s="42"/>
      <c r="BJ126" s="39"/>
      <c r="BK126" s="31"/>
      <c r="BL126" s="39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</row>
    <row r="127" spans="2:251">
      <c r="B127" s="62"/>
      <c r="C127" s="39"/>
      <c r="D127" s="39"/>
      <c r="F127" s="39"/>
      <c r="G127" s="38"/>
      <c r="H127" s="38"/>
      <c r="I127" s="38"/>
      <c r="J127" s="39"/>
      <c r="K127" s="38"/>
      <c r="L127" s="39"/>
      <c r="M127" s="39"/>
      <c r="N127" s="42"/>
      <c r="O127" s="39"/>
      <c r="P127" s="39"/>
      <c r="Q127" s="38"/>
      <c r="R127" s="39"/>
      <c r="S127" s="39"/>
      <c r="T127" s="42"/>
      <c r="U127" s="39"/>
      <c r="V127" s="39"/>
      <c r="W127" s="42"/>
      <c r="X127" s="39"/>
      <c r="Y127" s="39"/>
      <c r="Z127" s="42"/>
      <c r="AA127" s="39"/>
      <c r="AB127" s="39"/>
      <c r="AC127" s="42"/>
      <c r="AD127" s="40"/>
      <c r="AE127" s="40"/>
      <c r="AF127" s="35"/>
      <c r="AG127" s="39"/>
      <c r="AH127" s="39"/>
      <c r="AI127" s="42"/>
      <c r="AJ127" s="39"/>
      <c r="AK127" s="39"/>
      <c r="AL127" s="42"/>
      <c r="AM127" s="39"/>
      <c r="AN127" s="39"/>
      <c r="AO127" s="42"/>
      <c r="AP127" s="39"/>
      <c r="AQ127" s="39"/>
      <c r="AR127" s="42"/>
      <c r="AS127" s="39"/>
      <c r="AT127" s="39"/>
      <c r="AU127" s="38"/>
      <c r="AV127" s="39"/>
      <c r="AW127" s="39"/>
      <c r="AX127" s="42"/>
      <c r="AY127" s="39"/>
      <c r="AZ127" s="39"/>
      <c r="BA127" s="42"/>
      <c r="BB127" s="39"/>
      <c r="BC127" s="42"/>
      <c r="BD127" s="38"/>
      <c r="BE127" s="42"/>
      <c r="BF127" s="42"/>
      <c r="BG127" s="40"/>
      <c r="BH127" s="39"/>
      <c r="BI127" s="42"/>
      <c r="BJ127" s="39"/>
      <c r="BK127" s="31"/>
      <c r="BL127" s="39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</row>
    <row r="128" spans="2:251">
      <c r="B128" s="62"/>
      <c r="C128" s="39"/>
      <c r="D128" s="39"/>
      <c r="F128" s="39"/>
      <c r="G128" s="38"/>
      <c r="H128" s="38"/>
      <c r="I128" s="38"/>
      <c r="J128" s="39"/>
      <c r="K128" s="38"/>
      <c r="L128" s="39"/>
      <c r="M128" s="39"/>
      <c r="N128" s="42"/>
      <c r="O128" s="39"/>
      <c r="P128" s="39"/>
      <c r="Q128" s="38"/>
      <c r="R128" s="39"/>
      <c r="S128" s="39"/>
      <c r="T128" s="42"/>
      <c r="U128" s="39"/>
      <c r="V128" s="39"/>
      <c r="W128" s="42"/>
      <c r="X128" s="39"/>
      <c r="Y128" s="39"/>
      <c r="Z128" s="42"/>
      <c r="AA128" s="39"/>
      <c r="AB128" s="39"/>
      <c r="AC128" s="42"/>
      <c r="AD128" s="40"/>
      <c r="AE128" s="40"/>
      <c r="AF128" s="35"/>
      <c r="AG128" s="39"/>
      <c r="AH128" s="39"/>
      <c r="AI128" s="42"/>
      <c r="AJ128" s="39"/>
      <c r="AK128" s="39"/>
      <c r="AL128" s="42"/>
      <c r="AM128" s="39"/>
      <c r="AN128" s="39"/>
      <c r="AO128" s="42"/>
      <c r="AP128" s="39"/>
      <c r="AQ128" s="39"/>
      <c r="AR128" s="42"/>
      <c r="AS128" s="39"/>
      <c r="AT128" s="39"/>
      <c r="AU128" s="38"/>
      <c r="AV128" s="39"/>
      <c r="AW128" s="39"/>
      <c r="AX128" s="42"/>
      <c r="AY128" s="39"/>
      <c r="AZ128" s="39"/>
      <c r="BA128" s="42"/>
      <c r="BB128" s="39"/>
      <c r="BC128" s="42"/>
      <c r="BD128" s="38"/>
      <c r="BE128" s="42"/>
      <c r="BF128" s="42"/>
      <c r="BG128" s="40"/>
      <c r="BH128" s="39"/>
      <c r="BI128" s="42"/>
      <c r="BJ128" s="39"/>
      <c r="BK128" s="31"/>
      <c r="BL128" s="39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</row>
    <row r="129" spans="2:251">
      <c r="B129" s="62"/>
      <c r="C129" s="39"/>
      <c r="D129" s="39"/>
      <c r="E129" s="55"/>
      <c r="F129" s="39"/>
      <c r="G129" s="38"/>
      <c r="H129" s="38"/>
      <c r="I129" s="38"/>
      <c r="J129" s="39"/>
      <c r="K129" s="38"/>
      <c r="L129" s="39"/>
      <c r="M129" s="39"/>
      <c r="N129" s="42"/>
      <c r="O129" s="39"/>
      <c r="P129" s="39"/>
      <c r="Q129" s="38"/>
      <c r="R129" s="39"/>
      <c r="S129" s="39"/>
      <c r="T129" s="42"/>
      <c r="U129" s="39"/>
      <c r="V129" s="39"/>
      <c r="W129" s="42"/>
      <c r="X129" s="39"/>
      <c r="Y129" s="39"/>
      <c r="Z129" s="42"/>
      <c r="AA129" s="39"/>
      <c r="AB129" s="39"/>
      <c r="AC129" s="42"/>
      <c r="AD129" s="40"/>
      <c r="AE129" s="40"/>
      <c r="AF129" s="35"/>
      <c r="AG129" s="39"/>
      <c r="AH129" s="39"/>
      <c r="AI129" s="42"/>
      <c r="AJ129" s="39"/>
      <c r="AK129" s="39"/>
      <c r="AL129" s="42"/>
      <c r="AM129" s="39"/>
      <c r="AN129" s="39"/>
      <c r="AO129" s="42"/>
      <c r="AP129" s="39"/>
      <c r="AQ129" s="39"/>
      <c r="AR129" s="42"/>
      <c r="AS129" s="39"/>
      <c r="AT129" s="39"/>
      <c r="AU129" s="38"/>
      <c r="AV129" s="39"/>
      <c r="AW129" s="39"/>
      <c r="AX129" s="42"/>
      <c r="AY129" s="39"/>
      <c r="AZ129" s="39"/>
      <c r="BA129" s="42"/>
      <c r="BB129" s="39"/>
      <c r="BC129" s="42"/>
      <c r="BD129" s="38"/>
      <c r="BE129" s="42"/>
      <c r="BF129" s="42"/>
      <c r="BG129" s="40"/>
      <c r="BH129" s="39"/>
      <c r="BI129" s="42"/>
      <c r="BJ129" s="39"/>
      <c r="BK129" s="31"/>
      <c r="BL129" s="39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</row>
    <row r="130" spans="2:251">
      <c r="B130" s="62"/>
      <c r="C130" s="39"/>
      <c r="D130" s="39"/>
      <c r="F130" s="39"/>
      <c r="G130" s="38"/>
      <c r="H130" s="38"/>
      <c r="I130" s="38"/>
      <c r="J130" s="39"/>
      <c r="K130" s="38"/>
      <c r="L130" s="39"/>
      <c r="M130" s="39"/>
      <c r="N130" s="42"/>
      <c r="O130" s="39"/>
      <c r="P130" s="39"/>
      <c r="Q130" s="38"/>
      <c r="R130" s="39"/>
      <c r="S130" s="39"/>
      <c r="T130" s="42"/>
      <c r="U130" s="39"/>
      <c r="V130" s="39"/>
      <c r="W130" s="42"/>
      <c r="X130" s="39"/>
      <c r="Y130" s="39"/>
      <c r="Z130" s="42"/>
      <c r="AA130" s="39"/>
      <c r="AB130" s="39"/>
      <c r="AC130" s="42"/>
      <c r="AD130" s="40"/>
      <c r="AE130" s="40"/>
      <c r="AF130" s="35"/>
      <c r="AG130" s="39"/>
      <c r="AH130" s="39"/>
      <c r="AI130" s="42"/>
      <c r="AJ130" s="39"/>
      <c r="AK130" s="39"/>
      <c r="AL130" s="42"/>
      <c r="AM130" s="39"/>
      <c r="AN130" s="39"/>
      <c r="AO130" s="42"/>
      <c r="AP130" s="39"/>
      <c r="AQ130" s="39"/>
      <c r="AR130" s="42"/>
      <c r="AS130" s="39"/>
      <c r="AT130" s="39"/>
      <c r="AU130" s="38"/>
      <c r="AV130" s="39"/>
      <c r="AW130" s="39"/>
      <c r="AX130" s="42"/>
      <c r="AY130" s="39"/>
      <c r="AZ130" s="39"/>
      <c r="BA130" s="42"/>
      <c r="BB130" s="39"/>
      <c r="BC130" s="42"/>
      <c r="BD130" s="38"/>
      <c r="BE130" s="42"/>
      <c r="BF130" s="42"/>
      <c r="BG130" s="40"/>
      <c r="BH130" s="39"/>
      <c r="BI130" s="42"/>
      <c r="BJ130" s="39"/>
      <c r="BK130" s="31"/>
      <c r="BL130" s="39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</row>
    <row r="131" spans="2:251">
      <c r="B131" s="62"/>
      <c r="C131" s="39"/>
      <c r="D131" s="39"/>
      <c r="F131" s="39"/>
      <c r="G131" s="38"/>
      <c r="H131" s="38"/>
      <c r="I131" s="38"/>
      <c r="J131" s="39"/>
      <c r="K131" s="38"/>
      <c r="L131" s="39"/>
      <c r="M131" s="39"/>
      <c r="N131" s="42"/>
      <c r="O131" s="39"/>
      <c r="P131" s="39"/>
      <c r="Q131" s="38"/>
      <c r="R131" s="39"/>
      <c r="S131" s="39"/>
      <c r="T131" s="42"/>
      <c r="U131" s="39"/>
      <c r="V131" s="39"/>
      <c r="W131" s="42"/>
      <c r="X131" s="39"/>
      <c r="Y131" s="39"/>
      <c r="Z131" s="42"/>
      <c r="AA131" s="39"/>
      <c r="AB131" s="39"/>
      <c r="AC131" s="42"/>
      <c r="AD131" s="40"/>
      <c r="AE131" s="40"/>
      <c r="AF131" s="35"/>
      <c r="AG131" s="39"/>
      <c r="AH131" s="39"/>
      <c r="AI131" s="42"/>
      <c r="AJ131" s="39"/>
      <c r="AK131" s="39"/>
      <c r="AL131" s="42"/>
      <c r="AM131" s="39"/>
      <c r="AN131" s="39"/>
      <c r="AO131" s="42"/>
      <c r="AP131" s="39"/>
      <c r="AQ131" s="39"/>
      <c r="AR131" s="42"/>
      <c r="AS131" s="39"/>
      <c r="AT131" s="39"/>
      <c r="AU131" s="38"/>
      <c r="AV131" s="39"/>
      <c r="AW131" s="39"/>
      <c r="AX131" s="42"/>
      <c r="AY131" s="39"/>
      <c r="AZ131" s="39"/>
      <c r="BA131" s="42"/>
      <c r="BB131" s="39"/>
      <c r="BC131" s="42"/>
      <c r="BD131" s="38"/>
      <c r="BE131" s="42"/>
      <c r="BF131" s="42"/>
      <c r="BG131" s="40"/>
      <c r="BH131" s="39"/>
      <c r="BI131" s="42"/>
      <c r="BJ131" s="39"/>
      <c r="BK131" s="31"/>
      <c r="BL131" s="39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</row>
    <row r="132" spans="2:251">
      <c r="B132" s="62"/>
      <c r="C132" s="39"/>
      <c r="D132" s="39"/>
      <c r="F132" s="39"/>
      <c r="G132" s="38"/>
      <c r="H132" s="38"/>
      <c r="I132" s="38"/>
      <c r="J132" s="39"/>
      <c r="K132" s="38"/>
      <c r="L132" s="39"/>
      <c r="M132" s="39"/>
      <c r="N132" s="42"/>
      <c r="O132" s="39"/>
      <c r="P132" s="39"/>
      <c r="Q132" s="38"/>
      <c r="R132" s="39"/>
      <c r="S132" s="39"/>
      <c r="T132" s="42"/>
      <c r="U132" s="39"/>
      <c r="V132" s="39"/>
      <c r="W132" s="42"/>
      <c r="X132" s="39"/>
      <c r="Y132" s="39"/>
      <c r="Z132" s="42"/>
      <c r="AA132" s="39"/>
      <c r="AB132" s="39"/>
      <c r="AC132" s="42"/>
      <c r="AD132" s="40"/>
      <c r="AE132" s="40"/>
      <c r="AF132" s="35"/>
      <c r="AG132" s="39"/>
      <c r="AH132" s="39"/>
      <c r="AI132" s="42"/>
      <c r="AJ132" s="39"/>
      <c r="AK132" s="39"/>
      <c r="AL132" s="42"/>
      <c r="AM132" s="39"/>
      <c r="AN132" s="39"/>
      <c r="AO132" s="42"/>
      <c r="AP132" s="39"/>
      <c r="AQ132" s="39"/>
      <c r="AR132" s="42"/>
      <c r="AS132" s="39"/>
      <c r="AT132" s="39"/>
      <c r="AU132" s="38"/>
      <c r="AV132" s="39"/>
      <c r="AW132" s="39"/>
      <c r="AX132" s="42"/>
      <c r="AY132" s="39"/>
      <c r="AZ132" s="39"/>
      <c r="BA132" s="42"/>
      <c r="BB132" s="39"/>
      <c r="BC132" s="42"/>
      <c r="BD132" s="38"/>
      <c r="BE132" s="42"/>
      <c r="BF132" s="42"/>
      <c r="BG132" s="40"/>
      <c r="BH132" s="39"/>
      <c r="BI132" s="42"/>
      <c r="BJ132" s="39"/>
      <c r="BK132" s="31"/>
      <c r="BL132" s="39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</row>
    <row r="133" spans="2:251">
      <c r="B133" s="62"/>
      <c r="C133" s="39"/>
      <c r="D133" s="39"/>
      <c r="F133" s="39"/>
      <c r="G133" s="38"/>
      <c r="H133" s="38"/>
      <c r="I133" s="38"/>
      <c r="J133" s="39"/>
      <c r="K133" s="38"/>
      <c r="L133" s="39"/>
      <c r="M133" s="39"/>
      <c r="N133" s="42"/>
      <c r="O133" s="39"/>
      <c r="P133" s="39"/>
      <c r="Q133" s="38"/>
      <c r="R133" s="39"/>
      <c r="S133" s="39"/>
      <c r="T133" s="42"/>
      <c r="U133" s="39"/>
      <c r="V133" s="39"/>
      <c r="W133" s="42"/>
      <c r="X133" s="39"/>
      <c r="Y133" s="39"/>
      <c r="Z133" s="42"/>
      <c r="AA133" s="39"/>
      <c r="AB133" s="39"/>
      <c r="AC133" s="42"/>
      <c r="AD133" s="40"/>
      <c r="AE133" s="40"/>
      <c r="AF133" s="35"/>
      <c r="AG133" s="39"/>
      <c r="AH133" s="39"/>
      <c r="AI133" s="42"/>
      <c r="AJ133" s="39"/>
      <c r="AK133" s="39"/>
      <c r="AL133" s="42"/>
      <c r="AM133" s="39"/>
      <c r="AN133" s="39"/>
      <c r="AO133" s="42"/>
      <c r="AP133" s="39"/>
      <c r="AQ133" s="39"/>
      <c r="AR133" s="42"/>
      <c r="AS133" s="39"/>
      <c r="AT133" s="39"/>
      <c r="AU133" s="38"/>
      <c r="AV133" s="39"/>
      <c r="AW133" s="39"/>
      <c r="AX133" s="42"/>
      <c r="AY133" s="39"/>
      <c r="AZ133" s="39"/>
      <c r="BA133" s="42"/>
      <c r="BB133" s="39"/>
      <c r="BC133" s="42"/>
      <c r="BD133" s="38"/>
      <c r="BE133" s="42"/>
      <c r="BF133" s="42"/>
      <c r="BG133" s="40"/>
      <c r="BH133" s="39"/>
      <c r="BI133" s="42"/>
      <c r="BJ133" s="39"/>
      <c r="BK133" s="31"/>
      <c r="BL133" s="39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</row>
    <row r="134" spans="2:251">
      <c r="B134" s="62"/>
      <c r="C134" s="39"/>
      <c r="D134" s="39"/>
      <c r="F134" s="39"/>
      <c r="G134" s="38"/>
      <c r="H134" s="38"/>
      <c r="I134" s="38"/>
      <c r="J134" s="39"/>
      <c r="K134" s="38"/>
      <c r="L134" s="39"/>
      <c r="M134" s="39"/>
      <c r="N134" s="42"/>
      <c r="O134" s="39"/>
      <c r="P134" s="39"/>
      <c r="Q134" s="38"/>
      <c r="R134" s="39"/>
      <c r="S134" s="39"/>
      <c r="T134" s="42"/>
      <c r="U134" s="39"/>
      <c r="V134" s="39"/>
      <c r="W134" s="42"/>
      <c r="X134" s="39"/>
      <c r="Y134" s="39"/>
      <c r="Z134" s="42"/>
      <c r="AA134" s="39"/>
      <c r="AB134" s="39"/>
      <c r="AC134" s="42"/>
      <c r="AD134" s="40"/>
      <c r="AE134" s="40"/>
      <c r="AF134" s="35"/>
      <c r="AG134" s="39"/>
      <c r="AH134" s="39"/>
      <c r="AI134" s="42"/>
      <c r="AJ134" s="39"/>
      <c r="AK134" s="39"/>
      <c r="AL134" s="42"/>
      <c r="AM134" s="39"/>
      <c r="AN134" s="39"/>
      <c r="AO134" s="42"/>
      <c r="AP134" s="39"/>
      <c r="AQ134" s="39"/>
      <c r="AR134" s="42"/>
      <c r="AS134" s="39"/>
      <c r="AT134" s="39"/>
      <c r="AU134" s="38"/>
      <c r="AV134" s="39"/>
      <c r="AW134" s="39"/>
      <c r="AX134" s="42"/>
      <c r="AY134" s="39"/>
      <c r="AZ134" s="39"/>
      <c r="BA134" s="42"/>
      <c r="BB134" s="39"/>
      <c r="BC134" s="42"/>
      <c r="BD134" s="38"/>
      <c r="BE134" s="42"/>
      <c r="BF134" s="42"/>
      <c r="BG134" s="40"/>
      <c r="BH134" s="39"/>
      <c r="BI134" s="42"/>
      <c r="BJ134" s="39"/>
      <c r="BK134" s="31"/>
      <c r="BL134" s="39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</row>
    <row r="135" spans="2:251">
      <c r="B135" s="62"/>
      <c r="C135" s="39"/>
      <c r="D135" s="39"/>
      <c r="F135" s="39"/>
      <c r="G135" s="38"/>
      <c r="H135" s="38"/>
      <c r="I135" s="38"/>
      <c r="J135" s="39"/>
      <c r="K135" s="38"/>
      <c r="L135" s="39"/>
      <c r="M135" s="39"/>
      <c r="N135" s="42"/>
      <c r="O135" s="39"/>
      <c r="P135" s="39"/>
      <c r="Q135" s="38"/>
      <c r="R135" s="39"/>
      <c r="S135" s="39"/>
      <c r="T135" s="42"/>
      <c r="U135" s="39"/>
      <c r="V135" s="39"/>
      <c r="W135" s="42"/>
      <c r="X135" s="39"/>
      <c r="Y135" s="39"/>
      <c r="Z135" s="42"/>
      <c r="AA135" s="39"/>
      <c r="AB135" s="39"/>
      <c r="AC135" s="42"/>
      <c r="AD135" s="40"/>
      <c r="AE135" s="40"/>
      <c r="AF135" s="35"/>
      <c r="AG135" s="39"/>
      <c r="AH135" s="39"/>
      <c r="AI135" s="42"/>
      <c r="AJ135" s="39"/>
      <c r="AK135" s="39"/>
      <c r="AL135" s="42"/>
      <c r="AM135" s="39"/>
      <c r="AN135" s="39"/>
      <c r="AO135" s="42"/>
      <c r="AP135" s="39"/>
      <c r="AQ135" s="39"/>
      <c r="AR135" s="42"/>
      <c r="AS135" s="39"/>
      <c r="AT135" s="39"/>
      <c r="AU135" s="38"/>
      <c r="AV135" s="39"/>
      <c r="AW135" s="39"/>
      <c r="AX135" s="42"/>
      <c r="AY135" s="39"/>
      <c r="AZ135" s="39"/>
      <c r="BA135" s="42"/>
      <c r="BB135" s="39"/>
      <c r="BC135" s="42"/>
      <c r="BD135" s="38"/>
      <c r="BE135" s="42"/>
      <c r="BF135" s="42"/>
      <c r="BG135" s="39"/>
      <c r="BH135" s="39"/>
      <c r="BI135" s="42"/>
      <c r="BJ135" s="39"/>
      <c r="BK135" s="31"/>
      <c r="BL135" s="39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</row>
    <row r="136" spans="2:251">
      <c r="B136" s="62"/>
      <c r="C136" s="39"/>
      <c r="D136" s="39"/>
      <c r="F136" s="39"/>
      <c r="G136" s="38"/>
      <c r="H136" s="38"/>
      <c r="I136" s="38"/>
      <c r="J136" s="39"/>
      <c r="K136" s="38"/>
      <c r="L136" s="39"/>
      <c r="M136" s="39"/>
      <c r="N136" s="39"/>
      <c r="O136" s="39"/>
      <c r="P136" s="39"/>
      <c r="Q136" s="38"/>
      <c r="R136" s="39"/>
      <c r="S136" s="39"/>
      <c r="T136" s="39"/>
      <c r="U136" s="39"/>
      <c r="V136" s="39"/>
      <c r="W136" s="42"/>
      <c r="X136" s="39"/>
      <c r="Y136" s="39"/>
      <c r="Z136" s="42"/>
      <c r="AA136" s="39"/>
      <c r="AB136" s="39"/>
      <c r="AC136" s="42"/>
      <c r="AD136" s="40"/>
      <c r="AE136" s="40"/>
      <c r="AF136" s="35"/>
      <c r="AG136" s="39"/>
      <c r="AH136" s="39"/>
      <c r="AI136" s="42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8"/>
      <c r="AV136" s="39"/>
      <c r="AW136" s="39"/>
      <c r="AX136" s="39"/>
      <c r="AY136" s="39"/>
      <c r="AZ136" s="39"/>
      <c r="BA136" s="39"/>
      <c r="BB136" s="39"/>
      <c r="BC136" s="39"/>
      <c r="BD136" s="38"/>
      <c r="BE136" s="39"/>
      <c r="BF136" s="39"/>
      <c r="BG136" s="39"/>
      <c r="BH136" s="39"/>
      <c r="BI136" s="39"/>
      <c r="BJ136" s="39"/>
      <c r="BK136" s="31"/>
      <c r="BL136" s="39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</row>
    <row r="137" spans="2:251">
      <c r="B137" s="62"/>
      <c r="C137" s="39"/>
      <c r="D137" s="39"/>
      <c r="F137" s="39"/>
      <c r="G137" s="38"/>
      <c r="H137" s="38"/>
      <c r="I137" s="38"/>
      <c r="J137" s="39"/>
      <c r="K137" s="38"/>
      <c r="L137" s="39"/>
      <c r="M137" s="39"/>
      <c r="N137" s="39"/>
      <c r="O137" s="39"/>
      <c r="P137" s="39"/>
      <c r="Q137" s="38"/>
      <c r="R137" s="39"/>
      <c r="S137" s="39"/>
      <c r="T137" s="39"/>
      <c r="U137" s="39"/>
      <c r="V137" s="39"/>
      <c r="W137" s="42"/>
      <c r="X137" s="39"/>
      <c r="Y137" s="39"/>
      <c r="Z137" s="42"/>
      <c r="AA137" s="39"/>
      <c r="AB137" s="39"/>
      <c r="AC137" s="42"/>
      <c r="AD137" s="40"/>
      <c r="AE137" s="40"/>
      <c r="AF137" s="35"/>
      <c r="AG137" s="39"/>
      <c r="AH137" s="39"/>
      <c r="AI137" s="42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8"/>
      <c r="AV137" s="39"/>
      <c r="AW137" s="39"/>
      <c r="AX137" s="39"/>
      <c r="AY137" s="39"/>
      <c r="AZ137" s="39"/>
      <c r="BA137" s="39"/>
      <c r="BB137" s="39"/>
      <c r="BC137" s="39"/>
      <c r="BD137" s="38"/>
      <c r="BE137" s="39"/>
      <c r="BF137" s="39"/>
      <c r="BG137" s="40"/>
      <c r="BH137" s="39"/>
      <c r="BI137" s="39"/>
      <c r="BJ137" s="39"/>
      <c r="BK137" s="31"/>
      <c r="BL137" s="39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</row>
    <row r="138" spans="2:251">
      <c r="B138" s="62"/>
      <c r="C138" s="39"/>
      <c r="D138" s="39"/>
      <c r="F138" s="39"/>
      <c r="G138" s="38"/>
      <c r="H138" s="38"/>
      <c r="I138" s="38"/>
      <c r="J138" s="39"/>
      <c r="K138" s="38"/>
      <c r="L138" s="39"/>
      <c r="M138" s="39"/>
      <c r="N138" s="42"/>
      <c r="O138" s="39"/>
      <c r="P138" s="39"/>
      <c r="Q138" s="38"/>
      <c r="R138" s="39"/>
      <c r="S138" s="39"/>
      <c r="T138" s="42"/>
      <c r="U138" s="39"/>
      <c r="V138" s="39"/>
      <c r="W138" s="42"/>
      <c r="X138" s="39"/>
      <c r="Y138" s="39"/>
      <c r="Z138" s="42"/>
      <c r="AA138" s="39"/>
      <c r="AB138" s="39"/>
      <c r="AC138" s="42"/>
      <c r="AD138" s="40"/>
      <c r="AE138" s="40"/>
      <c r="AF138" s="35"/>
      <c r="AG138" s="39"/>
      <c r="AH138" s="39"/>
      <c r="AI138" s="42"/>
      <c r="AJ138" s="39"/>
      <c r="AK138" s="39"/>
      <c r="AL138" s="42"/>
      <c r="AM138" s="39"/>
      <c r="AN138" s="39"/>
      <c r="AO138" s="42"/>
      <c r="AP138" s="39"/>
      <c r="AQ138" s="39"/>
      <c r="AR138" s="42"/>
      <c r="AS138" s="39"/>
      <c r="AT138" s="39"/>
      <c r="AU138" s="38"/>
      <c r="AV138" s="39"/>
      <c r="AW138" s="39"/>
      <c r="AX138" s="42"/>
      <c r="AY138" s="39"/>
      <c r="AZ138" s="39"/>
      <c r="BA138" s="42"/>
      <c r="BB138" s="39"/>
      <c r="BC138" s="42"/>
      <c r="BD138" s="38"/>
      <c r="BE138" s="42"/>
      <c r="BF138" s="42"/>
      <c r="BG138" s="40"/>
      <c r="BH138" s="39"/>
      <c r="BI138" s="42"/>
      <c r="BJ138" s="39"/>
      <c r="BK138" s="31"/>
      <c r="BL138" s="39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</row>
    <row r="139" spans="2:251">
      <c r="B139" s="62"/>
      <c r="C139" s="39"/>
      <c r="D139" s="39"/>
      <c r="F139" s="39"/>
      <c r="G139" s="38"/>
      <c r="H139" s="38"/>
      <c r="I139" s="38"/>
      <c r="J139" s="39"/>
      <c r="K139" s="38"/>
      <c r="L139" s="39"/>
      <c r="M139" s="39"/>
      <c r="N139" s="42"/>
      <c r="O139" s="39"/>
      <c r="P139" s="39"/>
      <c r="Q139" s="38"/>
      <c r="R139" s="39"/>
      <c r="S139" s="39"/>
      <c r="T139" s="42"/>
      <c r="U139" s="39"/>
      <c r="V139" s="39"/>
      <c r="W139" s="42"/>
      <c r="X139" s="39"/>
      <c r="Y139" s="39"/>
      <c r="Z139" s="42"/>
      <c r="AA139" s="39"/>
      <c r="AB139" s="39"/>
      <c r="AC139" s="42"/>
      <c r="AD139" s="40"/>
      <c r="AE139" s="40"/>
      <c r="AF139" s="35"/>
      <c r="AG139" s="39"/>
      <c r="AH139" s="39"/>
      <c r="AI139" s="42"/>
      <c r="AJ139" s="39"/>
      <c r="AK139" s="39"/>
      <c r="AL139" s="42"/>
      <c r="AM139" s="39"/>
      <c r="AN139" s="39"/>
      <c r="AO139" s="42"/>
      <c r="AP139" s="39"/>
      <c r="AQ139" s="39"/>
      <c r="AR139" s="42"/>
      <c r="AS139" s="39"/>
      <c r="AT139" s="39"/>
      <c r="AU139" s="38"/>
      <c r="AV139" s="39"/>
      <c r="AW139" s="39"/>
      <c r="AX139" s="42"/>
      <c r="AY139" s="39"/>
      <c r="AZ139" s="39"/>
      <c r="BA139" s="42"/>
      <c r="BB139" s="39"/>
      <c r="BC139" s="42"/>
      <c r="BD139" s="38"/>
      <c r="BE139" s="42"/>
      <c r="BF139" s="42"/>
      <c r="BG139" s="39"/>
      <c r="BH139" s="39"/>
      <c r="BI139" s="42"/>
      <c r="BJ139" s="39"/>
      <c r="BK139" s="31"/>
      <c r="BL139" s="39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</row>
    <row r="140" spans="2:251">
      <c r="B140" s="62"/>
      <c r="C140" s="39"/>
      <c r="D140" s="39"/>
      <c r="F140" s="39"/>
      <c r="G140" s="38"/>
      <c r="H140" s="38"/>
      <c r="I140" s="38"/>
      <c r="J140" s="39"/>
      <c r="K140" s="38"/>
      <c r="L140" s="39"/>
      <c r="M140" s="39"/>
      <c r="N140" s="39"/>
      <c r="O140" s="39"/>
      <c r="P140" s="39"/>
      <c r="Q140" s="38"/>
      <c r="R140" s="39"/>
      <c r="S140" s="39"/>
      <c r="T140" s="42"/>
      <c r="U140" s="39"/>
      <c r="V140" s="39"/>
      <c r="W140" s="42"/>
      <c r="X140" s="39"/>
      <c r="Y140" s="39"/>
      <c r="Z140" s="42"/>
      <c r="AA140" s="39"/>
      <c r="AB140" s="39"/>
      <c r="AC140" s="42"/>
      <c r="AD140" s="40"/>
      <c r="AE140" s="40"/>
      <c r="AF140" s="35"/>
      <c r="AG140" s="39"/>
      <c r="AH140" s="39"/>
      <c r="AI140" s="42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8"/>
      <c r="AV140" s="39"/>
      <c r="AW140" s="39"/>
      <c r="AX140" s="39"/>
      <c r="AY140" s="39"/>
      <c r="AZ140" s="39"/>
      <c r="BA140" s="39"/>
      <c r="BB140" s="39"/>
      <c r="BC140" s="39"/>
      <c r="BD140" s="38"/>
      <c r="BE140" s="39"/>
      <c r="BF140" s="39"/>
      <c r="BG140" s="40"/>
      <c r="BH140" s="39"/>
      <c r="BI140" s="39"/>
      <c r="BJ140" s="39"/>
      <c r="BK140" s="31"/>
      <c r="BL140" s="39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</row>
    <row r="141" spans="2:251">
      <c r="B141" s="62"/>
      <c r="C141" s="39"/>
      <c r="D141" s="39"/>
      <c r="F141" s="39"/>
      <c r="G141" s="38"/>
      <c r="H141" s="38"/>
      <c r="I141" s="38"/>
      <c r="J141" s="39"/>
      <c r="K141" s="38"/>
      <c r="L141" s="39"/>
      <c r="M141" s="39"/>
      <c r="N141" s="42"/>
      <c r="O141" s="39"/>
      <c r="P141" s="39"/>
      <c r="Q141" s="38"/>
      <c r="R141" s="39"/>
      <c r="S141" s="39"/>
      <c r="T141" s="42"/>
      <c r="U141" s="39"/>
      <c r="V141" s="39"/>
      <c r="W141" s="42"/>
      <c r="X141" s="39"/>
      <c r="Y141" s="39"/>
      <c r="Z141" s="42"/>
      <c r="AA141" s="39"/>
      <c r="AB141" s="39"/>
      <c r="AC141" s="42"/>
      <c r="AD141" s="40"/>
      <c r="AE141" s="40"/>
      <c r="AF141" s="35"/>
      <c r="AG141" s="39"/>
      <c r="AH141" s="39"/>
      <c r="AI141" s="42"/>
      <c r="AJ141" s="39"/>
      <c r="AK141" s="39"/>
      <c r="AL141" s="42"/>
      <c r="AM141" s="39"/>
      <c r="AN141" s="39"/>
      <c r="AO141" s="42"/>
      <c r="AP141" s="39"/>
      <c r="AQ141" s="39"/>
      <c r="AR141" s="42"/>
      <c r="AS141" s="39"/>
      <c r="AT141" s="39"/>
      <c r="AU141" s="38"/>
      <c r="AV141" s="39"/>
      <c r="AW141" s="39"/>
      <c r="AX141" s="42"/>
      <c r="AY141" s="39"/>
      <c r="AZ141" s="39"/>
      <c r="BA141" s="42"/>
      <c r="BB141" s="39"/>
      <c r="BC141" s="42"/>
      <c r="BD141" s="38"/>
      <c r="BE141" s="42"/>
      <c r="BF141" s="42"/>
      <c r="BG141" s="40"/>
      <c r="BH141" s="39"/>
      <c r="BI141" s="42"/>
      <c r="BJ141" s="39"/>
      <c r="BK141" s="31"/>
      <c r="BL141" s="39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</row>
    <row r="142" spans="2:251">
      <c r="B142" s="62"/>
      <c r="C142" s="39"/>
      <c r="D142" s="39"/>
      <c r="F142" s="39"/>
      <c r="G142" s="38"/>
      <c r="H142" s="38"/>
      <c r="I142" s="38"/>
      <c r="J142" s="39"/>
      <c r="K142" s="38"/>
      <c r="L142" s="39"/>
      <c r="M142" s="39"/>
      <c r="N142" s="42"/>
      <c r="O142" s="39"/>
      <c r="P142" s="39"/>
      <c r="Q142" s="38"/>
      <c r="R142" s="39"/>
      <c r="S142" s="39"/>
      <c r="T142" s="42"/>
      <c r="U142" s="39"/>
      <c r="V142" s="39"/>
      <c r="W142" s="42"/>
      <c r="X142" s="39"/>
      <c r="Y142" s="39"/>
      <c r="Z142" s="42"/>
      <c r="AA142" s="39"/>
      <c r="AB142" s="39"/>
      <c r="AC142" s="42"/>
      <c r="AD142" s="40"/>
      <c r="AE142" s="40"/>
      <c r="AF142" s="35"/>
      <c r="AG142" s="39"/>
      <c r="AH142" s="39"/>
      <c r="AI142" s="42"/>
      <c r="AJ142" s="39"/>
      <c r="AK142" s="39"/>
      <c r="AL142" s="42"/>
      <c r="AM142" s="39"/>
      <c r="AN142" s="39"/>
      <c r="AO142" s="42"/>
      <c r="AP142" s="39"/>
      <c r="AQ142" s="39"/>
      <c r="AR142" s="42"/>
      <c r="AS142" s="39"/>
      <c r="AT142" s="39"/>
      <c r="AU142" s="38"/>
      <c r="AV142" s="39"/>
      <c r="AW142" s="39"/>
      <c r="AX142" s="42"/>
      <c r="AY142" s="39"/>
      <c r="AZ142" s="39"/>
      <c r="BA142" s="42"/>
      <c r="BB142" s="39"/>
      <c r="BC142" s="42"/>
      <c r="BD142" s="38"/>
      <c r="BE142" s="42"/>
      <c r="BF142" s="42"/>
      <c r="BG142" s="40"/>
      <c r="BH142" s="39"/>
      <c r="BI142" s="42"/>
      <c r="BJ142" s="39"/>
      <c r="BK142" s="31"/>
      <c r="BL142" s="39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</row>
    <row r="143" spans="2:251">
      <c r="B143" s="62"/>
      <c r="C143" s="39"/>
      <c r="D143" s="39"/>
      <c r="E143" s="40"/>
      <c r="F143" s="39"/>
      <c r="G143" s="38"/>
      <c r="H143" s="38"/>
      <c r="I143" s="38"/>
      <c r="J143" s="39"/>
      <c r="K143" s="38"/>
      <c r="L143" s="39"/>
      <c r="M143" s="39"/>
      <c r="N143" s="42"/>
      <c r="O143" s="39"/>
      <c r="P143" s="39"/>
      <c r="Q143" s="38"/>
      <c r="R143" s="39"/>
      <c r="S143" s="39"/>
      <c r="T143" s="42"/>
      <c r="U143" s="39"/>
      <c r="V143" s="39"/>
      <c r="W143" s="42"/>
      <c r="X143" s="39"/>
      <c r="Y143" s="39"/>
      <c r="Z143" s="42"/>
      <c r="AA143" s="39"/>
      <c r="AB143" s="39"/>
      <c r="AC143" s="42"/>
      <c r="AD143" s="40"/>
      <c r="AE143" s="40"/>
      <c r="AF143" s="35"/>
      <c r="AG143" s="39"/>
      <c r="AH143" s="39"/>
      <c r="AI143" s="42"/>
      <c r="AJ143" s="39"/>
      <c r="AK143" s="39"/>
      <c r="AL143" s="42"/>
      <c r="AM143" s="39"/>
      <c r="AN143" s="39"/>
      <c r="AO143" s="42"/>
      <c r="AP143" s="39"/>
      <c r="AQ143" s="39"/>
      <c r="AR143" s="42"/>
      <c r="AS143" s="39"/>
      <c r="AT143" s="39"/>
      <c r="AU143" s="38"/>
      <c r="AV143" s="39"/>
      <c r="AW143" s="39"/>
      <c r="AX143" s="42"/>
      <c r="AY143" s="39"/>
      <c r="AZ143" s="39"/>
      <c r="BA143" s="42"/>
      <c r="BB143" s="39"/>
      <c r="BC143" s="42"/>
      <c r="BD143" s="38"/>
      <c r="BE143" s="42"/>
      <c r="BF143" s="42"/>
      <c r="BG143" s="40"/>
      <c r="BH143" s="39"/>
      <c r="BI143" s="42"/>
      <c r="BJ143" s="39"/>
      <c r="BK143" s="31"/>
      <c r="BL143" s="39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</row>
    <row r="144" spans="2:251">
      <c r="B144" s="62"/>
      <c r="C144" s="39"/>
      <c r="D144" s="39"/>
      <c r="F144" s="39"/>
      <c r="G144" s="38"/>
      <c r="H144" s="38"/>
      <c r="I144" s="38"/>
      <c r="J144" s="39"/>
      <c r="K144" s="38"/>
      <c r="L144" s="39"/>
      <c r="M144" s="39"/>
      <c r="N144" s="42"/>
      <c r="O144" s="39"/>
      <c r="P144" s="39"/>
      <c r="Q144" s="38"/>
      <c r="R144" s="39"/>
      <c r="S144" s="39"/>
      <c r="T144" s="42"/>
      <c r="U144" s="39"/>
      <c r="V144" s="39"/>
      <c r="W144" s="42"/>
      <c r="X144" s="39"/>
      <c r="Y144" s="39"/>
      <c r="Z144" s="42"/>
      <c r="AA144" s="39"/>
      <c r="AB144" s="39"/>
      <c r="AC144" s="42"/>
      <c r="AD144" s="40"/>
      <c r="AE144" s="40"/>
      <c r="AF144" s="35"/>
      <c r="AG144" s="39"/>
      <c r="AH144" s="39"/>
      <c r="AI144" s="42"/>
      <c r="AJ144" s="39"/>
      <c r="AK144" s="39"/>
      <c r="AL144" s="42"/>
      <c r="AM144" s="39"/>
      <c r="AN144" s="39"/>
      <c r="AO144" s="42"/>
      <c r="AP144" s="39"/>
      <c r="AQ144" s="39"/>
      <c r="AR144" s="42"/>
      <c r="AS144" s="39"/>
      <c r="AT144" s="39"/>
      <c r="AU144" s="38"/>
      <c r="AV144" s="39"/>
      <c r="AW144" s="39"/>
      <c r="AX144" s="42"/>
      <c r="AY144" s="39"/>
      <c r="AZ144" s="39"/>
      <c r="BA144" s="42"/>
      <c r="BB144" s="39"/>
      <c r="BC144" s="42"/>
      <c r="BD144" s="38"/>
      <c r="BE144" s="42"/>
      <c r="BF144" s="42"/>
      <c r="BG144" s="40"/>
      <c r="BH144" s="39"/>
      <c r="BI144" s="42"/>
      <c r="BJ144" s="39"/>
      <c r="BK144" s="31"/>
      <c r="BL144" s="39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</row>
    <row r="145" spans="1:251">
      <c r="B145" s="62"/>
      <c r="C145" s="39"/>
      <c r="D145" s="39"/>
      <c r="F145" s="39"/>
      <c r="G145" s="38"/>
      <c r="H145" s="38"/>
      <c r="I145" s="38"/>
      <c r="J145" s="39"/>
      <c r="K145" s="38"/>
      <c r="L145" s="39"/>
      <c r="M145" s="39"/>
      <c r="N145" s="42"/>
      <c r="O145" s="39"/>
      <c r="P145" s="39"/>
      <c r="Q145" s="38"/>
      <c r="R145" s="39"/>
      <c r="S145" s="39"/>
      <c r="T145" s="42"/>
      <c r="U145" s="39"/>
      <c r="V145" s="39"/>
      <c r="W145" s="42"/>
      <c r="X145" s="39"/>
      <c r="Y145" s="39"/>
      <c r="Z145" s="42"/>
      <c r="AA145" s="39"/>
      <c r="AB145" s="39"/>
      <c r="AC145" s="42"/>
      <c r="AD145" s="40"/>
      <c r="AE145" s="40"/>
      <c r="AF145" s="35"/>
      <c r="AG145" s="39"/>
      <c r="AH145" s="39"/>
      <c r="AI145" s="42"/>
      <c r="AJ145" s="39"/>
      <c r="AK145" s="39"/>
      <c r="AL145" s="42"/>
      <c r="AM145" s="39"/>
      <c r="AN145" s="39"/>
      <c r="AO145" s="42"/>
      <c r="AP145" s="39"/>
      <c r="AQ145" s="39"/>
      <c r="AR145" s="42"/>
      <c r="AS145" s="39"/>
      <c r="AT145" s="39"/>
      <c r="AU145" s="38"/>
      <c r="AV145" s="39"/>
      <c r="AW145" s="39"/>
      <c r="AX145" s="42"/>
      <c r="AY145" s="39"/>
      <c r="AZ145" s="39"/>
      <c r="BA145" s="42"/>
      <c r="BB145" s="39"/>
      <c r="BC145" s="42"/>
      <c r="BD145" s="38"/>
      <c r="BE145" s="42"/>
      <c r="BF145" s="42"/>
      <c r="BG145" s="40"/>
      <c r="BH145" s="39"/>
      <c r="BI145" s="42"/>
      <c r="BJ145" s="39"/>
      <c r="BK145" s="31"/>
      <c r="BL145" s="39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</row>
    <row r="146" spans="1:251">
      <c r="B146" s="62"/>
      <c r="C146" s="39"/>
      <c r="D146" s="39"/>
      <c r="F146" s="39"/>
      <c r="G146" s="38"/>
      <c r="H146" s="38"/>
      <c r="I146" s="38"/>
      <c r="J146" s="39"/>
      <c r="K146" s="38"/>
      <c r="L146" s="39"/>
      <c r="M146" s="39"/>
      <c r="N146" s="42"/>
      <c r="O146" s="39"/>
      <c r="P146" s="39"/>
      <c r="Q146" s="38"/>
      <c r="R146" s="39"/>
      <c r="S146" s="39"/>
      <c r="T146" s="49"/>
      <c r="U146" s="39"/>
      <c r="V146" s="39"/>
      <c r="W146" s="42"/>
      <c r="X146" s="39"/>
      <c r="Y146" s="39"/>
      <c r="Z146" s="42"/>
      <c r="AA146" s="39"/>
      <c r="AB146" s="39"/>
      <c r="AC146" s="42"/>
      <c r="AD146" s="40"/>
      <c r="AE146" s="40"/>
      <c r="AF146" s="35"/>
      <c r="AG146" s="39"/>
      <c r="AH146" s="39"/>
      <c r="AI146" s="42"/>
      <c r="AJ146" s="39"/>
      <c r="AK146" s="39"/>
      <c r="AL146" s="49"/>
      <c r="AM146" s="39"/>
      <c r="AN146" s="39"/>
      <c r="AO146" s="49"/>
      <c r="AP146" s="39"/>
      <c r="AQ146" s="39"/>
      <c r="AR146" s="49"/>
      <c r="AS146" s="39"/>
      <c r="AT146" s="39"/>
      <c r="AU146" s="38"/>
      <c r="AV146" s="39"/>
      <c r="AW146" s="39"/>
      <c r="AX146" s="49"/>
      <c r="AY146" s="39"/>
      <c r="AZ146" s="39"/>
      <c r="BA146" s="49"/>
      <c r="BB146" s="39"/>
      <c r="BC146" s="49"/>
      <c r="BD146" s="38"/>
      <c r="BE146" s="42"/>
      <c r="BF146" s="42"/>
      <c r="BG146" s="40"/>
      <c r="BH146" s="39"/>
      <c r="BI146" s="42"/>
      <c r="BJ146" s="39"/>
      <c r="BK146" s="31"/>
      <c r="BL146" s="39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</row>
    <row r="147" spans="1:251">
      <c r="B147" s="62"/>
      <c r="C147" s="39"/>
      <c r="D147" s="39"/>
      <c r="F147" s="39"/>
      <c r="G147" s="38"/>
      <c r="H147" s="38"/>
      <c r="I147" s="38"/>
      <c r="J147" s="39"/>
      <c r="K147" s="38"/>
      <c r="L147" s="39"/>
      <c r="M147" s="39"/>
      <c r="N147" s="42"/>
      <c r="O147" s="39"/>
      <c r="P147" s="39"/>
      <c r="Q147" s="38"/>
      <c r="R147" s="39"/>
      <c r="S147" s="39"/>
      <c r="T147" s="49"/>
      <c r="U147" s="39"/>
      <c r="V147" s="39"/>
      <c r="W147" s="42"/>
      <c r="X147" s="39"/>
      <c r="Y147" s="39"/>
      <c r="Z147" s="42"/>
      <c r="AA147" s="39"/>
      <c r="AB147" s="39"/>
      <c r="AC147" s="42"/>
      <c r="AD147" s="40"/>
      <c r="AE147" s="40"/>
      <c r="AF147" s="35"/>
      <c r="AG147" s="39"/>
      <c r="AH147" s="39"/>
      <c r="AI147" s="42"/>
      <c r="AJ147" s="39"/>
      <c r="AK147" s="39"/>
      <c r="AL147" s="49"/>
      <c r="AM147" s="39"/>
      <c r="AN147" s="39"/>
      <c r="AO147" s="49"/>
      <c r="AP147" s="39"/>
      <c r="AQ147" s="39"/>
      <c r="AR147" s="49"/>
      <c r="AS147" s="39"/>
      <c r="AT147" s="39"/>
      <c r="AU147" s="38"/>
      <c r="AV147" s="39"/>
      <c r="AW147" s="39"/>
      <c r="AX147" s="49"/>
      <c r="AY147" s="39"/>
      <c r="AZ147" s="39"/>
      <c r="BA147" s="49"/>
      <c r="BB147" s="39"/>
      <c r="BC147" s="49"/>
      <c r="BD147" s="38"/>
      <c r="BE147" s="42"/>
      <c r="BF147" s="42"/>
      <c r="BG147" s="40"/>
      <c r="BH147" s="39"/>
      <c r="BI147" s="42"/>
      <c r="BJ147" s="39"/>
      <c r="BK147" s="31"/>
      <c r="BL147" s="39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</row>
    <row r="148" spans="1:251">
      <c r="B148" s="62"/>
      <c r="C148" s="39"/>
      <c r="D148" s="39"/>
      <c r="F148" s="39"/>
      <c r="G148" s="38"/>
      <c r="H148" s="38"/>
      <c r="I148" s="38"/>
      <c r="J148" s="39"/>
      <c r="K148" s="38"/>
      <c r="L148" s="39"/>
      <c r="M148" s="39"/>
      <c r="N148" s="42"/>
      <c r="O148" s="39"/>
      <c r="P148" s="39"/>
      <c r="Q148" s="38"/>
      <c r="R148" s="39"/>
      <c r="S148" s="39"/>
      <c r="T148" s="49"/>
      <c r="U148" s="39"/>
      <c r="V148" s="39"/>
      <c r="W148" s="42"/>
      <c r="X148" s="39"/>
      <c r="Y148" s="39"/>
      <c r="Z148" s="42"/>
      <c r="AA148" s="39"/>
      <c r="AB148" s="39"/>
      <c r="AC148" s="42"/>
      <c r="AD148" s="40"/>
      <c r="AE148" s="40"/>
      <c r="AF148" s="35"/>
      <c r="AG148" s="39"/>
      <c r="AH148" s="39"/>
      <c r="AI148" s="42"/>
      <c r="AJ148" s="39"/>
      <c r="AK148" s="39"/>
      <c r="AL148" s="49"/>
      <c r="AM148" s="39"/>
      <c r="AN148" s="39"/>
      <c r="AO148" s="49"/>
      <c r="AP148" s="39"/>
      <c r="AQ148" s="39"/>
      <c r="AR148" s="49"/>
      <c r="AS148" s="39"/>
      <c r="AT148" s="39"/>
      <c r="AU148" s="38"/>
      <c r="AV148" s="39"/>
      <c r="AW148" s="39"/>
      <c r="AX148" s="49"/>
      <c r="AY148" s="39"/>
      <c r="AZ148" s="39"/>
      <c r="BA148" s="49"/>
      <c r="BB148" s="39"/>
      <c r="BC148" s="49"/>
      <c r="BD148" s="38"/>
      <c r="BE148" s="42"/>
      <c r="BF148" s="42"/>
      <c r="BG148" s="40"/>
      <c r="BH148" s="39"/>
      <c r="BI148" s="42"/>
      <c r="BJ148" s="39"/>
      <c r="BK148" s="31"/>
      <c r="BL148" s="39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</row>
    <row r="149" spans="1:251">
      <c r="B149" s="62"/>
      <c r="C149" s="39"/>
      <c r="D149" s="39"/>
      <c r="F149" s="39"/>
      <c r="G149" s="38"/>
      <c r="H149" s="38"/>
      <c r="I149" s="38"/>
      <c r="J149" s="39"/>
      <c r="K149" s="38"/>
      <c r="L149" s="39"/>
      <c r="M149" s="39"/>
      <c r="N149" s="42"/>
      <c r="O149" s="39"/>
      <c r="P149" s="39"/>
      <c r="Q149" s="42"/>
      <c r="R149" s="39"/>
      <c r="S149" s="39"/>
      <c r="T149" s="42"/>
      <c r="U149" s="39"/>
      <c r="V149" s="39"/>
      <c r="W149" s="42"/>
      <c r="X149" s="39"/>
      <c r="Y149" s="39"/>
      <c r="Z149" s="42"/>
      <c r="AA149" s="39"/>
      <c r="AB149" s="39"/>
      <c r="AC149" s="42"/>
      <c r="AD149" s="40"/>
      <c r="AE149" s="40"/>
      <c r="AF149" s="35"/>
      <c r="AG149" s="39"/>
      <c r="AH149" s="39"/>
      <c r="AI149" s="42"/>
      <c r="AJ149" s="39"/>
      <c r="AK149" s="39"/>
      <c r="AL149" s="42"/>
      <c r="AM149" s="39"/>
      <c r="AN149" s="39"/>
      <c r="AO149" s="42"/>
      <c r="AP149" s="39"/>
      <c r="AQ149" s="39"/>
      <c r="AR149" s="42"/>
      <c r="AS149" s="39"/>
      <c r="AT149" s="39"/>
      <c r="AU149" s="38"/>
      <c r="AV149" s="39"/>
      <c r="AW149" s="39"/>
      <c r="AX149" s="42"/>
      <c r="AY149" s="39"/>
      <c r="AZ149" s="39"/>
      <c r="BA149" s="42"/>
      <c r="BB149" s="39"/>
      <c r="BC149" s="42"/>
      <c r="BD149" s="38"/>
      <c r="BE149" s="42"/>
      <c r="BF149" s="42"/>
      <c r="BG149" s="40"/>
      <c r="BH149" s="39"/>
      <c r="BI149" s="42"/>
      <c r="BJ149" s="39"/>
      <c r="BK149" s="31"/>
      <c r="BL149" s="39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</row>
    <row r="150" spans="1:251" s="51" customFormat="1" ht="16.5" thickBot="1">
      <c r="A150" s="31"/>
      <c r="B150" s="62"/>
      <c r="C150" s="39"/>
      <c r="D150" s="39"/>
      <c r="E150" s="31"/>
      <c r="F150" s="39"/>
      <c r="G150" s="38"/>
      <c r="H150" s="38"/>
      <c r="I150" s="38"/>
      <c r="J150" s="39"/>
      <c r="K150" s="38"/>
      <c r="L150" s="39"/>
      <c r="M150" s="39"/>
      <c r="N150" s="42"/>
      <c r="O150" s="39"/>
      <c r="P150" s="39"/>
      <c r="Q150" s="38"/>
      <c r="R150" s="39"/>
      <c r="S150" s="39"/>
      <c r="T150" s="42"/>
      <c r="U150" s="50"/>
      <c r="V150" s="50"/>
      <c r="W150" s="42"/>
      <c r="X150" s="39"/>
      <c r="Y150" s="39"/>
      <c r="Z150" s="42"/>
      <c r="AA150" s="39"/>
      <c r="AB150" s="39"/>
      <c r="AC150" s="42"/>
      <c r="AD150" s="40"/>
      <c r="AE150" s="40"/>
      <c r="AF150" s="35"/>
      <c r="AG150" s="39"/>
      <c r="AH150" s="39"/>
      <c r="AI150" s="42"/>
      <c r="AJ150" s="39"/>
      <c r="AK150" s="50"/>
      <c r="AL150" s="42"/>
      <c r="AM150" s="50"/>
      <c r="AN150" s="50"/>
      <c r="AO150" s="42"/>
      <c r="AP150" s="50"/>
      <c r="AQ150" s="50"/>
      <c r="AR150" s="42"/>
      <c r="AS150" s="39"/>
      <c r="AT150" s="39"/>
      <c r="AU150" s="38"/>
      <c r="AV150" s="39"/>
      <c r="AW150" s="39"/>
      <c r="AX150" s="42"/>
      <c r="AY150" s="50"/>
      <c r="AZ150" s="50"/>
      <c r="BA150" s="42"/>
      <c r="BB150" s="39"/>
      <c r="BC150" s="42"/>
      <c r="BD150" s="38"/>
      <c r="BE150" s="42"/>
      <c r="BF150" s="42"/>
      <c r="BG150" s="39"/>
      <c r="BH150" s="39"/>
      <c r="BI150" s="42"/>
      <c r="BJ150" s="39"/>
      <c r="BK150" s="31"/>
      <c r="BL150" s="39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</row>
    <row r="151" spans="1:251" s="52" customFormat="1" ht="16.5" thickTop="1">
      <c r="A151" s="31"/>
      <c r="B151" s="62"/>
      <c r="C151" s="39"/>
      <c r="D151" s="39"/>
      <c r="E151" s="31"/>
      <c r="F151" s="39"/>
      <c r="G151" s="38"/>
      <c r="H151" s="38"/>
      <c r="I151" s="38"/>
      <c r="J151" s="39"/>
      <c r="K151" s="38"/>
      <c r="L151" s="39"/>
      <c r="M151" s="39"/>
      <c r="N151" s="39"/>
      <c r="O151" s="50"/>
      <c r="P151" s="50"/>
      <c r="Q151" s="38"/>
      <c r="R151" s="50"/>
      <c r="S151" s="50"/>
      <c r="T151" s="39"/>
      <c r="U151" s="50"/>
      <c r="V151" s="50"/>
      <c r="W151" s="42"/>
      <c r="X151" s="39"/>
      <c r="Y151" s="39"/>
      <c r="Z151" s="42"/>
      <c r="AA151" s="39"/>
      <c r="AB151" s="39"/>
      <c r="AC151" s="42"/>
      <c r="AD151" s="40"/>
      <c r="AE151" s="40"/>
      <c r="AF151" s="35"/>
      <c r="AG151" s="39"/>
      <c r="AH151" s="39"/>
      <c r="AI151" s="42"/>
      <c r="AJ151" s="39"/>
      <c r="AK151" s="50"/>
      <c r="AL151" s="39"/>
      <c r="AM151" s="50"/>
      <c r="AN151" s="50"/>
      <c r="AO151" s="39"/>
      <c r="AP151" s="50"/>
      <c r="AQ151" s="50"/>
      <c r="AR151" s="39"/>
      <c r="AS151" s="50"/>
      <c r="AT151" s="50"/>
      <c r="AU151" s="38"/>
      <c r="AV151" s="50"/>
      <c r="AW151" s="50"/>
      <c r="AX151" s="39"/>
      <c r="AY151" s="50"/>
      <c r="AZ151" s="50"/>
      <c r="BA151" s="39"/>
      <c r="BB151" s="50"/>
      <c r="BC151" s="39"/>
      <c r="BD151" s="38"/>
      <c r="BE151" s="39"/>
      <c r="BF151" s="39"/>
      <c r="BG151" s="39"/>
      <c r="BH151" s="39"/>
      <c r="BI151" s="39"/>
      <c r="BJ151" s="39"/>
      <c r="BK151" s="31"/>
      <c r="BL151" s="39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</row>
    <row r="152" spans="1:251">
      <c r="B152" s="62"/>
      <c r="C152" s="39"/>
      <c r="D152" s="39"/>
      <c r="F152" s="39"/>
      <c r="G152" s="38"/>
      <c r="H152" s="38"/>
      <c r="I152" s="38"/>
      <c r="J152" s="39"/>
      <c r="K152" s="38"/>
      <c r="L152" s="39"/>
      <c r="M152" s="39"/>
      <c r="N152" s="39"/>
      <c r="O152" s="50"/>
      <c r="P152" s="50"/>
      <c r="Q152" s="38"/>
      <c r="R152" s="50"/>
      <c r="S152" s="50"/>
      <c r="T152" s="39"/>
      <c r="U152" s="50"/>
      <c r="V152" s="50"/>
      <c r="W152" s="42"/>
      <c r="X152" s="39"/>
      <c r="Y152" s="39"/>
      <c r="Z152" s="42"/>
      <c r="AA152" s="39"/>
      <c r="AB152" s="39"/>
      <c r="AC152" s="42"/>
      <c r="AD152" s="40"/>
      <c r="AE152" s="40"/>
      <c r="AF152" s="35"/>
      <c r="AG152" s="39"/>
      <c r="AH152" s="39"/>
      <c r="AI152" s="42"/>
      <c r="AJ152" s="39"/>
      <c r="AK152" s="50"/>
      <c r="AL152" s="39"/>
      <c r="AM152" s="50"/>
      <c r="AN152" s="50"/>
      <c r="AO152" s="39"/>
      <c r="AP152" s="50"/>
      <c r="AQ152" s="50"/>
      <c r="AR152" s="39"/>
      <c r="AS152" s="50"/>
      <c r="AT152" s="50"/>
      <c r="AU152" s="38"/>
      <c r="AV152" s="50"/>
      <c r="AW152" s="50"/>
      <c r="AX152" s="39"/>
      <c r="AY152" s="50"/>
      <c r="AZ152" s="50"/>
      <c r="BA152" s="39"/>
      <c r="BB152" s="50"/>
      <c r="BC152" s="39"/>
      <c r="BD152" s="38"/>
      <c r="BE152" s="39"/>
      <c r="BF152" s="39"/>
      <c r="BG152" s="39"/>
      <c r="BH152" s="39"/>
      <c r="BI152" s="39"/>
      <c r="BJ152" s="39"/>
      <c r="BK152" s="31"/>
      <c r="BL152" s="39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</row>
    <row r="153" spans="1:251" s="53" customFormat="1" ht="16.5" thickBot="1">
      <c r="A153" s="31"/>
      <c r="B153" s="62"/>
      <c r="C153" s="39"/>
      <c r="D153" s="39"/>
      <c r="E153" s="31"/>
      <c r="F153" s="39"/>
      <c r="G153" s="38"/>
      <c r="H153" s="38"/>
      <c r="I153" s="38"/>
      <c r="J153" s="39"/>
      <c r="K153" s="38"/>
      <c r="L153" s="39"/>
      <c r="M153" s="39"/>
      <c r="N153" s="39"/>
      <c r="O153" s="50"/>
      <c r="P153" s="50"/>
      <c r="Q153" s="38"/>
      <c r="R153" s="50"/>
      <c r="S153" s="50"/>
      <c r="T153" s="39"/>
      <c r="U153" s="39"/>
      <c r="V153" s="39"/>
      <c r="W153" s="42"/>
      <c r="X153" s="39"/>
      <c r="Y153" s="39"/>
      <c r="Z153" s="42"/>
      <c r="AA153" s="39"/>
      <c r="AB153" s="39"/>
      <c r="AC153" s="42"/>
      <c r="AD153" s="40"/>
      <c r="AE153" s="40"/>
      <c r="AF153" s="35"/>
      <c r="AG153" s="39"/>
      <c r="AH153" s="39"/>
      <c r="AI153" s="42"/>
      <c r="AJ153" s="39"/>
      <c r="AK153" s="39"/>
      <c r="AL153" s="39"/>
      <c r="AM153" s="39"/>
      <c r="AN153" s="39"/>
      <c r="AO153" s="39"/>
      <c r="AP153" s="39"/>
      <c r="AQ153" s="39"/>
      <c r="AR153" s="39"/>
      <c r="AS153" s="50"/>
      <c r="AT153" s="50"/>
      <c r="AU153" s="38"/>
      <c r="AV153" s="50"/>
      <c r="AW153" s="50"/>
      <c r="AX153" s="39"/>
      <c r="AY153" s="39"/>
      <c r="AZ153" s="39"/>
      <c r="BA153" s="39"/>
      <c r="BB153" s="50"/>
      <c r="BC153" s="39"/>
      <c r="BD153" s="38"/>
      <c r="BE153" s="39"/>
      <c r="BF153" s="39"/>
      <c r="BG153" s="40"/>
      <c r="BH153" s="39"/>
      <c r="BI153" s="39"/>
      <c r="BJ153" s="39"/>
      <c r="BK153" s="31"/>
      <c r="BL153" s="39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</row>
    <row r="154" spans="1:251" ht="16.5" thickTop="1">
      <c r="B154" s="62"/>
      <c r="C154" s="39"/>
      <c r="D154" s="39"/>
      <c r="F154" s="39"/>
      <c r="G154" s="38"/>
      <c r="H154" s="38"/>
      <c r="I154" s="38"/>
      <c r="J154" s="39"/>
      <c r="K154" s="38"/>
      <c r="L154" s="39"/>
      <c r="M154" s="39"/>
      <c r="N154" s="42"/>
      <c r="O154" s="39"/>
      <c r="P154" s="39"/>
      <c r="Q154" s="38"/>
      <c r="R154" s="39"/>
      <c r="S154" s="39"/>
      <c r="T154" s="42"/>
      <c r="U154" s="39"/>
      <c r="V154" s="39"/>
      <c r="W154" s="42"/>
      <c r="X154" s="39"/>
      <c r="Y154" s="39"/>
      <c r="Z154" s="42"/>
      <c r="AA154" s="39"/>
      <c r="AB154" s="39"/>
      <c r="AC154" s="42"/>
      <c r="AD154" s="40"/>
      <c r="AE154" s="40"/>
      <c r="AF154" s="35"/>
      <c r="AG154" s="39"/>
      <c r="AH154" s="39"/>
      <c r="AI154" s="42"/>
      <c r="AJ154" s="39"/>
      <c r="AK154" s="39"/>
      <c r="AL154" s="42"/>
      <c r="AM154" s="39"/>
      <c r="AN154" s="39"/>
      <c r="AO154" s="42"/>
      <c r="AP154" s="39"/>
      <c r="AQ154" s="39"/>
      <c r="AR154" s="42"/>
      <c r="AS154" s="39"/>
      <c r="AT154" s="39"/>
      <c r="AU154" s="38"/>
      <c r="AV154" s="39"/>
      <c r="AW154" s="39"/>
      <c r="AX154" s="42"/>
      <c r="AY154" s="39"/>
      <c r="AZ154" s="39"/>
      <c r="BA154" s="42"/>
      <c r="BB154" s="39"/>
      <c r="BC154" s="42"/>
      <c r="BD154" s="38"/>
      <c r="BE154" s="42"/>
      <c r="BF154" s="42"/>
      <c r="BG154" s="39"/>
      <c r="BH154" s="39"/>
      <c r="BI154" s="42"/>
      <c r="BJ154" s="39"/>
      <c r="BK154" s="31"/>
      <c r="BL154" s="39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</row>
    <row r="155" spans="1:251">
      <c r="B155" s="62"/>
      <c r="C155" s="39"/>
      <c r="D155" s="39"/>
      <c r="F155" s="39"/>
      <c r="G155" s="38"/>
      <c r="H155" s="38"/>
      <c r="I155" s="38"/>
      <c r="J155" s="39"/>
      <c r="K155" s="38"/>
      <c r="L155" s="39"/>
      <c r="M155" s="39"/>
      <c r="N155" s="39"/>
      <c r="O155" s="39"/>
      <c r="P155" s="39"/>
      <c r="Q155" s="38"/>
      <c r="R155" s="39"/>
      <c r="S155" s="39"/>
      <c r="T155" s="39"/>
      <c r="U155" s="39"/>
      <c r="V155" s="39"/>
      <c r="W155" s="42"/>
      <c r="X155" s="39"/>
      <c r="Y155" s="39"/>
      <c r="Z155" s="42"/>
      <c r="AA155" s="39"/>
      <c r="AB155" s="39"/>
      <c r="AC155" s="42"/>
      <c r="AD155" s="40"/>
      <c r="AE155" s="40"/>
      <c r="AF155" s="35"/>
      <c r="AG155" s="39"/>
      <c r="AH155" s="39"/>
      <c r="AI155" s="42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8"/>
      <c r="AV155" s="39"/>
      <c r="AW155" s="39"/>
      <c r="AX155" s="39"/>
      <c r="AY155" s="39"/>
      <c r="AZ155" s="39"/>
      <c r="BA155" s="39"/>
      <c r="BB155" s="39"/>
      <c r="BC155" s="39"/>
      <c r="BD155" s="38"/>
      <c r="BE155" s="39"/>
      <c r="BF155" s="39"/>
      <c r="BG155" s="40"/>
      <c r="BH155" s="39"/>
      <c r="BI155" s="39"/>
      <c r="BJ155" s="39"/>
      <c r="BK155" s="31"/>
      <c r="BL155" s="39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</row>
    <row r="156" spans="1:251">
      <c r="B156" s="62"/>
      <c r="C156" s="39"/>
      <c r="D156" s="39"/>
      <c r="F156" s="39"/>
      <c r="G156" s="38"/>
      <c r="H156" s="38"/>
      <c r="I156" s="38"/>
      <c r="J156" s="39"/>
      <c r="K156" s="38"/>
      <c r="L156" s="39"/>
      <c r="M156" s="43"/>
      <c r="N156" s="42"/>
      <c r="O156" s="39"/>
      <c r="P156" s="39"/>
      <c r="Q156" s="38"/>
      <c r="R156" s="39"/>
      <c r="S156" s="39"/>
      <c r="T156" s="42"/>
      <c r="U156" s="39"/>
      <c r="V156" s="39"/>
      <c r="W156" s="42"/>
      <c r="X156" s="39"/>
      <c r="Y156" s="39"/>
      <c r="Z156" s="42"/>
      <c r="AA156" s="39"/>
      <c r="AB156" s="39"/>
      <c r="AC156" s="42"/>
      <c r="AD156" s="40"/>
      <c r="AE156" s="40"/>
      <c r="AF156" s="35"/>
      <c r="AG156" s="39"/>
      <c r="AH156" s="39"/>
      <c r="AI156" s="42"/>
      <c r="AJ156" s="39"/>
      <c r="AK156" s="39"/>
      <c r="AL156" s="42"/>
      <c r="AM156" s="39"/>
      <c r="AN156" s="39"/>
      <c r="AO156" s="42"/>
      <c r="AP156" s="39"/>
      <c r="AQ156" s="39"/>
      <c r="AR156" s="42"/>
      <c r="AS156" s="39"/>
      <c r="AT156" s="39"/>
      <c r="AU156" s="38"/>
      <c r="AV156" s="39"/>
      <c r="AW156" s="39"/>
      <c r="AX156" s="42"/>
      <c r="AY156" s="39"/>
      <c r="AZ156" s="39"/>
      <c r="BA156" s="42"/>
      <c r="BB156" s="39"/>
      <c r="BC156" s="42"/>
      <c r="BD156" s="38"/>
      <c r="BE156" s="42"/>
      <c r="BF156" s="42"/>
      <c r="BG156" s="40"/>
      <c r="BH156" s="39"/>
      <c r="BI156" s="42"/>
      <c r="BJ156" s="43"/>
      <c r="BK156" s="31"/>
      <c r="BL156" s="39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</row>
    <row r="157" spans="1:251">
      <c r="B157" s="62"/>
      <c r="C157" s="39"/>
      <c r="D157" s="39"/>
      <c r="F157" s="39"/>
      <c r="G157" s="38"/>
      <c r="H157" s="38"/>
      <c r="I157" s="38"/>
      <c r="J157" s="39"/>
      <c r="K157" s="38"/>
      <c r="L157" s="39"/>
      <c r="M157" s="39"/>
      <c r="N157" s="42"/>
      <c r="O157" s="39"/>
      <c r="P157" s="39"/>
      <c r="Q157" s="38"/>
      <c r="R157" s="39"/>
      <c r="S157" s="39"/>
      <c r="T157" s="42"/>
      <c r="U157" s="39"/>
      <c r="V157" s="39"/>
      <c r="W157" s="42"/>
      <c r="X157" s="39"/>
      <c r="Y157" s="39"/>
      <c r="Z157" s="42"/>
      <c r="AA157" s="39"/>
      <c r="AB157" s="39"/>
      <c r="AC157" s="42"/>
      <c r="AD157" s="40"/>
      <c r="AE157" s="40"/>
      <c r="AF157" s="35"/>
      <c r="AG157" s="39"/>
      <c r="AH157" s="39"/>
      <c r="AI157" s="42"/>
      <c r="AJ157" s="39"/>
      <c r="AK157" s="39"/>
      <c r="AL157" s="42"/>
      <c r="AM157" s="39"/>
      <c r="AN157" s="39"/>
      <c r="AO157" s="42"/>
      <c r="AP157" s="39"/>
      <c r="AQ157" s="39"/>
      <c r="AR157" s="42"/>
      <c r="AS157" s="39"/>
      <c r="AT157" s="39"/>
      <c r="AU157" s="38"/>
      <c r="AV157" s="39"/>
      <c r="AW157" s="39"/>
      <c r="AX157" s="42"/>
      <c r="AY157" s="39"/>
      <c r="AZ157" s="39"/>
      <c r="BA157" s="42"/>
      <c r="BB157" s="39"/>
      <c r="BC157" s="42"/>
      <c r="BD157" s="38"/>
      <c r="BE157" s="42"/>
      <c r="BF157" s="42"/>
      <c r="BG157" s="40"/>
      <c r="BH157" s="39"/>
      <c r="BI157" s="42"/>
      <c r="BJ157" s="39"/>
      <c r="BK157" s="31"/>
      <c r="BL157" s="39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</row>
    <row r="158" spans="1:251">
      <c r="B158" s="62"/>
      <c r="C158" s="39"/>
      <c r="D158" s="39"/>
      <c r="F158" s="39"/>
      <c r="G158" s="38"/>
      <c r="H158" s="38"/>
      <c r="I158" s="38"/>
      <c r="J158" s="39"/>
      <c r="K158" s="38"/>
      <c r="L158" s="39"/>
      <c r="M158" s="39"/>
      <c r="N158" s="42"/>
      <c r="O158" s="39"/>
      <c r="P158" s="39"/>
      <c r="Q158" s="38"/>
      <c r="R158" s="39"/>
      <c r="S158" s="39"/>
      <c r="T158" s="42"/>
      <c r="U158" s="39"/>
      <c r="V158" s="39"/>
      <c r="W158" s="42"/>
      <c r="X158" s="39"/>
      <c r="Y158" s="39"/>
      <c r="Z158" s="42"/>
      <c r="AA158" s="39"/>
      <c r="AB158" s="39"/>
      <c r="AC158" s="42"/>
      <c r="AD158" s="40"/>
      <c r="AE158" s="40"/>
      <c r="AF158" s="35"/>
      <c r="AG158" s="39"/>
      <c r="AH158" s="39"/>
      <c r="AI158" s="42"/>
      <c r="AJ158" s="39"/>
      <c r="AK158" s="39"/>
      <c r="AL158" s="42"/>
      <c r="AM158" s="39"/>
      <c r="AN158" s="39"/>
      <c r="AO158" s="42"/>
      <c r="AP158" s="39"/>
      <c r="AQ158" s="39"/>
      <c r="AR158" s="42"/>
      <c r="AS158" s="39"/>
      <c r="AT158" s="39"/>
      <c r="AU158" s="38"/>
      <c r="AV158" s="39"/>
      <c r="AW158" s="39"/>
      <c r="AX158" s="42"/>
      <c r="AY158" s="39"/>
      <c r="AZ158" s="39"/>
      <c r="BA158" s="42"/>
      <c r="BB158" s="39"/>
      <c r="BC158" s="42"/>
      <c r="BD158" s="38"/>
      <c r="BE158" s="42"/>
      <c r="BF158" s="42"/>
      <c r="BG158" s="40"/>
      <c r="BH158" s="39"/>
      <c r="BI158" s="42"/>
      <c r="BJ158" s="39"/>
      <c r="BK158" s="31"/>
      <c r="BL158" s="39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</row>
    <row r="159" spans="1:251">
      <c r="B159" s="62"/>
      <c r="C159" s="39"/>
      <c r="D159" s="39"/>
      <c r="F159" s="39"/>
      <c r="G159" s="38"/>
      <c r="H159" s="38"/>
      <c r="I159" s="38"/>
      <c r="J159" s="39"/>
      <c r="K159" s="38"/>
      <c r="L159" s="39"/>
      <c r="M159" s="39"/>
      <c r="N159" s="39"/>
      <c r="O159" s="39"/>
      <c r="P159" s="39"/>
      <c r="Q159" s="38"/>
      <c r="R159" s="39"/>
      <c r="S159" s="39"/>
      <c r="T159" s="39"/>
      <c r="U159" s="39"/>
      <c r="V159" s="39"/>
      <c r="W159" s="42"/>
      <c r="X159" s="39"/>
      <c r="Y159" s="39"/>
      <c r="Z159" s="42"/>
      <c r="AA159" s="39"/>
      <c r="AB159" s="39"/>
      <c r="AC159" s="42"/>
      <c r="AD159" s="40"/>
      <c r="AE159" s="40"/>
      <c r="AF159" s="35"/>
      <c r="AG159" s="39"/>
      <c r="AH159" s="39"/>
      <c r="AI159" s="42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8"/>
      <c r="AV159" s="39"/>
      <c r="AW159" s="39"/>
      <c r="AX159" s="39"/>
      <c r="AY159" s="39"/>
      <c r="AZ159" s="39"/>
      <c r="BA159" s="39"/>
      <c r="BB159" s="39"/>
      <c r="BC159" s="39"/>
      <c r="BD159" s="38"/>
      <c r="BE159" s="39"/>
      <c r="BF159" s="39"/>
      <c r="BG159" s="40"/>
      <c r="BH159" s="39"/>
      <c r="BI159" s="39"/>
      <c r="BJ159" s="39"/>
      <c r="BK159" s="31"/>
      <c r="BL159" s="39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</row>
    <row r="160" spans="1:251">
      <c r="B160" s="62"/>
      <c r="C160" s="39"/>
      <c r="D160" s="39"/>
      <c r="F160" s="39"/>
      <c r="G160" s="38"/>
      <c r="H160" s="38"/>
      <c r="I160" s="38"/>
      <c r="J160" s="39"/>
      <c r="K160" s="38"/>
      <c r="L160" s="39"/>
      <c r="M160" s="39"/>
      <c r="N160" s="42"/>
      <c r="O160" s="39"/>
      <c r="P160" s="39"/>
      <c r="Q160" s="38"/>
      <c r="R160" s="39"/>
      <c r="S160" s="39"/>
      <c r="T160" s="42"/>
      <c r="U160" s="39"/>
      <c r="V160" s="39"/>
      <c r="W160" s="42"/>
      <c r="X160" s="39"/>
      <c r="Y160" s="39"/>
      <c r="Z160" s="42"/>
      <c r="AA160" s="39"/>
      <c r="AB160" s="39"/>
      <c r="AC160" s="42"/>
      <c r="AD160" s="40"/>
      <c r="AE160" s="40"/>
      <c r="AF160" s="35"/>
      <c r="AG160" s="39"/>
      <c r="AH160" s="39"/>
      <c r="AI160" s="42"/>
      <c r="AJ160" s="39"/>
      <c r="AK160" s="39"/>
      <c r="AL160" s="42"/>
      <c r="AM160" s="39"/>
      <c r="AN160" s="39"/>
      <c r="AO160" s="42"/>
      <c r="AP160" s="39"/>
      <c r="AQ160" s="39"/>
      <c r="AR160" s="42"/>
      <c r="AS160" s="39"/>
      <c r="AT160" s="39"/>
      <c r="AU160" s="38"/>
      <c r="AV160" s="39"/>
      <c r="AW160" s="39"/>
      <c r="AX160" s="42"/>
      <c r="AY160" s="39"/>
      <c r="AZ160" s="39"/>
      <c r="BA160" s="42"/>
      <c r="BB160" s="39"/>
      <c r="BC160" s="42"/>
      <c r="BD160" s="38"/>
      <c r="BE160" s="42"/>
      <c r="BF160" s="42"/>
      <c r="BG160" s="40"/>
      <c r="BH160" s="39"/>
      <c r="BI160" s="42"/>
      <c r="BJ160" s="39"/>
      <c r="BK160" s="31"/>
      <c r="BL160" s="39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</row>
    <row r="161" spans="2:251">
      <c r="B161" s="62"/>
      <c r="C161" s="39"/>
      <c r="D161" s="39"/>
      <c r="F161" s="39"/>
      <c r="G161" s="38"/>
      <c r="H161" s="38"/>
      <c r="I161" s="38"/>
      <c r="J161" s="39"/>
      <c r="K161" s="38"/>
      <c r="L161" s="39"/>
      <c r="M161" s="39"/>
      <c r="N161" s="42"/>
      <c r="O161" s="39"/>
      <c r="P161" s="39"/>
      <c r="Q161" s="38"/>
      <c r="R161" s="39"/>
      <c r="S161" s="39"/>
      <c r="T161" s="42"/>
      <c r="U161" s="39"/>
      <c r="V161" s="39"/>
      <c r="W161" s="42"/>
      <c r="X161" s="39"/>
      <c r="Y161" s="39"/>
      <c r="Z161" s="42"/>
      <c r="AA161" s="39"/>
      <c r="AB161" s="39"/>
      <c r="AC161" s="42"/>
      <c r="AD161" s="40"/>
      <c r="AE161" s="40"/>
      <c r="AF161" s="35"/>
      <c r="AG161" s="39"/>
      <c r="AH161" s="39"/>
      <c r="AI161" s="42"/>
      <c r="AJ161" s="39"/>
      <c r="AK161" s="39"/>
      <c r="AL161" s="42"/>
      <c r="AM161" s="39"/>
      <c r="AN161" s="39"/>
      <c r="AO161" s="42"/>
      <c r="AP161" s="39"/>
      <c r="AQ161" s="39"/>
      <c r="AR161" s="42"/>
      <c r="AS161" s="39"/>
      <c r="AT161" s="39"/>
      <c r="AU161" s="38"/>
      <c r="AV161" s="39"/>
      <c r="AW161" s="39"/>
      <c r="AX161" s="42"/>
      <c r="AY161" s="39"/>
      <c r="AZ161" s="39"/>
      <c r="BA161" s="42"/>
      <c r="BB161" s="39"/>
      <c r="BC161" s="42"/>
      <c r="BD161" s="38"/>
      <c r="BE161" s="42"/>
      <c r="BF161" s="42"/>
      <c r="BG161" s="40"/>
      <c r="BH161" s="39"/>
      <c r="BI161" s="42"/>
      <c r="BJ161" s="39"/>
      <c r="BK161" s="31"/>
      <c r="BL161" s="39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</row>
    <row r="162" spans="2:251">
      <c r="B162" s="62"/>
      <c r="C162" s="39"/>
      <c r="D162" s="39"/>
      <c r="F162" s="39"/>
      <c r="G162" s="38"/>
      <c r="H162" s="38"/>
      <c r="I162" s="38"/>
      <c r="J162" s="39"/>
      <c r="K162" s="38"/>
      <c r="L162" s="39"/>
      <c r="M162" s="39"/>
      <c r="N162" s="42"/>
      <c r="O162" s="39"/>
      <c r="P162" s="39"/>
      <c r="Q162" s="38"/>
      <c r="R162" s="39"/>
      <c r="S162" s="39"/>
      <c r="T162" s="42"/>
      <c r="U162" s="39"/>
      <c r="V162" s="39"/>
      <c r="W162" s="42"/>
      <c r="X162" s="39"/>
      <c r="Y162" s="39"/>
      <c r="Z162" s="42"/>
      <c r="AA162" s="39"/>
      <c r="AB162" s="39"/>
      <c r="AC162" s="42"/>
      <c r="AD162" s="40"/>
      <c r="AE162" s="40"/>
      <c r="AF162" s="35"/>
      <c r="AG162" s="39"/>
      <c r="AH162" s="39"/>
      <c r="AI162" s="42"/>
      <c r="AJ162" s="39"/>
      <c r="AK162" s="39"/>
      <c r="AL162" s="42"/>
      <c r="AM162" s="39"/>
      <c r="AN162" s="39"/>
      <c r="AO162" s="42"/>
      <c r="AP162" s="39"/>
      <c r="AQ162" s="39"/>
      <c r="AR162" s="42"/>
      <c r="AS162" s="39"/>
      <c r="AT162" s="39"/>
      <c r="AU162" s="38"/>
      <c r="AV162" s="39"/>
      <c r="AW162" s="39"/>
      <c r="AX162" s="42"/>
      <c r="AY162" s="39"/>
      <c r="AZ162" s="39"/>
      <c r="BA162" s="42"/>
      <c r="BB162" s="39"/>
      <c r="BC162" s="42"/>
      <c r="BD162" s="38"/>
      <c r="BE162" s="42"/>
      <c r="BF162" s="42"/>
      <c r="BG162" s="40"/>
      <c r="BH162" s="39"/>
      <c r="BI162" s="42"/>
      <c r="BJ162" s="39"/>
      <c r="BK162" s="31"/>
      <c r="BL162" s="39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</row>
    <row r="163" spans="2:251">
      <c r="B163" s="62"/>
      <c r="C163" s="39"/>
      <c r="D163" s="39"/>
      <c r="F163" s="39"/>
      <c r="G163" s="38"/>
      <c r="H163" s="38"/>
      <c r="I163" s="38"/>
      <c r="J163" s="39"/>
      <c r="K163" s="38"/>
      <c r="L163" s="39"/>
      <c r="M163" s="39"/>
      <c r="N163" s="42"/>
      <c r="O163" s="39"/>
      <c r="P163" s="39"/>
      <c r="Q163" s="38"/>
      <c r="R163" s="39"/>
      <c r="S163" s="39"/>
      <c r="T163" s="42"/>
      <c r="U163" s="39"/>
      <c r="V163" s="39"/>
      <c r="W163" s="42"/>
      <c r="X163" s="39"/>
      <c r="Y163" s="39"/>
      <c r="Z163" s="42"/>
      <c r="AA163" s="39"/>
      <c r="AB163" s="39"/>
      <c r="AC163" s="42"/>
      <c r="AD163" s="40"/>
      <c r="AE163" s="40"/>
      <c r="AF163" s="35"/>
      <c r="AG163" s="39"/>
      <c r="AH163" s="39"/>
      <c r="AI163" s="42"/>
      <c r="AJ163" s="39"/>
      <c r="AK163" s="39"/>
      <c r="AL163" s="42"/>
      <c r="AM163" s="39"/>
      <c r="AN163" s="39"/>
      <c r="AO163" s="42"/>
      <c r="AP163" s="39"/>
      <c r="AQ163" s="39"/>
      <c r="AR163" s="42"/>
      <c r="AS163" s="39"/>
      <c r="AT163" s="39"/>
      <c r="AU163" s="38"/>
      <c r="AV163" s="39"/>
      <c r="AW163" s="39"/>
      <c r="AX163" s="42"/>
      <c r="AY163" s="39"/>
      <c r="AZ163" s="39"/>
      <c r="BA163" s="42"/>
      <c r="BB163" s="39"/>
      <c r="BC163" s="42"/>
      <c r="BD163" s="38"/>
      <c r="BE163" s="42"/>
      <c r="BF163" s="42"/>
      <c r="BG163" s="40"/>
      <c r="BH163" s="39"/>
      <c r="BI163" s="42"/>
      <c r="BJ163" s="39"/>
      <c r="BK163" s="31"/>
      <c r="BL163" s="39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</row>
    <row r="164" spans="2:251">
      <c r="B164" s="62"/>
      <c r="C164" s="39"/>
      <c r="D164" s="39"/>
      <c r="F164" s="39"/>
      <c r="G164" s="38"/>
      <c r="H164" s="38"/>
      <c r="I164" s="38"/>
      <c r="J164" s="39"/>
      <c r="K164" s="38"/>
      <c r="L164" s="39"/>
      <c r="M164" s="39"/>
      <c r="N164" s="42"/>
      <c r="O164" s="39"/>
      <c r="P164" s="39"/>
      <c r="Q164" s="38"/>
      <c r="R164" s="39"/>
      <c r="S164" s="39"/>
      <c r="T164" s="42"/>
      <c r="U164" s="39"/>
      <c r="V164" s="39"/>
      <c r="W164" s="42"/>
      <c r="X164" s="39"/>
      <c r="Y164" s="39"/>
      <c r="Z164" s="42"/>
      <c r="AA164" s="39"/>
      <c r="AB164" s="39"/>
      <c r="AC164" s="42"/>
      <c r="AD164" s="40"/>
      <c r="AE164" s="40"/>
      <c r="AF164" s="35"/>
      <c r="AG164" s="39"/>
      <c r="AH164" s="39"/>
      <c r="AI164" s="42"/>
      <c r="AJ164" s="39"/>
      <c r="AK164" s="39"/>
      <c r="AL164" s="42"/>
      <c r="AM164" s="39"/>
      <c r="AN164" s="39"/>
      <c r="AO164" s="42"/>
      <c r="AP164" s="39"/>
      <c r="AQ164" s="39"/>
      <c r="AR164" s="42"/>
      <c r="AS164" s="39"/>
      <c r="AT164" s="39"/>
      <c r="AU164" s="38"/>
      <c r="AV164" s="39"/>
      <c r="AW164" s="39"/>
      <c r="AX164" s="42"/>
      <c r="AY164" s="39"/>
      <c r="AZ164" s="39"/>
      <c r="BA164" s="42"/>
      <c r="BB164" s="39"/>
      <c r="BC164" s="42"/>
      <c r="BD164" s="38"/>
      <c r="BE164" s="42"/>
      <c r="BF164" s="42"/>
      <c r="BG164" s="40"/>
      <c r="BH164" s="39"/>
      <c r="BI164" s="42"/>
      <c r="BJ164" s="39"/>
      <c r="BK164" s="31"/>
      <c r="BL164" s="39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</row>
    <row r="165" spans="2:251">
      <c r="B165" s="62"/>
      <c r="C165" s="39"/>
      <c r="D165" s="39"/>
      <c r="F165" s="39"/>
      <c r="G165" s="38"/>
      <c r="H165" s="38"/>
      <c r="I165" s="38"/>
      <c r="J165" s="39"/>
      <c r="K165" s="38"/>
      <c r="L165" s="39"/>
      <c r="M165" s="39"/>
      <c r="N165" s="42"/>
      <c r="O165" s="39"/>
      <c r="P165" s="39"/>
      <c r="Q165" s="38"/>
      <c r="R165" s="39"/>
      <c r="S165" s="39"/>
      <c r="T165" s="42"/>
      <c r="U165" s="39"/>
      <c r="V165" s="39"/>
      <c r="W165" s="42"/>
      <c r="X165" s="39"/>
      <c r="Y165" s="39"/>
      <c r="Z165" s="42"/>
      <c r="AA165" s="39"/>
      <c r="AB165" s="39"/>
      <c r="AC165" s="42"/>
      <c r="AD165" s="40"/>
      <c r="AE165" s="40"/>
      <c r="AF165" s="35"/>
      <c r="AG165" s="39"/>
      <c r="AH165" s="39"/>
      <c r="AI165" s="42"/>
      <c r="AJ165" s="39"/>
      <c r="AK165" s="39"/>
      <c r="AL165" s="42"/>
      <c r="AM165" s="39"/>
      <c r="AN165" s="39"/>
      <c r="AO165" s="42"/>
      <c r="AP165" s="39"/>
      <c r="AQ165" s="39"/>
      <c r="AR165" s="42"/>
      <c r="AS165" s="39"/>
      <c r="AT165" s="39"/>
      <c r="AU165" s="38"/>
      <c r="AV165" s="39"/>
      <c r="AW165" s="39"/>
      <c r="AX165" s="42"/>
      <c r="AY165" s="39"/>
      <c r="AZ165" s="39"/>
      <c r="BA165" s="42"/>
      <c r="BB165" s="39"/>
      <c r="BC165" s="42"/>
      <c r="BD165" s="38"/>
      <c r="BE165" s="42"/>
      <c r="BF165" s="42"/>
      <c r="BG165" s="40"/>
      <c r="BH165" s="39"/>
      <c r="BI165" s="42"/>
      <c r="BJ165" s="39"/>
      <c r="BK165" s="31"/>
      <c r="BL165" s="39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</row>
    <row r="166" spans="2:251">
      <c r="B166" s="62"/>
      <c r="C166" s="39"/>
      <c r="D166" s="39"/>
      <c r="F166" s="39"/>
      <c r="G166" s="38"/>
      <c r="H166" s="38"/>
      <c r="I166" s="38"/>
      <c r="J166" s="39"/>
      <c r="K166" s="38"/>
      <c r="L166" s="39"/>
      <c r="M166" s="39"/>
      <c r="N166" s="42"/>
      <c r="O166" s="39"/>
      <c r="P166" s="39"/>
      <c r="Q166" s="38"/>
      <c r="R166" s="39"/>
      <c r="S166" s="39"/>
      <c r="T166" s="42"/>
      <c r="U166" s="39"/>
      <c r="V166" s="39"/>
      <c r="W166" s="42"/>
      <c r="X166" s="39"/>
      <c r="Y166" s="39"/>
      <c r="Z166" s="42"/>
      <c r="AA166" s="39"/>
      <c r="AB166" s="39"/>
      <c r="AC166" s="42"/>
      <c r="AD166" s="40"/>
      <c r="AE166" s="40"/>
      <c r="AF166" s="35"/>
      <c r="AG166" s="39"/>
      <c r="AH166" s="39"/>
      <c r="AI166" s="42"/>
      <c r="AJ166" s="39"/>
      <c r="AK166" s="39"/>
      <c r="AL166" s="42"/>
      <c r="AM166" s="39"/>
      <c r="AN166" s="39"/>
      <c r="AO166" s="42"/>
      <c r="AP166" s="39"/>
      <c r="AQ166" s="39"/>
      <c r="AR166" s="42"/>
      <c r="AS166" s="39"/>
      <c r="AT166" s="39"/>
      <c r="AU166" s="38"/>
      <c r="AV166" s="39"/>
      <c r="AW166" s="39"/>
      <c r="AX166" s="42"/>
      <c r="AY166" s="39"/>
      <c r="AZ166" s="39"/>
      <c r="BA166" s="42"/>
      <c r="BB166" s="39"/>
      <c r="BC166" s="42"/>
      <c r="BD166" s="38"/>
      <c r="BE166" s="42"/>
      <c r="BF166" s="42"/>
      <c r="BG166" s="40"/>
      <c r="BH166" s="39"/>
      <c r="BI166" s="42"/>
      <c r="BJ166" s="39"/>
      <c r="BK166" s="31"/>
      <c r="BL166" s="39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</row>
    <row r="167" spans="2:251">
      <c r="B167" s="62"/>
      <c r="C167" s="39"/>
      <c r="D167" s="39"/>
      <c r="F167" s="39"/>
      <c r="G167" s="38"/>
      <c r="H167" s="38"/>
      <c r="I167" s="38"/>
      <c r="J167" s="39"/>
      <c r="K167" s="38"/>
      <c r="L167" s="39"/>
      <c r="M167" s="39"/>
      <c r="N167" s="42"/>
      <c r="O167" s="39"/>
      <c r="P167" s="39"/>
      <c r="Q167" s="38"/>
      <c r="R167" s="39"/>
      <c r="S167" s="39"/>
      <c r="T167" s="42"/>
      <c r="U167" s="39"/>
      <c r="V167" s="39"/>
      <c r="W167" s="42"/>
      <c r="X167" s="39"/>
      <c r="Y167" s="39"/>
      <c r="Z167" s="42"/>
      <c r="AA167" s="39"/>
      <c r="AB167" s="39"/>
      <c r="AC167" s="42"/>
      <c r="AD167" s="40"/>
      <c r="AE167" s="40"/>
      <c r="AF167" s="35"/>
      <c r="AG167" s="39"/>
      <c r="AH167" s="39"/>
      <c r="AI167" s="42"/>
      <c r="AJ167" s="39"/>
      <c r="AK167" s="39"/>
      <c r="AL167" s="42"/>
      <c r="AM167" s="39"/>
      <c r="AN167" s="39"/>
      <c r="AO167" s="42"/>
      <c r="AP167" s="39"/>
      <c r="AQ167" s="39"/>
      <c r="AR167" s="42"/>
      <c r="AS167" s="39"/>
      <c r="AT167" s="39"/>
      <c r="AU167" s="38"/>
      <c r="AV167" s="39"/>
      <c r="AW167" s="39"/>
      <c r="AX167" s="42"/>
      <c r="AY167" s="39"/>
      <c r="AZ167" s="39"/>
      <c r="BA167" s="42"/>
      <c r="BB167" s="39"/>
      <c r="BC167" s="42"/>
      <c r="BD167" s="38"/>
      <c r="BE167" s="42"/>
      <c r="BF167" s="42"/>
      <c r="BG167" s="40"/>
      <c r="BH167" s="39"/>
      <c r="BI167" s="42"/>
      <c r="BJ167" s="39"/>
      <c r="BK167" s="31"/>
      <c r="BL167" s="39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</row>
    <row r="168" spans="2:251">
      <c r="B168" s="62"/>
      <c r="C168" s="39"/>
      <c r="D168" s="39"/>
      <c r="F168" s="39"/>
      <c r="G168" s="38"/>
      <c r="H168" s="38"/>
      <c r="I168" s="38"/>
      <c r="J168" s="39"/>
      <c r="K168" s="38"/>
      <c r="L168" s="39"/>
      <c r="M168" s="39"/>
      <c r="N168" s="42"/>
      <c r="O168" s="39"/>
      <c r="P168" s="39"/>
      <c r="Q168" s="38"/>
      <c r="R168" s="39"/>
      <c r="S168" s="39"/>
      <c r="T168" s="42"/>
      <c r="U168" s="39"/>
      <c r="V168" s="39"/>
      <c r="W168" s="42"/>
      <c r="X168" s="39"/>
      <c r="Y168" s="39"/>
      <c r="Z168" s="42"/>
      <c r="AA168" s="39"/>
      <c r="AB168" s="39"/>
      <c r="AC168" s="42"/>
      <c r="AD168" s="40"/>
      <c r="AE168" s="40"/>
      <c r="AF168" s="35"/>
      <c r="AG168" s="39"/>
      <c r="AH168" s="39"/>
      <c r="AI168" s="42"/>
      <c r="AJ168" s="39"/>
      <c r="AK168" s="39"/>
      <c r="AL168" s="42"/>
      <c r="AM168" s="39"/>
      <c r="AN168" s="39"/>
      <c r="AO168" s="42"/>
      <c r="AP168" s="39"/>
      <c r="AQ168" s="39"/>
      <c r="AR168" s="42"/>
      <c r="AS168" s="39"/>
      <c r="AT168" s="39"/>
      <c r="AU168" s="38"/>
      <c r="AV168" s="39"/>
      <c r="AW168" s="39"/>
      <c r="AX168" s="42"/>
      <c r="AY168" s="39"/>
      <c r="AZ168" s="39"/>
      <c r="BA168" s="42"/>
      <c r="BB168" s="39"/>
      <c r="BC168" s="42"/>
      <c r="BD168" s="38"/>
      <c r="BE168" s="42"/>
      <c r="BF168" s="42"/>
      <c r="BG168" s="40"/>
      <c r="BH168" s="39"/>
      <c r="BI168" s="42"/>
      <c r="BJ168" s="39"/>
      <c r="BK168" s="31"/>
      <c r="BL168" s="39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</row>
    <row r="169" spans="2:251">
      <c r="B169" s="62"/>
      <c r="C169" s="39"/>
      <c r="D169" s="39"/>
      <c r="F169" s="39"/>
      <c r="G169" s="38"/>
      <c r="H169" s="38"/>
      <c r="I169" s="38"/>
      <c r="J169" s="39"/>
      <c r="K169" s="38"/>
      <c r="L169" s="39"/>
      <c r="M169" s="39"/>
      <c r="N169" s="42"/>
      <c r="O169" s="39"/>
      <c r="P169" s="39"/>
      <c r="Q169" s="38"/>
      <c r="R169" s="39"/>
      <c r="S169" s="39"/>
      <c r="T169" s="42"/>
      <c r="U169" s="39"/>
      <c r="V169" s="39"/>
      <c r="W169" s="42"/>
      <c r="X169" s="39"/>
      <c r="Y169" s="39"/>
      <c r="Z169" s="42"/>
      <c r="AA169" s="39"/>
      <c r="AB169" s="39"/>
      <c r="AC169" s="42"/>
      <c r="AD169" s="40"/>
      <c r="AE169" s="40"/>
      <c r="AF169" s="35"/>
      <c r="AG169" s="39"/>
      <c r="AH169" s="39"/>
      <c r="AI169" s="42"/>
      <c r="AJ169" s="39"/>
      <c r="AK169" s="39"/>
      <c r="AL169" s="42"/>
      <c r="AM169" s="39"/>
      <c r="AN169" s="39"/>
      <c r="AO169" s="42"/>
      <c r="AP169" s="39"/>
      <c r="AQ169" s="39"/>
      <c r="AR169" s="42"/>
      <c r="AS169" s="39"/>
      <c r="AT169" s="39"/>
      <c r="AU169" s="38"/>
      <c r="AV169" s="39"/>
      <c r="AW169" s="39"/>
      <c r="AX169" s="42"/>
      <c r="AY169" s="39"/>
      <c r="AZ169" s="39"/>
      <c r="BA169" s="42"/>
      <c r="BB169" s="39"/>
      <c r="BC169" s="42"/>
      <c r="BD169" s="38"/>
      <c r="BE169" s="42"/>
      <c r="BF169" s="42"/>
      <c r="BG169" s="40"/>
      <c r="BH169" s="39"/>
      <c r="BI169" s="42"/>
      <c r="BJ169" s="39"/>
      <c r="BK169" s="31"/>
      <c r="BL169" s="39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</row>
    <row r="170" spans="2:251">
      <c r="B170" s="62"/>
      <c r="C170" s="39"/>
      <c r="D170" s="39"/>
      <c r="F170" s="39"/>
      <c r="G170" s="38"/>
      <c r="H170" s="38"/>
      <c r="I170" s="38"/>
      <c r="J170" s="39"/>
      <c r="K170" s="38"/>
      <c r="L170" s="39"/>
      <c r="M170" s="39"/>
      <c r="N170" s="42"/>
      <c r="O170" s="39"/>
      <c r="P170" s="39"/>
      <c r="Q170" s="38"/>
      <c r="R170" s="39"/>
      <c r="S170" s="39"/>
      <c r="T170" s="42"/>
      <c r="U170" s="39"/>
      <c r="V170" s="39"/>
      <c r="W170" s="42"/>
      <c r="X170" s="39"/>
      <c r="Y170" s="39"/>
      <c r="Z170" s="42"/>
      <c r="AA170" s="39"/>
      <c r="AB170" s="39"/>
      <c r="AC170" s="42"/>
      <c r="AD170" s="40"/>
      <c r="AE170" s="40"/>
      <c r="AF170" s="35"/>
      <c r="AG170" s="39"/>
      <c r="AH170" s="39"/>
      <c r="AI170" s="42"/>
      <c r="AJ170" s="39"/>
      <c r="AK170" s="39"/>
      <c r="AL170" s="42"/>
      <c r="AM170" s="39"/>
      <c r="AN170" s="39"/>
      <c r="AO170" s="42"/>
      <c r="AP170" s="39"/>
      <c r="AQ170" s="39"/>
      <c r="AR170" s="42"/>
      <c r="AS170" s="39"/>
      <c r="AT170" s="39"/>
      <c r="AU170" s="38"/>
      <c r="AV170" s="39"/>
      <c r="AW170" s="39"/>
      <c r="AX170" s="42"/>
      <c r="AY170" s="39"/>
      <c r="AZ170" s="39"/>
      <c r="BA170" s="42"/>
      <c r="BB170" s="39"/>
      <c r="BC170" s="42"/>
      <c r="BD170" s="38"/>
      <c r="BE170" s="42"/>
      <c r="BF170" s="42"/>
      <c r="BG170" s="40"/>
      <c r="BH170" s="39"/>
      <c r="BI170" s="42"/>
      <c r="BJ170" s="39"/>
      <c r="BK170" s="31"/>
      <c r="BL170" s="39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</row>
    <row r="171" spans="2:251">
      <c r="B171" s="62"/>
      <c r="C171" s="39"/>
      <c r="D171" s="39"/>
      <c r="F171" s="39"/>
      <c r="G171" s="38"/>
      <c r="H171" s="38"/>
      <c r="I171" s="38"/>
      <c r="J171" s="39"/>
      <c r="K171" s="38"/>
      <c r="L171" s="39"/>
      <c r="M171" s="39"/>
      <c r="N171" s="42"/>
      <c r="O171" s="39"/>
      <c r="P171" s="39"/>
      <c r="Q171" s="38"/>
      <c r="R171" s="39"/>
      <c r="S171" s="39"/>
      <c r="T171" s="42"/>
      <c r="U171" s="39"/>
      <c r="V171" s="39"/>
      <c r="W171" s="42"/>
      <c r="X171" s="39"/>
      <c r="Y171" s="39"/>
      <c r="Z171" s="42"/>
      <c r="AA171" s="39"/>
      <c r="AB171" s="39"/>
      <c r="AC171" s="42"/>
      <c r="AD171" s="40"/>
      <c r="AE171" s="40"/>
      <c r="AF171" s="35"/>
      <c r="AG171" s="39"/>
      <c r="AH171" s="39"/>
      <c r="AI171" s="42"/>
      <c r="AJ171" s="39"/>
      <c r="AK171" s="39"/>
      <c r="AL171" s="42"/>
      <c r="AM171" s="39"/>
      <c r="AN171" s="39"/>
      <c r="AO171" s="42"/>
      <c r="AP171" s="39"/>
      <c r="AQ171" s="39"/>
      <c r="AR171" s="42"/>
      <c r="AS171" s="39"/>
      <c r="AT171" s="39"/>
      <c r="AU171" s="38"/>
      <c r="AV171" s="39"/>
      <c r="AW171" s="39"/>
      <c r="AX171" s="42"/>
      <c r="AY171" s="39"/>
      <c r="AZ171" s="39"/>
      <c r="BA171" s="42"/>
      <c r="BB171" s="39"/>
      <c r="BC171" s="42"/>
      <c r="BD171" s="38"/>
      <c r="BE171" s="42"/>
      <c r="BF171" s="42"/>
      <c r="BG171" s="40"/>
      <c r="BH171" s="39"/>
      <c r="BI171" s="42"/>
      <c r="BJ171" s="39"/>
      <c r="BK171" s="31"/>
      <c r="BL171" s="39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</row>
    <row r="172" spans="2:251">
      <c r="B172" s="62"/>
      <c r="C172" s="39"/>
      <c r="D172" s="39"/>
      <c r="F172" s="39"/>
      <c r="G172" s="38"/>
      <c r="H172" s="38"/>
      <c r="I172" s="38"/>
      <c r="J172" s="39"/>
      <c r="K172" s="38"/>
      <c r="L172" s="39"/>
      <c r="M172" s="39"/>
      <c r="N172" s="42"/>
      <c r="O172" s="39"/>
      <c r="P172" s="39"/>
      <c r="Q172" s="38"/>
      <c r="R172" s="39"/>
      <c r="S172" s="39"/>
      <c r="T172" s="42"/>
      <c r="U172" s="39"/>
      <c r="V172" s="39"/>
      <c r="W172" s="42"/>
      <c r="X172" s="39"/>
      <c r="Y172" s="39"/>
      <c r="Z172" s="42"/>
      <c r="AA172" s="39"/>
      <c r="AB172" s="39"/>
      <c r="AC172" s="42"/>
      <c r="AD172" s="40"/>
      <c r="AE172" s="40"/>
      <c r="AF172" s="35"/>
      <c r="AG172" s="39"/>
      <c r="AH172" s="39"/>
      <c r="AI172" s="42"/>
      <c r="AJ172" s="39"/>
      <c r="AK172" s="39"/>
      <c r="AL172" s="42"/>
      <c r="AM172" s="39"/>
      <c r="AN172" s="39"/>
      <c r="AO172" s="42"/>
      <c r="AP172" s="39"/>
      <c r="AQ172" s="39"/>
      <c r="AR172" s="42"/>
      <c r="AS172" s="39"/>
      <c r="AT172" s="39"/>
      <c r="AU172" s="38"/>
      <c r="AV172" s="39"/>
      <c r="AW172" s="39"/>
      <c r="AX172" s="42"/>
      <c r="AY172" s="39"/>
      <c r="AZ172" s="39"/>
      <c r="BA172" s="42"/>
      <c r="BB172" s="39"/>
      <c r="BC172" s="42"/>
      <c r="BD172" s="38"/>
      <c r="BE172" s="42"/>
      <c r="BF172" s="42"/>
      <c r="BG172" s="40"/>
      <c r="BH172" s="39"/>
      <c r="BI172" s="42"/>
      <c r="BJ172" s="39"/>
      <c r="BK172" s="31"/>
      <c r="BL172" s="39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</row>
    <row r="173" spans="2:251">
      <c r="B173" s="62"/>
      <c r="C173" s="39"/>
      <c r="D173" s="39"/>
      <c r="F173" s="39"/>
      <c r="G173" s="38"/>
      <c r="H173" s="38"/>
      <c r="I173" s="38"/>
      <c r="J173" s="39"/>
      <c r="K173" s="38"/>
      <c r="L173" s="39"/>
      <c r="M173" s="39"/>
      <c r="N173" s="42"/>
      <c r="O173" s="39"/>
      <c r="P173" s="39"/>
      <c r="Q173" s="38"/>
      <c r="R173" s="39"/>
      <c r="S173" s="39"/>
      <c r="T173" s="42"/>
      <c r="U173" s="39"/>
      <c r="V173" s="39"/>
      <c r="W173" s="42"/>
      <c r="X173" s="39"/>
      <c r="Y173" s="39"/>
      <c r="Z173" s="42"/>
      <c r="AA173" s="39"/>
      <c r="AB173" s="39"/>
      <c r="AC173" s="42"/>
      <c r="AD173" s="40"/>
      <c r="AE173" s="40"/>
      <c r="AF173" s="35"/>
      <c r="AG173" s="39"/>
      <c r="AH173" s="39"/>
      <c r="AI173" s="42"/>
      <c r="AJ173" s="39"/>
      <c r="AK173" s="39"/>
      <c r="AL173" s="42"/>
      <c r="AM173" s="39"/>
      <c r="AN173" s="39"/>
      <c r="AO173" s="42"/>
      <c r="AP173" s="39"/>
      <c r="AQ173" s="39"/>
      <c r="AR173" s="42"/>
      <c r="AS173" s="39"/>
      <c r="AT173" s="39"/>
      <c r="AU173" s="38"/>
      <c r="AV173" s="39"/>
      <c r="AW173" s="39"/>
      <c r="AX173" s="42"/>
      <c r="AY173" s="39"/>
      <c r="AZ173" s="39"/>
      <c r="BA173" s="42"/>
      <c r="BB173" s="39"/>
      <c r="BC173" s="42"/>
      <c r="BD173" s="38"/>
      <c r="BE173" s="42"/>
      <c r="BF173" s="42"/>
      <c r="BG173" s="40"/>
      <c r="BH173" s="39"/>
      <c r="BI173" s="42"/>
      <c r="BJ173" s="39"/>
      <c r="BK173" s="31"/>
      <c r="BL173" s="39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</row>
    <row r="174" spans="2:251">
      <c r="B174" s="62"/>
      <c r="C174" s="39"/>
      <c r="D174" s="39"/>
      <c r="F174" s="39"/>
      <c r="G174" s="38"/>
      <c r="H174" s="38"/>
      <c r="I174" s="38"/>
      <c r="J174" s="39"/>
      <c r="K174" s="38"/>
      <c r="L174" s="39"/>
      <c r="M174" s="39"/>
      <c r="N174" s="42"/>
      <c r="O174" s="39"/>
      <c r="P174" s="39"/>
      <c r="Q174" s="38"/>
      <c r="R174" s="39"/>
      <c r="S174" s="39"/>
      <c r="T174" s="42"/>
      <c r="U174" s="39"/>
      <c r="V174" s="39"/>
      <c r="W174" s="42"/>
      <c r="X174" s="39"/>
      <c r="Y174" s="39"/>
      <c r="Z174" s="42"/>
      <c r="AA174" s="39"/>
      <c r="AB174" s="39"/>
      <c r="AC174" s="42"/>
      <c r="AD174" s="40"/>
      <c r="AE174" s="40"/>
      <c r="AF174" s="35"/>
      <c r="AG174" s="39"/>
      <c r="AH174" s="39"/>
      <c r="AI174" s="42"/>
      <c r="AJ174" s="39"/>
      <c r="AK174" s="39"/>
      <c r="AL174" s="42"/>
      <c r="AM174" s="39"/>
      <c r="AN174" s="39"/>
      <c r="AO174" s="42"/>
      <c r="AP174" s="39"/>
      <c r="AQ174" s="39"/>
      <c r="AR174" s="42"/>
      <c r="AS174" s="39"/>
      <c r="AT174" s="39"/>
      <c r="AU174" s="38"/>
      <c r="AV174" s="39"/>
      <c r="AW174" s="39"/>
      <c r="AX174" s="42"/>
      <c r="AY174" s="39"/>
      <c r="AZ174" s="39"/>
      <c r="BA174" s="42"/>
      <c r="BB174" s="39"/>
      <c r="BC174" s="42"/>
      <c r="BD174" s="38"/>
      <c r="BE174" s="42"/>
      <c r="BF174" s="42"/>
      <c r="BG174" s="40"/>
      <c r="BH174" s="39"/>
      <c r="BI174" s="42"/>
      <c r="BJ174" s="39"/>
      <c r="BK174" s="31"/>
      <c r="BL174" s="39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</row>
    <row r="175" spans="2:251">
      <c r="B175" s="62"/>
      <c r="C175" s="39"/>
      <c r="D175" s="39"/>
      <c r="F175" s="39"/>
      <c r="G175" s="38"/>
      <c r="H175" s="38"/>
      <c r="I175" s="38"/>
      <c r="J175" s="39"/>
      <c r="K175" s="38"/>
      <c r="L175" s="39"/>
      <c r="M175" s="39"/>
      <c r="N175" s="42"/>
      <c r="O175" s="39"/>
      <c r="P175" s="39"/>
      <c r="Q175" s="38"/>
      <c r="R175" s="39"/>
      <c r="S175" s="39"/>
      <c r="T175" s="42"/>
      <c r="U175" s="39"/>
      <c r="V175" s="39"/>
      <c r="W175" s="42"/>
      <c r="X175" s="39"/>
      <c r="Y175" s="39"/>
      <c r="Z175" s="42"/>
      <c r="AA175" s="39"/>
      <c r="AB175" s="39"/>
      <c r="AC175" s="42"/>
      <c r="AD175" s="40"/>
      <c r="AE175" s="40"/>
      <c r="AF175" s="35"/>
      <c r="AG175" s="39"/>
      <c r="AH175" s="39"/>
      <c r="AI175" s="42"/>
      <c r="AJ175" s="39"/>
      <c r="AK175" s="39"/>
      <c r="AL175" s="42"/>
      <c r="AM175" s="39"/>
      <c r="AN175" s="39"/>
      <c r="AO175" s="42"/>
      <c r="AP175" s="39"/>
      <c r="AQ175" s="39"/>
      <c r="AR175" s="42"/>
      <c r="AS175" s="39"/>
      <c r="AT175" s="39"/>
      <c r="AU175" s="38"/>
      <c r="AV175" s="39"/>
      <c r="AW175" s="39"/>
      <c r="AX175" s="42"/>
      <c r="AY175" s="39"/>
      <c r="AZ175" s="39"/>
      <c r="BA175" s="42"/>
      <c r="BB175" s="39"/>
      <c r="BC175" s="42"/>
      <c r="BD175" s="38"/>
      <c r="BE175" s="42"/>
      <c r="BF175" s="42"/>
      <c r="BG175" s="40"/>
      <c r="BH175" s="39"/>
      <c r="BI175" s="42"/>
      <c r="BJ175" s="39"/>
      <c r="BK175" s="31"/>
      <c r="BL175" s="39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</row>
    <row r="176" spans="2:251">
      <c r="B176" s="62"/>
      <c r="C176" s="39"/>
      <c r="D176" s="39"/>
      <c r="F176" s="39"/>
      <c r="G176" s="38"/>
      <c r="H176" s="38"/>
      <c r="I176" s="38"/>
      <c r="J176" s="39"/>
      <c r="K176" s="38"/>
      <c r="L176" s="39"/>
      <c r="M176" s="39"/>
      <c r="N176" s="42"/>
      <c r="O176" s="39"/>
      <c r="P176" s="39"/>
      <c r="Q176" s="38"/>
      <c r="R176" s="39"/>
      <c r="S176" s="39"/>
      <c r="T176" s="42"/>
      <c r="U176" s="39"/>
      <c r="V176" s="39"/>
      <c r="W176" s="42"/>
      <c r="X176" s="39"/>
      <c r="Y176" s="39"/>
      <c r="Z176" s="42"/>
      <c r="AA176" s="39"/>
      <c r="AB176" s="39"/>
      <c r="AC176" s="42"/>
      <c r="AD176" s="40"/>
      <c r="AE176" s="40"/>
      <c r="AF176" s="35"/>
      <c r="AG176" s="39"/>
      <c r="AH176" s="39"/>
      <c r="AI176" s="42"/>
      <c r="AJ176" s="39"/>
      <c r="AK176" s="39"/>
      <c r="AL176" s="42"/>
      <c r="AM176" s="39"/>
      <c r="AN176" s="39"/>
      <c r="AO176" s="42"/>
      <c r="AP176" s="39"/>
      <c r="AQ176" s="39"/>
      <c r="AR176" s="42"/>
      <c r="AS176" s="39"/>
      <c r="AT176" s="39"/>
      <c r="AU176" s="38"/>
      <c r="AV176" s="39"/>
      <c r="AW176" s="39"/>
      <c r="AX176" s="42"/>
      <c r="AY176" s="39"/>
      <c r="AZ176" s="39"/>
      <c r="BA176" s="42"/>
      <c r="BB176" s="39"/>
      <c r="BC176" s="42"/>
      <c r="BD176" s="38"/>
      <c r="BE176" s="42"/>
      <c r="BF176" s="42"/>
      <c r="BG176" s="40"/>
      <c r="BH176" s="39"/>
      <c r="BI176" s="42"/>
      <c r="BJ176" s="39"/>
      <c r="BK176" s="31"/>
      <c r="BL176" s="39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</row>
    <row r="177" spans="2:251">
      <c r="B177" s="62"/>
      <c r="C177" s="39"/>
      <c r="D177" s="39"/>
      <c r="F177" s="39"/>
      <c r="G177" s="38"/>
      <c r="H177" s="38"/>
      <c r="I177" s="38"/>
      <c r="J177" s="39"/>
      <c r="K177" s="38"/>
      <c r="L177" s="39"/>
      <c r="M177" s="39"/>
      <c r="N177" s="42"/>
      <c r="O177" s="39"/>
      <c r="P177" s="39"/>
      <c r="Q177" s="38"/>
      <c r="R177" s="39"/>
      <c r="S177" s="39"/>
      <c r="T177" s="42"/>
      <c r="U177" s="39"/>
      <c r="V177" s="39"/>
      <c r="W177" s="42"/>
      <c r="X177" s="39"/>
      <c r="Y177" s="39"/>
      <c r="Z177" s="42"/>
      <c r="AA177" s="39"/>
      <c r="AB177" s="39"/>
      <c r="AC177" s="42"/>
      <c r="AD177" s="40"/>
      <c r="AE177" s="40"/>
      <c r="AF177" s="35"/>
      <c r="AG177" s="39"/>
      <c r="AH177" s="39"/>
      <c r="AI177" s="42"/>
      <c r="AJ177" s="39"/>
      <c r="AK177" s="39"/>
      <c r="AL177" s="42"/>
      <c r="AM177" s="39"/>
      <c r="AN177" s="39"/>
      <c r="AO177" s="42"/>
      <c r="AP177" s="39"/>
      <c r="AQ177" s="39"/>
      <c r="AR177" s="42"/>
      <c r="AS177" s="39"/>
      <c r="AT177" s="39"/>
      <c r="AU177" s="38"/>
      <c r="AV177" s="39"/>
      <c r="AW177" s="39"/>
      <c r="AX177" s="42"/>
      <c r="AY177" s="39"/>
      <c r="AZ177" s="39"/>
      <c r="BA177" s="42"/>
      <c r="BB177" s="39"/>
      <c r="BC177" s="42"/>
      <c r="BD177" s="38"/>
      <c r="BE177" s="42"/>
      <c r="BF177" s="42"/>
      <c r="BG177" s="39"/>
      <c r="BH177" s="39"/>
      <c r="BI177" s="42"/>
      <c r="BJ177" s="39"/>
      <c r="BK177" s="31"/>
      <c r="BL177" s="39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</row>
    <row r="178" spans="2:251">
      <c r="B178" s="62"/>
      <c r="C178" s="39"/>
      <c r="D178" s="39"/>
      <c r="F178" s="39"/>
      <c r="G178" s="38"/>
      <c r="H178" s="38"/>
      <c r="I178" s="38"/>
      <c r="J178" s="39"/>
      <c r="K178" s="38"/>
      <c r="L178" s="39"/>
      <c r="M178" s="39"/>
      <c r="N178" s="39"/>
      <c r="O178" s="39"/>
      <c r="P178" s="39"/>
      <c r="Q178" s="38"/>
      <c r="R178" s="39"/>
      <c r="S178" s="39"/>
      <c r="T178" s="39"/>
      <c r="U178" s="39"/>
      <c r="V178" s="39"/>
      <c r="W178" s="42"/>
      <c r="X178" s="39"/>
      <c r="Y178" s="39"/>
      <c r="Z178" s="42"/>
      <c r="AA178" s="39"/>
      <c r="AB178" s="39"/>
      <c r="AC178" s="42"/>
      <c r="AD178" s="40"/>
      <c r="AE178" s="40"/>
      <c r="AF178" s="35"/>
      <c r="AG178" s="39"/>
      <c r="AH178" s="39"/>
      <c r="AI178" s="42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8"/>
      <c r="AV178" s="39"/>
      <c r="AW178" s="39"/>
      <c r="AX178" s="39"/>
      <c r="AY178" s="39"/>
      <c r="AZ178" s="39"/>
      <c r="BA178" s="39"/>
      <c r="BB178" s="39"/>
      <c r="BC178" s="39"/>
      <c r="BD178" s="38"/>
      <c r="BE178" s="39"/>
      <c r="BF178" s="39"/>
      <c r="BG178" s="40"/>
      <c r="BH178" s="39"/>
      <c r="BI178" s="39"/>
      <c r="BJ178" s="39"/>
      <c r="BK178" s="31"/>
      <c r="BL178" s="39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</row>
    <row r="179" spans="2:251">
      <c r="B179" s="62"/>
      <c r="C179" s="39"/>
      <c r="D179" s="39"/>
      <c r="F179" s="39"/>
      <c r="G179" s="38"/>
      <c r="H179" s="38"/>
      <c r="I179" s="38"/>
      <c r="J179" s="39"/>
      <c r="K179" s="38"/>
      <c r="L179" s="39"/>
      <c r="M179" s="39"/>
      <c r="N179" s="42"/>
      <c r="O179" s="39"/>
      <c r="P179" s="39"/>
      <c r="Q179" s="38"/>
      <c r="R179" s="39"/>
      <c r="S179" s="39"/>
      <c r="T179" s="42"/>
      <c r="U179" s="39"/>
      <c r="V179" s="39"/>
      <c r="W179" s="42"/>
      <c r="X179" s="39"/>
      <c r="Y179" s="39"/>
      <c r="Z179" s="42"/>
      <c r="AA179" s="39"/>
      <c r="AB179" s="39"/>
      <c r="AC179" s="42"/>
      <c r="AD179" s="40"/>
      <c r="AE179" s="40"/>
      <c r="AF179" s="35"/>
      <c r="AG179" s="39"/>
      <c r="AH179" s="39"/>
      <c r="AI179" s="42"/>
      <c r="AJ179" s="39"/>
      <c r="AK179" s="39"/>
      <c r="AL179" s="42"/>
      <c r="AM179" s="39"/>
      <c r="AN179" s="39"/>
      <c r="AO179" s="42"/>
      <c r="AP179" s="39"/>
      <c r="AQ179" s="39"/>
      <c r="AR179" s="42"/>
      <c r="AS179" s="39"/>
      <c r="AT179" s="39"/>
      <c r="AU179" s="38"/>
      <c r="AV179" s="39"/>
      <c r="AW179" s="39"/>
      <c r="AX179" s="42"/>
      <c r="AY179" s="39"/>
      <c r="AZ179" s="39"/>
      <c r="BA179" s="42"/>
      <c r="BB179" s="39"/>
      <c r="BC179" s="42"/>
      <c r="BD179" s="38"/>
      <c r="BE179" s="42"/>
      <c r="BF179" s="42"/>
      <c r="BG179" s="39"/>
      <c r="BH179" s="39"/>
      <c r="BI179" s="42"/>
      <c r="BJ179" s="39"/>
      <c r="BK179" s="31"/>
      <c r="BL179" s="39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</row>
    <row r="180" spans="2:251">
      <c r="B180" s="62"/>
      <c r="C180" s="39"/>
      <c r="D180" s="39"/>
      <c r="F180" s="39"/>
      <c r="G180" s="38"/>
      <c r="H180" s="38"/>
      <c r="I180" s="38"/>
      <c r="J180" s="39"/>
      <c r="K180" s="38"/>
      <c r="L180" s="39"/>
      <c r="M180" s="39"/>
      <c r="N180" s="39"/>
      <c r="O180" s="39"/>
      <c r="P180" s="39"/>
      <c r="Q180" s="38"/>
      <c r="R180" s="39"/>
      <c r="S180" s="39"/>
      <c r="T180" s="39"/>
      <c r="U180" s="39"/>
      <c r="V180" s="39"/>
      <c r="W180" s="42"/>
      <c r="X180" s="39"/>
      <c r="Y180" s="39"/>
      <c r="Z180" s="42"/>
      <c r="AA180" s="39"/>
      <c r="AB180" s="39"/>
      <c r="AC180" s="42"/>
      <c r="AD180" s="40"/>
      <c r="AE180" s="40"/>
      <c r="AF180" s="35"/>
      <c r="AG180" s="39"/>
      <c r="AH180" s="39"/>
      <c r="AI180" s="42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8"/>
      <c r="AV180" s="39"/>
      <c r="AW180" s="39"/>
      <c r="AX180" s="39"/>
      <c r="AY180" s="39"/>
      <c r="AZ180" s="39"/>
      <c r="BA180" s="39"/>
      <c r="BB180" s="39"/>
      <c r="BC180" s="39"/>
      <c r="BD180" s="38"/>
      <c r="BE180" s="39"/>
      <c r="BF180" s="39"/>
      <c r="BG180" s="39"/>
      <c r="BH180" s="39"/>
      <c r="BI180" s="39"/>
      <c r="BJ180" s="39"/>
      <c r="BK180" s="31"/>
      <c r="BL180" s="39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</row>
    <row r="181" spans="2:251">
      <c r="B181" s="62"/>
      <c r="C181" s="39"/>
      <c r="D181" s="39"/>
      <c r="F181" s="39"/>
      <c r="G181" s="38"/>
      <c r="H181" s="38"/>
      <c r="I181" s="38"/>
      <c r="J181" s="39"/>
      <c r="K181" s="38"/>
      <c r="L181" s="39"/>
      <c r="M181" s="39"/>
      <c r="N181" s="39"/>
      <c r="O181" s="39"/>
      <c r="P181" s="39"/>
      <c r="Q181" s="38"/>
      <c r="R181" s="39"/>
      <c r="S181" s="39"/>
      <c r="T181" s="39"/>
      <c r="U181" s="39"/>
      <c r="V181" s="39"/>
      <c r="W181" s="42"/>
      <c r="X181" s="39"/>
      <c r="Y181" s="39"/>
      <c r="Z181" s="42"/>
      <c r="AA181" s="39"/>
      <c r="AB181" s="39"/>
      <c r="AC181" s="42"/>
      <c r="AD181" s="40"/>
      <c r="AE181" s="40"/>
      <c r="AF181" s="35"/>
      <c r="AG181" s="39"/>
      <c r="AH181" s="39"/>
      <c r="AI181" s="42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8"/>
      <c r="AV181" s="39"/>
      <c r="AW181" s="39"/>
      <c r="AX181" s="39"/>
      <c r="AY181" s="39"/>
      <c r="AZ181" s="39"/>
      <c r="BA181" s="39"/>
      <c r="BB181" s="39"/>
      <c r="BC181" s="39"/>
      <c r="BD181" s="38"/>
      <c r="BE181" s="39"/>
      <c r="BF181" s="39"/>
      <c r="BG181" s="40"/>
      <c r="BH181" s="39"/>
      <c r="BI181" s="39"/>
      <c r="BJ181" s="39"/>
      <c r="BK181" s="31"/>
      <c r="BL181" s="39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</row>
    <row r="182" spans="2:251">
      <c r="B182" s="62"/>
      <c r="C182" s="39"/>
      <c r="D182" s="39"/>
      <c r="F182" s="39"/>
      <c r="G182" s="38"/>
      <c r="H182" s="38"/>
      <c r="I182" s="38"/>
      <c r="J182" s="39"/>
      <c r="K182" s="38"/>
      <c r="L182" s="39"/>
      <c r="M182" s="39"/>
      <c r="N182" s="42"/>
      <c r="O182" s="39"/>
      <c r="P182" s="39"/>
      <c r="Q182" s="38"/>
      <c r="R182" s="39"/>
      <c r="S182" s="39"/>
      <c r="T182" s="42"/>
      <c r="U182" s="39"/>
      <c r="V182" s="39"/>
      <c r="W182" s="42"/>
      <c r="X182" s="39"/>
      <c r="Y182" s="39"/>
      <c r="Z182" s="42"/>
      <c r="AA182" s="39"/>
      <c r="AB182" s="39"/>
      <c r="AC182" s="42"/>
      <c r="AD182" s="40"/>
      <c r="AE182" s="40"/>
      <c r="AF182" s="35"/>
      <c r="AG182" s="39"/>
      <c r="AH182" s="39"/>
      <c r="AI182" s="42"/>
      <c r="AJ182" s="39"/>
      <c r="AK182" s="39"/>
      <c r="AL182" s="42"/>
      <c r="AM182" s="39"/>
      <c r="AN182" s="39"/>
      <c r="AO182" s="42"/>
      <c r="AP182" s="39"/>
      <c r="AQ182" s="39"/>
      <c r="AR182" s="42"/>
      <c r="AS182" s="39"/>
      <c r="AT182" s="39"/>
      <c r="AU182" s="38"/>
      <c r="AV182" s="39"/>
      <c r="AW182" s="39"/>
      <c r="AX182" s="42"/>
      <c r="AY182" s="39"/>
      <c r="AZ182" s="39"/>
      <c r="BA182" s="42"/>
      <c r="BB182" s="39"/>
      <c r="BC182" s="42"/>
      <c r="BD182" s="38"/>
      <c r="BE182" s="42"/>
      <c r="BF182" s="42"/>
      <c r="BG182" s="40"/>
      <c r="BH182" s="39"/>
      <c r="BI182" s="42"/>
      <c r="BJ182" s="39"/>
      <c r="BK182" s="31"/>
      <c r="BL182" s="39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</row>
    <row r="183" spans="2:251">
      <c r="B183" s="62"/>
      <c r="C183" s="39"/>
      <c r="D183" s="39"/>
      <c r="F183" s="39"/>
      <c r="G183" s="38"/>
      <c r="H183" s="38"/>
      <c r="I183" s="38"/>
      <c r="J183" s="39"/>
      <c r="K183" s="38"/>
      <c r="L183" s="39"/>
      <c r="M183" s="39"/>
      <c r="N183" s="42"/>
      <c r="O183" s="39"/>
      <c r="P183" s="39"/>
      <c r="Q183" s="38"/>
      <c r="R183" s="39"/>
      <c r="S183" s="39"/>
      <c r="T183" s="42"/>
      <c r="U183" s="39"/>
      <c r="V183" s="39"/>
      <c r="W183" s="42"/>
      <c r="X183" s="39"/>
      <c r="Y183" s="39"/>
      <c r="Z183" s="42"/>
      <c r="AA183" s="39"/>
      <c r="AB183" s="39"/>
      <c r="AC183" s="42"/>
      <c r="AD183" s="40"/>
      <c r="AE183" s="40"/>
      <c r="AF183" s="35"/>
      <c r="AG183" s="39"/>
      <c r="AH183" s="39"/>
      <c r="AI183" s="42"/>
      <c r="AJ183" s="39"/>
      <c r="AK183" s="39"/>
      <c r="AL183" s="42"/>
      <c r="AM183" s="39"/>
      <c r="AN183" s="39"/>
      <c r="AO183" s="42"/>
      <c r="AP183" s="39"/>
      <c r="AQ183" s="39"/>
      <c r="AR183" s="42"/>
      <c r="AS183" s="39"/>
      <c r="AT183" s="39"/>
      <c r="AU183" s="38"/>
      <c r="AV183" s="39"/>
      <c r="AW183" s="39"/>
      <c r="AX183" s="42"/>
      <c r="AY183" s="39"/>
      <c r="AZ183" s="39"/>
      <c r="BA183" s="42"/>
      <c r="BB183" s="39"/>
      <c r="BC183" s="42"/>
      <c r="BD183" s="38"/>
      <c r="BE183" s="42"/>
      <c r="BF183" s="42"/>
      <c r="BG183" s="40"/>
      <c r="BH183" s="39"/>
      <c r="BI183" s="42"/>
      <c r="BJ183" s="39"/>
      <c r="BK183" s="31"/>
      <c r="BL183" s="39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</row>
    <row r="184" spans="2:251">
      <c r="B184" s="62"/>
      <c r="C184" s="39"/>
      <c r="D184" s="39"/>
      <c r="F184" s="39"/>
      <c r="G184" s="38"/>
      <c r="H184" s="38"/>
      <c r="I184" s="38"/>
      <c r="J184" s="39"/>
      <c r="K184" s="38"/>
      <c r="L184" s="39"/>
      <c r="M184" s="39"/>
      <c r="N184" s="42"/>
      <c r="O184" s="39"/>
      <c r="P184" s="39"/>
      <c r="Q184" s="38"/>
      <c r="R184" s="39"/>
      <c r="S184" s="39"/>
      <c r="T184" s="42"/>
      <c r="U184" s="39"/>
      <c r="V184" s="39"/>
      <c r="W184" s="42"/>
      <c r="X184" s="39"/>
      <c r="Y184" s="39"/>
      <c r="Z184" s="42"/>
      <c r="AA184" s="39"/>
      <c r="AB184" s="39"/>
      <c r="AC184" s="42"/>
      <c r="AD184" s="40"/>
      <c r="AE184" s="40"/>
      <c r="AF184" s="35"/>
      <c r="AG184" s="39"/>
      <c r="AH184" s="39"/>
      <c r="AI184" s="42"/>
      <c r="AJ184" s="39"/>
      <c r="AK184" s="39"/>
      <c r="AL184" s="42"/>
      <c r="AM184" s="39"/>
      <c r="AN184" s="39"/>
      <c r="AO184" s="42"/>
      <c r="AP184" s="39"/>
      <c r="AQ184" s="39"/>
      <c r="AR184" s="42"/>
      <c r="AS184" s="39"/>
      <c r="AT184" s="39"/>
      <c r="AU184" s="38"/>
      <c r="AV184" s="39"/>
      <c r="AW184" s="39"/>
      <c r="AX184" s="42"/>
      <c r="AY184" s="39"/>
      <c r="AZ184" s="39"/>
      <c r="BA184" s="42"/>
      <c r="BB184" s="39"/>
      <c r="BC184" s="42"/>
      <c r="BD184" s="38"/>
      <c r="BE184" s="42"/>
      <c r="BF184" s="42"/>
      <c r="BG184" s="40"/>
      <c r="BH184" s="39"/>
      <c r="BI184" s="42"/>
      <c r="BJ184" s="39"/>
      <c r="BK184" s="31"/>
      <c r="BL184" s="39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</row>
    <row r="185" spans="2:251">
      <c r="B185" s="62"/>
      <c r="C185" s="39"/>
      <c r="D185" s="39"/>
      <c r="F185" s="39"/>
      <c r="G185" s="38"/>
      <c r="H185" s="38"/>
      <c r="I185" s="38"/>
      <c r="J185" s="39"/>
      <c r="K185" s="38"/>
      <c r="L185" s="39"/>
      <c r="M185" s="39"/>
      <c r="N185" s="42"/>
      <c r="O185" s="39"/>
      <c r="P185" s="39"/>
      <c r="Q185" s="38"/>
      <c r="R185" s="39"/>
      <c r="S185" s="39"/>
      <c r="T185" s="42"/>
      <c r="U185" s="39"/>
      <c r="V185" s="39"/>
      <c r="W185" s="42"/>
      <c r="X185" s="39"/>
      <c r="Y185" s="39"/>
      <c r="Z185" s="42"/>
      <c r="AA185" s="39"/>
      <c r="AB185" s="39"/>
      <c r="AC185" s="42"/>
      <c r="AD185" s="40"/>
      <c r="AE185" s="40"/>
      <c r="AF185" s="35"/>
      <c r="AG185" s="39"/>
      <c r="AH185" s="39"/>
      <c r="AI185" s="42"/>
      <c r="AJ185" s="39"/>
      <c r="AK185" s="39"/>
      <c r="AL185" s="42"/>
      <c r="AM185" s="39"/>
      <c r="AN185" s="39"/>
      <c r="AO185" s="42"/>
      <c r="AP185" s="39"/>
      <c r="AQ185" s="39"/>
      <c r="AR185" s="42"/>
      <c r="AS185" s="39"/>
      <c r="AT185" s="39"/>
      <c r="AU185" s="38"/>
      <c r="AV185" s="39"/>
      <c r="AW185" s="39"/>
      <c r="AX185" s="42"/>
      <c r="AY185" s="39"/>
      <c r="AZ185" s="39"/>
      <c r="BA185" s="42"/>
      <c r="BB185" s="39"/>
      <c r="BC185" s="42"/>
      <c r="BD185" s="38"/>
      <c r="BE185" s="42"/>
      <c r="BF185" s="42"/>
      <c r="BG185" s="39"/>
      <c r="BH185" s="39"/>
      <c r="BI185" s="42"/>
      <c r="BJ185" s="39"/>
      <c r="BK185" s="31"/>
      <c r="BL185" s="39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</row>
    <row r="186" spans="2:251">
      <c r="B186" s="62"/>
      <c r="C186" s="39"/>
      <c r="D186" s="39"/>
      <c r="F186" s="39"/>
      <c r="G186" s="38"/>
      <c r="H186" s="38"/>
      <c r="I186" s="38"/>
      <c r="J186" s="39"/>
      <c r="K186" s="38"/>
      <c r="L186" s="39"/>
      <c r="M186" s="39"/>
      <c r="N186" s="39"/>
      <c r="O186" s="39"/>
      <c r="P186" s="39"/>
      <c r="Q186" s="38"/>
      <c r="R186" s="39"/>
      <c r="S186" s="39"/>
      <c r="T186" s="39"/>
      <c r="U186" s="39"/>
      <c r="V186" s="39"/>
      <c r="W186" s="42"/>
      <c r="X186" s="39"/>
      <c r="Y186" s="39"/>
      <c r="Z186" s="42"/>
      <c r="AA186" s="39"/>
      <c r="AB186" s="39"/>
      <c r="AC186" s="42"/>
      <c r="AD186" s="40"/>
      <c r="AE186" s="40"/>
      <c r="AF186" s="35"/>
      <c r="AG186" s="39"/>
      <c r="AH186" s="39"/>
      <c r="AI186" s="42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8"/>
      <c r="AV186" s="39"/>
      <c r="AW186" s="39"/>
      <c r="AX186" s="39"/>
      <c r="AY186" s="39"/>
      <c r="AZ186" s="39"/>
      <c r="BA186" s="39"/>
      <c r="BB186" s="39"/>
      <c r="BC186" s="39"/>
      <c r="BD186" s="38"/>
      <c r="BE186" s="39"/>
      <c r="BF186" s="39"/>
      <c r="BG186" s="40"/>
      <c r="BH186" s="39"/>
      <c r="BI186" s="39"/>
      <c r="BJ186" s="39"/>
      <c r="BK186" s="31"/>
      <c r="BL186" s="39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</row>
    <row r="187" spans="2:251">
      <c r="B187" s="62"/>
      <c r="C187" s="39"/>
      <c r="D187" s="39"/>
      <c r="F187" s="39"/>
      <c r="G187" s="38"/>
      <c r="H187" s="38"/>
      <c r="I187" s="38"/>
      <c r="J187" s="39"/>
      <c r="K187" s="38"/>
      <c r="L187" s="39"/>
      <c r="M187" s="39"/>
      <c r="N187" s="42"/>
      <c r="O187" s="39"/>
      <c r="P187" s="39"/>
      <c r="Q187" s="38"/>
      <c r="R187" s="39"/>
      <c r="S187" s="39"/>
      <c r="T187" s="42"/>
      <c r="U187" s="39"/>
      <c r="V187" s="39"/>
      <c r="W187" s="42"/>
      <c r="X187" s="39"/>
      <c r="Y187" s="39"/>
      <c r="Z187" s="42"/>
      <c r="AA187" s="39"/>
      <c r="AB187" s="39"/>
      <c r="AC187" s="42"/>
      <c r="AD187" s="40"/>
      <c r="AE187" s="40"/>
      <c r="AF187" s="35"/>
      <c r="AG187" s="39"/>
      <c r="AH187" s="39"/>
      <c r="AI187" s="42"/>
      <c r="AJ187" s="39"/>
      <c r="AK187" s="39"/>
      <c r="AL187" s="42"/>
      <c r="AM187" s="39"/>
      <c r="AN187" s="39"/>
      <c r="AO187" s="42"/>
      <c r="AP187" s="39"/>
      <c r="AQ187" s="39"/>
      <c r="AR187" s="42"/>
      <c r="AS187" s="39"/>
      <c r="AT187" s="39"/>
      <c r="AU187" s="38"/>
      <c r="AV187" s="39"/>
      <c r="AW187" s="39"/>
      <c r="AX187" s="42"/>
      <c r="AY187" s="39"/>
      <c r="AZ187" s="39"/>
      <c r="BA187" s="42"/>
      <c r="BB187" s="39"/>
      <c r="BC187" s="42"/>
      <c r="BD187" s="38"/>
      <c r="BE187" s="42"/>
      <c r="BF187" s="42"/>
      <c r="BG187" s="40"/>
      <c r="BH187" s="39"/>
      <c r="BI187" s="42"/>
      <c r="BJ187" s="39"/>
      <c r="BK187" s="31"/>
      <c r="BL187" s="39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</row>
    <row r="188" spans="2:251">
      <c r="B188" s="62"/>
      <c r="C188" s="39"/>
      <c r="D188" s="39"/>
      <c r="F188" s="39"/>
      <c r="G188" s="38"/>
      <c r="H188" s="38"/>
      <c r="I188" s="38"/>
      <c r="J188" s="39"/>
      <c r="K188" s="38"/>
      <c r="L188" s="39"/>
      <c r="M188" s="39"/>
      <c r="N188" s="42"/>
      <c r="O188" s="39"/>
      <c r="P188" s="39"/>
      <c r="Q188" s="38"/>
      <c r="R188" s="39"/>
      <c r="S188" s="39"/>
      <c r="T188" s="42"/>
      <c r="U188" s="39"/>
      <c r="V188" s="39"/>
      <c r="W188" s="42"/>
      <c r="X188" s="39"/>
      <c r="Y188" s="39"/>
      <c r="Z188" s="42"/>
      <c r="AA188" s="39"/>
      <c r="AB188" s="39"/>
      <c r="AC188" s="42"/>
      <c r="AD188" s="40"/>
      <c r="AE188" s="40"/>
      <c r="AF188" s="35"/>
      <c r="AG188" s="39"/>
      <c r="AH188" s="39"/>
      <c r="AI188" s="42"/>
      <c r="AJ188" s="39"/>
      <c r="AK188" s="39"/>
      <c r="AL188" s="42"/>
      <c r="AM188" s="39"/>
      <c r="AN188" s="39"/>
      <c r="AO188" s="42"/>
      <c r="AP188" s="39"/>
      <c r="AQ188" s="39"/>
      <c r="AR188" s="42"/>
      <c r="AS188" s="39"/>
      <c r="AT188" s="39"/>
      <c r="AU188" s="38"/>
      <c r="AV188" s="39"/>
      <c r="AW188" s="39"/>
      <c r="AX188" s="42"/>
      <c r="AY188" s="39"/>
      <c r="AZ188" s="39"/>
      <c r="BA188" s="42"/>
      <c r="BB188" s="39"/>
      <c r="BC188" s="42"/>
      <c r="BD188" s="38"/>
      <c r="BE188" s="42"/>
      <c r="BF188" s="42"/>
      <c r="BG188" s="39"/>
      <c r="BH188" s="39"/>
      <c r="BI188" s="42"/>
      <c r="BJ188" s="39"/>
      <c r="BK188" s="31"/>
      <c r="BL188" s="39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</row>
    <row r="189" spans="2:251">
      <c r="B189" s="62"/>
      <c r="C189" s="39"/>
      <c r="D189" s="39"/>
      <c r="F189" s="39"/>
      <c r="G189" s="38"/>
      <c r="H189" s="38"/>
      <c r="I189" s="38"/>
      <c r="J189" s="39"/>
      <c r="K189" s="38"/>
      <c r="L189" s="39"/>
      <c r="M189" s="39"/>
      <c r="N189" s="39"/>
      <c r="O189" s="39"/>
      <c r="P189" s="39"/>
      <c r="Q189" s="38"/>
      <c r="R189" s="39"/>
      <c r="S189" s="39"/>
      <c r="T189" s="39"/>
      <c r="U189" s="39"/>
      <c r="V189" s="39"/>
      <c r="W189" s="42"/>
      <c r="X189" s="39"/>
      <c r="Y189" s="39"/>
      <c r="Z189" s="42"/>
      <c r="AA189" s="39"/>
      <c r="AB189" s="39"/>
      <c r="AC189" s="42"/>
      <c r="AD189" s="40"/>
      <c r="AE189" s="40"/>
      <c r="AF189" s="35"/>
      <c r="AG189" s="39"/>
      <c r="AH189" s="39"/>
      <c r="AI189" s="42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8"/>
      <c r="AV189" s="39"/>
      <c r="AW189" s="39"/>
      <c r="AX189" s="39"/>
      <c r="AY189" s="39"/>
      <c r="AZ189" s="39"/>
      <c r="BA189" s="39"/>
      <c r="BB189" s="39"/>
      <c r="BC189" s="39"/>
      <c r="BD189" s="38"/>
      <c r="BE189" s="39"/>
      <c r="BF189" s="39"/>
      <c r="BG189" s="40"/>
      <c r="BH189" s="39"/>
      <c r="BI189" s="39"/>
      <c r="BJ189" s="39"/>
      <c r="BK189" s="31"/>
      <c r="BL189" s="39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</row>
    <row r="190" spans="2:251">
      <c r="B190" s="62"/>
      <c r="C190" s="39"/>
      <c r="D190" s="39"/>
      <c r="F190" s="39"/>
      <c r="G190" s="38"/>
      <c r="H190" s="38"/>
      <c r="I190" s="38"/>
      <c r="J190" s="39"/>
      <c r="K190" s="38"/>
      <c r="L190" s="39"/>
      <c r="M190" s="39"/>
      <c r="N190" s="42"/>
      <c r="O190" s="39"/>
      <c r="P190" s="39"/>
      <c r="Q190" s="38"/>
      <c r="R190" s="39"/>
      <c r="S190" s="39"/>
      <c r="T190" s="42"/>
      <c r="U190" s="39"/>
      <c r="V190" s="39"/>
      <c r="W190" s="42"/>
      <c r="X190" s="39"/>
      <c r="Y190" s="39"/>
      <c r="Z190" s="42"/>
      <c r="AA190" s="39"/>
      <c r="AB190" s="39"/>
      <c r="AC190" s="42"/>
      <c r="AD190" s="40"/>
      <c r="AE190" s="40"/>
      <c r="AF190" s="35"/>
      <c r="AG190" s="39"/>
      <c r="AH190" s="39"/>
      <c r="AI190" s="42"/>
      <c r="AJ190" s="39"/>
      <c r="AK190" s="39"/>
      <c r="AL190" s="42"/>
      <c r="AM190" s="39"/>
      <c r="AN190" s="39"/>
      <c r="AO190" s="42"/>
      <c r="AP190" s="39"/>
      <c r="AQ190" s="39"/>
      <c r="AR190" s="42"/>
      <c r="AS190" s="39"/>
      <c r="AT190" s="39"/>
      <c r="AU190" s="38"/>
      <c r="AV190" s="39"/>
      <c r="AW190" s="39"/>
      <c r="AX190" s="42"/>
      <c r="AY190" s="39"/>
      <c r="AZ190" s="39"/>
      <c r="BA190" s="42"/>
      <c r="BB190" s="39"/>
      <c r="BC190" s="42"/>
      <c r="BD190" s="38"/>
      <c r="BE190" s="42"/>
      <c r="BF190" s="42"/>
      <c r="BG190" s="40"/>
      <c r="BH190" s="39"/>
      <c r="BI190" s="42"/>
      <c r="BJ190" s="39"/>
      <c r="BK190" s="31"/>
      <c r="BL190" s="39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</row>
    <row r="191" spans="2:251">
      <c r="B191" s="62"/>
      <c r="C191" s="39"/>
      <c r="D191" s="39"/>
      <c r="F191" s="39"/>
      <c r="G191" s="38"/>
      <c r="H191" s="38"/>
      <c r="I191" s="38"/>
      <c r="J191" s="39"/>
      <c r="K191" s="38"/>
      <c r="L191" s="39"/>
      <c r="M191" s="39"/>
      <c r="N191" s="42"/>
      <c r="O191" s="39"/>
      <c r="P191" s="39"/>
      <c r="Q191" s="38"/>
      <c r="R191" s="39"/>
      <c r="S191" s="39"/>
      <c r="T191" s="42"/>
      <c r="U191" s="39"/>
      <c r="V191" s="39"/>
      <c r="W191" s="42"/>
      <c r="X191" s="39"/>
      <c r="Y191" s="39"/>
      <c r="Z191" s="42"/>
      <c r="AA191" s="39"/>
      <c r="AB191" s="39"/>
      <c r="AC191" s="42"/>
      <c r="AD191" s="40"/>
      <c r="AE191" s="40"/>
      <c r="AF191" s="35"/>
      <c r="AG191" s="39"/>
      <c r="AH191" s="39"/>
      <c r="AI191" s="42"/>
      <c r="AJ191" s="39"/>
      <c r="AK191" s="39"/>
      <c r="AL191" s="42"/>
      <c r="AM191" s="39"/>
      <c r="AN191" s="39"/>
      <c r="AO191" s="42"/>
      <c r="AP191" s="39"/>
      <c r="AQ191" s="39"/>
      <c r="AR191" s="42"/>
      <c r="AS191" s="39"/>
      <c r="AT191" s="39"/>
      <c r="AU191" s="38"/>
      <c r="AV191" s="39"/>
      <c r="AW191" s="39"/>
      <c r="AX191" s="42"/>
      <c r="AY191" s="39"/>
      <c r="AZ191" s="39"/>
      <c r="BA191" s="42"/>
      <c r="BB191" s="39"/>
      <c r="BC191" s="42"/>
      <c r="BD191" s="38"/>
      <c r="BE191" s="42"/>
      <c r="BF191" s="42"/>
      <c r="BG191" s="40"/>
      <c r="BH191" s="39"/>
      <c r="BI191" s="42"/>
      <c r="BJ191" s="39"/>
      <c r="BK191" s="31"/>
      <c r="BL191" s="39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</row>
    <row r="192" spans="2:251">
      <c r="B192" s="62"/>
      <c r="C192" s="39"/>
      <c r="D192" s="39"/>
      <c r="F192" s="39"/>
      <c r="G192" s="38"/>
      <c r="H192" s="38"/>
      <c r="I192" s="38"/>
      <c r="J192" s="39"/>
      <c r="K192" s="38"/>
      <c r="L192" s="39"/>
      <c r="M192" s="39"/>
      <c r="N192" s="42"/>
      <c r="O192" s="39"/>
      <c r="P192" s="39"/>
      <c r="Q192" s="38"/>
      <c r="R192" s="39"/>
      <c r="S192" s="39"/>
      <c r="T192" s="42"/>
      <c r="U192" s="39"/>
      <c r="V192" s="39"/>
      <c r="W192" s="42"/>
      <c r="X192" s="39"/>
      <c r="Y192" s="39"/>
      <c r="Z192" s="42"/>
      <c r="AA192" s="39"/>
      <c r="AB192" s="39"/>
      <c r="AC192" s="42"/>
      <c r="AD192" s="40"/>
      <c r="AE192" s="40"/>
      <c r="AF192" s="35"/>
      <c r="AG192" s="39"/>
      <c r="AH192" s="39"/>
      <c r="AI192" s="42"/>
      <c r="AJ192" s="39"/>
      <c r="AK192" s="39"/>
      <c r="AL192" s="42"/>
      <c r="AM192" s="39"/>
      <c r="AN192" s="39"/>
      <c r="AO192" s="42"/>
      <c r="AP192" s="39"/>
      <c r="AQ192" s="39"/>
      <c r="AR192" s="42"/>
      <c r="AS192" s="39"/>
      <c r="AT192" s="39"/>
      <c r="AU192" s="38"/>
      <c r="AV192" s="39"/>
      <c r="AW192" s="39"/>
      <c r="AX192" s="42"/>
      <c r="AY192" s="39"/>
      <c r="AZ192" s="39"/>
      <c r="BA192" s="42"/>
      <c r="BB192" s="39"/>
      <c r="BC192" s="42"/>
      <c r="BD192" s="38"/>
      <c r="BE192" s="42"/>
      <c r="BF192" s="42"/>
      <c r="BG192" s="40"/>
      <c r="BH192" s="39"/>
      <c r="BI192" s="42"/>
      <c r="BJ192" s="39"/>
      <c r="BK192" s="31"/>
      <c r="BL192" s="39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</row>
    <row r="193" spans="2:251">
      <c r="B193" s="62"/>
      <c r="C193" s="39"/>
      <c r="D193" s="39"/>
      <c r="F193" s="39"/>
      <c r="G193" s="38"/>
      <c r="H193" s="38"/>
      <c r="I193" s="38"/>
      <c r="J193" s="39"/>
      <c r="K193" s="38"/>
      <c r="L193" s="39"/>
      <c r="M193" s="39"/>
      <c r="N193" s="42"/>
      <c r="O193" s="39"/>
      <c r="P193" s="39"/>
      <c r="Q193" s="38"/>
      <c r="R193" s="39"/>
      <c r="S193" s="39"/>
      <c r="T193" s="42"/>
      <c r="U193" s="39"/>
      <c r="V193" s="39"/>
      <c r="W193" s="42"/>
      <c r="X193" s="39"/>
      <c r="Y193" s="39"/>
      <c r="Z193" s="42"/>
      <c r="AA193" s="39"/>
      <c r="AB193" s="39"/>
      <c r="AC193" s="42"/>
      <c r="AD193" s="40"/>
      <c r="AE193" s="40"/>
      <c r="AF193" s="35"/>
      <c r="AG193" s="39"/>
      <c r="AH193" s="39"/>
      <c r="AI193" s="42"/>
      <c r="AJ193" s="39"/>
      <c r="AK193" s="39"/>
      <c r="AL193" s="42"/>
      <c r="AM193" s="39"/>
      <c r="AN193" s="39"/>
      <c r="AO193" s="42"/>
      <c r="AP193" s="39"/>
      <c r="AQ193" s="39"/>
      <c r="AR193" s="42"/>
      <c r="AS193" s="39"/>
      <c r="AT193" s="39"/>
      <c r="AU193" s="38"/>
      <c r="AV193" s="39"/>
      <c r="AW193" s="39"/>
      <c r="AX193" s="42"/>
      <c r="AY193" s="39"/>
      <c r="AZ193" s="39"/>
      <c r="BA193" s="42"/>
      <c r="BB193" s="39"/>
      <c r="BC193" s="42"/>
      <c r="BD193" s="38"/>
      <c r="BE193" s="42"/>
      <c r="BF193" s="42"/>
      <c r="BG193" s="40"/>
      <c r="BH193" s="39"/>
      <c r="BI193" s="42"/>
      <c r="BJ193" s="39"/>
      <c r="BK193" s="31"/>
      <c r="BL193" s="39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</row>
    <row r="194" spans="2:251">
      <c r="B194" s="62"/>
      <c r="C194" s="39"/>
      <c r="D194" s="39"/>
      <c r="F194" s="39"/>
      <c r="G194" s="38"/>
      <c r="H194" s="38"/>
      <c r="I194" s="38"/>
      <c r="J194" s="39"/>
      <c r="K194" s="38"/>
      <c r="L194" s="39"/>
      <c r="M194" s="39"/>
      <c r="N194" s="42"/>
      <c r="O194" s="39"/>
      <c r="P194" s="39"/>
      <c r="Q194" s="38"/>
      <c r="R194" s="39"/>
      <c r="S194" s="39"/>
      <c r="T194" s="42"/>
      <c r="U194" s="39"/>
      <c r="V194" s="39"/>
      <c r="W194" s="42"/>
      <c r="X194" s="39"/>
      <c r="Y194" s="39"/>
      <c r="Z194" s="42"/>
      <c r="AA194" s="39"/>
      <c r="AB194" s="39"/>
      <c r="AC194" s="42"/>
      <c r="AD194" s="40"/>
      <c r="AE194" s="40"/>
      <c r="AF194" s="35"/>
      <c r="AG194" s="39"/>
      <c r="AH194" s="39"/>
      <c r="AI194" s="42"/>
      <c r="AJ194" s="39"/>
      <c r="AK194" s="39"/>
      <c r="AL194" s="42"/>
      <c r="AM194" s="39"/>
      <c r="AN194" s="39"/>
      <c r="AO194" s="42"/>
      <c r="AP194" s="39"/>
      <c r="AQ194" s="39"/>
      <c r="AR194" s="42"/>
      <c r="AS194" s="39"/>
      <c r="AT194" s="39"/>
      <c r="AU194" s="38"/>
      <c r="AV194" s="39"/>
      <c r="AW194" s="39"/>
      <c r="AX194" s="42"/>
      <c r="AY194" s="39"/>
      <c r="AZ194" s="39"/>
      <c r="BA194" s="42"/>
      <c r="BB194" s="39"/>
      <c r="BC194" s="42"/>
      <c r="BD194" s="38"/>
      <c r="BE194" s="42"/>
      <c r="BF194" s="42"/>
      <c r="BG194" s="39"/>
      <c r="BH194" s="39"/>
      <c r="BI194" s="42"/>
      <c r="BJ194" s="39"/>
      <c r="BK194" s="31"/>
      <c r="BL194" s="39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</row>
    <row r="195" spans="2:251">
      <c r="B195" s="62"/>
      <c r="C195" s="39"/>
      <c r="D195" s="39"/>
      <c r="F195" s="39"/>
      <c r="G195" s="38"/>
      <c r="H195" s="38"/>
      <c r="I195" s="38"/>
      <c r="J195" s="39"/>
      <c r="K195" s="38"/>
      <c r="L195" s="39"/>
      <c r="M195" s="39"/>
      <c r="N195" s="42"/>
      <c r="O195" s="39"/>
      <c r="P195" s="39"/>
      <c r="Q195" s="38"/>
      <c r="R195" s="39"/>
      <c r="S195" s="39"/>
      <c r="T195" s="42"/>
      <c r="U195" s="39"/>
      <c r="V195" s="39"/>
      <c r="W195" s="42"/>
      <c r="X195" s="39"/>
      <c r="Y195" s="39"/>
      <c r="Z195" s="42"/>
      <c r="AA195" s="39"/>
      <c r="AB195" s="39"/>
      <c r="AC195" s="42"/>
      <c r="AD195" s="40"/>
      <c r="AE195" s="40"/>
      <c r="AF195" s="35"/>
      <c r="AG195" s="39"/>
      <c r="AH195" s="39"/>
      <c r="AI195" s="42"/>
      <c r="AJ195" s="39"/>
      <c r="AK195" s="39"/>
      <c r="AL195" s="42"/>
      <c r="AM195" s="39"/>
      <c r="AN195" s="39"/>
      <c r="AO195" s="42"/>
      <c r="AP195" s="39"/>
      <c r="AQ195" s="39"/>
      <c r="AR195" s="42"/>
      <c r="AS195" s="39"/>
      <c r="AT195" s="39"/>
      <c r="AU195" s="38"/>
      <c r="AV195" s="39"/>
      <c r="AW195" s="39"/>
      <c r="AX195" s="42"/>
      <c r="AY195" s="39"/>
      <c r="AZ195" s="39"/>
      <c r="BA195" s="42"/>
      <c r="BB195" s="39"/>
      <c r="BC195" s="42"/>
      <c r="BD195" s="38"/>
      <c r="BE195" s="42"/>
      <c r="BF195" s="42"/>
      <c r="BG195" s="40"/>
      <c r="BH195" s="39"/>
      <c r="BI195" s="42"/>
      <c r="BJ195" s="39"/>
      <c r="BK195" s="31"/>
      <c r="BL195" s="42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</row>
    <row r="196" spans="2:251">
      <c r="B196" s="62"/>
      <c r="C196" s="39"/>
      <c r="D196" s="39"/>
      <c r="F196" s="39"/>
      <c r="G196" s="38"/>
      <c r="H196" s="38"/>
      <c r="I196" s="38"/>
      <c r="J196" s="39"/>
      <c r="K196" s="38"/>
      <c r="L196" s="39"/>
      <c r="M196" s="39"/>
      <c r="N196" s="42"/>
      <c r="O196" s="39"/>
      <c r="P196" s="39"/>
      <c r="Q196" s="38"/>
      <c r="R196" s="39"/>
      <c r="S196" s="39"/>
      <c r="T196" s="42"/>
      <c r="U196" s="39"/>
      <c r="V196" s="39"/>
      <c r="W196" s="42"/>
      <c r="X196" s="39"/>
      <c r="Y196" s="39"/>
      <c r="Z196" s="42"/>
      <c r="AA196" s="39"/>
      <c r="AB196" s="39"/>
      <c r="AC196" s="42"/>
      <c r="AD196" s="40"/>
      <c r="AE196" s="40"/>
      <c r="AF196" s="35"/>
      <c r="AG196" s="39"/>
      <c r="AH196" s="39"/>
      <c r="AI196" s="42"/>
      <c r="AJ196" s="39"/>
      <c r="AK196" s="39"/>
      <c r="AL196" s="42"/>
      <c r="AM196" s="39"/>
      <c r="AN196" s="39"/>
      <c r="AO196" s="42"/>
      <c r="AP196" s="39"/>
      <c r="AQ196" s="39"/>
      <c r="AR196" s="42"/>
      <c r="AS196" s="39"/>
      <c r="AT196" s="39"/>
      <c r="AU196" s="38"/>
      <c r="AV196" s="39"/>
      <c r="AW196" s="39"/>
      <c r="AX196" s="42"/>
      <c r="AY196" s="39"/>
      <c r="AZ196" s="39"/>
      <c r="BA196" s="42"/>
      <c r="BB196" s="39"/>
      <c r="BC196" s="42"/>
      <c r="BD196" s="38"/>
      <c r="BE196" s="42"/>
      <c r="BF196" s="42"/>
      <c r="BG196" s="40"/>
      <c r="BH196" s="39"/>
      <c r="BI196" s="42"/>
      <c r="BJ196" s="39"/>
      <c r="BK196" s="31"/>
      <c r="BL196" s="39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</row>
    <row r="197" spans="2:251">
      <c r="B197" s="62"/>
      <c r="C197" s="39"/>
      <c r="D197" s="39"/>
      <c r="F197" s="39"/>
      <c r="G197" s="38"/>
      <c r="H197" s="38"/>
      <c r="I197" s="38"/>
      <c r="J197" s="39"/>
      <c r="K197" s="38"/>
      <c r="L197" s="39"/>
      <c r="M197" s="39"/>
      <c r="N197" s="42"/>
      <c r="O197" s="39"/>
      <c r="P197" s="39"/>
      <c r="Q197" s="38"/>
      <c r="R197" s="39"/>
      <c r="S197" s="39"/>
      <c r="T197" s="42"/>
      <c r="U197" s="39"/>
      <c r="V197" s="39"/>
      <c r="W197" s="42"/>
      <c r="X197" s="39"/>
      <c r="Y197" s="39"/>
      <c r="Z197" s="42"/>
      <c r="AA197" s="39"/>
      <c r="AB197" s="39"/>
      <c r="AC197" s="42"/>
      <c r="AD197" s="40"/>
      <c r="AE197" s="40"/>
      <c r="AF197" s="35"/>
      <c r="AG197" s="39"/>
      <c r="AH197" s="39"/>
      <c r="AI197" s="42"/>
      <c r="AJ197" s="39"/>
      <c r="AK197" s="39"/>
      <c r="AL197" s="42"/>
      <c r="AM197" s="39"/>
      <c r="AN197" s="39"/>
      <c r="AO197" s="42"/>
      <c r="AP197" s="39"/>
      <c r="AQ197" s="39"/>
      <c r="AR197" s="42"/>
      <c r="AS197" s="39"/>
      <c r="AT197" s="39"/>
      <c r="AU197" s="38"/>
      <c r="AV197" s="39"/>
      <c r="AW197" s="39"/>
      <c r="AX197" s="42"/>
      <c r="AY197" s="39"/>
      <c r="AZ197" s="39"/>
      <c r="BA197" s="42"/>
      <c r="BB197" s="39"/>
      <c r="BC197" s="42"/>
      <c r="BD197" s="38"/>
      <c r="BE197" s="42"/>
      <c r="BF197" s="42"/>
      <c r="BG197" s="40"/>
      <c r="BH197" s="39"/>
      <c r="BI197" s="42"/>
      <c r="BJ197" s="39"/>
      <c r="BK197" s="31"/>
      <c r="BL197" s="39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</row>
    <row r="198" spans="2:251">
      <c r="B198" s="62"/>
      <c r="C198" s="39"/>
      <c r="D198" s="39"/>
      <c r="F198" s="39"/>
      <c r="G198" s="38"/>
      <c r="H198" s="38"/>
      <c r="I198" s="38"/>
      <c r="J198" s="39"/>
      <c r="K198" s="38"/>
      <c r="L198" s="39"/>
      <c r="M198" s="39"/>
      <c r="N198" s="42"/>
      <c r="O198" s="39"/>
      <c r="P198" s="39"/>
      <c r="Q198" s="38"/>
      <c r="R198" s="39"/>
      <c r="S198" s="39"/>
      <c r="T198" s="42"/>
      <c r="U198" s="39"/>
      <c r="V198" s="39"/>
      <c r="W198" s="42"/>
      <c r="X198" s="39"/>
      <c r="Y198" s="39"/>
      <c r="Z198" s="42"/>
      <c r="AA198" s="39"/>
      <c r="AB198" s="39"/>
      <c r="AC198" s="42"/>
      <c r="AD198" s="40"/>
      <c r="AE198" s="40"/>
      <c r="AF198" s="35"/>
      <c r="AG198" s="39"/>
      <c r="AH198" s="39"/>
      <c r="AI198" s="42"/>
      <c r="AJ198" s="39"/>
      <c r="AK198" s="39"/>
      <c r="AL198" s="42"/>
      <c r="AM198" s="39"/>
      <c r="AN198" s="39"/>
      <c r="AO198" s="42"/>
      <c r="AP198" s="39"/>
      <c r="AQ198" s="39"/>
      <c r="AR198" s="42"/>
      <c r="AS198" s="39"/>
      <c r="AT198" s="39"/>
      <c r="AU198" s="38"/>
      <c r="AV198" s="39"/>
      <c r="AW198" s="39"/>
      <c r="AX198" s="42"/>
      <c r="AY198" s="39"/>
      <c r="AZ198" s="39"/>
      <c r="BA198" s="42"/>
      <c r="BB198" s="39"/>
      <c r="BC198" s="42"/>
      <c r="BD198" s="38"/>
      <c r="BE198" s="42"/>
      <c r="BF198" s="42"/>
      <c r="BG198" s="40"/>
      <c r="BH198" s="39"/>
      <c r="BI198" s="42"/>
      <c r="BJ198" s="39"/>
      <c r="BK198" s="31"/>
      <c r="BL198" s="39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</row>
    <row r="199" spans="2:251">
      <c r="B199" s="62"/>
      <c r="C199" s="39"/>
      <c r="D199" s="39"/>
      <c r="F199" s="39"/>
      <c r="G199" s="38"/>
      <c r="H199" s="38"/>
      <c r="I199" s="38"/>
      <c r="J199" s="39"/>
      <c r="K199" s="38"/>
      <c r="L199" s="39"/>
      <c r="M199" s="39"/>
      <c r="N199" s="42"/>
      <c r="O199" s="39"/>
      <c r="P199" s="39"/>
      <c r="Q199" s="38"/>
      <c r="R199" s="39"/>
      <c r="S199" s="39"/>
      <c r="T199" s="42"/>
      <c r="U199" s="39"/>
      <c r="V199" s="39"/>
      <c r="W199" s="42"/>
      <c r="X199" s="39"/>
      <c r="Y199" s="39"/>
      <c r="Z199" s="42"/>
      <c r="AA199" s="39"/>
      <c r="AB199" s="39"/>
      <c r="AC199" s="42"/>
      <c r="AD199" s="40"/>
      <c r="AE199" s="40"/>
      <c r="AF199" s="35"/>
      <c r="AG199" s="39"/>
      <c r="AH199" s="39"/>
      <c r="AI199" s="42"/>
      <c r="AJ199" s="39"/>
      <c r="AK199" s="39"/>
      <c r="AL199" s="42"/>
      <c r="AM199" s="39"/>
      <c r="AN199" s="39"/>
      <c r="AO199" s="42"/>
      <c r="AP199" s="39"/>
      <c r="AQ199" s="39"/>
      <c r="AR199" s="42"/>
      <c r="AS199" s="39"/>
      <c r="AT199" s="39"/>
      <c r="AU199" s="38"/>
      <c r="AV199" s="39"/>
      <c r="AW199" s="39"/>
      <c r="AX199" s="42"/>
      <c r="AY199" s="39"/>
      <c r="AZ199" s="39"/>
      <c r="BA199" s="42"/>
      <c r="BB199" s="39"/>
      <c r="BC199" s="42"/>
      <c r="BD199" s="38"/>
      <c r="BE199" s="42"/>
      <c r="BF199" s="42"/>
      <c r="BG199" s="40"/>
      <c r="BH199" s="39"/>
      <c r="BI199" s="42"/>
      <c r="BJ199" s="39"/>
      <c r="BK199" s="31"/>
      <c r="BL199" s="39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</row>
    <row r="200" spans="2:251">
      <c r="B200" s="62"/>
      <c r="C200" s="39"/>
      <c r="D200" s="39"/>
      <c r="F200" s="39"/>
      <c r="G200" s="38"/>
      <c r="H200" s="38"/>
      <c r="I200" s="38"/>
      <c r="J200" s="39"/>
      <c r="K200" s="38"/>
      <c r="L200" s="39"/>
      <c r="M200" s="39"/>
      <c r="N200" s="42"/>
      <c r="O200" s="39"/>
      <c r="P200" s="39"/>
      <c r="Q200" s="38"/>
      <c r="R200" s="39"/>
      <c r="S200" s="39"/>
      <c r="T200" s="42"/>
      <c r="U200" s="39"/>
      <c r="V200" s="39"/>
      <c r="W200" s="42"/>
      <c r="X200" s="39"/>
      <c r="Y200" s="39"/>
      <c r="Z200" s="42"/>
      <c r="AA200" s="39"/>
      <c r="AB200" s="39"/>
      <c r="AC200" s="42"/>
      <c r="AD200" s="40"/>
      <c r="AE200" s="40"/>
      <c r="AF200" s="35"/>
      <c r="AG200" s="39"/>
      <c r="AH200" s="39"/>
      <c r="AI200" s="42"/>
      <c r="AJ200" s="39"/>
      <c r="AK200" s="39"/>
      <c r="AL200" s="42"/>
      <c r="AM200" s="39"/>
      <c r="AN200" s="39"/>
      <c r="AO200" s="42"/>
      <c r="AP200" s="39"/>
      <c r="AQ200" s="39"/>
      <c r="AR200" s="42"/>
      <c r="AS200" s="39"/>
      <c r="AT200" s="39"/>
      <c r="AU200" s="38"/>
      <c r="AV200" s="39"/>
      <c r="AW200" s="39"/>
      <c r="AX200" s="42"/>
      <c r="AY200" s="39"/>
      <c r="AZ200" s="39"/>
      <c r="BA200" s="42"/>
      <c r="BB200" s="39"/>
      <c r="BC200" s="42"/>
      <c r="BD200" s="38"/>
      <c r="BE200" s="42"/>
      <c r="BF200" s="42"/>
      <c r="BG200" s="40"/>
      <c r="BH200" s="39"/>
      <c r="BI200" s="42"/>
      <c r="BJ200" s="39"/>
      <c r="BK200" s="31"/>
      <c r="BL200" s="39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</row>
    <row r="201" spans="2:251">
      <c r="B201" s="62"/>
      <c r="C201" s="39"/>
      <c r="D201" s="39"/>
      <c r="F201" s="39"/>
      <c r="G201" s="38"/>
      <c r="H201" s="38"/>
      <c r="I201" s="38"/>
      <c r="J201" s="39"/>
      <c r="K201" s="38"/>
      <c r="L201" s="39"/>
      <c r="M201" s="39"/>
      <c r="N201" s="42"/>
      <c r="O201" s="39"/>
      <c r="P201" s="39"/>
      <c r="Q201" s="38"/>
      <c r="R201" s="39"/>
      <c r="S201" s="39"/>
      <c r="T201" s="42"/>
      <c r="U201" s="39"/>
      <c r="V201" s="39"/>
      <c r="W201" s="42"/>
      <c r="X201" s="39"/>
      <c r="Y201" s="39"/>
      <c r="Z201" s="42"/>
      <c r="AA201" s="39"/>
      <c r="AB201" s="39"/>
      <c r="AC201" s="42"/>
      <c r="AD201" s="40"/>
      <c r="AE201" s="40"/>
      <c r="AF201" s="35"/>
      <c r="AG201" s="39"/>
      <c r="AH201" s="39"/>
      <c r="AI201" s="42"/>
      <c r="AJ201" s="39"/>
      <c r="AK201" s="39"/>
      <c r="AL201" s="42"/>
      <c r="AM201" s="39"/>
      <c r="AN201" s="39"/>
      <c r="AO201" s="42"/>
      <c r="AP201" s="39"/>
      <c r="AQ201" s="39"/>
      <c r="AR201" s="42"/>
      <c r="AS201" s="39"/>
      <c r="AT201" s="39"/>
      <c r="AU201" s="38"/>
      <c r="AV201" s="39"/>
      <c r="AW201" s="39"/>
      <c r="AX201" s="42"/>
      <c r="AY201" s="39"/>
      <c r="AZ201" s="39"/>
      <c r="BA201" s="42"/>
      <c r="BB201" s="39"/>
      <c r="BC201" s="42"/>
      <c r="BD201" s="38"/>
      <c r="BE201" s="42"/>
      <c r="BF201" s="42"/>
      <c r="BG201" s="40"/>
      <c r="BH201" s="39"/>
      <c r="BI201" s="42"/>
      <c r="BJ201" s="39"/>
      <c r="BK201" s="31"/>
      <c r="BL201" s="39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</row>
    <row r="202" spans="2:251">
      <c r="B202" s="62"/>
      <c r="C202" s="39"/>
      <c r="D202" s="39"/>
      <c r="F202" s="39"/>
      <c r="G202" s="38"/>
      <c r="H202" s="38"/>
      <c r="I202" s="38"/>
      <c r="J202" s="39"/>
      <c r="K202" s="38"/>
      <c r="L202" s="39"/>
      <c r="M202" s="39"/>
      <c r="N202" s="42"/>
      <c r="O202" s="39"/>
      <c r="P202" s="39"/>
      <c r="Q202" s="38"/>
      <c r="R202" s="39"/>
      <c r="S202" s="39"/>
      <c r="T202" s="42"/>
      <c r="U202" s="39"/>
      <c r="V202" s="39"/>
      <c r="W202" s="42"/>
      <c r="X202" s="39"/>
      <c r="Y202" s="39"/>
      <c r="Z202" s="42"/>
      <c r="AA202" s="39"/>
      <c r="AB202" s="39"/>
      <c r="AC202" s="42"/>
      <c r="AD202" s="40"/>
      <c r="AE202" s="40"/>
      <c r="AF202" s="35"/>
      <c r="AG202" s="39"/>
      <c r="AH202" s="39"/>
      <c r="AI202" s="42"/>
      <c r="AJ202" s="39"/>
      <c r="AK202" s="39"/>
      <c r="AL202" s="42"/>
      <c r="AM202" s="39"/>
      <c r="AN202" s="39"/>
      <c r="AO202" s="42"/>
      <c r="AP202" s="39"/>
      <c r="AQ202" s="39"/>
      <c r="AR202" s="42"/>
      <c r="AS202" s="39"/>
      <c r="AT202" s="39"/>
      <c r="AU202" s="38"/>
      <c r="AV202" s="39"/>
      <c r="AW202" s="39"/>
      <c r="AX202" s="42"/>
      <c r="AY202" s="39"/>
      <c r="AZ202" s="39"/>
      <c r="BA202" s="42"/>
      <c r="BB202" s="39"/>
      <c r="BC202" s="42"/>
      <c r="BD202" s="38"/>
      <c r="BE202" s="42"/>
      <c r="BF202" s="42"/>
      <c r="BG202" s="39"/>
      <c r="BH202" s="39"/>
      <c r="BI202" s="42"/>
      <c r="BJ202" s="39"/>
      <c r="BK202" s="31"/>
      <c r="BL202" s="39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</row>
    <row r="203" spans="2:251">
      <c r="B203" s="62"/>
      <c r="C203" s="39"/>
      <c r="D203" s="39"/>
      <c r="F203" s="39"/>
      <c r="G203" s="38"/>
      <c r="H203" s="38"/>
      <c r="I203" s="38"/>
      <c r="J203" s="39"/>
      <c r="K203" s="38"/>
      <c r="L203" s="39"/>
      <c r="M203" s="39"/>
      <c r="N203" s="39"/>
      <c r="O203" s="39"/>
      <c r="P203" s="39"/>
      <c r="Q203" s="38"/>
      <c r="R203" s="39"/>
      <c r="S203" s="39"/>
      <c r="T203" s="39"/>
      <c r="U203" s="39"/>
      <c r="V203" s="39"/>
      <c r="W203" s="42"/>
      <c r="X203" s="39"/>
      <c r="Y203" s="39"/>
      <c r="Z203" s="42"/>
      <c r="AA203" s="39"/>
      <c r="AB203" s="39"/>
      <c r="AC203" s="42"/>
      <c r="AD203" s="40"/>
      <c r="AE203" s="40"/>
      <c r="AF203" s="35"/>
      <c r="AG203" s="39"/>
      <c r="AH203" s="39"/>
      <c r="AI203" s="42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8"/>
      <c r="AV203" s="39"/>
      <c r="AW203" s="39"/>
      <c r="AX203" s="39"/>
      <c r="AY203" s="39"/>
      <c r="AZ203" s="39"/>
      <c r="BA203" s="39"/>
      <c r="BB203" s="39"/>
      <c r="BC203" s="39"/>
      <c r="BD203" s="38"/>
      <c r="BE203" s="39"/>
      <c r="BF203" s="39"/>
      <c r="BG203" s="39"/>
      <c r="BH203" s="39"/>
      <c r="BI203" s="39"/>
      <c r="BJ203" s="39"/>
      <c r="BK203" s="31"/>
      <c r="BL203" s="39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</row>
    <row r="204" spans="2:251">
      <c r="B204" s="62"/>
      <c r="C204" s="39"/>
      <c r="D204" s="39"/>
      <c r="F204" s="39"/>
      <c r="G204" s="38"/>
      <c r="H204" s="38"/>
      <c r="I204" s="38"/>
      <c r="J204" s="39"/>
      <c r="K204" s="38"/>
      <c r="L204" s="39"/>
      <c r="M204" s="39"/>
      <c r="N204" s="39"/>
      <c r="O204" s="39"/>
      <c r="P204" s="39"/>
      <c r="Q204" s="38"/>
      <c r="R204" s="39"/>
      <c r="S204" s="39"/>
      <c r="T204" s="39"/>
      <c r="U204" s="39"/>
      <c r="V204" s="39"/>
      <c r="W204" s="42"/>
      <c r="X204" s="39"/>
      <c r="Y204" s="39"/>
      <c r="Z204" s="42"/>
      <c r="AA204" s="39"/>
      <c r="AB204" s="39"/>
      <c r="AC204" s="42"/>
      <c r="AD204" s="40"/>
      <c r="AE204" s="40"/>
      <c r="AF204" s="35"/>
      <c r="AG204" s="39"/>
      <c r="AH204" s="39"/>
      <c r="AI204" s="42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8"/>
      <c r="AV204" s="39"/>
      <c r="AW204" s="39"/>
      <c r="AX204" s="39"/>
      <c r="AY204" s="39"/>
      <c r="AZ204" s="39"/>
      <c r="BA204" s="39"/>
      <c r="BB204" s="39"/>
      <c r="BC204" s="39"/>
      <c r="BD204" s="38"/>
      <c r="BE204" s="39"/>
      <c r="BF204" s="39"/>
      <c r="BG204" s="40"/>
      <c r="BH204" s="39"/>
      <c r="BI204" s="39"/>
      <c r="BJ204" s="39"/>
      <c r="BK204" s="31"/>
      <c r="BL204" s="39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</row>
    <row r="205" spans="2:251">
      <c r="B205" s="62"/>
      <c r="C205" s="39"/>
      <c r="D205" s="39"/>
      <c r="F205" s="39"/>
      <c r="G205" s="38"/>
      <c r="H205" s="38"/>
      <c r="I205" s="38"/>
      <c r="J205" s="39"/>
      <c r="K205" s="38"/>
      <c r="L205" s="39"/>
      <c r="M205" s="39"/>
      <c r="N205" s="42"/>
      <c r="O205" s="39"/>
      <c r="P205" s="39"/>
      <c r="Q205" s="38"/>
      <c r="R205" s="39"/>
      <c r="S205" s="39"/>
      <c r="T205" s="42"/>
      <c r="U205" s="39"/>
      <c r="V205" s="39"/>
      <c r="W205" s="42"/>
      <c r="X205" s="39"/>
      <c r="Y205" s="39"/>
      <c r="Z205" s="42"/>
      <c r="AA205" s="39"/>
      <c r="AB205" s="39"/>
      <c r="AC205" s="42"/>
      <c r="AD205" s="40"/>
      <c r="AE205" s="40"/>
      <c r="AF205" s="35"/>
      <c r="AG205" s="39"/>
      <c r="AH205" s="39"/>
      <c r="AI205" s="42"/>
      <c r="AJ205" s="39"/>
      <c r="AK205" s="39"/>
      <c r="AL205" s="42"/>
      <c r="AM205" s="39"/>
      <c r="AN205" s="39"/>
      <c r="AO205" s="42"/>
      <c r="AP205" s="39"/>
      <c r="AQ205" s="39"/>
      <c r="AR205" s="42"/>
      <c r="AS205" s="39"/>
      <c r="AT205" s="39"/>
      <c r="AU205" s="38"/>
      <c r="AV205" s="39"/>
      <c r="AW205" s="39"/>
      <c r="AX205" s="42"/>
      <c r="AY205" s="39"/>
      <c r="AZ205" s="39"/>
      <c r="BA205" s="42"/>
      <c r="BB205" s="39"/>
      <c r="BC205" s="42"/>
      <c r="BD205" s="38"/>
      <c r="BE205" s="42"/>
      <c r="BF205" s="42"/>
      <c r="BG205" s="40"/>
      <c r="BH205" s="39"/>
      <c r="BI205" s="42"/>
      <c r="BJ205" s="39"/>
      <c r="BK205" s="31"/>
      <c r="BL205" s="39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</row>
    <row r="206" spans="2:251">
      <c r="B206" s="62"/>
      <c r="C206" s="39"/>
      <c r="D206" s="39"/>
      <c r="F206" s="39"/>
      <c r="G206" s="38"/>
      <c r="H206" s="38"/>
      <c r="I206" s="38"/>
      <c r="J206" s="39"/>
      <c r="K206" s="38"/>
      <c r="L206" s="39"/>
      <c r="M206" s="39"/>
      <c r="N206" s="42"/>
      <c r="O206" s="39"/>
      <c r="P206" s="39"/>
      <c r="Q206" s="38"/>
      <c r="R206" s="39"/>
      <c r="S206" s="39"/>
      <c r="T206" s="42"/>
      <c r="U206" s="39"/>
      <c r="V206" s="39"/>
      <c r="W206" s="42"/>
      <c r="X206" s="39"/>
      <c r="Y206" s="39"/>
      <c r="Z206" s="42"/>
      <c r="AA206" s="39"/>
      <c r="AB206" s="39"/>
      <c r="AC206" s="42"/>
      <c r="AD206" s="40"/>
      <c r="AE206" s="40"/>
      <c r="AF206" s="35"/>
      <c r="AG206" s="39"/>
      <c r="AH206" s="39"/>
      <c r="AI206" s="42"/>
      <c r="AJ206" s="39"/>
      <c r="AK206" s="39"/>
      <c r="AL206" s="42"/>
      <c r="AM206" s="39"/>
      <c r="AN206" s="39"/>
      <c r="AO206" s="42"/>
      <c r="AP206" s="39"/>
      <c r="AQ206" s="39"/>
      <c r="AR206" s="42"/>
      <c r="AS206" s="39"/>
      <c r="AT206" s="39"/>
      <c r="AU206" s="38"/>
      <c r="AV206" s="39"/>
      <c r="AW206" s="39"/>
      <c r="AX206" s="42"/>
      <c r="AY206" s="39"/>
      <c r="AZ206" s="39"/>
      <c r="BA206" s="42"/>
      <c r="BB206" s="39"/>
      <c r="BC206" s="42"/>
      <c r="BD206" s="38"/>
      <c r="BE206" s="42"/>
      <c r="BF206" s="42"/>
      <c r="BG206" s="40"/>
      <c r="BH206" s="39"/>
      <c r="BI206" s="42"/>
      <c r="BJ206" s="39"/>
      <c r="BK206" s="31"/>
      <c r="BL206" s="39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</row>
    <row r="207" spans="2:251">
      <c r="B207" s="62"/>
      <c r="C207" s="39"/>
      <c r="D207" s="39"/>
      <c r="F207" s="39"/>
      <c r="G207" s="38"/>
      <c r="H207" s="38"/>
      <c r="I207" s="38"/>
      <c r="J207" s="39"/>
      <c r="K207" s="38"/>
      <c r="L207" s="39"/>
      <c r="M207" s="39"/>
      <c r="N207" s="42"/>
      <c r="O207" s="39"/>
      <c r="P207" s="39"/>
      <c r="Q207" s="38"/>
      <c r="R207" s="39"/>
      <c r="S207" s="39"/>
      <c r="T207" s="42"/>
      <c r="U207" s="39"/>
      <c r="V207" s="39"/>
      <c r="W207" s="42"/>
      <c r="X207" s="39"/>
      <c r="Y207" s="39"/>
      <c r="Z207" s="42"/>
      <c r="AA207" s="39"/>
      <c r="AB207" s="39"/>
      <c r="AC207" s="42"/>
      <c r="AD207" s="40"/>
      <c r="AE207" s="40"/>
      <c r="AF207" s="35"/>
      <c r="AG207" s="39"/>
      <c r="AH207" s="39"/>
      <c r="AI207" s="42"/>
      <c r="AJ207" s="39"/>
      <c r="AK207" s="39"/>
      <c r="AL207" s="42"/>
      <c r="AM207" s="39"/>
      <c r="AN207" s="39"/>
      <c r="AO207" s="42"/>
      <c r="AP207" s="39"/>
      <c r="AQ207" s="39"/>
      <c r="AR207" s="42"/>
      <c r="AS207" s="39"/>
      <c r="AT207" s="39"/>
      <c r="AU207" s="38"/>
      <c r="AV207" s="39"/>
      <c r="AW207" s="39"/>
      <c r="AX207" s="42"/>
      <c r="AY207" s="39"/>
      <c r="AZ207" s="39"/>
      <c r="BA207" s="42"/>
      <c r="BB207" s="39"/>
      <c r="BC207" s="42"/>
      <c r="BD207" s="38"/>
      <c r="BE207" s="42"/>
      <c r="BF207" s="42"/>
      <c r="BG207" s="40"/>
      <c r="BH207" s="39"/>
      <c r="BI207" s="42"/>
      <c r="BJ207" s="39"/>
      <c r="BK207" s="31"/>
      <c r="BL207" s="39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</row>
    <row r="208" spans="2:251">
      <c r="B208" s="62"/>
      <c r="C208" s="39"/>
      <c r="D208" s="39"/>
      <c r="F208" s="39"/>
      <c r="G208" s="38"/>
      <c r="H208" s="38"/>
      <c r="I208" s="38"/>
      <c r="J208" s="39"/>
      <c r="K208" s="38"/>
      <c r="L208" s="39"/>
      <c r="M208" s="39"/>
      <c r="N208" s="42"/>
      <c r="O208" s="39"/>
      <c r="P208" s="39"/>
      <c r="Q208" s="38"/>
      <c r="R208" s="39"/>
      <c r="S208" s="39"/>
      <c r="T208" s="42"/>
      <c r="U208" s="39"/>
      <c r="V208" s="39"/>
      <c r="W208" s="42"/>
      <c r="X208" s="39"/>
      <c r="Y208" s="39"/>
      <c r="Z208" s="42"/>
      <c r="AA208" s="39"/>
      <c r="AB208" s="39"/>
      <c r="AC208" s="42"/>
      <c r="AD208" s="40"/>
      <c r="AE208" s="40"/>
      <c r="AF208" s="35"/>
      <c r="AG208" s="39"/>
      <c r="AH208" s="39"/>
      <c r="AI208" s="42"/>
      <c r="AJ208" s="39"/>
      <c r="AK208" s="39"/>
      <c r="AL208" s="42"/>
      <c r="AM208" s="39"/>
      <c r="AN208" s="39"/>
      <c r="AO208" s="42"/>
      <c r="AP208" s="39"/>
      <c r="AQ208" s="39"/>
      <c r="AR208" s="42"/>
      <c r="AS208" s="39"/>
      <c r="AT208" s="39"/>
      <c r="AU208" s="38"/>
      <c r="AV208" s="39"/>
      <c r="AW208" s="39"/>
      <c r="AX208" s="42"/>
      <c r="AY208" s="39"/>
      <c r="AZ208" s="39"/>
      <c r="BA208" s="42"/>
      <c r="BB208" s="39"/>
      <c r="BC208" s="42"/>
      <c r="BD208" s="38"/>
      <c r="BE208" s="42"/>
      <c r="BF208" s="42"/>
      <c r="BG208" s="40"/>
      <c r="BH208" s="39"/>
      <c r="BI208" s="42"/>
      <c r="BJ208" s="39"/>
      <c r="BK208" s="31"/>
      <c r="BL208" s="39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</row>
    <row r="209" spans="2:251">
      <c r="B209" s="62"/>
      <c r="C209" s="39"/>
      <c r="D209" s="39"/>
      <c r="F209" s="39"/>
      <c r="G209" s="38"/>
      <c r="H209" s="38"/>
      <c r="I209" s="38"/>
      <c r="J209" s="39"/>
      <c r="K209" s="38"/>
      <c r="L209" s="39"/>
      <c r="M209" s="39"/>
      <c r="N209" s="42"/>
      <c r="O209" s="39"/>
      <c r="P209" s="39"/>
      <c r="Q209" s="38"/>
      <c r="R209" s="39"/>
      <c r="S209" s="39"/>
      <c r="T209" s="42"/>
      <c r="U209" s="39"/>
      <c r="V209" s="39"/>
      <c r="W209" s="42"/>
      <c r="X209" s="39"/>
      <c r="Y209" s="39"/>
      <c r="Z209" s="42"/>
      <c r="AA209" s="39"/>
      <c r="AB209" s="39"/>
      <c r="AC209" s="42"/>
      <c r="AD209" s="40"/>
      <c r="AE209" s="40"/>
      <c r="AF209" s="35"/>
      <c r="AG209" s="39"/>
      <c r="AH209" s="39"/>
      <c r="AI209" s="42"/>
      <c r="AJ209" s="39"/>
      <c r="AK209" s="39"/>
      <c r="AL209" s="42"/>
      <c r="AM209" s="39"/>
      <c r="AN209" s="39"/>
      <c r="AO209" s="42"/>
      <c r="AP209" s="39"/>
      <c r="AQ209" s="39"/>
      <c r="AR209" s="42"/>
      <c r="AS209" s="39"/>
      <c r="AT209" s="39"/>
      <c r="AU209" s="38"/>
      <c r="AV209" s="39"/>
      <c r="AW209" s="39"/>
      <c r="AX209" s="42"/>
      <c r="AY209" s="39"/>
      <c r="AZ209" s="39"/>
      <c r="BA209" s="42"/>
      <c r="BB209" s="39"/>
      <c r="BC209" s="42"/>
      <c r="BD209" s="38"/>
      <c r="BE209" s="42"/>
      <c r="BF209" s="42"/>
      <c r="BG209" s="40"/>
      <c r="BH209" s="39"/>
      <c r="BI209" s="42"/>
      <c r="BJ209" s="39"/>
      <c r="BK209" s="31"/>
      <c r="BL209" s="39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</row>
    <row r="210" spans="2:251">
      <c r="B210" s="62"/>
      <c r="C210" s="39"/>
      <c r="D210" s="39"/>
      <c r="F210" s="39"/>
      <c r="G210" s="38"/>
      <c r="H210" s="38"/>
      <c r="I210" s="38"/>
      <c r="J210" s="39"/>
      <c r="K210" s="38"/>
      <c r="L210" s="39"/>
      <c r="M210" s="39"/>
      <c r="N210" s="42"/>
      <c r="O210" s="39"/>
      <c r="P210" s="39"/>
      <c r="Q210" s="38"/>
      <c r="R210" s="39"/>
      <c r="S210" s="39"/>
      <c r="T210" s="42"/>
      <c r="U210" s="39"/>
      <c r="V210" s="39"/>
      <c r="W210" s="42"/>
      <c r="X210" s="39"/>
      <c r="Y210" s="39"/>
      <c r="Z210" s="42"/>
      <c r="AA210" s="39"/>
      <c r="AB210" s="39"/>
      <c r="AC210" s="42"/>
      <c r="AD210" s="40"/>
      <c r="AE210" s="40"/>
      <c r="AF210" s="35"/>
      <c r="AG210" s="39"/>
      <c r="AH210" s="39"/>
      <c r="AI210" s="42"/>
      <c r="AJ210" s="39"/>
      <c r="AK210" s="39"/>
      <c r="AL210" s="42"/>
      <c r="AM210" s="39"/>
      <c r="AN210" s="39"/>
      <c r="AO210" s="42"/>
      <c r="AP210" s="39"/>
      <c r="AQ210" s="39"/>
      <c r="AR210" s="42"/>
      <c r="AS210" s="39"/>
      <c r="AT210" s="39"/>
      <c r="AU210" s="38"/>
      <c r="AV210" s="39"/>
      <c r="AW210" s="39"/>
      <c r="AX210" s="42"/>
      <c r="AY210" s="39"/>
      <c r="AZ210" s="39"/>
      <c r="BA210" s="42"/>
      <c r="BB210" s="39"/>
      <c r="BC210" s="42"/>
      <c r="BD210" s="38"/>
      <c r="BE210" s="42"/>
      <c r="BF210" s="42"/>
      <c r="BG210" s="40"/>
      <c r="BH210" s="39"/>
      <c r="BI210" s="42"/>
      <c r="BJ210" s="39"/>
      <c r="BK210" s="31"/>
      <c r="BL210" s="39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</row>
    <row r="211" spans="2:251">
      <c r="B211" s="62"/>
      <c r="C211" s="39"/>
      <c r="D211" s="39"/>
      <c r="F211" s="39"/>
      <c r="G211" s="38"/>
      <c r="H211" s="38"/>
      <c r="I211" s="38"/>
      <c r="J211" s="39"/>
      <c r="K211" s="38"/>
      <c r="L211" s="39"/>
      <c r="M211" s="39"/>
      <c r="N211" s="42"/>
      <c r="O211" s="39"/>
      <c r="P211" s="39"/>
      <c r="Q211" s="38"/>
      <c r="R211" s="39"/>
      <c r="S211" s="39"/>
      <c r="T211" s="42"/>
      <c r="U211" s="39"/>
      <c r="V211" s="39"/>
      <c r="W211" s="42"/>
      <c r="X211" s="39"/>
      <c r="Y211" s="39"/>
      <c r="Z211" s="42"/>
      <c r="AA211" s="39"/>
      <c r="AB211" s="39"/>
      <c r="AC211" s="42"/>
      <c r="AD211" s="40"/>
      <c r="AE211" s="40"/>
      <c r="AF211" s="35"/>
      <c r="AG211" s="39"/>
      <c r="AH211" s="39"/>
      <c r="AI211" s="42"/>
      <c r="AJ211" s="39"/>
      <c r="AK211" s="39"/>
      <c r="AL211" s="42"/>
      <c r="AM211" s="39"/>
      <c r="AN211" s="39"/>
      <c r="AO211" s="42"/>
      <c r="AP211" s="39"/>
      <c r="AQ211" s="39"/>
      <c r="AR211" s="42"/>
      <c r="AS211" s="39"/>
      <c r="AT211" s="39"/>
      <c r="AU211" s="38"/>
      <c r="AV211" s="39"/>
      <c r="AW211" s="39"/>
      <c r="AX211" s="42"/>
      <c r="AY211" s="39"/>
      <c r="AZ211" s="39"/>
      <c r="BA211" s="42"/>
      <c r="BB211" s="39"/>
      <c r="BC211" s="42"/>
      <c r="BD211" s="38"/>
      <c r="BE211" s="42"/>
      <c r="BF211" s="42"/>
      <c r="BG211" s="40"/>
      <c r="BH211" s="39"/>
      <c r="BI211" s="42"/>
      <c r="BJ211" s="31"/>
      <c r="BK211" s="31"/>
      <c r="BL211" s="39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</row>
    <row r="212" spans="2:251">
      <c r="B212" s="62"/>
      <c r="C212" s="39"/>
      <c r="D212" s="39"/>
      <c r="F212" s="39"/>
      <c r="G212" s="38"/>
      <c r="H212" s="38"/>
      <c r="I212" s="38"/>
      <c r="J212" s="39"/>
      <c r="K212" s="38"/>
      <c r="L212" s="40"/>
      <c r="M212" s="40"/>
      <c r="N212" s="40"/>
      <c r="O212" s="39"/>
      <c r="P212" s="39"/>
      <c r="Q212" s="38"/>
      <c r="R212" s="39"/>
      <c r="S212" s="39"/>
      <c r="T212" s="39"/>
      <c r="U212" s="39"/>
      <c r="V212" s="39"/>
      <c r="W212" s="42"/>
      <c r="X212" s="39"/>
      <c r="Y212" s="39"/>
      <c r="Z212" s="42"/>
      <c r="AA212" s="39"/>
      <c r="AB212" s="39"/>
      <c r="AC212" s="42"/>
      <c r="AD212" s="40"/>
      <c r="AE212" s="40"/>
      <c r="AF212" s="35"/>
      <c r="AG212" s="39"/>
      <c r="AH212" s="39"/>
      <c r="AI212" s="42"/>
      <c r="AJ212" s="39"/>
      <c r="AK212" s="40"/>
      <c r="AL212" s="40"/>
      <c r="AM212" s="40"/>
      <c r="AN212" s="40"/>
      <c r="AO212" s="40"/>
      <c r="AP212" s="40"/>
      <c r="AQ212" s="40"/>
      <c r="AR212" s="40"/>
      <c r="AS212" s="39"/>
      <c r="AT212" s="39"/>
      <c r="AU212" s="38"/>
      <c r="AV212" s="40"/>
      <c r="AW212" s="40"/>
      <c r="AX212" s="40"/>
      <c r="AY212" s="40"/>
      <c r="AZ212" s="40"/>
      <c r="BA212" s="40"/>
      <c r="BB212" s="40"/>
      <c r="BC212" s="40"/>
      <c r="BD212" s="35"/>
      <c r="BE212" s="40"/>
      <c r="BF212" s="40"/>
      <c r="BG212" s="39"/>
      <c r="BH212" s="40"/>
      <c r="BI212" s="40"/>
      <c r="BJ212" s="31"/>
      <c r="BK212" s="31"/>
      <c r="BL212" s="39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</row>
    <row r="213" spans="2:251">
      <c r="B213" s="62"/>
      <c r="C213" s="39"/>
      <c r="D213" s="39"/>
      <c r="F213" s="39"/>
      <c r="G213" s="38"/>
      <c r="H213" s="38"/>
      <c r="I213" s="38"/>
      <c r="J213" s="39"/>
      <c r="K213" s="38"/>
      <c r="L213" s="39"/>
      <c r="M213" s="39"/>
      <c r="N213" s="39"/>
      <c r="O213" s="39"/>
      <c r="P213" s="39"/>
      <c r="Q213" s="38"/>
      <c r="R213" s="39"/>
      <c r="S213" s="39"/>
      <c r="T213" s="39"/>
      <c r="U213" s="39"/>
      <c r="V213" s="39"/>
      <c r="W213" s="42"/>
      <c r="X213" s="39"/>
      <c r="Y213" s="39"/>
      <c r="Z213" s="42"/>
      <c r="AA213" s="39"/>
      <c r="AB213" s="39"/>
      <c r="AC213" s="42"/>
      <c r="AD213" s="40"/>
      <c r="AE213" s="40"/>
      <c r="AF213" s="35"/>
      <c r="AG213" s="39"/>
      <c r="AH213" s="39"/>
      <c r="AI213" s="42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8"/>
      <c r="AV213" s="39"/>
      <c r="AW213" s="39"/>
      <c r="AX213" s="39"/>
      <c r="AY213" s="39"/>
      <c r="AZ213" s="39"/>
      <c r="BA213" s="39"/>
      <c r="BB213" s="39"/>
      <c r="BC213" s="39"/>
      <c r="BD213" s="38"/>
      <c r="BE213" s="39"/>
      <c r="BF213" s="39"/>
      <c r="BG213" s="40"/>
      <c r="BH213" s="39"/>
      <c r="BI213" s="39"/>
      <c r="BJ213" s="31"/>
      <c r="BK213" s="31"/>
      <c r="BL213" s="39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</row>
    <row r="214" spans="2:251">
      <c r="B214" s="62"/>
      <c r="C214" s="39"/>
      <c r="D214" s="39"/>
      <c r="F214" s="39"/>
      <c r="G214" s="38"/>
      <c r="H214" s="38"/>
      <c r="I214" s="38"/>
      <c r="J214" s="39"/>
      <c r="K214" s="38"/>
      <c r="L214" s="39"/>
      <c r="M214" s="39"/>
      <c r="N214" s="39"/>
      <c r="O214" s="39"/>
      <c r="P214" s="39"/>
      <c r="Q214" s="38"/>
      <c r="R214" s="39"/>
      <c r="S214" s="39"/>
      <c r="T214" s="39"/>
      <c r="U214" s="39"/>
      <c r="V214" s="39"/>
      <c r="W214" s="42"/>
      <c r="X214" s="39"/>
      <c r="Y214" s="39"/>
      <c r="Z214" s="42"/>
      <c r="AA214" s="39"/>
      <c r="AB214" s="39"/>
      <c r="AC214" s="42"/>
      <c r="AD214" s="40"/>
      <c r="AE214" s="40"/>
      <c r="AF214" s="35"/>
      <c r="AG214" s="39"/>
      <c r="AH214" s="39"/>
      <c r="AI214" s="42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8"/>
      <c r="AV214" s="39"/>
      <c r="AW214" s="39"/>
      <c r="AX214" s="39"/>
      <c r="AY214" s="39"/>
      <c r="AZ214" s="39"/>
      <c r="BA214" s="39"/>
      <c r="BB214" s="39"/>
      <c r="BC214" s="39"/>
      <c r="BD214" s="38"/>
      <c r="BE214" s="39"/>
      <c r="BF214" s="39"/>
      <c r="BG214" s="40"/>
      <c r="BH214" s="39"/>
      <c r="BI214" s="39"/>
      <c r="BJ214" s="31"/>
      <c r="BK214" s="31"/>
      <c r="BL214" s="39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</row>
    <row r="215" spans="2:251">
      <c r="B215" s="62"/>
      <c r="C215" s="39"/>
      <c r="D215" s="39"/>
      <c r="F215" s="39"/>
      <c r="G215" s="38"/>
      <c r="H215" s="38"/>
      <c r="I215" s="38"/>
      <c r="J215" s="39"/>
      <c r="K215" s="38"/>
      <c r="L215" s="39"/>
      <c r="M215" s="39"/>
      <c r="N215" s="39"/>
      <c r="O215" s="39"/>
      <c r="P215" s="39"/>
      <c r="Q215" s="38"/>
      <c r="R215" s="39"/>
      <c r="S215" s="39"/>
      <c r="T215" s="39"/>
      <c r="U215" s="39"/>
      <c r="V215" s="39"/>
      <c r="W215" s="42"/>
      <c r="X215" s="39"/>
      <c r="Y215" s="39"/>
      <c r="Z215" s="42"/>
      <c r="AA215" s="39"/>
      <c r="AB215" s="39"/>
      <c r="AC215" s="42"/>
      <c r="AD215" s="40"/>
      <c r="AE215" s="40"/>
      <c r="AF215" s="35"/>
      <c r="AG215" s="39"/>
      <c r="AH215" s="39"/>
      <c r="AI215" s="42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8"/>
      <c r="AV215" s="39"/>
      <c r="AW215" s="39"/>
      <c r="AX215" s="39"/>
      <c r="AY215" s="39"/>
      <c r="AZ215" s="39"/>
      <c r="BA215" s="39"/>
      <c r="BB215" s="39"/>
      <c r="BC215" s="39"/>
      <c r="BD215" s="38"/>
      <c r="BE215" s="39"/>
      <c r="BF215" s="39"/>
      <c r="BG215" s="39"/>
      <c r="BH215" s="39"/>
      <c r="BI215" s="39"/>
      <c r="BJ215" s="31"/>
      <c r="BK215" s="31"/>
      <c r="BL215" s="39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</row>
    <row r="216" spans="2:251">
      <c r="B216" s="62"/>
      <c r="C216" s="39"/>
      <c r="D216" s="39"/>
      <c r="F216" s="39"/>
      <c r="G216" s="38"/>
      <c r="H216" s="38"/>
      <c r="I216" s="38"/>
      <c r="J216" s="39"/>
      <c r="K216" s="38"/>
      <c r="L216" s="39"/>
      <c r="M216" s="39"/>
      <c r="N216" s="39"/>
      <c r="O216" s="39"/>
      <c r="P216" s="39"/>
      <c r="Q216" s="38"/>
      <c r="R216" s="39"/>
      <c r="S216" s="39"/>
      <c r="T216" s="39"/>
      <c r="U216" s="39"/>
      <c r="V216" s="39"/>
      <c r="W216" s="42"/>
      <c r="X216" s="39"/>
      <c r="Y216" s="39"/>
      <c r="Z216" s="42"/>
      <c r="AA216" s="39"/>
      <c r="AB216" s="39"/>
      <c r="AC216" s="42"/>
      <c r="AD216" s="40"/>
      <c r="AE216" s="40"/>
      <c r="AF216" s="35"/>
      <c r="AG216" s="39"/>
      <c r="AH216" s="39"/>
      <c r="AI216" s="42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8"/>
      <c r="AV216" s="39"/>
      <c r="AW216" s="39"/>
      <c r="AX216" s="39"/>
      <c r="AY216" s="39"/>
      <c r="AZ216" s="39"/>
      <c r="BA216" s="39"/>
      <c r="BB216" s="39"/>
      <c r="BC216" s="39"/>
      <c r="BD216" s="38"/>
      <c r="BE216" s="39"/>
      <c r="BF216" s="39"/>
      <c r="BG216" s="39"/>
      <c r="BH216" s="39"/>
      <c r="BI216" s="39"/>
      <c r="BJ216" s="31"/>
      <c r="BK216" s="31"/>
      <c r="BL216" s="39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</row>
    <row r="217" spans="2:251">
      <c r="B217" s="62"/>
      <c r="C217" s="39"/>
      <c r="D217" s="39"/>
      <c r="F217" s="39"/>
      <c r="G217" s="38"/>
      <c r="H217" s="38"/>
      <c r="I217" s="38"/>
      <c r="J217" s="39"/>
      <c r="K217" s="38"/>
      <c r="L217" s="39"/>
      <c r="M217" s="39"/>
      <c r="N217" s="39"/>
      <c r="O217" s="39"/>
      <c r="P217" s="39"/>
      <c r="Q217" s="38"/>
      <c r="R217" s="39"/>
      <c r="S217" s="39"/>
      <c r="T217" s="39"/>
      <c r="U217" s="39"/>
      <c r="V217" s="39"/>
      <c r="W217" s="42"/>
      <c r="X217" s="39"/>
      <c r="Y217" s="39"/>
      <c r="Z217" s="42"/>
      <c r="AA217" s="39"/>
      <c r="AB217" s="39"/>
      <c r="AC217" s="42"/>
      <c r="AD217" s="40"/>
      <c r="AE217" s="40"/>
      <c r="AF217" s="35"/>
      <c r="AG217" s="39"/>
      <c r="AH217" s="39"/>
      <c r="AI217" s="42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8"/>
      <c r="AV217" s="39"/>
      <c r="AW217" s="39"/>
      <c r="AX217" s="39"/>
      <c r="AY217" s="39"/>
      <c r="AZ217" s="39"/>
      <c r="BA217" s="39"/>
      <c r="BB217" s="39"/>
      <c r="BC217" s="39"/>
      <c r="BD217" s="38"/>
      <c r="BE217" s="39"/>
      <c r="BF217" s="39"/>
      <c r="BG217" s="39"/>
      <c r="BH217" s="39"/>
      <c r="BI217" s="39"/>
      <c r="BJ217" s="31"/>
      <c r="BK217" s="31"/>
      <c r="BL217" s="39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</row>
    <row r="218" spans="2:251">
      <c r="B218" s="62"/>
      <c r="C218" s="39"/>
      <c r="D218" s="39"/>
      <c r="F218" s="39"/>
      <c r="G218" s="38"/>
      <c r="H218" s="38"/>
      <c r="I218" s="38"/>
      <c r="J218" s="39"/>
      <c r="K218" s="38"/>
      <c r="L218" s="39"/>
      <c r="M218" s="39"/>
      <c r="N218" s="39"/>
      <c r="O218" s="39"/>
      <c r="P218" s="39"/>
      <c r="Q218" s="38"/>
      <c r="R218" s="39"/>
      <c r="S218" s="39"/>
      <c r="T218" s="39"/>
      <c r="U218" s="39"/>
      <c r="V218" s="39"/>
      <c r="W218" s="42"/>
      <c r="X218" s="39"/>
      <c r="Y218" s="39"/>
      <c r="Z218" s="42"/>
      <c r="AA218" s="39"/>
      <c r="AB218" s="39"/>
      <c r="AC218" s="42"/>
      <c r="AD218" s="40"/>
      <c r="AE218" s="40"/>
      <c r="AF218" s="35"/>
      <c r="AG218" s="39"/>
      <c r="AH218" s="39"/>
      <c r="AI218" s="42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8"/>
      <c r="AV218" s="39"/>
      <c r="AW218" s="39"/>
      <c r="AX218" s="39"/>
      <c r="AY218" s="39"/>
      <c r="AZ218" s="39"/>
      <c r="BA218" s="39"/>
      <c r="BB218" s="39"/>
      <c r="BC218" s="39"/>
      <c r="BD218" s="38"/>
      <c r="BE218" s="39"/>
      <c r="BF218" s="39"/>
      <c r="BG218" s="39"/>
      <c r="BH218" s="39"/>
      <c r="BI218" s="39"/>
      <c r="BJ218" s="31"/>
      <c r="BK218" s="31"/>
      <c r="BL218" s="39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</row>
    <row r="219" spans="2:251">
      <c r="B219" s="62"/>
      <c r="C219" s="39"/>
      <c r="D219" s="39"/>
      <c r="F219" s="39"/>
      <c r="G219" s="38"/>
      <c r="H219" s="38"/>
      <c r="I219" s="38"/>
      <c r="J219" s="39"/>
      <c r="K219" s="38"/>
      <c r="L219" s="39"/>
      <c r="M219" s="39"/>
      <c r="N219" s="39"/>
      <c r="O219" s="39"/>
      <c r="P219" s="39"/>
      <c r="Q219" s="38"/>
      <c r="R219" s="39"/>
      <c r="S219" s="39"/>
      <c r="T219" s="39"/>
      <c r="U219" s="39"/>
      <c r="V219" s="39"/>
      <c r="W219" s="42"/>
      <c r="X219" s="39"/>
      <c r="Y219" s="39"/>
      <c r="Z219" s="42"/>
      <c r="AA219" s="39"/>
      <c r="AB219" s="39"/>
      <c r="AC219" s="42"/>
      <c r="AD219" s="40"/>
      <c r="AE219" s="40"/>
      <c r="AF219" s="35"/>
      <c r="AG219" s="39"/>
      <c r="AH219" s="39"/>
      <c r="AI219" s="42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8"/>
      <c r="AV219" s="39"/>
      <c r="AW219" s="39"/>
      <c r="AX219" s="39"/>
      <c r="AY219" s="39"/>
      <c r="AZ219" s="39"/>
      <c r="BA219" s="39"/>
      <c r="BB219" s="39"/>
      <c r="BC219" s="39"/>
      <c r="BD219" s="38"/>
      <c r="BE219" s="39"/>
      <c r="BF219" s="39"/>
      <c r="BG219" s="39"/>
      <c r="BH219" s="39"/>
      <c r="BI219" s="39"/>
      <c r="BJ219" s="31"/>
      <c r="BK219" s="31"/>
      <c r="BL219" s="39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</row>
    <row r="220" spans="2:251">
      <c r="B220" s="62"/>
      <c r="C220" s="39"/>
      <c r="D220" s="39"/>
      <c r="E220" s="40"/>
      <c r="F220" s="39"/>
      <c r="G220" s="38"/>
      <c r="H220" s="38"/>
      <c r="I220" s="38"/>
      <c r="J220" s="39"/>
      <c r="K220" s="38"/>
      <c r="L220" s="39"/>
      <c r="M220" s="39"/>
      <c r="N220" s="39"/>
      <c r="O220" s="39"/>
      <c r="P220" s="39"/>
      <c r="Q220" s="38"/>
      <c r="R220" s="39"/>
      <c r="S220" s="39"/>
      <c r="T220" s="39"/>
      <c r="U220" s="39"/>
      <c r="V220" s="39"/>
      <c r="W220" s="42"/>
      <c r="X220" s="39"/>
      <c r="Y220" s="39"/>
      <c r="Z220" s="42"/>
      <c r="AA220" s="39"/>
      <c r="AB220" s="39"/>
      <c r="AC220" s="42"/>
      <c r="AD220" s="40"/>
      <c r="AE220" s="40"/>
      <c r="AF220" s="35"/>
      <c r="AG220" s="39"/>
      <c r="AH220" s="39"/>
      <c r="AI220" s="42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8"/>
      <c r="AV220" s="39"/>
      <c r="AW220" s="39"/>
      <c r="AX220" s="39"/>
      <c r="AY220" s="39"/>
      <c r="AZ220" s="39"/>
      <c r="BA220" s="39"/>
      <c r="BB220" s="39"/>
      <c r="BC220" s="39"/>
      <c r="BD220" s="38"/>
      <c r="BE220" s="39"/>
      <c r="BF220" s="39"/>
      <c r="BG220" s="39"/>
      <c r="BH220" s="39"/>
      <c r="BI220" s="39"/>
      <c r="BJ220" s="31"/>
      <c r="BK220" s="31"/>
      <c r="BL220" s="39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</row>
    <row r="221" spans="2:251">
      <c r="B221" s="62"/>
      <c r="C221" s="39"/>
      <c r="D221" s="39"/>
      <c r="F221" s="39"/>
      <c r="G221" s="38"/>
      <c r="H221" s="38"/>
      <c r="I221" s="38"/>
      <c r="J221" s="39"/>
      <c r="K221" s="38"/>
      <c r="L221" s="39"/>
      <c r="M221" s="39"/>
      <c r="N221" s="39"/>
      <c r="O221" s="39"/>
      <c r="P221" s="39"/>
      <c r="Q221" s="38"/>
      <c r="R221" s="39"/>
      <c r="S221" s="39"/>
      <c r="T221" s="39"/>
      <c r="U221" s="39"/>
      <c r="V221" s="39"/>
      <c r="W221" s="42"/>
      <c r="X221" s="39"/>
      <c r="Y221" s="39"/>
      <c r="Z221" s="42"/>
      <c r="AA221" s="39"/>
      <c r="AB221" s="39"/>
      <c r="AC221" s="42"/>
      <c r="AD221" s="40"/>
      <c r="AE221" s="40"/>
      <c r="AF221" s="35"/>
      <c r="AG221" s="39"/>
      <c r="AH221" s="39"/>
      <c r="AI221" s="42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8"/>
      <c r="AV221" s="39"/>
      <c r="AW221" s="39"/>
      <c r="AX221" s="39"/>
      <c r="AY221" s="39"/>
      <c r="AZ221" s="39"/>
      <c r="BA221" s="39"/>
      <c r="BB221" s="39"/>
      <c r="BC221" s="39"/>
      <c r="BD221" s="38"/>
      <c r="BE221" s="39"/>
      <c r="BF221" s="39"/>
      <c r="BG221" s="39"/>
      <c r="BH221" s="39"/>
      <c r="BI221" s="39"/>
      <c r="BJ221" s="31"/>
      <c r="BK221" s="31"/>
      <c r="BL221" s="39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</row>
    <row r="222" spans="2:251">
      <c r="B222" s="62"/>
      <c r="C222" s="39"/>
      <c r="D222" s="39"/>
      <c r="F222" s="39"/>
      <c r="G222" s="38"/>
      <c r="H222" s="38"/>
      <c r="I222" s="38"/>
      <c r="J222" s="39"/>
      <c r="K222" s="38"/>
      <c r="L222" s="39"/>
      <c r="M222" s="39"/>
      <c r="N222" s="39"/>
      <c r="O222" s="39"/>
      <c r="P222" s="39"/>
      <c r="Q222" s="38"/>
      <c r="R222" s="39"/>
      <c r="S222" s="39"/>
      <c r="T222" s="39"/>
      <c r="U222" s="39"/>
      <c r="V222" s="39"/>
      <c r="W222" s="42"/>
      <c r="X222" s="39"/>
      <c r="Y222" s="39"/>
      <c r="Z222" s="42"/>
      <c r="AA222" s="39"/>
      <c r="AB222" s="39"/>
      <c r="AC222" s="42"/>
      <c r="AD222" s="40"/>
      <c r="AE222" s="40"/>
      <c r="AF222" s="35"/>
      <c r="AG222" s="39"/>
      <c r="AH222" s="39"/>
      <c r="AI222" s="42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8"/>
      <c r="AV222" s="39"/>
      <c r="AW222" s="39"/>
      <c r="AX222" s="39"/>
      <c r="AY222" s="39"/>
      <c r="AZ222" s="39"/>
      <c r="BA222" s="39"/>
      <c r="BB222" s="39"/>
      <c r="BC222" s="39"/>
      <c r="BD222" s="38"/>
      <c r="BE222" s="39"/>
      <c r="BF222" s="39"/>
      <c r="BG222" s="39"/>
      <c r="BH222" s="39"/>
      <c r="BI222" s="39"/>
      <c r="BJ222" s="31"/>
      <c r="BK222" s="31"/>
      <c r="BL222" s="39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</row>
    <row r="223" spans="2:251">
      <c r="B223" s="62"/>
      <c r="C223" s="39"/>
      <c r="D223" s="39"/>
      <c r="F223" s="39"/>
      <c r="G223" s="38"/>
      <c r="H223" s="38"/>
      <c r="I223" s="38"/>
      <c r="J223" s="39"/>
      <c r="K223" s="38"/>
      <c r="L223" s="39"/>
      <c r="M223" s="39"/>
      <c r="N223" s="39"/>
      <c r="O223" s="39"/>
      <c r="P223" s="39"/>
      <c r="Q223" s="38"/>
      <c r="R223" s="39"/>
      <c r="S223" s="39"/>
      <c r="T223" s="39"/>
      <c r="U223" s="39"/>
      <c r="V223" s="39"/>
      <c r="W223" s="42"/>
      <c r="X223" s="39"/>
      <c r="Y223" s="39"/>
      <c r="Z223" s="42"/>
      <c r="AA223" s="39"/>
      <c r="AB223" s="39"/>
      <c r="AC223" s="42"/>
      <c r="AD223" s="40"/>
      <c r="AE223" s="40"/>
      <c r="AF223" s="35"/>
      <c r="AG223" s="39"/>
      <c r="AH223" s="39"/>
      <c r="AI223" s="42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8"/>
      <c r="AV223" s="39"/>
      <c r="AW223" s="39"/>
      <c r="AX223" s="39"/>
      <c r="AY223" s="39"/>
      <c r="AZ223" s="39"/>
      <c r="BA223" s="39"/>
      <c r="BB223" s="39"/>
      <c r="BC223" s="39"/>
      <c r="BD223" s="38"/>
      <c r="BE223" s="39"/>
      <c r="BF223" s="39"/>
      <c r="BG223" s="40"/>
      <c r="BH223" s="39"/>
      <c r="BI223" s="39"/>
      <c r="BJ223" s="31"/>
      <c r="BK223" s="31"/>
      <c r="BL223" s="39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</row>
    <row r="224" spans="2:251">
      <c r="B224" s="62"/>
      <c r="C224" s="39"/>
      <c r="D224" s="39"/>
      <c r="F224" s="39"/>
      <c r="G224" s="38"/>
      <c r="H224" s="38"/>
      <c r="I224" s="38"/>
      <c r="J224" s="39"/>
      <c r="K224" s="38"/>
      <c r="L224" s="39"/>
      <c r="M224" s="39"/>
      <c r="N224" s="39"/>
      <c r="O224" s="39"/>
      <c r="P224" s="39"/>
      <c r="Q224" s="38"/>
      <c r="R224" s="39"/>
      <c r="S224" s="39"/>
      <c r="T224" s="39"/>
      <c r="U224" s="39"/>
      <c r="V224" s="39"/>
      <c r="W224" s="42"/>
      <c r="X224" s="39"/>
      <c r="Y224" s="39"/>
      <c r="Z224" s="42"/>
      <c r="AA224" s="39"/>
      <c r="AB224" s="39"/>
      <c r="AC224" s="42"/>
      <c r="AD224" s="40"/>
      <c r="AE224" s="40"/>
      <c r="AF224" s="35"/>
      <c r="AG224" s="39"/>
      <c r="AH224" s="39"/>
      <c r="AI224" s="42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8"/>
      <c r="AV224" s="39"/>
      <c r="AW224" s="39"/>
      <c r="AX224" s="39"/>
      <c r="AY224" s="39"/>
      <c r="AZ224" s="39"/>
      <c r="BA224" s="39"/>
      <c r="BB224" s="39"/>
      <c r="BC224" s="39"/>
      <c r="BD224" s="38"/>
      <c r="BE224" s="39"/>
      <c r="BF224" s="39"/>
      <c r="BG224" s="40"/>
      <c r="BH224" s="39"/>
      <c r="BI224" s="39"/>
      <c r="BJ224" s="31"/>
      <c r="BK224" s="31"/>
      <c r="BL224" s="39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</row>
    <row r="225" spans="2:251">
      <c r="B225" s="62"/>
      <c r="C225" s="39"/>
      <c r="D225" s="39"/>
      <c r="F225" s="39"/>
      <c r="G225" s="38"/>
      <c r="H225" s="38"/>
      <c r="I225" s="38"/>
      <c r="J225" s="39"/>
      <c r="K225" s="38"/>
      <c r="L225" s="39"/>
      <c r="M225" s="39"/>
      <c r="N225" s="39"/>
      <c r="O225" s="39"/>
      <c r="P225" s="39"/>
      <c r="Q225" s="38"/>
      <c r="R225" s="39"/>
      <c r="S225" s="39"/>
      <c r="T225" s="39"/>
      <c r="U225" s="39"/>
      <c r="V225" s="39"/>
      <c r="W225" s="42"/>
      <c r="X225" s="39"/>
      <c r="Y225" s="39"/>
      <c r="Z225" s="42"/>
      <c r="AA225" s="39"/>
      <c r="AB225" s="39"/>
      <c r="AC225" s="42"/>
      <c r="AD225" s="40"/>
      <c r="AE225" s="40"/>
      <c r="AF225" s="35"/>
      <c r="AG225" s="39"/>
      <c r="AH225" s="39"/>
      <c r="AI225" s="42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8"/>
      <c r="AV225" s="39"/>
      <c r="AW225" s="39"/>
      <c r="AX225" s="39"/>
      <c r="AY225" s="39"/>
      <c r="AZ225" s="39"/>
      <c r="BA225" s="39"/>
      <c r="BB225" s="39"/>
      <c r="BC225" s="39"/>
      <c r="BD225" s="38"/>
      <c r="BE225" s="39"/>
      <c r="BF225" s="39"/>
      <c r="BG225" s="40"/>
      <c r="BH225" s="39"/>
      <c r="BI225" s="39"/>
      <c r="BJ225" s="31"/>
      <c r="BK225" s="31"/>
      <c r="BL225" s="39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</row>
    <row r="226" spans="2:251">
      <c r="B226" s="62"/>
      <c r="C226" s="39"/>
      <c r="D226" s="39"/>
      <c r="F226" s="39"/>
      <c r="G226" s="38"/>
      <c r="H226" s="38"/>
      <c r="I226" s="38"/>
      <c r="J226" s="39"/>
      <c r="K226" s="38"/>
      <c r="L226" s="39"/>
      <c r="M226" s="39"/>
      <c r="N226" s="39"/>
      <c r="O226" s="39"/>
      <c r="P226" s="39"/>
      <c r="Q226" s="38"/>
      <c r="R226" s="39"/>
      <c r="S226" s="39"/>
      <c r="T226" s="39"/>
      <c r="U226" s="39"/>
      <c r="V226" s="39"/>
      <c r="W226" s="42"/>
      <c r="X226" s="39"/>
      <c r="Y226" s="39"/>
      <c r="Z226" s="42"/>
      <c r="AA226" s="39"/>
      <c r="AB226" s="39"/>
      <c r="AC226" s="42"/>
      <c r="AD226" s="40"/>
      <c r="AE226" s="40"/>
      <c r="AF226" s="35"/>
      <c r="AG226" s="39"/>
      <c r="AH226" s="39"/>
      <c r="AI226" s="42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8"/>
      <c r="AV226" s="39"/>
      <c r="AW226" s="39"/>
      <c r="AX226" s="39"/>
      <c r="AY226" s="39"/>
      <c r="AZ226" s="39"/>
      <c r="BA226" s="39"/>
      <c r="BB226" s="39"/>
      <c r="BC226" s="39"/>
      <c r="BD226" s="38"/>
      <c r="BE226" s="39"/>
      <c r="BF226" s="39"/>
      <c r="BG226" s="40"/>
      <c r="BH226" s="39"/>
      <c r="BI226" s="39"/>
      <c r="BJ226" s="31"/>
      <c r="BK226" s="31"/>
      <c r="BL226" s="39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</row>
    <row r="227" spans="2:251">
      <c r="B227" s="62"/>
      <c r="C227" s="39"/>
      <c r="D227" s="39"/>
      <c r="F227" s="39"/>
      <c r="G227" s="38"/>
      <c r="H227" s="38"/>
      <c r="I227" s="38"/>
      <c r="J227" s="39"/>
      <c r="K227" s="38"/>
      <c r="L227" s="39"/>
      <c r="M227" s="39"/>
      <c r="N227" s="39"/>
      <c r="O227" s="39"/>
      <c r="P227" s="39"/>
      <c r="Q227" s="38"/>
      <c r="R227" s="39"/>
      <c r="S227" s="39"/>
      <c r="T227" s="39"/>
      <c r="U227" s="39"/>
      <c r="V227" s="39"/>
      <c r="W227" s="42"/>
      <c r="X227" s="39"/>
      <c r="Y227" s="39"/>
      <c r="Z227" s="42"/>
      <c r="AA227" s="39"/>
      <c r="AB227" s="39"/>
      <c r="AC227" s="42"/>
      <c r="AD227" s="40"/>
      <c r="AE227" s="40"/>
      <c r="AF227" s="35"/>
      <c r="AG227" s="39"/>
      <c r="AH227" s="39"/>
      <c r="AI227" s="42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8"/>
      <c r="AV227" s="39"/>
      <c r="AW227" s="39"/>
      <c r="AX227" s="39"/>
      <c r="AY227" s="39"/>
      <c r="AZ227" s="39"/>
      <c r="BA227" s="39"/>
      <c r="BB227" s="39"/>
      <c r="BC227" s="39"/>
      <c r="BD227" s="38"/>
      <c r="BE227" s="39"/>
      <c r="BF227" s="39"/>
      <c r="BG227" s="40"/>
      <c r="BH227" s="39"/>
      <c r="BI227" s="39"/>
      <c r="BJ227" s="31"/>
      <c r="BK227" s="31"/>
      <c r="BL227" s="39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</row>
    <row r="228" spans="2:251">
      <c r="B228" s="62"/>
      <c r="C228" s="39"/>
      <c r="D228" s="39"/>
      <c r="F228" s="39"/>
      <c r="G228" s="38"/>
      <c r="H228" s="38"/>
      <c r="I228" s="38"/>
      <c r="J228" s="39"/>
      <c r="K228" s="38"/>
      <c r="L228" s="39"/>
      <c r="M228" s="39"/>
      <c r="N228" s="39"/>
      <c r="O228" s="39"/>
      <c r="P228" s="39"/>
      <c r="Q228" s="38"/>
      <c r="R228" s="39"/>
      <c r="S228" s="39"/>
      <c r="T228" s="39"/>
      <c r="U228" s="39"/>
      <c r="V228" s="39"/>
      <c r="W228" s="42"/>
      <c r="X228" s="39"/>
      <c r="Y228" s="39"/>
      <c r="Z228" s="42"/>
      <c r="AA228" s="39"/>
      <c r="AB228" s="39"/>
      <c r="AC228" s="42"/>
      <c r="AD228" s="40"/>
      <c r="AE228" s="40"/>
      <c r="AF228" s="35"/>
      <c r="AG228" s="39"/>
      <c r="AH228" s="39"/>
      <c r="AI228" s="42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8"/>
      <c r="AV228" s="39"/>
      <c r="AW228" s="39"/>
      <c r="AX228" s="39"/>
      <c r="AY228" s="39"/>
      <c r="AZ228" s="39"/>
      <c r="BA228" s="39"/>
      <c r="BB228" s="39"/>
      <c r="BC228" s="39"/>
      <c r="BD228" s="38"/>
      <c r="BE228" s="39"/>
      <c r="BF228" s="39"/>
      <c r="BG228" s="39"/>
      <c r="BH228" s="39"/>
      <c r="BI228" s="39"/>
      <c r="BJ228" s="31"/>
      <c r="BK228" s="31"/>
      <c r="BL228" s="39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</row>
    <row r="229" spans="2:251">
      <c r="B229" s="62"/>
      <c r="C229" s="39"/>
      <c r="D229" s="39"/>
      <c r="F229" s="39"/>
      <c r="G229" s="38"/>
      <c r="H229" s="38"/>
      <c r="I229" s="38"/>
      <c r="J229" s="39"/>
      <c r="K229" s="38"/>
      <c r="L229" s="39"/>
      <c r="M229" s="39"/>
      <c r="N229" s="39"/>
      <c r="O229" s="39"/>
      <c r="P229" s="39"/>
      <c r="Q229" s="38"/>
      <c r="R229" s="39"/>
      <c r="S229" s="39"/>
      <c r="T229" s="39"/>
      <c r="U229" s="39"/>
      <c r="V229" s="39"/>
      <c r="W229" s="42"/>
      <c r="X229" s="39"/>
      <c r="Y229" s="39"/>
      <c r="Z229" s="42"/>
      <c r="AA229" s="39"/>
      <c r="AB229" s="39"/>
      <c r="AC229" s="42"/>
      <c r="AD229" s="40"/>
      <c r="AE229" s="40"/>
      <c r="AF229" s="35"/>
      <c r="AG229" s="39"/>
      <c r="AH229" s="39"/>
      <c r="AI229" s="42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8"/>
      <c r="AV229" s="39"/>
      <c r="AW229" s="39"/>
      <c r="AX229" s="39"/>
      <c r="AY229" s="39"/>
      <c r="AZ229" s="39"/>
      <c r="BA229" s="39"/>
      <c r="BB229" s="39"/>
      <c r="BC229" s="39"/>
      <c r="BD229" s="38"/>
      <c r="BE229" s="39"/>
      <c r="BF229" s="39"/>
      <c r="BG229" s="40"/>
      <c r="BH229" s="39"/>
      <c r="BI229" s="39"/>
      <c r="BJ229" s="31"/>
      <c r="BK229" s="31"/>
      <c r="BL229" s="39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</row>
    <row r="230" spans="2:251">
      <c r="B230" s="62"/>
      <c r="C230" s="39"/>
      <c r="D230" s="39"/>
      <c r="F230" s="39"/>
      <c r="G230" s="38"/>
      <c r="H230" s="38"/>
      <c r="I230" s="38"/>
      <c r="J230" s="39"/>
      <c r="K230" s="38"/>
      <c r="L230" s="39"/>
      <c r="M230" s="39"/>
      <c r="N230" s="39"/>
      <c r="O230" s="39"/>
      <c r="P230" s="39"/>
      <c r="Q230" s="38"/>
      <c r="R230" s="39"/>
      <c r="S230" s="39"/>
      <c r="T230" s="39"/>
      <c r="U230" s="39"/>
      <c r="V230" s="39"/>
      <c r="W230" s="42"/>
      <c r="X230" s="39"/>
      <c r="Y230" s="39"/>
      <c r="Z230" s="42"/>
      <c r="AA230" s="39"/>
      <c r="AB230" s="39"/>
      <c r="AC230" s="42"/>
      <c r="AD230" s="40"/>
      <c r="AE230" s="40"/>
      <c r="AF230" s="35"/>
      <c r="AG230" s="39"/>
      <c r="AH230" s="39"/>
      <c r="AI230" s="42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8"/>
      <c r="AV230" s="39"/>
      <c r="AW230" s="39"/>
      <c r="AX230" s="39"/>
      <c r="AY230" s="39"/>
      <c r="AZ230" s="39"/>
      <c r="BA230" s="39"/>
      <c r="BB230" s="39"/>
      <c r="BC230" s="39"/>
      <c r="BD230" s="38"/>
      <c r="BE230" s="39"/>
      <c r="BF230" s="39"/>
      <c r="BG230" s="40"/>
      <c r="BH230" s="39"/>
      <c r="BI230" s="39"/>
      <c r="BJ230" s="31"/>
      <c r="BK230" s="31"/>
      <c r="BL230" s="39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</row>
    <row r="231" spans="2:251">
      <c r="B231" s="62"/>
      <c r="C231" s="39"/>
      <c r="D231" s="39"/>
      <c r="F231" s="39"/>
      <c r="G231" s="38"/>
      <c r="H231" s="38"/>
      <c r="I231" s="38"/>
      <c r="J231" s="39"/>
      <c r="K231" s="38"/>
      <c r="L231" s="39"/>
      <c r="M231" s="39"/>
      <c r="N231" s="39"/>
      <c r="O231" s="39"/>
      <c r="P231" s="39"/>
      <c r="Q231" s="38"/>
      <c r="R231" s="39"/>
      <c r="S231" s="39"/>
      <c r="T231" s="39"/>
      <c r="U231" s="39"/>
      <c r="V231" s="39"/>
      <c r="W231" s="42"/>
      <c r="X231" s="39"/>
      <c r="Y231" s="39"/>
      <c r="Z231" s="42"/>
      <c r="AA231" s="39"/>
      <c r="AB231" s="39"/>
      <c r="AC231" s="42"/>
      <c r="AD231" s="40"/>
      <c r="AE231" s="40"/>
      <c r="AF231" s="35"/>
      <c r="AG231" s="39"/>
      <c r="AH231" s="39"/>
      <c r="AI231" s="42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8"/>
      <c r="AV231" s="39"/>
      <c r="AW231" s="39"/>
      <c r="AX231" s="39"/>
      <c r="AY231" s="39"/>
      <c r="AZ231" s="39"/>
      <c r="BA231" s="39"/>
      <c r="BB231" s="39"/>
      <c r="BC231" s="39"/>
      <c r="BD231" s="38"/>
      <c r="BE231" s="39"/>
      <c r="BF231" s="39"/>
      <c r="BG231" s="40"/>
      <c r="BH231" s="39"/>
      <c r="BI231" s="39"/>
      <c r="BJ231" s="31"/>
      <c r="BK231" s="31"/>
      <c r="BL231" s="39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</row>
    <row r="232" spans="2:251">
      <c r="B232" s="62"/>
      <c r="C232" s="39"/>
      <c r="D232" s="39"/>
      <c r="F232" s="39"/>
      <c r="G232" s="38"/>
      <c r="H232" s="38"/>
      <c r="I232" s="38"/>
      <c r="J232" s="39"/>
      <c r="K232" s="38"/>
      <c r="L232" s="39"/>
      <c r="M232" s="39"/>
      <c r="N232" s="39"/>
      <c r="O232" s="39"/>
      <c r="P232" s="39"/>
      <c r="Q232" s="38"/>
      <c r="R232" s="39"/>
      <c r="S232" s="39"/>
      <c r="T232" s="39"/>
      <c r="U232" s="39"/>
      <c r="V232" s="39"/>
      <c r="W232" s="42"/>
      <c r="X232" s="39"/>
      <c r="Y232" s="39"/>
      <c r="Z232" s="42"/>
      <c r="AA232" s="39"/>
      <c r="AB232" s="39"/>
      <c r="AC232" s="42"/>
      <c r="AD232" s="40"/>
      <c r="AE232" s="40"/>
      <c r="AF232" s="35"/>
      <c r="AG232" s="39"/>
      <c r="AH232" s="39"/>
      <c r="AI232" s="42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8"/>
      <c r="AV232" s="39"/>
      <c r="AW232" s="39"/>
      <c r="AX232" s="39"/>
      <c r="AY232" s="39"/>
      <c r="AZ232" s="39"/>
      <c r="BA232" s="39"/>
      <c r="BB232" s="39"/>
      <c r="BC232" s="39"/>
      <c r="BD232" s="38"/>
      <c r="BE232" s="39"/>
      <c r="BF232" s="39"/>
      <c r="BG232" s="40"/>
      <c r="BH232" s="39"/>
      <c r="BI232" s="39"/>
      <c r="BJ232" s="31"/>
      <c r="BK232" s="31"/>
      <c r="BL232" s="39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</row>
    <row r="233" spans="2:251">
      <c r="B233" s="62"/>
      <c r="C233" s="39"/>
      <c r="D233" s="39"/>
      <c r="F233" s="39"/>
      <c r="G233" s="38"/>
      <c r="H233" s="38"/>
      <c r="I233" s="38"/>
      <c r="J233" s="39"/>
      <c r="K233" s="38"/>
      <c r="L233" s="39"/>
      <c r="M233" s="39"/>
      <c r="N233" s="39"/>
      <c r="O233" s="39"/>
      <c r="P233" s="39"/>
      <c r="Q233" s="38"/>
      <c r="R233" s="39"/>
      <c r="S233" s="39"/>
      <c r="T233" s="39"/>
      <c r="U233" s="39"/>
      <c r="V233" s="39"/>
      <c r="W233" s="42"/>
      <c r="X233" s="39"/>
      <c r="Y233" s="39"/>
      <c r="Z233" s="42"/>
      <c r="AA233" s="39"/>
      <c r="AB233" s="39"/>
      <c r="AC233" s="42"/>
      <c r="AD233" s="40"/>
      <c r="AE233" s="40"/>
      <c r="AF233" s="35"/>
      <c r="AG233" s="39"/>
      <c r="AH233" s="39"/>
      <c r="AI233" s="42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8"/>
      <c r="AV233" s="39"/>
      <c r="AW233" s="39"/>
      <c r="AX233" s="39"/>
      <c r="AY233" s="39"/>
      <c r="AZ233" s="39"/>
      <c r="BA233" s="39"/>
      <c r="BB233" s="39"/>
      <c r="BC233" s="39"/>
      <c r="BD233" s="38"/>
      <c r="BE233" s="39"/>
      <c r="BF233" s="39"/>
      <c r="BG233" s="40"/>
      <c r="BH233" s="39"/>
      <c r="BI233" s="39"/>
      <c r="BJ233" s="31"/>
      <c r="BK233" s="31"/>
      <c r="BL233" s="39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</row>
    <row r="234" spans="2:251">
      <c r="B234" s="62"/>
      <c r="C234" s="39"/>
      <c r="D234" s="39"/>
      <c r="F234" s="39"/>
      <c r="G234" s="38"/>
      <c r="H234" s="38"/>
      <c r="I234" s="38"/>
      <c r="J234" s="39"/>
      <c r="K234" s="38"/>
      <c r="L234" s="39"/>
      <c r="M234" s="39"/>
      <c r="N234" s="39"/>
      <c r="O234" s="39"/>
      <c r="P234" s="39"/>
      <c r="Q234" s="38"/>
      <c r="R234" s="39"/>
      <c r="S234" s="39"/>
      <c r="T234" s="39"/>
      <c r="U234" s="39"/>
      <c r="V234" s="39"/>
      <c r="W234" s="42"/>
      <c r="X234" s="39"/>
      <c r="Y234" s="39"/>
      <c r="Z234" s="42"/>
      <c r="AA234" s="39"/>
      <c r="AB234" s="39"/>
      <c r="AC234" s="42"/>
      <c r="AD234" s="40"/>
      <c r="AE234" s="40"/>
      <c r="AF234" s="35"/>
      <c r="AG234" s="39"/>
      <c r="AH234" s="39"/>
      <c r="AI234" s="42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8"/>
      <c r="AV234" s="39"/>
      <c r="AW234" s="39"/>
      <c r="AX234" s="39"/>
      <c r="AY234" s="39"/>
      <c r="AZ234" s="39"/>
      <c r="BA234" s="39"/>
      <c r="BB234" s="39"/>
      <c r="BC234" s="39"/>
      <c r="BD234" s="38"/>
      <c r="BE234" s="39"/>
      <c r="BF234" s="39"/>
      <c r="BG234" s="40"/>
      <c r="BH234" s="39"/>
      <c r="BI234" s="39"/>
      <c r="BJ234" s="31"/>
      <c r="BK234" s="31"/>
      <c r="BL234" s="39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</row>
    <row r="235" spans="2:251">
      <c r="B235" s="62"/>
      <c r="C235" s="39"/>
      <c r="D235" s="39"/>
      <c r="F235" s="39"/>
      <c r="G235" s="38"/>
      <c r="H235" s="38"/>
      <c r="I235" s="38"/>
      <c r="J235" s="39"/>
      <c r="K235" s="38"/>
      <c r="L235" s="39"/>
      <c r="M235" s="39"/>
      <c r="N235" s="39"/>
      <c r="O235" s="39"/>
      <c r="P235" s="39"/>
      <c r="Q235" s="38"/>
      <c r="R235" s="39"/>
      <c r="S235" s="39"/>
      <c r="T235" s="39"/>
      <c r="U235" s="39"/>
      <c r="V235" s="39"/>
      <c r="W235" s="42"/>
      <c r="X235" s="39"/>
      <c r="Y235" s="39"/>
      <c r="Z235" s="42"/>
      <c r="AA235" s="39"/>
      <c r="AB235" s="39"/>
      <c r="AC235" s="42"/>
      <c r="AD235" s="40"/>
      <c r="AE235" s="40"/>
      <c r="AF235" s="35"/>
      <c r="AG235" s="39"/>
      <c r="AH235" s="39"/>
      <c r="AI235" s="42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8"/>
      <c r="AV235" s="39"/>
      <c r="AW235" s="39"/>
      <c r="AX235" s="39"/>
      <c r="AY235" s="39"/>
      <c r="AZ235" s="39"/>
      <c r="BA235" s="39"/>
      <c r="BB235" s="39"/>
      <c r="BC235" s="39"/>
      <c r="BD235" s="38"/>
      <c r="BE235" s="39"/>
      <c r="BF235" s="39"/>
      <c r="BG235" s="40"/>
      <c r="BH235" s="39"/>
      <c r="BI235" s="39"/>
      <c r="BJ235" s="31"/>
      <c r="BK235" s="31"/>
      <c r="BL235" s="39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</row>
    <row r="236" spans="2:251">
      <c r="B236" s="62"/>
      <c r="C236" s="39"/>
      <c r="D236" s="39"/>
      <c r="F236" s="39"/>
      <c r="G236" s="38"/>
      <c r="H236" s="38"/>
      <c r="I236" s="38"/>
      <c r="J236" s="39"/>
      <c r="K236" s="38"/>
      <c r="L236" s="39"/>
      <c r="M236" s="39"/>
      <c r="N236" s="39"/>
      <c r="O236" s="39"/>
      <c r="P236" s="39"/>
      <c r="Q236" s="38"/>
      <c r="R236" s="39"/>
      <c r="S236" s="39"/>
      <c r="T236" s="39"/>
      <c r="U236" s="39"/>
      <c r="V236" s="39"/>
      <c r="W236" s="42"/>
      <c r="X236" s="39"/>
      <c r="Y236" s="39"/>
      <c r="Z236" s="42"/>
      <c r="AA236" s="39"/>
      <c r="AB236" s="39"/>
      <c r="AC236" s="42"/>
      <c r="AD236" s="40"/>
      <c r="AE236" s="40"/>
      <c r="AF236" s="35"/>
      <c r="AG236" s="39"/>
      <c r="AH236" s="39"/>
      <c r="AI236" s="42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8"/>
      <c r="AV236" s="39"/>
      <c r="AW236" s="39"/>
      <c r="AX236" s="39"/>
      <c r="AY236" s="39"/>
      <c r="AZ236" s="39"/>
      <c r="BA236" s="39"/>
      <c r="BB236" s="39"/>
      <c r="BC236" s="39"/>
      <c r="BD236" s="38"/>
      <c r="BE236" s="39"/>
      <c r="BF236" s="39"/>
      <c r="BG236" s="40"/>
      <c r="BH236" s="39"/>
      <c r="BI236" s="39"/>
      <c r="BJ236" s="31"/>
      <c r="BK236" s="31"/>
      <c r="BL236" s="39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</row>
    <row r="237" spans="2:251">
      <c r="B237" s="62"/>
      <c r="C237" s="39"/>
      <c r="D237" s="39"/>
      <c r="F237" s="39"/>
      <c r="G237" s="38"/>
      <c r="H237" s="38"/>
      <c r="I237" s="38"/>
      <c r="J237" s="39"/>
      <c r="K237" s="38"/>
      <c r="L237" s="39"/>
      <c r="M237" s="39"/>
      <c r="N237" s="39"/>
      <c r="O237" s="39"/>
      <c r="P237" s="39"/>
      <c r="Q237" s="38"/>
      <c r="R237" s="39"/>
      <c r="S237" s="39"/>
      <c r="T237" s="39"/>
      <c r="U237" s="39"/>
      <c r="V237" s="39"/>
      <c r="W237" s="42"/>
      <c r="X237" s="39"/>
      <c r="Y237" s="39"/>
      <c r="Z237" s="42"/>
      <c r="AA237" s="39"/>
      <c r="AB237" s="39"/>
      <c r="AC237" s="42"/>
      <c r="AD237" s="40"/>
      <c r="AE237" s="40"/>
      <c r="AF237" s="35"/>
      <c r="AG237" s="39"/>
      <c r="AH237" s="39"/>
      <c r="AI237" s="42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8"/>
      <c r="AV237" s="39"/>
      <c r="AW237" s="39"/>
      <c r="AX237" s="39"/>
      <c r="AY237" s="39"/>
      <c r="AZ237" s="39"/>
      <c r="BA237" s="39"/>
      <c r="BB237" s="39"/>
      <c r="BC237" s="39"/>
      <c r="BD237" s="38"/>
      <c r="BE237" s="39"/>
      <c r="BF237" s="39"/>
      <c r="BG237" s="40"/>
      <c r="BH237" s="39"/>
      <c r="BI237" s="39"/>
      <c r="BJ237" s="31"/>
      <c r="BK237" s="31"/>
      <c r="BL237" s="39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</row>
    <row r="238" spans="2:251">
      <c r="B238" s="62"/>
      <c r="C238" s="39"/>
      <c r="D238" s="39"/>
      <c r="F238" s="39"/>
      <c r="G238" s="38"/>
      <c r="H238" s="38"/>
      <c r="I238" s="38"/>
      <c r="J238" s="39"/>
      <c r="K238" s="38"/>
      <c r="L238" s="39"/>
      <c r="M238" s="39"/>
      <c r="N238" s="39"/>
      <c r="O238" s="39"/>
      <c r="P238" s="39"/>
      <c r="Q238" s="38"/>
      <c r="R238" s="39"/>
      <c r="S238" s="39"/>
      <c r="T238" s="39"/>
      <c r="U238" s="39"/>
      <c r="V238" s="39"/>
      <c r="W238" s="42"/>
      <c r="X238" s="39"/>
      <c r="Y238" s="39"/>
      <c r="Z238" s="42"/>
      <c r="AA238" s="39"/>
      <c r="AB238" s="39"/>
      <c r="AC238" s="42"/>
      <c r="AD238" s="40"/>
      <c r="AE238" s="40"/>
      <c r="AF238" s="35"/>
      <c r="AG238" s="39"/>
      <c r="AH238" s="39"/>
      <c r="AI238" s="42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8"/>
      <c r="AV238" s="39"/>
      <c r="AW238" s="39"/>
      <c r="AX238" s="39"/>
      <c r="AY238" s="39"/>
      <c r="AZ238" s="39"/>
      <c r="BA238" s="39"/>
      <c r="BB238" s="39"/>
      <c r="BC238" s="39"/>
      <c r="BD238" s="38"/>
      <c r="BE238" s="39"/>
      <c r="BF238" s="39"/>
      <c r="BG238" s="40"/>
      <c r="BH238" s="39"/>
      <c r="BI238" s="39"/>
      <c r="BJ238" s="31"/>
      <c r="BK238" s="31"/>
      <c r="BL238" s="39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</row>
    <row r="239" spans="2:251">
      <c r="B239" s="62"/>
      <c r="C239" s="39"/>
      <c r="D239" s="39"/>
      <c r="F239" s="39"/>
      <c r="G239" s="38"/>
      <c r="H239" s="38"/>
      <c r="I239" s="38"/>
      <c r="J239" s="39"/>
      <c r="K239" s="38"/>
      <c r="L239" s="39"/>
      <c r="M239" s="39"/>
      <c r="N239" s="39"/>
      <c r="O239" s="39"/>
      <c r="P239" s="39"/>
      <c r="Q239" s="38"/>
      <c r="R239" s="39"/>
      <c r="S239" s="39"/>
      <c r="T239" s="39"/>
      <c r="U239" s="39"/>
      <c r="V239" s="39"/>
      <c r="W239" s="42"/>
      <c r="X239" s="39"/>
      <c r="Y239" s="39"/>
      <c r="Z239" s="42"/>
      <c r="AA239" s="39"/>
      <c r="AB239" s="39"/>
      <c r="AC239" s="42"/>
      <c r="AD239" s="40"/>
      <c r="AE239" s="40"/>
      <c r="AF239" s="35"/>
      <c r="AG239" s="39"/>
      <c r="AH239" s="39"/>
      <c r="AI239" s="42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8"/>
      <c r="AV239" s="39"/>
      <c r="AW239" s="39"/>
      <c r="AX239" s="39"/>
      <c r="AY239" s="39"/>
      <c r="AZ239" s="39"/>
      <c r="BA239" s="39"/>
      <c r="BB239" s="39"/>
      <c r="BC239" s="39"/>
      <c r="BD239" s="38"/>
      <c r="BE239" s="39"/>
      <c r="BF239" s="39"/>
      <c r="BG239" s="40"/>
      <c r="BH239" s="39"/>
      <c r="BI239" s="39"/>
      <c r="BJ239" s="31"/>
      <c r="BK239" s="31"/>
      <c r="BL239" s="39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</row>
    <row r="240" spans="2:251">
      <c r="B240" s="62"/>
      <c r="C240" s="39"/>
      <c r="D240" s="39"/>
      <c r="F240" s="39"/>
      <c r="G240" s="38"/>
      <c r="H240" s="38"/>
      <c r="I240" s="38"/>
      <c r="J240" s="39"/>
      <c r="K240" s="38"/>
      <c r="L240" s="39"/>
      <c r="M240" s="39"/>
      <c r="N240" s="39"/>
      <c r="O240" s="39"/>
      <c r="P240" s="39"/>
      <c r="Q240" s="38"/>
      <c r="R240" s="39"/>
      <c r="S240" s="39"/>
      <c r="T240" s="39"/>
      <c r="U240" s="39"/>
      <c r="V240" s="39"/>
      <c r="W240" s="42"/>
      <c r="X240" s="39"/>
      <c r="Y240" s="39"/>
      <c r="Z240" s="42"/>
      <c r="AA240" s="39"/>
      <c r="AB240" s="39"/>
      <c r="AC240" s="42"/>
      <c r="AD240" s="40"/>
      <c r="AE240" s="40"/>
      <c r="AF240" s="35"/>
      <c r="AG240" s="39"/>
      <c r="AH240" s="39"/>
      <c r="AI240" s="42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8"/>
      <c r="AV240" s="39"/>
      <c r="AW240" s="39"/>
      <c r="AX240" s="39"/>
      <c r="AY240" s="39"/>
      <c r="AZ240" s="39"/>
      <c r="BA240" s="39"/>
      <c r="BB240" s="39"/>
      <c r="BC240" s="39"/>
      <c r="BD240" s="38"/>
      <c r="BE240" s="39"/>
      <c r="BF240" s="39"/>
      <c r="BG240" s="39"/>
      <c r="BH240" s="39"/>
      <c r="BI240" s="39"/>
      <c r="BJ240" s="31"/>
      <c r="BK240" s="31"/>
      <c r="BL240" s="39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</row>
    <row r="241" spans="2:251">
      <c r="B241" s="62"/>
      <c r="C241" s="39"/>
      <c r="D241" s="39"/>
      <c r="F241" s="39"/>
      <c r="G241" s="38"/>
      <c r="H241" s="38"/>
      <c r="I241" s="38"/>
      <c r="J241" s="39"/>
      <c r="K241" s="38"/>
      <c r="L241" s="39"/>
      <c r="M241" s="39"/>
      <c r="N241" s="39"/>
      <c r="O241" s="39"/>
      <c r="P241" s="39"/>
      <c r="Q241" s="38"/>
      <c r="R241" s="39"/>
      <c r="S241" s="39"/>
      <c r="T241" s="39"/>
      <c r="U241" s="39"/>
      <c r="V241" s="39"/>
      <c r="W241" s="42"/>
      <c r="X241" s="39"/>
      <c r="Y241" s="39"/>
      <c r="Z241" s="42"/>
      <c r="AA241" s="39"/>
      <c r="AB241" s="39"/>
      <c r="AC241" s="42"/>
      <c r="AD241" s="40"/>
      <c r="AE241" s="40"/>
      <c r="AF241" s="35"/>
      <c r="AG241" s="39"/>
      <c r="AH241" s="39"/>
      <c r="AI241" s="42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8"/>
      <c r="AV241" s="39"/>
      <c r="AW241" s="39"/>
      <c r="AX241" s="39"/>
      <c r="AY241" s="39"/>
      <c r="AZ241" s="39"/>
      <c r="BA241" s="39"/>
      <c r="BB241" s="39"/>
      <c r="BC241" s="39"/>
      <c r="BD241" s="38"/>
      <c r="BE241" s="39"/>
      <c r="BF241" s="39"/>
      <c r="BG241" s="40"/>
      <c r="BH241" s="39"/>
      <c r="BI241" s="39"/>
      <c r="BJ241" s="31"/>
      <c r="BK241" s="31"/>
      <c r="BL241" s="39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</row>
    <row r="242" spans="2:251">
      <c r="B242" s="62"/>
      <c r="C242" s="39"/>
      <c r="D242" s="39"/>
      <c r="F242" s="39"/>
      <c r="G242" s="38"/>
      <c r="H242" s="38"/>
      <c r="I242" s="38"/>
      <c r="J242" s="39"/>
      <c r="K242" s="38"/>
      <c r="L242" s="39"/>
      <c r="M242" s="39"/>
      <c r="N242" s="39"/>
      <c r="O242" s="39"/>
      <c r="P242" s="39"/>
      <c r="Q242" s="38"/>
      <c r="R242" s="39"/>
      <c r="S242" s="39"/>
      <c r="T242" s="39"/>
      <c r="U242" s="39"/>
      <c r="V242" s="39"/>
      <c r="W242" s="42"/>
      <c r="X242" s="39"/>
      <c r="Y242" s="39"/>
      <c r="Z242" s="42"/>
      <c r="AA242" s="39"/>
      <c r="AB242" s="39"/>
      <c r="AC242" s="42"/>
      <c r="AD242" s="40"/>
      <c r="AE242" s="40"/>
      <c r="AF242" s="35"/>
      <c r="AG242" s="39"/>
      <c r="AH242" s="39"/>
      <c r="AI242" s="42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8"/>
      <c r="AV242" s="39"/>
      <c r="AW242" s="39"/>
      <c r="AX242" s="39"/>
      <c r="AY242" s="39"/>
      <c r="AZ242" s="39"/>
      <c r="BA242" s="39"/>
      <c r="BB242" s="39"/>
      <c r="BC242" s="39"/>
      <c r="BD242" s="38"/>
      <c r="BE242" s="39"/>
      <c r="BF242" s="39"/>
      <c r="BG242" s="40"/>
      <c r="BH242" s="39"/>
      <c r="BI242" s="39"/>
      <c r="BJ242" s="31"/>
      <c r="BK242" s="31"/>
      <c r="BL242" s="39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</row>
    <row r="243" spans="2:251">
      <c r="B243" s="62"/>
      <c r="C243" s="39"/>
      <c r="D243" s="39"/>
      <c r="F243" s="39"/>
      <c r="G243" s="38"/>
      <c r="H243" s="38"/>
      <c r="I243" s="38"/>
      <c r="J243" s="39"/>
      <c r="K243" s="38"/>
      <c r="L243" s="39"/>
      <c r="M243" s="39"/>
      <c r="N243" s="39"/>
      <c r="O243" s="39"/>
      <c r="P243" s="39"/>
      <c r="Q243" s="38"/>
      <c r="R243" s="39"/>
      <c r="S243" s="39"/>
      <c r="T243" s="39"/>
      <c r="U243" s="39"/>
      <c r="V243" s="39"/>
      <c r="W243" s="42"/>
      <c r="X243" s="39"/>
      <c r="Y243" s="39"/>
      <c r="Z243" s="42"/>
      <c r="AA243" s="39"/>
      <c r="AB243" s="39"/>
      <c r="AC243" s="42"/>
      <c r="AD243" s="40"/>
      <c r="AE243" s="40"/>
      <c r="AF243" s="35"/>
      <c r="AG243" s="39"/>
      <c r="AH243" s="39"/>
      <c r="AI243" s="42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8"/>
      <c r="AV243" s="39"/>
      <c r="AW243" s="39"/>
      <c r="AX243" s="39"/>
      <c r="AY243" s="39"/>
      <c r="AZ243" s="39"/>
      <c r="BA243" s="39"/>
      <c r="BB243" s="39"/>
      <c r="BC243" s="39"/>
      <c r="BD243" s="38"/>
      <c r="BE243" s="39"/>
      <c r="BF243" s="39"/>
      <c r="BG243" s="40"/>
      <c r="BH243" s="39"/>
      <c r="BI243" s="39"/>
      <c r="BJ243" s="31"/>
      <c r="BK243" s="31"/>
      <c r="BL243" s="39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</row>
    <row r="244" spans="2:251">
      <c r="B244" s="62"/>
      <c r="C244" s="39"/>
      <c r="D244" s="39"/>
      <c r="F244" s="39"/>
      <c r="G244" s="38"/>
      <c r="H244" s="38"/>
      <c r="I244" s="38"/>
      <c r="J244" s="39"/>
      <c r="K244" s="38"/>
      <c r="L244" s="39"/>
      <c r="M244" s="39"/>
      <c r="N244" s="39"/>
      <c r="O244" s="39"/>
      <c r="P244" s="39"/>
      <c r="Q244" s="38"/>
      <c r="R244" s="39"/>
      <c r="S244" s="39"/>
      <c r="T244" s="39"/>
      <c r="U244" s="39"/>
      <c r="V244" s="39"/>
      <c r="W244" s="42"/>
      <c r="X244" s="39"/>
      <c r="Y244" s="39"/>
      <c r="Z244" s="42"/>
      <c r="AA244" s="39"/>
      <c r="AB244" s="39"/>
      <c r="AC244" s="42"/>
      <c r="AD244" s="40"/>
      <c r="AE244" s="40"/>
      <c r="AF244" s="35"/>
      <c r="AG244" s="39"/>
      <c r="AH244" s="39"/>
      <c r="AI244" s="42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8"/>
      <c r="AV244" s="39"/>
      <c r="AW244" s="39"/>
      <c r="AX244" s="39"/>
      <c r="AY244" s="39"/>
      <c r="AZ244" s="39"/>
      <c r="BA244" s="39"/>
      <c r="BB244" s="39"/>
      <c r="BC244" s="39"/>
      <c r="BD244" s="38"/>
      <c r="BE244" s="39"/>
      <c r="BF244" s="39"/>
      <c r="BG244" s="40"/>
      <c r="BH244" s="39"/>
      <c r="BI244" s="39"/>
      <c r="BJ244" s="31"/>
      <c r="BK244" s="31"/>
      <c r="BL244" s="39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</row>
    <row r="245" spans="2:251">
      <c r="B245" s="62"/>
      <c r="C245" s="39"/>
      <c r="D245" s="39"/>
      <c r="F245" s="39"/>
      <c r="G245" s="38"/>
      <c r="H245" s="38"/>
      <c r="I245" s="38"/>
      <c r="J245" s="39"/>
      <c r="K245" s="38"/>
      <c r="L245" s="39"/>
      <c r="M245" s="39"/>
      <c r="N245" s="39"/>
      <c r="O245" s="39"/>
      <c r="P245" s="39"/>
      <c r="Q245" s="38"/>
      <c r="R245" s="39"/>
      <c r="S245" s="39"/>
      <c r="T245" s="39"/>
      <c r="U245" s="39"/>
      <c r="V245" s="39"/>
      <c r="W245" s="42"/>
      <c r="X245" s="39"/>
      <c r="Y245" s="39"/>
      <c r="Z245" s="42"/>
      <c r="AA245" s="39"/>
      <c r="AB245" s="39"/>
      <c r="AC245" s="42"/>
      <c r="AD245" s="40"/>
      <c r="AE245" s="40"/>
      <c r="AF245" s="35"/>
      <c r="AG245" s="39"/>
      <c r="AH245" s="39"/>
      <c r="AI245" s="42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8"/>
      <c r="AV245" s="39"/>
      <c r="AW245" s="39"/>
      <c r="AX245" s="39"/>
      <c r="AY245" s="39"/>
      <c r="AZ245" s="39"/>
      <c r="BA245" s="39"/>
      <c r="BB245" s="39"/>
      <c r="BC245" s="39"/>
      <c r="BD245" s="38"/>
      <c r="BE245" s="39"/>
      <c r="BF245" s="39"/>
      <c r="BG245" s="40"/>
      <c r="BH245" s="39"/>
      <c r="BI245" s="39"/>
      <c r="BJ245" s="31"/>
      <c r="BK245" s="31"/>
      <c r="BL245" s="39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</row>
    <row r="246" spans="2:251">
      <c r="B246" s="62"/>
      <c r="C246" s="39"/>
      <c r="D246" s="39"/>
      <c r="F246" s="39"/>
      <c r="G246" s="38"/>
      <c r="H246" s="38"/>
      <c r="I246" s="38"/>
      <c r="J246" s="39"/>
      <c r="K246" s="38"/>
      <c r="L246" s="39"/>
      <c r="M246" s="39"/>
      <c r="N246" s="39"/>
      <c r="O246" s="39"/>
      <c r="P246" s="39"/>
      <c r="Q246" s="38"/>
      <c r="R246" s="39"/>
      <c r="S246" s="39"/>
      <c r="T246" s="39"/>
      <c r="U246" s="39"/>
      <c r="V246" s="39"/>
      <c r="W246" s="42"/>
      <c r="X246" s="39"/>
      <c r="Y246" s="39"/>
      <c r="Z246" s="42"/>
      <c r="AA246" s="39"/>
      <c r="AB246" s="39"/>
      <c r="AC246" s="42"/>
      <c r="AD246" s="40"/>
      <c r="AE246" s="40"/>
      <c r="AF246" s="35"/>
      <c r="AG246" s="39"/>
      <c r="AH246" s="39"/>
      <c r="AI246" s="42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8"/>
      <c r="AV246" s="39"/>
      <c r="AW246" s="39"/>
      <c r="AX246" s="39"/>
      <c r="AY246" s="39"/>
      <c r="AZ246" s="39"/>
      <c r="BA246" s="39"/>
      <c r="BB246" s="39"/>
      <c r="BC246" s="39"/>
      <c r="BD246" s="38"/>
      <c r="BE246" s="39"/>
      <c r="BF246" s="39"/>
      <c r="BG246" s="40"/>
      <c r="BH246" s="39"/>
      <c r="BI246" s="39"/>
      <c r="BJ246" s="31"/>
      <c r="BK246" s="31"/>
      <c r="BL246" s="39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</row>
    <row r="247" spans="2:251">
      <c r="B247" s="62"/>
      <c r="C247" s="39"/>
      <c r="D247" s="39"/>
      <c r="F247" s="39"/>
      <c r="G247" s="38"/>
      <c r="H247" s="38"/>
      <c r="I247" s="38"/>
      <c r="J247" s="39"/>
      <c r="K247" s="38"/>
      <c r="L247" s="39"/>
      <c r="M247" s="39"/>
      <c r="N247" s="39"/>
      <c r="O247" s="39"/>
      <c r="P247" s="39"/>
      <c r="Q247" s="38"/>
      <c r="R247" s="39"/>
      <c r="S247" s="39"/>
      <c r="T247" s="39"/>
      <c r="U247" s="39"/>
      <c r="V247" s="39"/>
      <c r="W247" s="42"/>
      <c r="X247" s="39"/>
      <c r="Y247" s="39"/>
      <c r="Z247" s="42"/>
      <c r="AA247" s="39"/>
      <c r="AB247" s="39"/>
      <c r="AC247" s="42"/>
      <c r="AD247" s="40"/>
      <c r="AE247" s="40"/>
      <c r="AF247" s="35"/>
      <c r="AG247" s="39"/>
      <c r="AH247" s="39"/>
      <c r="AI247" s="42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8"/>
      <c r="AV247" s="39"/>
      <c r="AW247" s="39"/>
      <c r="AX247" s="39"/>
      <c r="AY247" s="39"/>
      <c r="AZ247" s="39"/>
      <c r="BA247" s="39"/>
      <c r="BB247" s="39"/>
      <c r="BC247" s="39"/>
      <c r="BD247" s="38"/>
      <c r="BE247" s="39"/>
      <c r="BF247" s="39"/>
      <c r="BG247" s="40"/>
      <c r="BH247" s="39"/>
      <c r="BI247" s="39"/>
      <c r="BJ247" s="31"/>
      <c r="BK247" s="31"/>
      <c r="BL247" s="39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</row>
    <row r="248" spans="2:251">
      <c r="B248" s="62"/>
      <c r="C248" s="39"/>
      <c r="D248" s="39"/>
      <c r="F248" s="39"/>
      <c r="G248" s="38"/>
      <c r="H248" s="38"/>
      <c r="I248" s="38"/>
      <c r="J248" s="39"/>
      <c r="K248" s="38"/>
      <c r="L248" s="39"/>
      <c r="M248" s="39"/>
      <c r="N248" s="39"/>
      <c r="O248" s="39"/>
      <c r="P248" s="39"/>
      <c r="Q248" s="38"/>
      <c r="R248" s="39"/>
      <c r="S248" s="39"/>
      <c r="T248" s="39"/>
      <c r="U248" s="39"/>
      <c r="V248" s="39"/>
      <c r="W248" s="42"/>
      <c r="X248" s="39"/>
      <c r="Y248" s="39"/>
      <c r="Z248" s="42"/>
      <c r="AA248" s="39"/>
      <c r="AB248" s="39"/>
      <c r="AC248" s="42"/>
      <c r="AD248" s="40"/>
      <c r="AE248" s="40"/>
      <c r="AF248" s="35"/>
      <c r="AG248" s="39"/>
      <c r="AH248" s="39"/>
      <c r="AI248" s="42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8"/>
      <c r="AV248" s="39"/>
      <c r="AW248" s="39"/>
      <c r="AX248" s="39"/>
      <c r="AY248" s="39"/>
      <c r="AZ248" s="39"/>
      <c r="BA248" s="39"/>
      <c r="BB248" s="39"/>
      <c r="BC248" s="39"/>
      <c r="BD248" s="38"/>
      <c r="BE248" s="39"/>
      <c r="BF248" s="39"/>
      <c r="BG248" s="39"/>
      <c r="BH248" s="39"/>
      <c r="BI248" s="39"/>
      <c r="BJ248" s="31"/>
      <c r="BK248" s="31"/>
      <c r="BL248" s="39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</row>
    <row r="249" spans="2:251">
      <c r="B249" s="62"/>
      <c r="C249" s="39"/>
      <c r="D249" s="39"/>
      <c r="F249" s="39"/>
      <c r="G249" s="38"/>
      <c r="H249" s="38"/>
      <c r="I249" s="38"/>
      <c r="J249" s="39"/>
      <c r="K249" s="38"/>
      <c r="L249" s="39"/>
      <c r="M249" s="39"/>
      <c r="N249" s="39"/>
      <c r="O249" s="39"/>
      <c r="P249" s="39"/>
      <c r="Q249" s="38"/>
      <c r="R249" s="39"/>
      <c r="S249" s="39"/>
      <c r="T249" s="39"/>
      <c r="U249" s="39"/>
      <c r="V249" s="39"/>
      <c r="W249" s="42"/>
      <c r="X249" s="39"/>
      <c r="Y249" s="39"/>
      <c r="Z249" s="42"/>
      <c r="AA249" s="39"/>
      <c r="AB249" s="39"/>
      <c r="AC249" s="42"/>
      <c r="AD249" s="40"/>
      <c r="AE249" s="40"/>
      <c r="AF249" s="35"/>
      <c r="AG249" s="39"/>
      <c r="AH249" s="39"/>
      <c r="AI249" s="42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8"/>
      <c r="AV249" s="39"/>
      <c r="AW249" s="39"/>
      <c r="AX249" s="39"/>
      <c r="AY249" s="39"/>
      <c r="AZ249" s="39"/>
      <c r="BA249" s="39"/>
      <c r="BB249" s="39"/>
      <c r="BC249" s="39"/>
      <c r="BD249" s="38"/>
      <c r="BE249" s="39"/>
      <c r="BF249" s="39"/>
      <c r="BG249" s="39"/>
      <c r="BH249" s="39"/>
      <c r="BI249" s="39"/>
      <c r="BJ249" s="31"/>
      <c r="BK249" s="31"/>
      <c r="BL249" s="39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</row>
    <row r="250" spans="2:251">
      <c r="B250" s="62"/>
      <c r="C250" s="39"/>
      <c r="D250" s="39"/>
      <c r="F250" s="39"/>
      <c r="G250" s="38"/>
      <c r="H250" s="38"/>
      <c r="I250" s="38"/>
      <c r="J250" s="39"/>
      <c r="K250" s="38"/>
      <c r="L250" s="39"/>
      <c r="M250" s="39"/>
      <c r="N250" s="39"/>
      <c r="O250" s="39"/>
      <c r="P250" s="39"/>
      <c r="Q250" s="38"/>
      <c r="R250" s="39"/>
      <c r="S250" s="39"/>
      <c r="T250" s="39"/>
      <c r="U250" s="39"/>
      <c r="V250" s="39"/>
      <c r="W250" s="42"/>
      <c r="X250" s="39"/>
      <c r="Y250" s="39"/>
      <c r="Z250" s="42"/>
      <c r="AA250" s="39"/>
      <c r="AB250" s="39"/>
      <c r="AC250" s="42"/>
      <c r="AD250" s="40"/>
      <c r="AE250" s="40"/>
      <c r="AF250" s="35"/>
      <c r="AG250" s="39"/>
      <c r="AH250" s="39"/>
      <c r="AI250" s="42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8"/>
      <c r="AV250" s="39"/>
      <c r="AW250" s="39"/>
      <c r="AX250" s="39"/>
      <c r="AY250" s="39"/>
      <c r="AZ250" s="39"/>
      <c r="BA250" s="39"/>
      <c r="BB250" s="39"/>
      <c r="BC250" s="39"/>
      <c r="BD250" s="38"/>
      <c r="BE250" s="39"/>
      <c r="BF250" s="39"/>
      <c r="BG250" s="40"/>
      <c r="BH250" s="39"/>
      <c r="BI250" s="39"/>
      <c r="BJ250" s="31"/>
      <c r="BK250" s="31"/>
      <c r="BL250" s="39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</row>
    <row r="251" spans="2:251">
      <c r="B251" s="62"/>
      <c r="C251" s="39"/>
      <c r="D251" s="39"/>
      <c r="F251" s="39"/>
      <c r="G251" s="38"/>
      <c r="H251" s="38"/>
      <c r="I251" s="38"/>
      <c r="J251" s="39"/>
      <c r="K251" s="38"/>
      <c r="L251" s="39"/>
      <c r="M251" s="39"/>
      <c r="N251" s="39"/>
      <c r="O251" s="39"/>
      <c r="P251" s="39"/>
      <c r="Q251" s="38"/>
      <c r="R251" s="39"/>
      <c r="S251" s="39"/>
      <c r="T251" s="39"/>
      <c r="U251" s="39"/>
      <c r="V251" s="39"/>
      <c r="W251" s="42"/>
      <c r="X251" s="39"/>
      <c r="Y251" s="39"/>
      <c r="Z251" s="42"/>
      <c r="AA251" s="39"/>
      <c r="AB251" s="39"/>
      <c r="AC251" s="42"/>
      <c r="AD251" s="40"/>
      <c r="AE251" s="40"/>
      <c r="AF251" s="35"/>
      <c r="AG251" s="39"/>
      <c r="AH251" s="39"/>
      <c r="AI251" s="42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8"/>
      <c r="AV251" s="39"/>
      <c r="AW251" s="39"/>
      <c r="AX251" s="39"/>
      <c r="AY251" s="39"/>
      <c r="AZ251" s="39"/>
      <c r="BA251" s="39"/>
      <c r="BB251" s="39"/>
      <c r="BC251" s="39"/>
      <c r="BD251" s="38"/>
      <c r="BE251" s="39"/>
      <c r="BF251" s="39"/>
      <c r="BG251" s="40"/>
      <c r="BH251" s="39"/>
      <c r="BI251" s="39"/>
      <c r="BJ251" s="31"/>
      <c r="BK251" s="31"/>
      <c r="BL251" s="39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</row>
    <row r="252" spans="2:251">
      <c r="B252" s="62"/>
      <c r="C252" s="39"/>
      <c r="D252" s="39"/>
      <c r="F252" s="39"/>
      <c r="G252" s="38"/>
      <c r="H252" s="38"/>
      <c r="I252" s="38"/>
      <c r="J252" s="39"/>
      <c r="K252" s="38"/>
      <c r="L252" s="39"/>
      <c r="M252" s="39"/>
      <c r="N252" s="39"/>
      <c r="O252" s="39"/>
      <c r="P252" s="39"/>
      <c r="Q252" s="38"/>
      <c r="R252" s="39"/>
      <c r="S252" s="39"/>
      <c r="T252" s="39"/>
      <c r="U252" s="39"/>
      <c r="V252" s="39"/>
      <c r="W252" s="42"/>
      <c r="X252" s="39"/>
      <c r="Y252" s="39"/>
      <c r="Z252" s="42"/>
      <c r="AA252" s="39"/>
      <c r="AB252" s="39"/>
      <c r="AC252" s="42"/>
      <c r="AD252" s="40"/>
      <c r="AE252" s="40"/>
      <c r="AF252" s="35"/>
      <c r="AG252" s="39"/>
      <c r="AH252" s="39"/>
      <c r="AI252" s="42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8"/>
      <c r="AV252" s="39"/>
      <c r="AW252" s="39"/>
      <c r="AX252" s="39"/>
      <c r="AY252" s="39"/>
      <c r="AZ252" s="39"/>
      <c r="BA252" s="39"/>
      <c r="BB252" s="39"/>
      <c r="BC252" s="39"/>
      <c r="BD252" s="38"/>
      <c r="BE252" s="39"/>
      <c r="BF252" s="39"/>
      <c r="BG252" s="40"/>
      <c r="BH252" s="39"/>
      <c r="BI252" s="39"/>
      <c r="BJ252" s="31"/>
      <c r="BK252" s="31"/>
      <c r="BL252" s="39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</row>
    <row r="253" spans="2:251">
      <c r="B253" s="62"/>
      <c r="C253" s="39"/>
      <c r="D253" s="39"/>
      <c r="F253" s="39"/>
      <c r="G253" s="38"/>
      <c r="H253" s="38"/>
      <c r="I253" s="38"/>
      <c r="J253" s="39"/>
      <c r="K253" s="38"/>
      <c r="L253" s="39"/>
      <c r="M253" s="39"/>
      <c r="N253" s="39"/>
      <c r="O253" s="39"/>
      <c r="P253" s="39"/>
      <c r="Q253" s="38"/>
      <c r="R253" s="39"/>
      <c r="S253" s="39"/>
      <c r="T253" s="39"/>
      <c r="U253" s="39"/>
      <c r="V253" s="39"/>
      <c r="W253" s="42"/>
      <c r="X253" s="39"/>
      <c r="Y253" s="39"/>
      <c r="Z253" s="42"/>
      <c r="AA253" s="39"/>
      <c r="AB253" s="39"/>
      <c r="AC253" s="42"/>
      <c r="AD253" s="40"/>
      <c r="AE253" s="40"/>
      <c r="AF253" s="35"/>
      <c r="AG253" s="39"/>
      <c r="AH253" s="39"/>
      <c r="AI253" s="42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8"/>
      <c r="AV253" s="39"/>
      <c r="AW253" s="39"/>
      <c r="AX253" s="39"/>
      <c r="AY253" s="39"/>
      <c r="AZ253" s="39"/>
      <c r="BA253" s="39"/>
      <c r="BB253" s="39"/>
      <c r="BC253" s="39"/>
      <c r="BD253" s="38"/>
      <c r="BE253" s="39"/>
      <c r="BF253" s="39"/>
      <c r="BG253" s="40"/>
      <c r="BH253" s="39"/>
      <c r="BI253" s="39"/>
      <c r="BJ253" s="31"/>
      <c r="BK253" s="31"/>
      <c r="BL253" s="39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</row>
    <row r="254" spans="2:251">
      <c r="B254" s="62"/>
      <c r="C254" s="39"/>
      <c r="D254" s="39"/>
      <c r="F254" s="39"/>
      <c r="G254" s="38"/>
      <c r="H254" s="38"/>
      <c r="I254" s="38"/>
      <c r="J254" s="39"/>
      <c r="K254" s="38"/>
      <c r="L254" s="39"/>
      <c r="M254" s="39"/>
      <c r="N254" s="39"/>
      <c r="O254" s="39"/>
      <c r="P254" s="39"/>
      <c r="Q254" s="38"/>
      <c r="R254" s="39"/>
      <c r="S254" s="39"/>
      <c r="T254" s="39"/>
      <c r="U254" s="39"/>
      <c r="V254" s="39"/>
      <c r="W254" s="42"/>
      <c r="X254" s="39"/>
      <c r="Y254" s="39"/>
      <c r="Z254" s="42"/>
      <c r="AA254" s="39"/>
      <c r="AB254" s="39"/>
      <c r="AC254" s="42"/>
      <c r="AD254" s="40"/>
      <c r="AE254" s="40"/>
      <c r="AF254" s="35"/>
      <c r="AG254" s="39"/>
      <c r="AH254" s="39"/>
      <c r="AI254" s="42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8"/>
      <c r="AV254" s="39"/>
      <c r="AW254" s="39"/>
      <c r="AX254" s="39"/>
      <c r="AY254" s="39"/>
      <c r="AZ254" s="39"/>
      <c r="BA254" s="39"/>
      <c r="BB254" s="39"/>
      <c r="BC254" s="39"/>
      <c r="BD254" s="38"/>
      <c r="BE254" s="39"/>
      <c r="BF254" s="39"/>
      <c r="BG254" s="40"/>
      <c r="BH254" s="39"/>
      <c r="BI254" s="39"/>
      <c r="BJ254" s="31"/>
      <c r="BK254" s="31"/>
      <c r="BL254" s="39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</row>
    <row r="255" spans="2:251">
      <c r="B255" s="62"/>
      <c r="C255" s="39"/>
      <c r="D255" s="39"/>
      <c r="F255" s="39"/>
      <c r="G255" s="38"/>
      <c r="H255" s="38"/>
      <c r="I255" s="38"/>
      <c r="J255" s="39"/>
      <c r="K255" s="38"/>
      <c r="L255" s="39"/>
      <c r="M255" s="39"/>
      <c r="N255" s="39"/>
      <c r="O255" s="39"/>
      <c r="P255" s="39"/>
      <c r="Q255" s="38"/>
      <c r="R255" s="39"/>
      <c r="S255" s="39"/>
      <c r="T255" s="39"/>
      <c r="U255" s="39"/>
      <c r="V255" s="39"/>
      <c r="W255" s="42"/>
      <c r="X255" s="39"/>
      <c r="Y255" s="39"/>
      <c r="Z255" s="42"/>
      <c r="AA255" s="39"/>
      <c r="AB255" s="39"/>
      <c r="AC255" s="42"/>
      <c r="AD255" s="40"/>
      <c r="AE255" s="40"/>
      <c r="AF255" s="35"/>
      <c r="AG255" s="39"/>
      <c r="AH255" s="39"/>
      <c r="AI255" s="42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8"/>
      <c r="AV255" s="39"/>
      <c r="AW255" s="39"/>
      <c r="AX255" s="39"/>
      <c r="AY255" s="39"/>
      <c r="AZ255" s="39"/>
      <c r="BA255" s="39"/>
      <c r="BB255" s="39"/>
      <c r="BC255" s="39"/>
      <c r="BD255" s="38"/>
      <c r="BE255" s="39"/>
      <c r="BF255" s="39"/>
      <c r="BG255" s="39"/>
      <c r="BH255" s="39"/>
      <c r="BI255" s="39"/>
      <c r="BJ255" s="31"/>
      <c r="BK255" s="31"/>
      <c r="BL255" s="39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</row>
    <row r="256" spans="2:251">
      <c r="B256" s="62"/>
      <c r="C256" s="39"/>
      <c r="D256" s="39"/>
      <c r="F256" s="39"/>
      <c r="G256" s="38"/>
      <c r="H256" s="38"/>
      <c r="I256" s="38"/>
      <c r="J256" s="39"/>
      <c r="K256" s="38"/>
      <c r="L256" s="39"/>
      <c r="M256" s="39"/>
      <c r="N256" s="39"/>
      <c r="O256" s="39"/>
      <c r="P256" s="39"/>
      <c r="Q256" s="38"/>
      <c r="R256" s="39"/>
      <c r="S256" s="39"/>
      <c r="T256" s="39"/>
      <c r="U256" s="39"/>
      <c r="V256" s="39"/>
      <c r="W256" s="42"/>
      <c r="X256" s="39"/>
      <c r="Y256" s="39"/>
      <c r="Z256" s="42"/>
      <c r="AA256" s="39"/>
      <c r="AB256" s="39"/>
      <c r="AC256" s="42"/>
      <c r="AD256" s="40"/>
      <c r="AE256" s="40"/>
      <c r="AF256" s="35"/>
      <c r="AG256" s="39"/>
      <c r="AH256" s="39"/>
      <c r="AI256" s="42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8"/>
      <c r="AV256" s="39"/>
      <c r="AW256" s="39"/>
      <c r="AX256" s="39"/>
      <c r="AY256" s="39"/>
      <c r="AZ256" s="39"/>
      <c r="BA256" s="39"/>
      <c r="BB256" s="39"/>
      <c r="BC256" s="39"/>
      <c r="BD256" s="38"/>
      <c r="BE256" s="39"/>
      <c r="BF256" s="39"/>
      <c r="BG256" s="40"/>
      <c r="BH256" s="39"/>
      <c r="BI256" s="39"/>
      <c r="BJ256" s="31"/>
      <c r="BK256" s="31"/>
      <c r="BL256" s="39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</row>
    <row r="257" spans="2:251">
      <c r="B257" s="62"/>
      <c r="C257" s="39"/>
      <c r="D257" s="39"/>
      <c r="F257" s="39"/>
      <c r="G257" s="38"/>
      <c r="H257" s="38"/>
      <c r="I257" s="38"/>
      <c r="J257" s="39"/>
      <c r="K257" s="38"/>
      <c r="L257" s="39"/>
      <c r="M257" s="39"/>
      <c r="N257" s="39"/>
      <c r="O257" s="39"/>
      <c r="P257" s="39"/>
      <c r="Q257" s="38"/>
      <c r="R257" s="39"/>
      <c r="S257" s="39"/>
      <c r="T257" s="39"/>
      <c r="U257" s="39"/>
      <c r="V257" s="39"/>
      <c r="W257" s="42"/>
      <c r="X257" s="39"/>
      <c r="Y257" s="39"/>
      <c r="Z257" s="42"/>
      <c r="AA257" s="39"/>
      <c r="AB257" s="39"/>
      <c r="AC257" s="42"/>
      <c r="AD257" s="40"/>
      <c r="AE257" s="40"/>
      <c r="AF257" s="35"/>
      <c r="AG257" s="39"/>
      <c r="AH257" s="39"/>
      <c r="AI257" s="42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8"/>
      <c r="AV257" s="39"/>
      <c r="AW257" s="39"/>
      <c r="AX257" s="39"/>
      <c r="AY257" s="39"/>
      <c r="AZ257" s="39"/>
      <c r="BA257" s="39"/>
      <c r="BB257" s="39"/>
      <c r="BC257" s="39"/>
      <c r="BD257" s="38"/>
      <c r="BE257" s="39"/>
      <c r="BF257" s="39"/>
      <c r="BG257" s="40"/>
      <c r="BH257" s="39"/>
      <c r="BI257" s="39"/>
      <c r="BJ257" s="31"/>
      <c r="BK257" s="31"/>
      <c r="BL257" s="39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</row>
    <row r="258" spans="2:251">
      <c r="B258" s="62"/>
      <c r="C258" s="39"/>
      <c r="D258" s="39"/>
      <c r="F258" s="39"/>
      <c r="G258" s="38"/>
      <c r="H258" s="38"/>
      <c r="I258" s="38"/>
      <c r="J258" s="39"/>
      <c r="K258" s="38"/>
      <c r="L258" s="39"/>
      <c r="M258" s="39"/>
      <c r="N258" s="39"/>
      <c r="O258" s="39"/>
      <c r="P258" s="39"/>
      <c r="Q258" s="38"/>
      <c r="R258" s="39"/>
      <c r="S258" s="39"/>
      <c r="T258" s="39"/>
      <c r="U258" s="39"/>
      <c r="V258" s="39"/>
      <c r="W258" s="42"/>
      <c r="X258" s="39"/>
      <c r="Y258" s="39"/>
      <c r="Z258" s="42"/>
      <c r="AA258" s="39"/>
      <c r="AB258" s="39"/>
      <c r="AC258" s="42"/>
      <c r="AD258" s="40"/>
      <c r="AE258" s="40"/>
      <c r="AF258" s="35"/>
      <c r="AG258" s="39"/>
      <c r="AH258" s="39"/>
      <c r="AI258" s="42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8"/>
      <c r="AV258" s="39"/>
      <c r="AW258" s="39"/>
      <c r="AX258" s="39"/>
      <c r="AY258" s="39"/>
      <c r="AZ258" s="39"/>
      <c r="BA258" s="39"/>
      <c r="BB258" s="39"/>
      <c r="BC258" s="39"/>
      <c r="BD258" s="38"/>
      <c r="BE258" s="39"/>
      <c r="BF258" s="39"/>
      <c r="BG258" s="40"/>
      <c r="BH258" s="39"/>
      <c r="BI258" s="39"/>
      <c r="BJ258" s="31"/>
      <c r="BK258" s="31"/>
      <c r="BL258" s="39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</row>
    <row r="259" spans="2:251">
      <c r="B259" s="62"/>
      <c r="C259" s="39"/>
      <c r="D259" s="39"/>
      <c r="F259" s="39"/>
      <c r="G259" s="38"/>
      <c r="H259" s="38"/>
      <c r="I259" s="38"/>
      <c r="J259" s="39"/>
      <c r="K259" s="38"/>
      <c r="L259" s="39"/>
      <c r="M259" s="39"/>
      <c r="N259" s="39"/>
      <c r="O259" s="39"/>
      <c r="P259" s="39"/>
      <c r="Q259" s="38"/>
      <c r="R259" s="39"/>
      <c r="S259" s="39"/>
      <c r="T259" s="39"/>
      <c r="U259" s="39"/>
      <c r="V259" s="39"/>
      <c r="W259" s="42"/>
      <c r="X259" s="39"/>
      <c r="Y259" s="39"/>
      <c r="Z259" s="42"/>
      <c r="AA259" s="39"/>
      <c r="AB259" s="39"/>
      <c r="AC259" s="42"/>
      <c r="AD259" s="40"/>
      <c r="AE259" s="40"/>
      <c r="AF259" s="35"/>
      <c r="AG259" s="39"/>
      <c r="AH259" s="39"/>
      <c r="AI259" s="42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8"/>
      <c r="AV259" s="39"/>
      <c r="AW259" s="39"/>
      <c r="AX259" s="39"/>
      <c r="AY259" s="39"/>
      <c r="AZ259" s="39"/>
      <c r="BA259" s="39"/>
      <c r="BB259" s="39"/>
      <c r="BC259" s="39"/>
      <c r="BD259" s="38"/>
      <c r="BE259" s="39"/>
      <c r="BF259" s="39"/>
      <c r="BG259" s="40"/>
      <c r="BH259" s="39"/>
      <c r="BI259" s="39"/>
      <c r="BJ259" s="31"/>
      <c r="BK259" s="31"/>
      <c r="BL259" s="39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</row>
    <row r="260" spans="2:251">
      <c r="B260" s="62"/>
      <c r="C260" s="39"/>
      <c r="D260" s="39"/>
      <c r="F260" s="39"/>
      <c r="G260" s="38"/>
      <c r="H260" s="38"/>
      <c r="I260" s="38"/>
      <c r="J260" s="39"/>
      <c r="K260" s="38"/>
      <c r="L260" s="39"/>
      <c r="M260" s="39"/>
      <c r="N260" s="39"/>
      <c r="O260" s="39"/>
      <c r="P260" s="39"/>
      <c r="Q260" s="38"/>
      <c r="R260" s="39"/>
      <c r="S260" s="39"/>
      <c r="T260" s="39"/>
      <c r="U260" s="39"/>
      <c r="V260" s="39"/>
      <c r="W260" s="42"/>
      <c r="X260" s="39"/>
      <c r="Y260" s="39"/>
      <c r="Z260" s="42"/>
      <c r="AA260" s="39"/>
      <c r="AB260" s="39"/>
      <c r="AC260" s="42"/>
      <c r="AD260" s="40"/>
      <c r="AE260" s="40"/>
      <c r="AF260" s="35"/>
      <c r="AG260" s="39"/>
      <c r="AH260" s="39"/>
      <c r="AI260" s="42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8"/>
      <c r="AV260" s="39"/>
      <c r="AW260" s="39"/>
      <c r="AX260" s="39"/>
      <c r="AY260" s="39"/>
      <c r="AZ260" s="39"/>
      <c r="BA260" s="39"/>
      <c r="BB260" s="39"/>
      <c r="BC260" s="39"/>
      <c r="BD260" s="38"/>
      <c r="BE260" s="39"/>
      <c r="BF260" s="39"/>
      <c r="BG260" s="40"/>
      <c r="BH260" s="39"/>
      <c r="BI260" s="39"/>
      <c r="BJ260" s="31"/>
      <c r="BK260" s="31"/>
      <c r="BL260" s="39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</row>
    <row r="261" spans="2:251">
      <c r="B261" s="62"/>
      <c r="C261" s="39"/>
      <c r="D261" s="39"/>
      <c r="F261" s="39"/>
      <c r="G261" s="38"/>
      <c r="H261" s="38"/>
      <c r="I261" s="38"/>
      <c r="J261" s="39"/>
      <c r="K261" s="38"/>
      <c r="L261" s="39"/>
      <c r="M261" s="39"/>
      <c r="N261" s="39"/>
      <c r="O261" s="39"/>
      <c r="P261" s="39"/>
      <c r="Q261" s="38"/>
      <c r="R261" s="39"/>
      <c r="S261" s="39"/>
      <c r="T261" s="39"/>
      <c r="U261" s="39"/>
      <c r="V261" s="39"/>
      <c r="W261" s="42"/>
      <c r="X261" s="39"/>
      <c r="Y261" s="39"/>
      <c r="Z261" s="42"/>
      <c r="AA261" s="39"/>
      <c r="AB261" s="39"/>
      <c r="AC261" s="42"/>
      <c r="AD261" s="40"/>
      <c r="AE261" s="40"/>
      <c r="AF261" s="35"/>
      <c r="AG261" s="39"/>
      <c r="AH261" s="39"/>
      <c r="AI261" s="42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8"/>
      <c r="AV261" s="39"/>
      <c r="AW261" s="39"/>
      <c r="AX261" s="39"/>
      <c r="AY261" s="39"/>
      <c r="AZ261" s="39"/>
      <c r="BA261" s="39"/>
      <c r="BB261" s="39"/>
      <c r="BC261" s="39"/>
      <c r="BD261" s="38"/>
      <c r="BE261" s="39"/>
      <c r="BF261" s="39"/>
      <c r="BG261" s="40"/>
      <c r="BH261" s="39"/>
      <c r="BI261" s="39"/>
      <c r="BJ261" s="31"/>
      <c r="BK261" s="31"/>
      <c r="BL261" s="39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</row>
    <row r="262" spans="2:251">
      <c r="B262" s="62"/>
      <c r="C262" s="39"/>
      <c r="D262" s="39"/>
      <c r="F262" s="39"/>
      <c r="G262" s="38"/>
      <c r="H262" s="38"/>
      <c r="I262" s="38"/>
      <c r="J262" s="39"/>
      <c r="K262" s="38"/>
      <c r="L262" s="39"/>
      <c r="M262" s="39"/>
      <c r="N262" s="39"/>
      <c r="O262" s="39"/>
      <c r="P262" s="39"/>
      <c r="Q262" s="38"/>
      <c r="R262" s="39"/>
      <c r="S262" s="39"/>
      <c r="T262" s="39"/>
      <c r="U262" s="39"/>
      <c r="V262" s="39"/>
      <c r="W262" s="42"/>
      <c r="X262" s="39"/>
      <c r="Y262" s="39"/>
      <c r="Z262" s="42"/>
      <c r="AA262" s="39"/>
      <c r="AB262" s="39"/>
      <c r="AC262" s="42"/>
      <c r="AD262" s="40"/>
      <c r="AE262" s="40"/>
      <c r="AF262" s="35"/>
      <c r="AG262" s="39"/>
      <c r="AH262" s="39"/>
      <c r="AI262" s="42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8"/>
      <c r="AV262" s="39"/>
      <c r="AW262" s="39"/>
      <c r="AX262" s="39"/>
      <c r="AY262" s="39"/>
      <c r="AZ262" s="39"/>
      <c r="BA262" s="39"/>
      <c r="BB262" s="39"/>
      <c r="BC262" s="39"/>
      <c r="BD262" s="38"/>
      <c r="BE262" s="39"/>
      <c r="BF262" s="39"/>
      <c r="BG262" s="40"/>
      <c r="BH262" s="39"/>
      <c r="BI262" s="39"/>
      <c r="BJ262" s="31"/>
      <c r="BK262" s="31"/>
      <c r="BL262" s="39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</row>
    <row r="263" spans="2:251">
      <c r="B263" s="62"/>
      <c r="C263" s="39"/>
      <c r="D263" s="39"/>
      <c r="F263" s="39"/>
      <c r="G263" s="38"/>
      <c r="H263" s="38"/>
      <c r="I263" s="38"/>
      <c r="J263" s="39"/>
      <c r="K263" s="38"/>
      <c r="L263" s="39"/>
      <c r="M263" s="39"/>
      <c r="N263" s="39"/>
      <c r="O263" s="39"/>
      <c r="P263" s="39"/>
      <c r="Q263" s="38"/>
      <c r="R263" s="39"/>
      <c r="S263" s="39"/>
      <c r="T263" s="39"/>
      <c r="U263" s="39"/>
      <c r="V263" s="39"/>
      <c r="W263" s="42"/>
      <c r="X263" s="39"/>
      <c r="Y263" s="39"/>
      <c r="Z263" s="42"/>
      <c r="AA263" s="39"/>
      <c r="AB263" s="39"/>
      <c r="AC263" s="42"/>
      <c r="AD263" s="40"/>
      <c r="AE263" s="40"/>
      <c r="AF263" s="35"/>
      <c r="AG263" s="39"/>
      <c r="AH263" s="39"/>
      <c r="AI263" s="42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8"/>
      <c r="AV263" s="39"/>
      <c r="AW263" s="39"/>
      <c r="AX263" s="39"/>
      <c r="AY263" s="39"/>
      <c r="AZ263" s="39"/>
      <c r="BA263" s="39"/>
      <c r="BB263" s="39"/>
      <c r="BC263" s="39"/>
      <c r="BD263" s="38"/>
      <c r="BE263" s="39"/>
      <c r="BF263" s="39"/>
      <c r="BG263" s="40"/>
      <c r="BH263" s="39"/>
      <c r="BI263" s="39"/>
      <c r="BJ263" s="31"/>
      <c r="BK263" s="31"/>
      <c r="BL263" s="39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</row>
    <row r="264" spans="2:251">
      <c r="B264" s="62"/>
      <c r="C264" s="39"/>
      <c r="D264" s="39"/>
      <c r="F264" s="39"/>
      <c r="G264" s="38"/>
      <c r="H264" s="38"/>
      <c r="I264" s="38"/>
      <c r="J264" s="39"/>
      <c r="K264" s="38"/>
      <c r="L264" s="39"/>
      <c r="M264" s="39"/>
      <c r="N264" s="39"/>
      <c r="O264" s="39"/>
      <c r="P264" s="39"/>
      <c r="Q264" s="38"/>
      <c r="R264" s="39"/>
      <c r="S264" s="39"/>
      <c r="T264" s="39"/>
      <c r="U264" s="39"/>
      <c r="V264" s="39"/>
      <c r="W264" s="42"/>
      <c r="X264" s="39"/>
      <c r="Y264" s="39"/>
      <c r="Z264" s="42"/>
      <c r="AA264" s="39"/>
      <c r="AB264" s="39"/>
      <c r="AC264" s="42"/>
      <c r="AD264" s="40"/>
      <c r="AE264" s="40"/>
      <c r="AF264" s="35"/>
      <c r="AG264" s="39"/>
      <c r="AH264" s="39"/>
      <c r="AI264" s="42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8"/>
      <c r="AV264" s="39"/>
      <c r="AW264" s="39"/>
      <c r="AX264" s="39"/>
      <c r="AY264" s="39"/>
      <c r="AZ264" s="39"/>
      <c r="BA264" s="39"/>
      <c r="BB264" s="39"/>
      <c r="BC264" s="39"/>
      <c r="BD264" s="38"/>
      <c r="BE264" s="39"/>
      <c r="BF264" s="39"/>
      <c r="BG264" s="40"/>
      <c r="BH264" s="39"/>
      <c r="BI264" s="39"/>
      <c r="BJ264" s="31"/>
      <c r="BK264" s="31"/>
      <c r="BL264" s="39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</row>
    <row r="265" spans="2:251">
      <c r="B265" s="62"/>
      <c r="C265" s="39"/>
      <c r="D265" s="39"/>
      <c r="F265" s="39"/>
      <c r="G265" s="38"/>
      <c r="H265" s="38"/>
      <c r="I265" s="38"/>
      <c r="J265" s="39"/>
      <c r="K265" s="38"/>
      <c r="L265" s="39"/>
      <c r="M265" s="39"/>
      <c r="N265" s="39"/>
      <c r="O265" s="39"/>
      <c r="P265" s="39"/>
      <c r="Q265" s="38"/>
      <c r="R265" s="39"/>
      <c r="S265" s="39"/>
      <c r="T265" s="39"/>
      <c r="U265" s="39"/>
      <c r="V265" s="39"/>
      <c r="W265" s="42"/>
      <c r="X265" s="39"/>
      <c r="Y265" s="39"/>
      <c r="Z265" s="42"/>
      <c r="AA265" s="39"/>
      <c r="AB265" s="39"/>
      <c r="AC265" s="42"/>
      <c r="AD265" s="40"/>
      <c r="AE265" s="40"/>
      <c r="AF265" s="35"/>
      <c r="AG265" s="39"/>
      <c r="AH265" s="39"/>
      <c r="AI265" s="42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8"/>
      <c r="AV265" s="39"/>
      <c r="AW265" s="39"/>
      <c r="AX265" s="39"/>
      <c r="AY265" s="39"/>
      <c r="AZ265" s="39"/>
      <c r="BA265" s="39"/>
      <c r="BB265" s="39"/>
      <c r="BC265" s="39"/>
      <c r="BD265" s="38"/>
      <c r="BE265" s="39"/>
      <c r="BF265" s="39"/>
      <c r="BG265" s="40"/>
      <c r="BH265" s="39"/>
      <c r="BI265" s="39"/>
      <c r="BJ265" s="31"/>
      <c r="BK265" s="31"/>
      <c r="BL265" s="39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</row>
    <row r="266" spans="2:251">
      <c r="B266" s="62"/>
      <c r="C266" s="39"/>
      <c r="D266" s="39"/>
      <c r="F266" s="39"/>
      <c r="G266" s="38"/>
      <c r="H266" s="38"/>
      <c r="I266" s="38"/>
      <c r="J266" s="39"/>
      <c r="K266" s="38"/>
      <c r="L266" s="39"/>
      <c r="M266" s="39"/>
      <c r="N266" s="39"/>
      <c r="O266" s="39"/>
      <c r="P266" s="39"/>
      <c r="Q266" s="38"/>
      <c r="R266" s="39"/>
      <c r="S266" s="39"/>
      <c r="T266" s="39"/>
      <c r="U266" s="39"/>
      <c r="V266" s="39"/>
      <c r="W266" s="42"/>
      <c r="X266" s="39"/>
      <c r="Y266" s="39"/>
      <c r="Z266" s="42"/>
      <c r="AA266" s="39"/>
      <c r="AB266" s="39"/>
      <c r="AC266" s="42"/>
      <c r="AD266" s="40"/>
      <c r="AE266" s="40"/>
      <c r="AF266" s="35"/>
      <c r="AG266" s="39"/>
      <c r="AH266" s="39"/>
      <c r="AI266" s="42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8"/>
      <c r="AV266" s="39"/>
      <c r="AW266" s="39"/>
      <c r="AX266" s="39"/>
      <c r="AY266" s="39"/>
      <c r="AZ266" s="39"/>
      <c r="BA266" s="39"/>
      <c r="BB266" s="39"/>
      <c r="BC266" s="39"/>
      <c r="BD266" s="38"/>
      <c r="BE266" s="39"/>
      <c r="BF266" s="39"/>
      <c r="BG266" s="40"/>
      <c r="BH266" s="39"/>
      <c r="BI266" s="39"/>
      <c r="BJ266" s="31"/>
      <c r="BK266" s="31"/>
      <c r="BL266" s="39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</row>
    <row r="267" spans="2:251">
      <c r="B267" s="62"/>
      <c r="C267" s="39"/>
      <c r="D267" s="39"/>
      <c r="F267" s="39"/>
      <c r="G267" s="38"/>
      <c r="H267" s="38"/>
      <c r="I267" s="38"/>
      <c r="J267" s="39"/>
      <c r="K267" s="38"/>
      <c r="L267" s="39"/>
      <c r="M267" s="39"/>
      <c r="N267" s="39"/>
      <c r="O267" s="39"/>
      <c r="P267" s="39"/>
      <c r="Q267" s="38"/>
      <c r="R267" s="39"/>
      <c r="S267" s="39"/>
      <c r="T267" s="39"/>
      <c r="U267" s="39"/>
      <c r="V267" s="39"/>
      <c r="W267" s="42"/>
      <c r="X267" s="39"/>
      <c r="Y267" s="39"/>
      <c r="Z267" s="42"/>
      <c r="AA267" s="39"/>
      <c r="AB267" s="39"/>
      <c r="AC267" s="42"/>
      <c r="AD267" s="40"/>
      <c r="AE267" s="40"/>
      <c r="AF267" s="35"/>
      <c r="AG267" s="39"/>
      <c r="AH267" s="39"/>
      <c r="AI267" s="42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8"/>
      <c r="AV267" s="39"/>
      <c r="AW267" s="39"/>
      <c r="AX267" s="39"/>
      <c r="AY267" s="39"/>
      <c r="AZ267" s="39"/>
      <c r="BA267" s="39"/>
      <c r="BB267" s="39"/>
      <c r="BC267" s="39"/>
      <c r="BD267" s="38"/>
      <c r="BE267" s="39"/>
      <c r="BF267" s="39"/>
      <c r="BG267" s="39"/>
      <c r="BH267" s="39"/>
      <c r="BI267" s="39"/>
      <c r="BJ267" s="31"/>
      <c r="BK267" s="31"/>
      <c r="BL267" s="39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</row>
    <row r="268" spans="2:251">
      <c r="B268" s="62"/>
      <c r="C268" s="39"/>
      <c r="D268" s="39"/>
      <c r="F268" s="39"/>
      <c r="G268" s="38"/>
      <c r="H268" s="38"/>
      <c r="I268" s="38"/>
      <c r="J268" s="39"/>
      <c r="K268" s="38"/>
      <c r="L268" s="39"/>
      <c r="M268" s="39"/>
      <c r="N268" s="39"/>
      <c r="O268" s="39"/>
      <c r="P268" s="39"/>
      <c r="Q268" s="38"/>
      <c r="R268" s="39"/>
      <c r="S268" s="39"/>
      <c r="T268" s="39"/>
      <c r="U268" s="39"/>
      <c r="V268" s="39"/>
      <c r="W268" s="42"/>
      <c r="X268" s="39"/>
      <c r="Y268" s="39"/>
      <c r="Z268" s="42"/>
      <c r="AA268" s="39"/>
      <c r="AB268" s="39"/>
      <c r="AC268" s="42"/>
      <c r="AD268" s="40"/>
      <c r="AE268" s="40"/>
      <c r="AF268" s="35"/>
      <c r="AG268" s="39"/>
      <c r="AH268" s="39"/>
      <c r="AI268" s="42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8"/>
      <c r="AV268" s="39"/>
      <c r="AW268" s="39"/>
      <c r="AX268" s="39"/>
      <c r="AY268" s="39"/>
      <c r="AZ268" s="39"/>
      <c r="BA268" s="39"/>
      <c r="BB268" s="39"/>
      <c r="BC268" s="39"/>
      <c r="BD268" s="38"/>
      <c r="BE268" s="39"/>
      <c r="BF268" s="39"/>
      <c r="BG268" s="40"/>
      <c r="BH268" s="39"/>
      <c r="BI268" s="39"/>
      <c r="BJ268" s="31"/>
      <c r="BK268" s="31"/>
      <c r="BL268" s="39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</row>
    <row r="269" spans="2:251">
      <c r="B269" s="62"/>
      <c r="C269" s="39"/>
      <c r="D269" s="39"/>
      <c r="F269" s="39"/>
      <c r="G269" s="38"/>
      <c r="H269" s="38"/>
      <c r="I269" s="38"/>
      <c r="J269" s="39"/>
      <c r="K269" s="38"/>
      <c r="L269" s="39"/>
      <c r="M269" s="39"/>
      <c r="N269" s="39"/>
      <c r="O269" s="39"/>
      <c r="P269" s="39"/>
      <c r="Q269" s="38"/>
      <c r="R269" s="39"/>
      <c r="S269" s="39"/>
      <c r="T269" s="39"/>
      <c r="U269" s="39"/>
      <c r="V269" s="39"/>
      <c r="W269" s="42"/>
      <c r="X269" s="39"/>
      <c r="Y269" s="39"/>
      <c r="Z269" s="42"/>
      <c r="AA269" s="39"/>
      <c r="AB269" s="39"/>
      <c r="AC269" s="42"/>
      <c r="AD269" s="40"/>
      <c r="AE269" s="40"/>
      <c r="AF269" s="35"/>
      <c r="AG269" s="39"/>
      <c r="AH269" s="39"/>
      <c r="AI269" s="42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8"/>
      <c r="AV269" s="39"/>
      <c r="AW269" s="39"/>
      <c r="AX269" s="39"/>
      <c r="AY269" s="39"/>
      <c r="AZ269" s="39"/>
      <c r="BA269" s="39"/>
      <c r="BB269" s="39"/>
      <c r="BC269" s="39"/>
      <c r="BD269" s="38"/>
      <c r="BE269" s="39"/>
      <c r="BF269" s="39"/>
      <c r="BG269" s="40"/>
      <c r="BH269" s="39"/>
      <c r="BI269" s="39"/>
      <c r="BJ269" s="31"/>
      <c r="BK269" s="31"/>
      <c r="BL269" s="39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</row>
    <row r="270" spans="2:251">
      <c r="B270" s="62"/>
      <c r="C270" s="39"/>
      <c r="D270" s="39"/>
      <c r="F270" s="39"/>
      <c r="G270" s="38"/>
      <c r="H270" s="38"/>
      <c r="I270" s="38"/>
      <c r="J270" s="39"/>
      <c r="K270" s="38"/>
      <c r="L270" s="39"/>
      <c r="M270" s="39"/>
      <c r="N270" s="39"/>
      <c r="O270" s="39"/>
      <c r="P270" s="39"/>
      <c r="Q270" s="38"/>
      <c r="R270" s="39"/>
      <c r="S270" s="39"/>
      <c r="T270" s="39"/>
      <c r="U270" s="39"/>
      <c r="V270" s="39"/>
      <c r="W270" s="42"/>
      <c r="X270" s="39"/>
      <c r="Y270" s="39"/>
      <c r="Z270" s="42"/>
      <c r="AA270" s="39"/>
      <c r="AB270" s="39"/>
      <c r="AC270" s="42"/>
      <c r="AD270" s="40"/>
      <c r="AE270" s="40"/>
      <c r="AF270" s="35"/>
      <c r="AG270" s="39"/>
      <c r="AH270" s="39"/>
      <c r="AI270" s="42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8"/>
      <c r="AV270" s="39"/>
      <c r="AW270" s="39"/>
      <c r="AX270" s="39"/>
      <c r="AY270" s="39"/>
      <c r="AZ270" s="39"/>
      <c r="BA270" s="39"/>
      <c r="BB270" s="39"/>
      <c r="BC270" s="39"/>
      <c r="BD270" s="38"/>
      <c r="BE270" s="39"/>
      <c r="BF270" s="39"/>
      <c r="BG270" s="40"/>
      <c r="BH270" s="39"/>
      <c r="BI270" s="39"/>
      <c r="BJ270" s="31"/>
      <c r="BK270" s="31"/>
      <c r="BL270" s="39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</row>
    <row r="271" spans="2:251">
      <c r="B271" s="62"/>
      <c r="C271" s="39"/>
      <c r="D271" s="39"/>
      <c r="F271" s="39"/>
      <c r="G271" s="38"/>
      <c r="H271" s="38"/>
      <c r="I271" s="38"/>
      <c r="J271" s="39"/>
      <c r="K271" s="38"/>
      <c r="L271" s="39"/>
      <c r="M271" s="39"/>
      <c r="N271" s="39"/>
      <c r="O271" s="39"/>
      <c r="P271" s="39"/>
      <c r="Q271" s="38"/>
      <c r="R271" s="39"/>
      <c r="S271" s="39"/>
      <c r="T271" s="39"/>
      <c r="U271" s="39"/>
      <c r="V271" s="39"/>
      <c r="W271" s="42"/>
      <c r="X271" s="39"/>
      <c r="Y271" s="39"/>
      <c r="Z271" s="42"/>
      <c r="AA271" s="39"/>
      <c r="AB271" s="39"/>
      <c r="AC271" s="42"/>
      <c r="AD271" s="40"/>
      <c r="AE271" s="40"/>
      <c r="AF271" s="35"/>
      <c r="AG271" s="39"/>
      <c r="AH271" s="39"/>
      <c r="AI271" s="42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8"/>
      <c r="AV271" s="39"/>
      <c r="AW271" s="39"/>
      <c r="AX271" s="39"/>
      <c r="AY271" s="39"/>
      <c r="AZ271" s="39"/>
      <c r="BA271" s="39"/>
      <c r="BB271" s="39"/>
      <c r="BC271" s="39"/>
      <c r="BD271" s="38"/>
      <c r="BE271" s="39"/>
      <c r="BF271" s="39"/>
      <c r="BG271" s="40"/>
      <c r="BH271" s="39"/>
      <c r="BI271" s="39"/>
      <c r="BJ271" s="31"/>
      <c r="BK271" s="31"/>
      <c r="BL271" s="39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</row>
    <row r="272" spans="2:251">
      <c r="B272" s="62"/>
      <c r="C272" s="39"/>
      <c r="D272" s="39"/>
      <c r="F272" s="39"/>
      <c r="G272" s="38"/>
      <c r="H272" s="38"/>
      <c r="I272" s="38"/>
      <c r="J272" s="39"/>
      <c r="K272" s="38"/>
      <c r="L272" s="39"/>
      <c r="M272" s="39"/>
      <c r="N272" s="39"/>
      <c r="O272" s="39"/>
      <c r="P272" s="39"/>
      <c r="Q272" s="38"/>
      <c r="R272" s="39"/>
      <c r="S272" s="39"/>
      <c r="T272" s="39"/>
      <c r="U272" s="39"/>
      <c r="V272" s="39"/>
      <c r="W272" s="42"/>
      <c r="X272" s="39"/>
      <c r="Y272" s="39"/>
      <c r="Z272" s="42"/>
      <c r="AA272" s="39"/>
      <c r="AB272" s="39"/>
      <c r="AC272" s="42"/>
      <c r="AD272" s="40"/>
      <c r="AE272" s="40"/>
      <c r="AF272" s="35"/>
      <c r="AG272" s="39"/>
      <c r="AH272" s="39"/>
      <c r="AI272" s="42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8"/>
      <c r="AV272" s="39"/>
      <c r="AW272" s="39"/>
      <c r="AX272" s="39"/>
      <c r="AY272" s="39"/>
      <c r="AZ272" s="39"/>
      <c r="BA272" s="39"/>
      <c r="BB272" s="39"/>
      <c r="BC272" s="39"/>
      <c r="BD272" s="38"/>
      <c r="BE272" s="39"/>
      <c r="BF272" s="39"/>
      <c r="BG272" s="40"/>
      <c r="BH272" s="39"/>
      <c r="BI272" s="39"/>
      <c r="BJ272" s="31"/>
      <c r="BK272" s="31"/>
      <c r="BL272" s="39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</row>
    <row r="273" spans="2:251">
      <c r="B273" s="62"/>
      <c r="C273" s="39"/>
      <c r="D273" s="39"/>
      <c r="F273" s="39"/>
      <c r="G273" s="38"/>
      <c r="H273" s="38"/>
      <c r="I273" s="38"/>
      <c r="J273" s="39"/>
      <c r="K273" s="38"/>
      <c r="L273" s="39"/>
      <c r="M273" s="39"/>
      <c r="N273" s="39"/>
      <c r="O273" s="39"/>
      <c r="P273" s="39"/>
      <c r="Q273" s="38"/>
      <c r="R273" s="39"/>
      <c r="S273" s="39"/>
      <c r="T273" s="39"/>
      <c r="U273" s="39"/>
      <c r="V273" s="39"/>
      <c r="W273" s="42"/>
      <c r="X273" s="39"/>
      <c r="Y273" s="39"/>
      <c r="Z273" s="42"/>
      <c r="AA273" s="39"/>
      <c r="AB273" s="39"/>
      <c r="AC273" s="42"/>
      <c r="AD273" s="40"/>
      <c r="AE273" s="40"/>
      <c r="AF273" s="35"/>
      <c r="AG273" s="39"/>
      <c r="AH273" s="39"/>
      <c r="AI273" s="42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8"/>
      <c r="AV273" s="39"/>
      <c r="AW273" s="39"/>
      <c r="AX273" s="39"/>
      <c r="AY273" s="39"/>
      <c r="AZ273" s="39"/>
      <c r="BA273" s="39"/>
      <c r="BB273" s="39"/>
      <c r="BC273" s="39"/>
      <c r="BD273" s="38"/>
      <c r="BE273" s="39"/>
      <c r="BF273" s="39"/>
      <c r="BG273" s="40"/>
      <c r="BH273" s="39"/>
      <c r="BI273" s="39"/>
      <c r="BJ273" s="31"/>
      <c r="BK273" s="31"/>
      <c r="BL273" s="39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</row>
    <row r="274" spans="2:251">
      <c r="B274" s="62"/>
      <c r="C274" s="39"/>
      <c r="D274" s="39"/>
      <c r="F274" s="39"/>
      <c r="G274" s="38"/>
      <c r="H274" s="38"/>
      <c r="I274" s="38"/>
      <c r="J274" s="39"/>
      <c r="K274" s="38"/>
      <c r="L274" s="39"/>
      <c r="M274" s="39"/>
      <c r="N274" s="39"/>
      <c r="O274" s="39"/>
      <c r="P274" s="39"/>
      <c r="Q274" s="38"/>
      <c r="R274" s="39"/>
      <c r="S274" s="39"/>
      <c r="T274" s="39"/>
      <c r="U274" s="39"/>
      <c r="V274" s="39"/>
      <c r="W274" s="42"/>
      <c r="X274" s="39"/>
      <c r="Y274" s="39"/>
      <c r="Z274" s="42"/>
      <c r="AA274" s="39"/>
      <c r="AB274" s="39"/>
      <c r="AC274" s="42"/>
      <c r="AD274" s="40"/>
      <c r="AE274" s="40"/>
      <c r="AF274" s="35"/>
      <c r="AG274" s="39"/>
      <c r="AH274" s="39"/>
      <c r="AI274" s="42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8"/>
      <c r="AV274" s="39"/>
      <c r="AW274" s="39"/>
      <c r="AX274" s="39"/>
      <c r="AY274" s="39"/>
      <c r="AZ274" s="39"/>
      <c r="BA274" s="39"/>
      <c r="BB274" s="39"/>
      <c r="BC274" s="39"/>
      <c r="BD274" s="38"/>
      <c r="BE274" s="39"/>
      <c r="BF274" s="39"/>
      <c r="BG274" s="40"/>
      <c r="BH274" s="39"/>
      <c r="BI274" s="39"/>
      <c r="BJ274" s="31"/>
      <c r="BK274" s="31"/>
      <c r="BL274" s="39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</row>
    <row r="275" spans="2:251">
      <c r="B275" s="62"/>
      <c r="C275" s="39"/>
      <c r="D275" s="39"/>
      <c r="F275" s="39"/>
      <c r="G275" s="38"/>
      <c r="H275" s="38"/>
      <c r="I275" s="38"/>
      <c r="J275" s="39"/>
      <c r="K275" s="38"/>
      <c r="L275" s="39"/>
      <c r="M275" s="39"/>
      <c r="N275" s="39"/>
      <c r="O275" s="39"/>
      <c r="P275" s="39"/>
      <c r="Q275" s="38"/>
      <c r="R275" s="39"/>
      <c r="S275" s="39"/>
      <c r="T275" s="39"/>
      <c r="U275" s="39"/>
      <c r="V275" s="39"/>
      <c r="W275" s="42"/>
      <c r="X275" s="39"/>
      <c r="Y275" s="39"/>
      <c r="Z275" s="42"/>
      <c r="AA275" s="39"/>
      <c r="AB275" s="39"/>
      <c r="AC275" s="42"/>
      <c r="AD275" s="40"/>
      <c r="AE275" s="40"/>
      <c r="AF275" s="35"/>
      <c r="AG275" s="39"/>
      <c r="AH275" s="39"/>
      <c r="AI275" s="42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8"/>
      <c r="AV275" s="39"/>
      <c r="AW275" s="39"/>
      <c r="AX275" s="39"/>
      <c r="AY275" s="39"/>
      <c r="AZ275" s="39"/>
      <c r="BA275" s="39"/>
      <c r="BB275" s="39"/>
      <c r="BC275" s="39"/>
      <c r="BD275" s="38"/>
      <c r="BE275" s="39"/>
      <c r="BF275" s="39"/>
      <c r="BG275" s="39"/>
      <c r="BH275" s="39"/>
      <c r="BI275" s="39"/>
      <c r="BJ275" s="31"/>
      <c r="BK275" s="31"/>
      <c r="BL275" s="39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</row>
    <row r="276" spans="2:251">
      <c r="B276" s="62"/>
      <c r="C276" s="39"/>
      <c r="D276" s="39"/>
      <c r="F276" s="39"/>
      <c r="G276" s="38"/>
      <c r="H276" s="38"/>
      <c r="I276" s="38"/>
      <c r="J276" s="39"/>
      <c r="K276" s="38"/>
      <c r="L276" s="39"/>
      <c r="M276" s="39"/>
      <c r="N276" s="39"/>
      <c r="O276" s="39"/>
      <c r="P276" s="39"/>
      <c r="Q276" s="38"/>
      <c r="R276" s="39"/>
      <c r="S276" s="39"/>
      <c r="T276" s="39"/>
      <c r="U276" s="39"/>
      <c r="V276" s="39"/>
      <c r="W276" s="42"/>
      <c r="X276" s="39"/>
      <c r="Y276" s="39"/>
      <c r="Z276" s="42"/>
      <c r="AA276" s="39"/>
      <c r="AB276" s="39"/>
      <c r="AC276" s="42"/>
      <c r="AD276" s="40"/>
      <c r="AE276" s="40"/>
      <c r="AF276" s="35"/>
      <c r="AG276" s="39"/>
      <c r="AH276" s="39"/>
      <c r="AI276" s="42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8"/>
      <c r="AV276" s="39"/>
      <c r="AW276" s="39"/>
      <c r="AX276" s="39"/>
      <c r="AY276" s="39"/>
      <c r="AZ276" s="39"/>
      <c r="BA276" s="39"/>
      <c r="BB276" s="39"/>
      <c r="BC276" s="39"/>
      <c r="BD276" s="38"/>
      <c r="BE276" s="39"/>
      <c r="BF276" s="39"/>
      <c r="BG276" s="39"/>
      <c r="BH276" s="39"/>
      <c r="BI276" s="39"/>
      <c r="BJ276" s="31"/>
      <c r="BK276" s="31"/>
      <c r="BL276" s="39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</row>
    <row r="277" spans="2:251">
      <c r="B277" s="62"/>
      <c r="C277" s="39"/>
      <c r="D277" s="39"/>
      <c r="F277" s="39"/>
      <c r="G277" s="38"/>
      <c r="H277" s="38"/>
      <c r="I277" s="38"/>
      <c r="J277" s="39"/>
      <c r="K277" s="38"/>
      <c r="L277" s="39"/>
      <c r="M277" s="39"/>
      <c r="N277" s="39"/>
      <c r="O277" s="39"/>
      <c r="P277" s="39"/>
      <c r="Q277" s="38"/>
      <c r="R277" s="39"/>
      <c r="S277" s="39"/>
      <c r="T277" s="39"/>
      <c r="U277" s="39"/>
      <c r="V277" s="39"/>
      <c r="W277" s="42"/>
      <c r="X277" s="39"/>
      <c r="Y277" s="39"/>
      <c r="Z277" s="42"/>
      <c r="AA277" s="39"/>
      <c r="AB277" s="39"/>
      <c r="AC277" s="42"/>
      <c r="AD277" s="40"/>
      <c r="AE277" s="40"/>
      <c r="AF277" s="35"/>
      <c r="AG277" s="39"/>
      <c r="AH277" s="39"/>
      <c r="AI277" s="42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8"/>
      <c r="AV277" s="39"/>
      <c r="AW277" s="39"/>
      <c r="AX277" s="39"/>
      <c r="AY277" s="39"/>
      <c r="AZ277" s="39"/>
      <c r="BA277" s="39"/>
      <c r="BB277" s="39"/>
      <c r="BC277" s="39"/>
      <c r="BD277" s="38"/>
      <c r="BE277" s="39"/>
      <c r="BF277" s="39"/>
      <c r="BG277" s="40"/>
      <c r="BH277" s="39"/>
      <c r="BI277" s="39"/>
      <c r="BJ277" s="31"/>
      <c r="BK277" s="31"/>
      <c r="BL277" s="39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</row>
    <row r="278" spans="2:251">
      <c r="B278" s="62"/>
      <c r="C278" s="39"/>
      <c r="D278" s="39"/>
      <c r="F278" s="39"/>
      <c r="G278" s="38"/>
      <c r="H278" s="38"/>
      <c r="I278" s="38"/>
      <c r="J278" s="39"/>
      <c r="K278" s="38"/>
      <c r="L278" s="39"/>
      <c r="M278" s="39"/>
      <c r="N278" s="39"/>
      <c r="O278" s="39"/>
      <c r="P278" s="39"/>
      <c r="Q278" s="38"/>
      <c r="R278" s="39"/>
      <c r="S278" s="39"/>
      <c r="T278" s="39"/>
      <c r="U278" s="39"/>
      <c r="V278" s="39"/>
      <c r="W278" s="42"/>
      <c r="X278" s="39"/>
      <c r="Y278" s="39"/>
      <c r="Z278" s="42"/>
      <c r="AA278" s="39"/>
      <c r="AB278" s="39"/>
      <c r="AC278" s="42"/>
      <c r="AD278" s="40"/>
      <c r="AE278" s="40"/>
      <c r="AF278" s="35"/>
      <c r="AG278" s="39"/>
      <c r="AH278" s="39"/>
      <c r="AI278" s="42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8"/>
      <c r="AV278" s="39"/>
      <c r="AW278" s="39"/>
      <c r="AX278" s="39"/>
      <c r="AY278" s="39"/>
      <c r="AZ278" s="39"/>
      <c r="BA278" s="39"/>
      <c r="BB278" s="39"/>
      <c r="BC278" s="39"/>
      <c r="BD278" s="38"/>
      <c r="BE278" s="39"/>
      <c r="BF278" s="39"/>
      <c r="BG278" s="40"/>
      <c r="BH278" s="39"/>
      <c r="BI278" s="39"/>
      <c r="BJ278" s="31"/>
      <c r="BK278" s="31"/>
      <c r="BL278" s="39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</row>
    <row r="279" spans="2:251">
      <c r="B279" s="62"/>
      <c r="C279" s="39"/>
      <c r="D279" s="39"/>
      <c r="F279" s="39"/>
      <c r="G279" s="38"/>
      <c r="H279" s="38"/>
      <c r="I279" s="38"/>
      <c r="J279" s="39"/>
      <c r="K279" s="38"/>
      <c r="L279" s="39"/>
      <c r="M279" s="39"/>
      <c r="N279" s="39"/>
      <c r="O279" s="39"/>
      <c r="P279" s="39"/>
      <c r="Q279" s="38"/>
      <c r="R279" s="39"/>
      <c r="S279" s="39"/>
      <c r="T279" s="39"/>
      <c r="U279" s="39"/>
      <c r="V279" s="39"/>
      <c r="W279" s="42"/>
      <c r="X279" s="39"/>
      <c r="Y279" s="39"/>
      <c r="Z279" s="42"/>
      <c r="AA279" s="39"/>
      <c r="AB279" s="39"/>
      <c r="AC279" s="42"/>
      <c r="AD279" s="40"/>
      <c r="AE279" s="40"/>
      <c r="AF279" s="35"/>
      <c r="AG279" s="39"/>
      <c r="AH279" s="39"/>
      <c r="AI279" s="42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8"/>
      <c r="AV279" s="39"/>
      <c r="AW279" s="39"/>
      <c r="AX279" s="39"/>
      <c r="AY279" s="39"/>
      <c r="AZ279" s="39"/>
      <c r="BA279" s="39"/>
      <c r="BB279" s="39"/>
      <c r="BC279" s="39"/>
      <c r="BD279" s="38"/>
      <c r="BE279" s="39"/>
      <c r="BF279" s="39"/>
      <c r="BG279" s="40"/>
      <c r="BH279" s="39"/>
      <c r="BI279" s="39"/>
      <c r="BJ279" s="31"/>
      <c r="BK279" s="31"/>
      <c r="BL279" s="39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</row>
    <row r="280" spans="2:251">
      <c r="B280" s="62"/>
      <c r="C280" s="39"/>
      <c r="D280" s="39"/>
      <c r="F280" s="39"/>
      <c r="G280" s="38"/>
      <c r="H280" s="38"/>
      <c r="I280" s="38"/>
      <c r="J280" s="39"/>
      <c r="K280" s="38"/>
      <c r="L280" s="39"/>
      <c r="M280" s="39"/>
      <c r="N280" s="39"/>
      <c r="O280" s="39"/>
      <c r="P280" s="39"/>
      <c r="Q280" s="38"/>
      <c r="R280" s="39"/>
      <c r="S280" s="39"/>
      <c r="T280" s="39"/>
      <c r="U280" s="39"/>
      <c r="V280" s="39"/>
      <c r="W280" s="42"/>
      <c r="X280" s="39"/>
      <c r="Y280" s="39"/>
      <c r="Z280" s="42"/>
      <c r="AA280" s="39"/>
      <c r="AB280" s="39"/>
      <c r="AC280" s="42"/>
      <c r="AD280" s="40"/>
      <c r="AE280" s="40"/>
      <c r="AF280" s="35"/>
      <c r="AG280" s="39"/>
      <c r="AH280" s="39"/>
      <c r="AI280" s="42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8"/>
      <c r="AV280" s="39"/>
      <c r="AW280" s="39"/>
      <c r="AX280" s="39"/>
      <c r="AY280" s="39"/>
      <c r="AZ280" s="39"/>
      <c r="BA280" s="39"/>
      <c r="BB280" s="39"/>
      <c r="BC280" s="39"/>
      <c r="BD280" s="38"/>
      <c r="BE280" s="39"/>
      <c r="BF280" s="39"/>
      <c r="BG280" s="40"/>
      <c r="BH280" s="39"/>
      <c r="BI280" s="39"/>
      <c r="BJ280" s="31"/>
      <c r="BK280" s="31"/>
      <c r="BL280" s="39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</row>
    <row r="281" spans="2:251">
      <c r="B281" s="62"/>
      <c r="C281" s="39"/>
      <c r="D281" s="39"/>
      <c r="F281" s="39"/>
      <c r="G281" s="38"/>
      <c r="H281" s="38"/>
      <c r="I281" s="38"/>
      <c r="J281" s="39"/>
      <c r="K281" s="38"/>
      <c r="L281" s="39"/>
      <c r="M281" s="39"/>
      <c r="N281" s="39"/>
      <c r="O281" s="39"/>
      <c r="P281" s="39"/>
      <c r="Q281" s="38"/>
      <c r="R281" s="39"/>
      <c r="S281" s="39"/>
      <c r="T281" s="39"/>
      <c r="U281" s="39"/>
      <c r="V281" s="39"/>
      <c r="W281" s="42"/>
      <c r="X281" s="39"/>
      <c r="Y281" s="39"/>
      <c r="Z281" s="42"/>
      <c r="AA281" s="39"/>
      <c r="AB281" s="39"/>
      <c r="AC281" s="42"/>
      <c r="AD281" s="40"/>
      <c r="AE281" s="40"/>
      <c r="AF281" s="35"/>
      <c r="AG281" s="39"/>
      <c r="AH281" s="39"/>
      <c r="AI281" s="42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8"/>
      <c r="AV281" s="39"/>
      <c r="AW281" s="39"/>
      <c r="AX281" s="39"/>
      <c r="AY281" s="39"/>
      <c r="AZ281" s="39"/>
      <c r="BA281" s="39"/>
      <c r="BB281" s="39"/>
      <c r="BC281" s="39"/>
      <c r="BD281" s="38"/>
      <c r="BE281" s="39"/>
      <c r="BF281" s="39"/>
      <c r="BG281" s="40"/>
      <c r="BH281" s="39"/>
      <c r="BI281" s="39"/>
      <c r="BJ281" s="31"/>
      <c r="BK281" s="31"/>
      <c r="BL281" s="39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</row>
    <row r="282" spans="2:251">
      <c r="B282" s="62"/>
      <c r="C282" s="39"/>
      <c r="D282" s="39"/>
      <c r="F282" s="39"/>
      <c r="G282" s="38"/>
      <c r="H282" s="38"/>
      <c r="I282" s="38"/>
      <c r="J282" s="39"/>
      <c r="K282" s="38"/>
      <c r="L282" s="39"/>
      <c r="M282" s="39"/>
      <c r="N282" s="39"/>
      <c r="O282" s="39"/>
      <c r="P282" s="39"/>
      <c r="Q282" s="38"/>
      <c r="R282" s="39"/>
      <c r="S282" s="39"/>
      <c r="T282" s="39"/>
      <c r="U282" s="39"/>
      <c r="V282" s="39"/>
      <c r="W282" s="42"/>
      <c r="X282" s="39"/>
      <c r="Y282" s="39"/>
      <c r="Z282" s="42"/>
      <c r="AA282" s="39"/>
      <c r="AB282" s="39"/>
      <c r="AC282" s="42"/>
      <c r="AD282" s="40"/>
      <c r="AE282" s="40"/>
      <c r="AF282" s="35"/>
      <c r="AG282" s="39"/>
      <c r="AH282" s="39"/>
      <c r="AI282" s="42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8"/>
      <c r="AV282" s="39"/>
      <c r="AW282" s="39"/>
      <c r="AX282" s="39"/>
      <c r="AY282" s="39"/>
      <c r="AZ282" s="39"/>
      <c r="BA282" s="39"/>
      <c r="BB282" s="39"/>
      <c r="BC282" s="39"/>
      <c r="BD282" s="38"/>
      <c r="BE282" s="39"/>
      <c r="BF282" s="39"/>
      <c r="BG282" s="39"/>
      <c r="BH282" s="39"/>
      <c r="BI282" s="39"/>
      <c r="BJ282" s="31"/>
      <c r="BK282" s="31"/>
      <c r="BL282" s="39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</row>
    <row r="283" spans="2:251">
      <c r="B283" s="62"/>
      <c r="C283" s="39"/>
      <c r="D283" s="39"/>
      <c r="F283" s="39"/>
      <c r="G283" s="38"/>
      <c r="H283" s="38"/>
      <c r="I283" s="38"/>
      <c r="J283" s="39"/>
      <c r="K283" s="38"/>
      <c r="L283" s="39"/>
      <c r="M283" s="39"/>
      <c r="N283" s="39"/>
      <c r="O283" s="39"/>
      <c r="P283" s="39"/>
      <c r="Q283" s="38"/>
      <c r="R283" s="39"/>
      <c r="S283" s="39"/>
      <c r="T283" s="39"/>
      <c r="U283" s="39"/>
      <c r="V283" s="39"/>
      <c r="W283" s="42"/>
      <c r="X283" s="39"/>
      <c r="Y283" s="39"/>
      <c r="Z283" s="42"/>
      <c r="AA283" s="39"/>
      <c r="AB283" s="39"/>
      <c r="AC283" s="42"/>
      <c r="AD283" s="40"/>
      <c r="AE283" s="40"/>
      <c r="AF283" s="35"/>
      <c r="AG283" s="39"/>
      <c r="AH283" s="39"/>
      <c r="AI283" s="42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8"/>
      <c r="AV283" s="39"/>
      <c r="AW283" s="39"/>
      <c r="AX283" s="39"/>
      <c r="AY283" s="39"/>
      <c r="AZ283" s="39"/>
      <c r="BA283" s="39"/>
      <c r="BB283" s="39"/>
      <c r="BC283" s="39"/>
      <c r="BD283" s="38"/>
      <c r="BE283" s="39"/>
      <c r="BF283" s="39"/>
      <c r="BG283" s="40"/>
      <c r="BH283" s="39"/>
      <c r="BI283" s="39"/>
      <c r="BJ283" s="31"/>
      <c r="BK283" s="31"/>
      <c r="BL283" s="39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</row>
    <row r="284" spans="2:251">
      <c r="B284" s="62"/>
      <c r="C284" s="39"/>
      <c r="D284" s="39"/>
      <c r="F284" s="39"/>
      <c r="G284" s="38"/>
      <c r="H284" s="38"/>
      <c r="I284" s="38"/>
      <c r="J284" s="39"/>
      <c r="K284" s="38"/>
      <c r="L284" s="39"/>
      <c r="M284" s="39"/>
      <c r="N284" s="39"/>
      <c r="O284" s="39"/>
      <c r="P284" s="39"/>
      <c r="Q284" s="38"/>
      <c r="R284" s="39"/>
      <c r="S284" s="39"/>
      <c r="T284" s="39"/>
      <c r="U284" s="39"/>
      <c r="V284" s="39"/>
      <c r="W284" s="42"/>
      <c r="X284" s="39"/>
      <c r="Y284" s="39"/>
      <c r="Z284" s="42"/>
      <c r="AA284" s="39"/>
      <c r="AB284" s="39"/>
      <c r="AC284" s="42"/>
      <c r="AD284" s="40"/>
      <c r="AE284" s="40"/>
      <c r="AF284" s="35"/>
      <c r="AG284" s="39"/>
      <c r="AH284" s="39"/>
      <c r="AI284" s="42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8"/>
      <c r="AV284" s="39"/>
      <c r="AW284" s="39"/>
      <c r="AX284" s="39"/>
      <c r="AY284" s="39"/>
      <c r="AZ284" s="39"/>
      <c r="BA284" s="39"/>
      <c r="BB284" s="39"/>
      <c r="BC284" s="39"/>
      <c r="BD284" s="38"/>
      <c r="BE284" s="39"/>
      <c r="BF284" s="39"/>
      <c r="BG284" s="40"/>
      <c r="BH284" s="39"/>
      <c r="BI284" s="39"/>
      <c r="BJ284" s="31"/>
      <c r="BK284" s="31"/>
      <c r="BL284" s="39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</row>
    <row r="285" spans="2:251">
      <c r="B285" s="62"/>
      <c r="C285" s="39"/>
      <c r="D285" s="39"/>
      <c r="F285" s="39"/>
      <c r="G285" s="38"/>
      <c r="H285" s="38"/>
      <c r="I285" s="38"/>
      <c r="J285" s="39"/>
      <c r="K285" s="38"/>
      <c r="L285" s="39"/>
      <c r="M285" s="39"/>
      <c r="N285" s="39"/>
      <c r="O285" s="39"/>
      <c r="P285" s="39"/>
      <c r="Q285" s="38"/>
      <c r="R285" s="39"/>
      <c r="S285" s="39"/>
      <c r="T285" s="39"/>
      <c r="U285" s="39"/>
      <c r="V285" s="39"/>
      <c r="W285" s="42"/>
      <c r="X285" s="39"/>
      <c r="Y285" s="39"/>
      <c r="Z285" s="42"/>
      <c r="AA285" s="39"/>
      <c r="AB285" s="39"/>
      <c r="AC285" s="42"/>
      <c r="AD285" s="40"/>
      <c r="AE285" s="40"/>
      <c r="AF285" s="35"/>
      <c r="AG285" s="39"/>
      <c r="AH285" s="39"/>
      <c r="AI285" s="42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8"/>
      <c r="AV285" s="39"/>
      <c r="AW285" s="39"/>
      <c r="AX285" s="39"/>
      <c r="AY285" s="39"/>
      <c r="AZ285" s="39"/>
      <c r="BA285" s="39"/>
      <c r="BB285" s="39"/>
      <c r="BC285" s="39"/>
      <c r="BD285" s="38"/>
      <c r="BE285" s="39"/>
      <c r="BF285" s="39"/>
      <c r="BG285" s="40"/>
      <c r="BH285" s="39"/>
      <c r="BI285" s="39"/>
      <c r="BJ285" s="31"/>
      <c r="BK285" s="31"/>
      <c r="BL285" s="39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</row>
    <row r="286" spans="2:251">
      <c r="B286" s="62"/>
      <c r="C286" s="39"/>
      <c r="D286" s="39"/>
      <c r="F286" s="39"/>
      <c r="G286" s="38"/>
      <c r="H286" s="38"/>
      <c r="I286" s="38"/>
      <c r="J286" s="39"/>
      <c r="K286" s="38"/>
      <c r="L286" s="39"/>
      <c r="M286" s="39"/>
      <c r="N286" s="39"/>
      <c r="O286" s="39"/>
      <c r="P286" s="39"/>
      <c r="Q286" s="38"/>
      <c r="R286" s="39"/>
      <c r="S286" s="39"/>
      <c r="T286" s="39"/>
      <c r="U286" s="39"/>
      <c r="V286" s="39"/>
      <c r="W286" s="42"/>
      <c r="X286" s="39"/>
      <c r="Y286" s="39"/>
      <c r="Z286" s="42"/>
      <c r="AA286" s="39"/>
      <c r="AB286" s="39"/>
      <c r="AC286" s="42"/>
      <c r="AD286" s="40"/>
      <c r="AE286" s="40"/>
      <c r="AF286" s="35"/>
      <c r="AG286" s="39"/>
      <c r="AH286" s="39"/>
      <c r="AI286" s="42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8"/>
      <c r="AV286" s="39"/>
      <c r="AW286" s="39"/>
      <c r="AX286" s="39"/>
      <c r="AY286" s="39"/>
      <c r="AZ286" s="39"/>
      <c r="BA286" s="39"/>
      <c r="BB286" s="39"/>
      <c r="BC286" s="39"/>
      <c r="BD286" s="38"/>
      <c r="BE286" s="39"/>
      <c r="BF286" s="39"/>
      <c r="BG286" s="40"/>
      <c r="BH286" s="39"/>
      <c r="BI286" s="39"/>
      <c r="BJ286" s="31"/>
      <c r="BK286" s="31"/>
      <c r="BL286" s="39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</row>
    <row r="287" spans="2:251">
      <c r="B287" s="62"/>
      <c r="C287" s="39"/>
      <c r="D287" s="39"/>
      <c r="F287" s="39"/>
      <c r="G287" s="38"/>
      <c r="H287" s="38"/>
      <c r="I287" s="38"/>
      <c r="J287" s="39"/>
      <c r="K287" s="38"/>
      <c r="L287" s="39"/>
      <c r="M287" s="39"/>
      <c r="N287" s="39"/>
      <c r="O287" s="39"/>
      <c r="P287" s="39"/>
      <c r="Q287" s="38"/>
      <c r="R287" s="39"/>
      <c r="S287" s="39"/>
      <c r="T287" s="39"/>
      <c r="U287" s="39"/>
      <c r="V287" s="39"/>
      <c r="W287" s="42"/>
      <c r="X287" s="39"/>
      <c r="Y287" s="39"/>
      <c r="Z287" s="42"/>
      <c r="AA287" s="39"/>
      <c r="AB287" s="39"/>
      <c r="AC287" s="42"/>
      <c r="AD287" s="40"/>
      <c r="AE287" s="40"/>
      <c r="AF287" s="35"/>
      <c r="AG287" s="39"/>
      <c r="AH287" s="39"/>
      <c r="AI287" s="42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8"/>
      <c r="AV287" s="39"/>
      <c r="AW287" s="39"/>
      <c r="AX287" s="39"/>
      <c r="AY287" s="39"/>
      <c r="AZ287" s="39"/>
      <c r="BA287" s="39"/>
      <c r="BB287" s="39"/>
      <c r="BC287" s="39"/>
      <c r="BD287" s="38"/>
      <c r="BE287" s="39"/>
      <c r="BF287" s="39"/>
      <c r="BG287" s="40"/>
      <c r="BH287" s="39"/>
      <c r="BI287" s="39"/>
      <c r="BJ287" s="31"/>
      <c r="BK287" s="31"/>
      <c r="BL287" s="39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</row>
    <row r="288" spans="2:251">
      <c r="B288" s="62"/>
      <c r="C288" s="39"/>
      <c r="D288" s="39"/>
      <c r="F288" s="39"/>
      <c r="G288" s="38"/>
      <c r="H288" s="38"/>
      <c r="I288" s="38"/>
      <c r="J288" s="39"/>
      <c r="K288" s="38"/>
      <c r="L288" s="39"/>
      <c r="M288" s="39"/>
      <c r="N288" s="39"/>
      <c r="O288" s="39"/>
      <c r="P288" s="39"/>
      <c r="Q288" s="38"/>
      <c r="R288" s="39"/>
      <c r="S288" s="39"/>
      <c r="T288" s="39"/>
      <c r="U288" s="39"/>
      <c r="V288" s="39"/>
      <c r="W288" s="42"/>
      <c r="X288" s="39"/>
      <c r="Y288" s="39"/>
      <c r="Z288" s="42"/>
      <c r="AA288" s="39"/>
      <c r="AB288" s="39"/>
      <c r="AC288" s="42"/>
      <c r="AD288" s="40"/>
      <c r="AE288" s="40"/>
      <c r="AF288" s="35"/>
      <c r="AG288" s="39"/>
      <c r="AH288" s="39"/>
      <c r="AI288" s="42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8"/>
      <c r="AV288" s="39"/>
      <c r="AW288" s="39"/>
      <c r="AX288" s="39"/>
      <c r="AY288" s="39"/>
      <c r="AZ288" s="39"/>
      <c r="BA288" s="39"/>
      <c r="BB288" s="39"/>
      <c r="BC288" s="39"/>
      <c r="BD288" s="38"/>
      <c r="BE288" s="39"/>
      <c r="BF288" s="39"/>
      <c r="BG288" s="40"/>
      <c r="BH288" s="39"/>
      <c r="BI288" s="39"/>
      <c r="BJ288" s="31"/>
      <c r="BK288" s="31"/>
      <c r="BL288" s="39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</row>
    <row r="289" spans="2:251">
      <c r="B289" s="62"/>
      <c r="C289" s="39"/>
      <c r="D289" s="39"/>
      <c r="F289" s="39"/>
      <c r="G289" s="38"/>
      <c r="H289" s="38"/>
      <c r="I289" s="38"/>
      <c r="J289" s="39"/>
      <c r="K289" s="38"/>
      <c r="L289" s="39"/>
      <c r="M289" s="39"/>
      <c r="N289" s="39"/>
      <c r="O289" s="39"/>
      <c r="P289" s="39"/>
      <c r="Q289" s="38"/>
      <c r="R289" s="39"/>
      <c r="S289" s="39"/>
      <c r="T289" s="39"/>
      <c r="U289" s="39"/>
      <c r="V289" s="39"/>
      <c r="W289" s="42"/>
      <c r="X289" s="39"/>
      <c r="Y289" s="39"/>
      <c r="Z289" s="42"/>
      <c r="AA289" s="39"/>
      <c r="AB289" s="39"/>
      <c r="AC289" s="42"/>
      <c r="AD289" s="40"/>
      <c r="AE289" s="40"/>
      <c r="AF289" s="35"/>
      <c r="AG289" s="39"/>
      <c r="AH289" s="39"/>
      <c r="AI289" s="42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8"/>
      <c r="AV289" s="39"/>
      <c r="AW289" s="39"/>
      <c r="AX289" s="39"/>
      <c r="AY289" s="39"/>
      <c r="AZ289" s="39"/>
      <c r="BA289" s="39"/>
      <c r="BB289" s="39"/>
      <c r="BC289" s="39"/>
      <c r="BD289" s="38"/>
      <c r="BE289" s="39"/>
      <c r="BF289" s="39"/>
      <c r="BG289" s="40"/>
      <c r="BH289" s="39"/>
      <c r="BI289" s="39"/>
      <c r="BJ289" s="31"/>
      <c r="BK289" s="31"/>
      <c r="BL289" s="39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</row>
    <row r="290" spans="2:251">
      <c r="B290" s="62"/>
      <c r="C290" s="39"/>
      <c r="D290" s="39"/>
      <c r="F290" s="39"/>
      <c r="G290" s="38"/>
      <c r="H290" s="38"/>
      <c r="I290" s="38"/>
      <c r="J290" s="39"/>
      <c r="K290" s="38"/>
      <c r="L290" s="39"/>
      <c r="M290" s="39"/>
      <c r="N290" s="39"/>
      <c r="O290" s="39"/>
      <c r="P290" s="39"/>
      <c r="Q290" s="38"/>
      <c r="R290" s="39"/>
      <c r="S290" s="39"/>
      <c r="T290" s="39"/>
      <c r="U290" s="39"/>
      <c r="V290" s="39"/>
      <c r="W290" s="42"/>
      <c r="X290" s="39"/>
      <c r="Y290" s="39"/>
      <c r="Z290" s="42"/>
      <c r="AA290" s="39"/>
      <c r="AB290" s="39"/>
      <c r="AC290" s="42"/>
      <c r="AD290" s="40"/>
      <c r="AE290" s="40"/>
      <c r="AF290" s="35"/>
      <c r="AG290" s="39"/>
      <c r="AH290" s="39"/>
      <c r="AI290" s="42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8"/>
      <c r="AV290" s="39"/>
      <c r="AW290" s="39"/>
      <c r="AX290" s="39"/>
      <c r="AY290" s="39"/>
      <c r="AZ290" s="39"/>
      <c r="BA290" s="39"/>
      <c r="BB290" s="39"/>
      <c r="BC290" s="39"/>
      <c r="BD290" s="38"/>
      <c r="BE290" s="39"/>
      <c r="BF290" s="39"/>
      <c r="BG290" s="40"/>
      <c r="BH290" s="39"/>
      <c r="BI290" s="39"/>
      <c r="BJ290" s="31"/>
      <c r="BK290" s="31"/>
      <c r="BL290" s="39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</row>
    <row r="291" spans="2:251">
      <c r="B291" s="62"/>
      <c r="C291" s="39"/>
      <c r="D291" s="39"/>
      <c r="F291" s="39"/>
      <c r="G291" s="38"/>
      <c r="H291" s="38"/>
      <c r="I291" s="38"/>
      <c r="J291" s="39"/>
      <c r="K291" s="38"/>
      <c r="L291" s="39"/>
      <c r="M291" s="39"/>
      <c r="N291" s="39"/>
      <c r="O291" s="39"/>
      <c r="P291" s="39"/>
      <c r="Q291" s="38"/>
      <c r="R291" s="39"/>
      <c r="S291" s="39"/>
      <c r="T291" s="39"/>
      <c r="U291" s="39"/>
      <c r="V291" s="39"/>
      <c r="W291" s="42"/>
      <c r="X291" s="39"/>
      <c r="Y291" s="39"/>
      <c r="Z291" s="42"/>
      <c r="AA291" s="39"/>
      <c r="AB291" s="39"/>
      <c r="AC291" s="42"/>
      <c r="AD291" s="40"/>
      <c r="AE291" s="40"/>
      <c r="AF291" s="35"/>
      <c r="AG291" s="39"/>
      <c r="AH291" s="39"/>
      <c r="AI291" s="42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8"/>
      <c r="AV291" s="39"/>
      <c r="AW291" s="39"/>
      <c r="AX291" s="39"/>
      <c r="AY291" s="39"/>
      <c r="AZ291" s="39"/>
      <c r="BA291" s="39"/>
      <c r="BB291" s="39"/>
      <c r="BC291" s="39"/>
      <c r="BD291" s="38"/>
      <c r="BE291" s="39"/>
      <c r="BF291" s="39"/>
      <c r="BG291" s="40"/>
      <c r="BH291" s="39"/>
      <c r="BI291" s="39"/>
      <c r="BJ291" s="31"/>
      <c r="BK291" s="31"/>
      <c r="BL291" s="39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</row>
    <row r="292" spans="2:251">
      <c r="B292" s="62"/>
      <c r="C292" s="39"/>
      <c r="D292" s="39"/>
      <c r="F292" s="39"/>
      <c r="G292" s="38"/>
      <c r="H292" s="38"/>
      <c r="I292" s="38"/>
      <c r="J292" s="39"/>
      <c r="K292" s="38"/>
      <c r="L292" s="39"/>
      <c r="M292" s="39"/>
      <c r="N292" s="39"/>
      <c r="O292" s="39"/>
      <c r="P292" s="39"/>
      <c r="Q292" s="38"/>
      <c r="R292" s="39"/>
      <c r="S292" s="39"/>
      <c r="T292" s="39"/>
      <c r="U292" s="39"/>
      <c r="V292" s="39"/>
      <c r="W292" s="42"/>
      <c r="X292" s="39"/>
      <c r="Y292" s="39"/>
      <c r="Z292" s="42"/>
      <c r="AA292" s="39"/>
      <c r="AB292" s="39"/>
      <c r="AC292" s="42"/>
      <c r="AD292" s="40"/>
      <c r="AE292" s="40"/>
      <c r="AF292" s="35"/>
      <c r="AG292" s="39"/>
      <c r="AH292" s="39"/>
      <c r="AI292" s="42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8"/>
      <c r="AV292" s="39"/>
      <c r="AW292" s="39"/>
      <c r="AX292" s="39"/>
      <c r="AY292" s="39"/>
      <c r="AZ292" s="39"/>
      <c r="BA292" s="39"/>
      <c r="BB292" s="39"/>
      <c r="BC292" s="39"/>
      <c r="BD292" s="38"/>
      <c r="BE292" s="39"/>
      <c r="BF292" s="39"/>
      <c r="BG292" s="40"/>
      <c r="BH292" s="39"/>
      <c r="BI292" s="39"/>
      <c r="BJ292" s="31"/>
      <c r="BK292" s="31"/>
      <c r="BL292" s="39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</row>
    <row r="293" spans="2:251">
      <c r="B293" s="62"/>
      <c r="C293" s="39"/>
      <c r="D293" s="39"/>
      <c r="F293" s="39"/>
      <c r="G293" s="38"/>
      <c r="H293" s="38"/>
      <c r="I293" s="38"/>
      <c r="J293" s="39"/>
      <c r="K293" s="38"/>
      <c r="L293" s="39"/>
      <c r="M293" s="39"/>
      <c r="N293" s="39"/>
      <c r="O293" s="39"/>
      <c r="P293" s="39"/>
      <c r="Q293" s="38"/>
      <c r="R293" s="39"/>
      <c r="S293" s="39"/>
      <c r="T293" s="39"/>
      <c r="U293" s="39"/>
      <c r="V293" s="39"/>
      <c r="W293" s="42"/>
      <c r="X293" s="39"/>
      <c r="Y293" s="39"/>
      <c r="Z293" s="42"/>
      <c r="AA293" s="39"/>
      <c r="AB293" s="39"/>
      <c r="AC293" s="42"/>
      <c r="AD293" s="40"/>
      <c r="AE293" s="40"/>
      <c r="AF293" s="35"/>
      <c r="AG293" s="39"/>
      <c r="AH293" s="39"/>
      <c r="AI293" s="42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8"/>
      <c r="AV293" s="39"/>
      <c r="AW293" s="39"/>
      <c r="AX293" s="39"/>
      <c r="AY293" s="39"/>
      <c r="AZ293" s="39"/>
      <c r="BA293" s="39"/>
      <c r="BB293" s="39"/>
      <c r="BC293" s="39"/>
      <c r="BD293" s="38"/>
      <c r="BE293" s="39"/>
      <c r="BF293" s="39"/>
      <c r="BG293" s="40"/>
      <c r="BH293" s="39"/>
      <c r="BI293" s="39"/>
      <c r="BJ293" s="31"/>
      <c r="BK293" s="31"/>
      <c r="BL293" s="39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</row>
    <row r="294" spans="2:251">
      <c r="B294" s="62"/>
      <c r="C294" s="39"/>
      <c r="D294" s="39"/>
      <c r="F294" s="39"/>
      <c r="G294" s="38"/>
      <c r="H294" s="38"/>
      <c r="I294" s="38"/>
      <c r="J294" s="39"/>
      <c r="K294" s="38"/>
      <c r="L294" s="39"/>
      <c r="M294" s="39"/>
      <c r="N294" s="39"/>
      <c r="O294" s="39"/>
      <c r="P294" s="39"/>
      <c r="Q294" s="38"/>
      <c r="R294" s="39"/>
      <c r="S294" s="39"/>
      <c r="T294" s="39"/>
      <c r="U294" s="39"/>
      <c r="V294" s="39"/>
      <c r="W294" s="42"/>
      <c r="X294" s="39"/>
      <c r="Y294" s="39"/>
      <c r="Z294" s="42"/>
      <c r="AA294" s="39"/>
      <c r="AB294" s="39"/>
      <c r="AC294" s="42"/>
      <c r="AD294" s="40"/>
      <c r="AE294" s="40"/>
      <c r="AF294" s="35"/>
      <c r="AG294" s="39"/>
      <c r="AH294" s="39"/>
      <c r="AI294" s="42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8"/>
      <c r="AV294" s="39"/>
      <c r="AW294" s="39"/>
      <c r="AX294" s="39"/>
      <c r="AY294" s="39"/>
      <c r="AZ294" s="39"/>
      <c r="BA294" s="39"/>
      <c r="BB294" s="39"/>
      <c r="BC294" s="39"/>
      <c r="BD294" s="38"/>
      <c r="BE294" s="39"/>
      <c r="BF294" s="39"/>
      <c r="BG294" s="40"/>
      <c r="BH294" s="39"/>
      <c r="BI294" s="39"/>
      <c r="BJ294" s="31"/>
      <c r="BK294" s="31"/>
      <c r="BL294" s="39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</row>
    <row r="295" spans="2:251">
      <c r="B295" s="62"/>
      <c r="C295" s="39"/>
      <c r="D295" s="39"/>
      <c r="F295" s="39"/>
      <c r="G295" s="38"/>
      <c r="H295" s="38"/>
      <c r="I295" s="38"/>
      <c r="J295" s="39"/>
      <c r="K295" s="38"/>
      <c r="L295" s="39"/>
      <c r="M295" s="39"/>
      <c r="N295" s="39"/>
      <c r="O295" s="39"/>
      <c r="P295" s="39"/>
      <c r="Q295" s="38"/>
      <c r="R295" s="39"/>
      <c r="S295" s="39"/>
      <c r="T295" s="39"/>
      <c r="U295" s="39"/>
      <c r="V295" s="39"/>
      <c r="W295" s="42"/>
      <c r="X295" s="39"/>
      <c r="Y295" s="39"/>
      <c r="Z295" s="42"/>
      <c r="AA295" s="39"/>
      <c r="AB295" s="39"/>
      <c r="AC295" s="42"/>
      <c r="AD295" s="40"/>
      <c r="AE295" s="40"/>
      <c r="AF295" s="35"/>
      <c r="AG295" s="39"/>
      <c r="AH295" s="39"/>
      <c r="AI295" s="42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8"/>
      <c r="AV295" s="39"/>
      <c r="AW295" s="39"/>
      <c r="AX295" s="39"/>
      <c r="AY295" s="39"/>
      <c r="AZ295" s="39"/>
      <c r="BA295" s="39"/>
      <c r="BB295" s="39"/>
      <c r="BC295" s="39"/>
      <c r="BD295" s="38"/>
      <c r="BE295" s="39"/>
      <c r="BF295" s="39"/>
      <c r="BG295" s="40"/>
      <c r="BH295" s="39"/>
      <c r="BI295" s="39"/>
      <c r="BJ295" s="31"/>
      <c r="BK295" s="31"/>
      <c r="BL295" s="39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</row>
    <row r="296" spans="2:251">
      <c r="B296" s="62"/>
      <c r="C296" s="39"/>
      <c r="D296" s="39"/>
      <c r="F296" s="39"/>
      <c r="G296" s="38"/>
      <c r="H296" s="38"/>
      <c r="I296" s="38"/>
      <c r="J296" s="39"/>
      <c r="K296" s="38"/>
      <c r="L296" s="39"/>
      <c r="M296" s="39"/>
      <c r="N296" s="39"/>
      <c r="O296" s="39"/>
      <c r="P296" s="39"/>
      <c r="Q296" s="38"/>
      <c r="R296" s="39"/>
      <c r="S296" s="39"/>
      <c r="T296" s="39"/>
      <c r="U296" s="39"/>
      <c r="V296" s="39"/>
      <c r="W296" s="42"/>
      <c r="X296" s="39"/>
      <c r="Y296" s="39"/>
      <c r="Z296" s="42"/>
      <c r="AA296" s="39"/>
      <c r="AB296" s="39"/>
      <c r="AC296" s="42"/>
      <c r="AD296" s="40"/>
      <c r="AE296" s="40"/>
      <c r="AF296" s="35"/>
      <c r="AG296" s="39"/>
      <c r="AH296" s="39"/>
      <c r="AI296" s="42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8"/>
      <c r="AV296" s="39"/>
      <c r="AW296" s="39"/>
      <c r="AX296" s="39"/>
      <c r="AY296" s="39"/>
      <c r="AZ296" s="39"/>
      <c r="BA296" s="39"/>
      <c r="BB296" s="39"/>
      <c r="BC296" s="39"/>
      <c r="BD296" s="38"/>
      <c r="BE296" s="39"/>
      <c r="BF296" s="39"/>
      <c r="BG296" s="39"/>
      <c r="BH296" s="39"/>
      <c r="BI296" s="39"/>
      <c r="BJ296" s="31"/>
      <c r="BK296" s="31"/>
      <c r="BL296" s="39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</row>
    <row r="297" spans="2:251">
      <c r="B297" s="62"/>
      <c r="C297" s="39"/>
      <c r="D297" s="39"/>
      <c r="F297" s="39"/>
      <c r="G297" s="38"/>
      <c r="H297" s="38"/>
      <c r="I297" s="38"/>
      <c r="J297" s="39"/>
      <c r="K297" s="38"/>
      <c r="L297" s="39"/>
      <c r="M297" s="39"/>
      <c r="N297" s="39"/>
      <c r="O297" s="39"/>
      <c r="P297" s="39"/>
      <c r="Q297" s="38"/>
      <c r="R297" s="39"/>
      <c r="S297" s="39"/>
      <c r="T297" s="39"/>
      <c r="U297" s="39"/>
      <c r="V297" s="39"/>
      <c r="W297" s="42"/>
      <c r="X297" s="39"/>
      <c r="Y297" s="39"/>
      <c r="Z297" s="42"/>
      <c r="AA297" s="39"/>
      <c r="AB297" s="39"/>
      <c r="AC297" s="42"/>
      <c r="AD297" s="40"/>
      <c r="AE297" s="40"/>
      <c r="AF297" s="35"/>
      <c r="AG297" s="39"/>
      <c r="AH297" s="39"/>
      <c r="AI297" s="42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8"/>
      <c r="AV297" s="39"/>
      <c r="AW297" s="39"/>
      <c r="AX297" s="39"/>
      <c r="AY297" s="39"/>
      <c r="AZ297" s="39"/>
      <c r="BA297" s="39"/>
      <c r="BB297" s="39"/>
      <c r="BC297" s="39"/>
      <c r="BD297" s="38"/>
      <c r="BE297" s="39"/>
      <c r="BF297" s="39"/>
      <c r="BG297" s="40"/>
      <c r="BH297" s="39"/>
      <c r="BI297" s="39"/>
      <c r="BJ297" s="31"/>
      <c r="BK297" s="31"/>
      <c r="BL297" s="39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</row>
    <row r="298" spans="2:251">
      <c r="B298" s="62"/>
      <c r="C298" s="39"/>
      <c r="D298" s="39"/>
      <c r="F298" s="39"/>
      <c r="G298" s="38"/>
      <c r="H298" s="38"/>
      <c r="I298" s="38"/>
      <c r="J298" s="39"/>
      <c r="K298" s="38"/>
      <c r="L298" s="39"/>
      <c r="M298" s="39"/>
      <c r="N298" s="39"/>
      <c r="O298" s="39"/>
      <c r="P298" s="39"/>
      <c r="Q298" s="38"/>
      <c r="R298" s="39"/>
      <c r="S298" s="39"/>
      <c r="T298" s="39"/>
      <c r="U298" s="39"/>
      <c r="V298" s="39"/>
      <c r="W298" s="42"/>
      <c r="X298" s="39"/>
      <c r="Y298" s="39"/>
      <c r="Z298" s="42"/>
      <c r="AA298" s="39"/>
      <c r="AB298" s="39"/>
      <c r="AC298" s="42"/>
      <c r="AD298" s="40"/>
      <c r="AE298" s="40"/>
      <c r="AF298" s="35"/>
      <c r="AG298" s="39"/>
      <c r="AH298" s="39"/>
      <c r="AI298" s="42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8"/>
      <c r="AV298" s="39"/>
      <c r="AW298" s="39"/>
      <c r="AX298" s="39"/>
      <c r="AY298" s="39"/>
      <c r="AZ298" s="39"/>
      <c r="BA298" s="39"/>
      <c r="BB298" s="39"/>
      <c r="BC298" s="39"/>
      <c r="BD298" s="38"/>
      <c r="BE298" s="39"/>
      <c r="BF298" s="39"/>
      <c r="BG298" s="40"/>
      <c r="BH298" s="39"/>
      <c r="BI298" s="39"/>
      <c r="BJ298" s="31"/>
      <c r="BK298" s="31"/>
      <c r="BL298" s="39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</row>
    <row r="299" spans="2:251">
      <c r="B299" s="62"/>
      <c r="C299" s="39"/>
      <c r="D299" s="39"/>
      <c r="F299" s="39"/>
      <c r="G299" s="38"/>
      <c r="H299" s="38"/>
      <c r="I299" s="38"/>
      <c r="J299" s="39"/>
      <c r="K299" s="38"/>
      <c r="L299" s="39"/>
      <c r="M299" s="39"/>
      <c r="N299" s="39"/>
      <c r="O299" s="39"/>
      <c r="P299" s="39"/>
      <c r="Q299" s="38"/>
      <c r="R299" s="39"/>
      <c r="S299" s="39"/>
      <c r="T299" s="39"/>
      <c r="U299" s="39"/>
      <c r="V299" s="39"/>
      <c r="W299" s="42"/>
      <c r="X299" s="39"/>
      <c r="Y299" s="39"/>
      <c r="Z299" s="42"/>
      <c r="AA299" s="39"/>
      <c r="AB299" s="39"/>
      <c r="AC299" s="42"/>
      <c r="AD299" s="40"/>
      <c r="AE299" s="40"/>
      <c r="AF299" s="35"/>
      <c r="AG299" s="39"/>
      <c r="AH299" s="39"/>
      <c r="AI299" s="42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8"/>
      <c r="AV299" s="39"/>
      <c r="AW299" s="39"/>
      <c r="AX299" s="39"/>
      <c r="AY299" s="39"/>
      <c r="AZ299" s="39"/>
      <c r="BA299" s="39"/>
      <c r="BB299" s="39"/>
      <c r="BC299" s="39"/>
      <c r="BD299" s="38"/>
      <c r="BE299" s="39"/>
      <c r="BF299" s="39"/>
      <c r="BG299" s="40"/>
      <c r="BH299" s="39"/>
      <c r="BI299" s="39"/>
      <c r="BJ299" s="31"/>
      <c r="BK299" s="31"/>
      <c r="BL299" s="39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</row>
    <row r="300" spans="2:251">
      <c r="B300" s="62"/>
      <c r="C300" s="39"/>
      <c r="D300" s="39"/>
      <c r="F300" s="39"/>
      <c r="G300" s="38"/>
      <c r="H300" s="38"/>
      <c r="I300" s="38"/>
      <c r="J300" s="39"/>
      <c r="K300" s="38"/>
      <c r="L300" s="39"/>
      <c r="M300" s="39"/>
      <c r="N300" s="39"/>
      <c r="O300" s="39"/>
      <c r="P300" s="39"/>
      <c r="Q300" s="38"/>
      <c r="R300" s="39"/>
      <c r="S300" s="39"/>
      <c r="T300" s="39"/>
      <c r="U300" s="39"/>
      <c r="V300" s="39"/>
      <c r="W300" s="42"/>
      <c r="X300" s="39"/>
      <c r="Y300" s="39"/>
      <c r="Z300" s="42"/>
      <c r="AA300" s="39"/>
      <c r="AB300" s="39"/>
      <c r="AC300" s="42"/>
      <c r="AD300" s="40"/>
      <c r="AE300" s="40"/>
      <c r="AF300" s="35"/>
      <c r="AG300" s="39"/>
      <c r="AH300" s="39"/>
      <c r="AI300" s="42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8"/>
      <c r="AV300" s="39"/>
      <c r="AW300" s="39"/>
      <c r="AX300" s="39"/>
      <c r="AY300" s="39"/>
      <c r="AZ300" s="39"/>
      <c r="BA300" s="39"/>
      <c r="BB300" s="39"/>
      <c r="BC300" s="39"/>
      <c r="BD300" s="38"/>
      <c r="BE300" s="39"/>
      <c r="BF300" s="39"/>
      <c r="BG300" s="40"/>
      <c r="BH300" s="39"/>
      <c r="BI300" s="39"/>
      <c r="BJ300" s="31"/>
      <c r="BK300" s="31"/>
      <c r="BL300" s="39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</row>
    <row r="301" spans="2:251">
      <c r="B301" s="62"/>
      <c r="C301" s="39"/>
      <c r="D301" s="39"/>
      <c r="F301" s="39"/>
      <c r="G301" s="38"/>
      <c r="H301" s="38"/>
      <c r="I301" s="38"/>
      <c r="J301" s="39"/>
      <c r="K301" s="38"/>
      <c r="L301" s="39"/>
      <c r="M301" s="39"/>
      <c r="N301" s="39"/>
      <c r="O301" s="39"/>
      <c r="P301" s="39"/>
      <c r="Q301" s="38"/>
      <c r="R301" s="39"/>
      <c r="S301" s="39"/>
      <c r="T301" s="39"/>
      <c r="U301" s="39"/>
      <c r="V301" s="39"/>
      <c r="W301" s="42"/>
      <c r="X301" s="39"/>
      <c r="Y301" s="39"/>
      <c r="Z301" s="42"/>
      <c r="AA301" s="39"/>
      <c r="AB301" s="39"/>
      <c r="AC301" s="42"/>
      <c r="AD301" s="40"/>
      <c r="AE301" s="40"/>
      <c r="AF301" s="35"/>
      <c r="AG301" s="39"/>
      <c r="AH301" s="39"/>
      <c r="AI301" s="42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8"/>
      <c r="AV301" s="39"/>
      <c r="AW301" s="39"/>
      <c r="AX301" s="39"/>
      <c r="AY301" s="39"/>
      <c r="AZ301" s="39"/>
      <c r="BA301" s="39"/>
      <c r="BB301" s="39"/>
      <c r="BC301" s="39"/>
      <c r="BD301" s="38"/>
      <c r="BE301" s="39"/>
      <c r="BF301" s="39"/>
      <c r="BG301" s="40"/>
      <c r="BH301" s="39"/>
      <c r="BI301" s="39"/>
      <c r="BJ301" s="31"/>
      <c r="BK301" s="31"/>
      <c r="BL301" s="39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</row>
    <row r="302" spans="2:251">
      <c r="B302" s="62"/>
      <c r="C302" s="39"/>
      <c r="D302" s="39"/>
      <c r="F302" s="39"/>
      <c r="G302" s="38"/>
      <c r="H302" s="38"/>
      <c r="I302" s="38"/>
      <c r="J302" s="39"/>
      <c r="K302" s="38"/>
      <c r="L302" s="39"/>
      <c r="M302" s="39"/>
      <c r="N302" s="39"/>
      <c r="O302" s="39"/>
      <c r="P302" s="39"/>
      <c r="Q302" s="38"/>
      <c r="R302" s="39"/>
      <c r="S302" s="39"/>
      <c r="T302" s="39"/>
      <c r="U302" s="39"/>
      <c r="V302" s="39"/>
      <c r="W302" s="42"/>
      <c r="X302" s="39"/>
      <c r="Y302" s="39"/>
      <c r="Z302" s="42"/>
      <c r="AA302" s="39"/>
      <c r="AB302" s="39"/>
      <c r="AC302" s="42"/>
      <c r="AD302" s="40"/>
      <c r="AE302" s="40"/>
      <c r="AF302" s="35"/>
      <c r="AG302" s="39"/>
      <c r="AH302" s="39"/>
      <c r="AI302" s="42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8"/>
      <c r="AV302" s="39"/>
      <c r="AW302" s="39"/>
      <c r="AX302" s="39"/>
      <c r="AY302" s="39"/>
      <c r="AZ302" s="39"/>
      <c r="BA302" s="39"/>
      <c r="BB302" s="39"/>
      <c r="BC302" s="39"/>
      <c r="BD302" s="38"/>
      <c r="BE302" s="39"/>
      <c r="BF302" s="39"/>
      <c r="BG302" s="40"/>
      <c r="BH302" s="39"/>
      <c r="BI302" s="39"/>
      <c r="BJ302" s="31"/>
      <c r="BK302" s="31"/>
      <c r="BL302" s="39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</row>
    <row r="303" spans="2:251">
      <c r="B303" s="62"/>
      <c r="C303" s="39"/>
      <c r="D303" s="39"/>
      <c r="F303" s="39"/>
      <c r="G303" s="38"/>
      <c r="H303" s="38"/>
      <c r="I303" s="38"/>
      <c r="J303" s="39"/>
      <c r="K303" s="38"/>
      <c r="L303" s="39"/>
      <c r="M303" s="39"/>
      <c r="N303" s="39"/>
      <c r="O303" s="39"/>
      <c r="P303" s="39"/>
      <c r="Q303" s="38"/>
      <c r="R303" s="39"/>
      <c r="S303" s="39"/>
      <c r="T303" s="39"/>
      <c r="U303" s="39"/>
      <c r="V303" s="39"/>
      <c r="W303" s="42"/>
      <c r="X303" s="39"/>
      <c r="Y303" s="39"/>
      <c r="Z303" s="42"/>
      <c r="AA303" s="39"/>
      <c r="AB303" s="39"/>
      <c r="AC303" s="42"/>
      <c r="AD303" s="40"/>
      <c r="AE303" s="40"/>
      <c r="AF303" s="35"/>
      <c r="AG303" s="39"/>
      <c r="AH303" s="39"/>
      <c r="AI303" s="42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8"/>
      <c r="AV303" s="39"/>
      <c r="AW303" s="39"/>
      <c r="AX303" s="39"/>
      <c r="AY303" s="39"/>
      <c r="AZ303" s="39"/>
      <c r="BA303" s="39"/>
      <c r="BB303" s="39"/>
      <c r="BC303" s="39"/>
      <c r="BD303" s="38"/>
      <c r="BE303" s="39"/>
      <c r="BF303" s="39"/>
      <c r="BG303" s="40"/>
      <c r="BH303" s="39"/>
      <c r="BI303" s="39"/>
      <c r="BJ303" s="31"/>
      <c r="BK303" s="31"/>
      <c r="BL303" s="39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</row>
    <row r="304" spans="2:251">
      <c r="B304" s="62"/>
      <c r="C304" s="39"/>
      <c r="D304" s="39"/>
      <c r="F304" s="39"/>
      <c r="G304" s="38"/>
      <c r="H304" s="38"/>
      <c r="I304" s="38"/>
      <c r="J304" s="39"/>
      <c r="K304" s="38"/>
      <c r="L304" s="39"/>
      <c r="M304" s="39"/>
      <c r="N304" s="39"/>
      <c r="O304" s="39"/>
      <c r="P304" s="39"/>
      <c r="Q304" s="38"/>
      <c r="R304" s="39"/>
      <c r="S304" s="39"/>
      <c r="T304" s="39"/>
      <c r="U304" s="39"/>
      <c r="V304" s="39"/>
      <c r="W304" s="42"/>
      <c r="X304" s="39"/>
      <c r="Y304" s="39"/>
      <c r="Z304" s="42"/>
      <c r="AA304" s="39"/>
      <c r="AB304" s="39"/>
      <c r="AC304" s="42"/>
      <c r="AD304" s="40"/>
      <c r="AE304" s="40"/>
      <c r="AF304" s="35"/>
      <c r="AG304" s="39"/>
      <c r="AH304" s="39"/>
      <c r="AI304" s="42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8"/>
      <c r="AV304" s="39"/>
      <c r="AW304" s="39"/>
      <c r="AX304" s="39"/>
      <c r="AY304" s="39"/>
      <c r="AZ304" s="39"/>
      <c r="BA304" s="39"/>
      <c r="BB304" s="39"/>
      <c r="BC304" s="39"/>
      <c r="BD304" s="38"/>
      <c r="BE304" s="39"/>
      <c r="BF304" s="39"/>
      <c r="BG304" s="39"/>
      <c r="BH304" s="39"/>
      <c r="BI304" s="39"/>
      <c r="BJ304" s="31"/>
      <c r="BK304" s="31"/>
      <c r="BL304" s="39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</row>
    <row r="305" spans="2:251">
      <c r="B305" s="62"/>
      <c r="C305" s="39"/>
      <c r="D305" s="39"/>
      <c r="F305" s="39"/>
      <c r="G305" s="38"/>
      <c r="H305" s="38"/>
      <c r="I305" s="38"/>
      <c r="J305" s="39"/>
      <c r="K305" s="38"/>
      <c r="L305" s="39"/>
      <c r="M305" s="39"/>
      <c r="N305" s="39"/>
      <c r="O305" s="39"/>
      <c r="P305" s="39"/>
      <c r="Q305" s="38"/>
      <c r="R305" s="39"/>
      <c r="S305" s="39"/>
      <c r="T305" s="39"/>
      <c r="U305" s="39"/>
      <c r="V305" s="39"/>
      <c r="W305" s="42"/>
      <c r="X305" s="39"/>
      <c r="Y305" s="39"/>
      <c r="Z305" s="42"/>
      <c r="AA305" s="39"/>
      <c r="AB305" s="39"/>
      <c r="AC305" s="42"/>
      <c r="AD305" s="40"/>
      <c r="AE305" s="40"/>
      <c r="AF305" s="35"/>
      <c r="AG305" s="39"/>
      <c r="AH305" s="39"/>
      <c r="AI305" s="42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8"/>
      <c r="AV305" s="39"/>
      <c r="AW305" s="39"/>
      <c r="AX305" s="39"/>
      <c r="AY305" s="39"/>
      <c r="AZ305" s="39"/>
      <c r="BA305" s="39"/>
      <c r="BB305" s="39"/>
      <c r="BC305" s="39"/>
      <c r="BD305" s="38"/>
      <c r="BE305" s="39"/>
      <c r="BF305" s="39"/>
      <c r="BG305" s="39"/>
      <c r="BH305" s="39"/>
      <c r="BI305" s="39"/>
      <c r="BJ305" s="31"/>
      <c r="BK305" s="31"/>
      <c r="BL305" s="39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</row>
    <row r="306" spans="2:251">
      <c r="B306" s="62"/>
      <c r="C306" s="39"/>
      <c r="D306" s="39"/>
      <c r="F306" s="39"/>
      <c r="G306" s="38"/>
      <c r="H306" s="38"/>
      <c r="I306" s="38"/>
      <c r="J306" s="39"/>
      <c r="K306" s="38"/>
      <c r="L306" s="39"/>
      <c r="M306" s="39"/>
      <c r="N306" s="39"/>
      <c r="O306" s="39"/>
      <c r="P306" s="39"/>
      <c r="Q306" s="38"/>
      <c r="R306" s="39"/>
      <c r="S306" s="39"/>
      <c r="T306" s="39"/>
      <c r="U306" s="39"/>
      <c r="V306" s="39"/>
      <c r="W306" s="42"/>
      <c r="X306" s="39"/>
      <c r="Y306" s="39"/>
      <c r="Z306" s="42"/>
      <c r="AA306" s="39"/>
      <c r="AB306" s="39"/>
      <c r="AC306" s="42"/>
      <c r="AD306" s="40"/>
      <c r="AE306" s="40"/>
      <c r="AF306" s="35"/>
      <c r="AG306" s="39"/>
      <c r="AH306" s="39"/>
      <c r="AI306" s="42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8"/>
      <c r="AV306" s="39"/>
      <c r="AW306" s="39"/>
      <c r="AX306" s="39"/>
      <c r="AY306" s="39"/>
      <c r="AZ306" s="39"/>
      <c r="BA306" s="39"/>
      <c r="BB306" s="39"/>
      <c r="BC306" s="39"/>
      <c r="BD306" s="38"/>
      <c r="BE306" s="39"/>
      <c r="BF306" s="39"/>
      <c r="BG306" s="39"/>
      <c r="BH306" s="39"/>
      <c r="BI306" s="39"/>
      <c r="BJ306" s="31"/>
      <c r="BK306" s="31"/>
      <c r="BL306" s="39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</row>
    <row r="307" spans="2:251">
      <c r="B307" s="62"/>
      <c r="C307" s="39"/>
      <c r="D307" s="39"/>
      <c r="F307" s="39"/>
      <c r="G307" s="38"/>
      <c r="H307" s="38"/>
      <c r="I307" s="38"/>
      <c r="J307" s="39"/>
      <c r="K307" s="38"/>
      <c r="L307" s="39"/>
      <c r="M307" s="39"/>
      <c r="N307" s="39"/>
      <c r="O307" s="39"/>
      <c r="P307" s="39"/>
      <c r="Q307" s="38"/>
      <c r="R307" s="39"/>
      <c r="S307" s="39"/>
      <c r="T307" s="39"/>
      <c r="U307" s="39"/>
      <c r="V307" s="39"/>
      <c r="W307" s="42"/>
      <c r="X307" s="39"/>
      <c r="Y307" s="39"/>
      <c r="Z307" s="42"/>
      <c r="AA307" s="39"/>
      <c r="AB307" s="39"/>
      <c r="AC307" s="42"/>
      <c r="AD307" s="40"/>
      <c r="AE307" s="40"/>
      <c r="AF307" s="35"/>
      <c r="AG307" s="39"/>
      <c r="AH307" s="39"/>
      <c r="AI307" s="42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8"/>
      <c r="AV307" s="39"/>
      <c r="AW307" s="39"/>
      <c r="AX307" s="39"/>
      <c r="AY307" s="39"/>
      <c r="AZ307" s="39"/>
      <c r="BA307" s="39"/>
      <c r="BB307" s="39"/>
      <c r="BC307" s="39"/>
      <c r="BD307" s="38"/>
      <c r="BE307" s="39"/>
      <c r="BF307" s="39"/>
      <c r="BG307" s="39"/>
      <c r="BH307" s="39"/>
      <c r="BI307" s="39"/>
      <c r="BJ307" s="31"/>
      <c r="BK307" s="31"/>
      <c r="BL307" s="39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</row>
    <row r="308" spans="2:251">
      <c r="B308" s="62"/>
      <c r="C308" s="39"/>
      <c r="D308" s="39"/>
      <c r="F308" s="39"/>
      <c r="G308" s="38"/>
      <c r="H308" s="38"/>
      <c r="I308" s="38"/>
      <c r="J308" s="39"/>
      <c r="K308" s="38"/>
      <c r="L308" s="39"/>
      <c r="M308" s="39"/>
      <c r="N308" s="39"/>
      <c r="O308" s="39"/>
      <c r="P308" s="39"/>
      <c r="Q308" s="38"/>
      <c r="R308" s="39"/>
      <c r="S308" s="39"/>
      <c r="T308" s="39"/>
      <c r="U308" s="39"/>
      <c r="V308" s="39"/>
      <c r="W308" s="42"/>
      <c r="X308" s="39"/>
      <c r="Y308" s="39"/>
      <c r="Z308" s="42"/>
      <c r="AA308" s="39"/>
      <c r="AB308" s="39"/>
      <c r="AC308" s="42"/>
      <c r="AD308" s="40"/>
      <c r="AE308" s="40"/>
      <c r="AF308" s="35"/>
      <c r="AG308" s="39"/>
      <c r="AH308" s="39"/>
      <c r="AI308" s="42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8"/>
      <c r="AV308" s="39"/>
      <c r="AW308" s="39"/>
      <c r="AX308" s="39"/>
      <c r="AY308" s="39"/>
      <c r="AZ308" s="39"/>
      <c r="BA308" s="39"/>
      <c r="BB308" s="39"/>
      <c r="BC308" s="39"/>
      <c r="BD308" s="38"/>
      <c r="BE308" s="39"/>
      <c r="BF308" s="39"/>
      <c r="BG308" s="39"/>
      <c r="BH308" s="39"/>
      <c r="BI308" s="39"/>
      <c r="BJ308" s="31"/>
      <c r="BK308" s="31"/>
      <c r="BL308" s="39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</row>
    <row r="309" spans="2:251">
      <c r="B309" s="62"/>
      <c r="C309" s="39"/>
      <c r="D309" s="39"/>
      <c r="F309" s="39"/>
      <c r="G309" s="38"/>
      <c r="H309" s="38"/>
      <c r="I309" s="38"/>
      <c r="J309" s="39"/>
      <c r="K309" s="38"/>
      <c r="L309" s="39"/>
      <c r="M309" s="39"/>
      <c r="N309" s="39"/>
      <c r="O309" s="39"/>
      <c r="P309" s="39"/>
      <c r="Q309" s="38"/>
      <c r="R309" s="39"/>
      <c r="S309" s="39"/>
      <c r="T309" s="39"/>
      <c r="U309" s="39"/>
      <c r="V309" s="39"/>
      <c r="W309" s="42"/>
      <c r="X309" s="39"/>
      <c r="Y309" s="39"/>
      <c r="Z309" s="42"/>
      <c r="AA309" s="39"/>
      <c r="AB309" s="39"/>
      <c r="AC309" s="42"/>
      <c r="AD309" s="40"/>
      <c r="AE309" s="40"/>
      <c r="AF309" s="35"/>
      <c r="AG309" s="39"/>
      <c r="AH309" s="39"/>
      <c r="AI309" s="42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8"/>
      <c r="AV309" s="39"/>
      <c r="AW309" s="39"/>
      <c r="AX309" s="39"/>
      <c r="AY309" s="39"/>
      <c r="AZ309" s="39"/>
      <c r="BA309" s="39"/>
      <c r="BB309" s="39"/>
      <c r="BC309" s="39"/>
      <c r="BD309" s="38"/>
      <c r="BE309" s="39"/>
      <c r="BF309" s="39"/>
      <c r="BG309" s="40"/>
      <c r="BH309" s="39"/>
      <c r="BI309" s="39"/>
      <c r="BJ309" s="31"/>
      <c r="BK309" s="31"/>
      <c r="BL309" s="39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</row>
    <row r="310" spans="2:251">
      <c r="B310" s="62"/>
      <c r="C310" s="39"/>
      <c r="D310" s="39"/>
      <c r="F310" s="39"/>
      <c r="G310" s="38"/>
      <c r="H310" s="38"/>
      <c r="I310" s="38"/>
      <c r="J310" s="39"/>
      <c r="K310" s="38"/>
      <c r="L310" s="39"/>
      <c r="M310" s="39"/>
      <c r="N310" s="39"/>
      <c r="O310" s="39"/>
      <c r="P310" s="39"/>
      <c r="Q310" s="38"/>
      <c r="R310" s="39"/>
      <c r="S310" s="39"/>
      <c r="T310" s="39"/>
      <c r="U310" s="39"/>
      <c r="V310" s="39"/>
      <c r="W310" s="42"/>
      <c r="X310" s="39"/>
      <c r="Y310" s="39"/>
      <c r="Z310" s="42"/>
      <c r="AA310" s="39"/>
      <c r="AB310" s="39"/>
      <c r="AC310" s="42"/>
      <c r="AD310" s="40"/>
      <c r="AE310" s="40"/>
      <c r="AF310" s="35"/>
      <c r="AG310" s="39"/>
      <c r="AH310" s="39"/>
      <c r="AI310" s="42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8"/>
      <c r="AV310" s="39"/>
      <c r="AW310" s="39"/>
      <c r="AX310" s="39"/>
      <c r="AY310" s="39"/>
      <c r="AZ310" s="39"/>
      <c r="BA310" s="39"/>
      <c r="BB310" s="39"/>
      <c r="BC310" s="39"/>
      <c r="BD310" s="38"/>
      <c r="BE310" s="39"/>
      <c r="BF310" s="39"/>
      <c r="BG310" s="40"/>
      <c r="BH310" s="39"/>
      <c r="BI310" s="39"/>
      <c r="BJ310" s="31"/>
      <c r="BK310" s="31"/>
      <c r="BL310" s="39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</row>
    <row r="311" spans="2:251">
      <c r="B311" s="62"/>
      <c r="C311" s="39"/>
      <c r="D311" s="39"/>
      <c r="F311" s="39"/>
      <c r="G311" s="38"/>
      <c r="H311" s="38"/>
      <c r="I311" s="38"/>
      <c r="J311" s="39"/>
      <c r="K311" s="38"/>
      <c r="L311" s="39"/>
      <c r="M311" s="39"/>
      <c r="N311" s="39"/>
      <c r="O311" s="39"/>
      <c r="P311" s="39"/>
      <c r="Q311" s="38"/>
      <c r="R311" s="39"/>
      <c r="S311" s="39"/>
      <c r="T311" s="39"/>
      <c r="U311" s="39"/>
      <c r="V311" s="39"/>
      <c r="W311" s="42"/>
      <c r="X311" s="39"/>
      <c r="Y311" s="39"/>
      <c r="Z311" s="42"/>
      <c r="AA311" s="39"/>
      <c r="AB311" s="39"/>
      <c r="AC311" s="42"/>
      <c r="AD311" s="40"/>
      <c r="AE311" s="40"/>
      <c r="AF311" s="35"/>
      <c r="AG311" s="39"/>
      <c r="AH311" s="39"/>
      <c r="AI311" s="42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8"/>
      <c r="AV311" s="39"/>
      <c r="AW311" s="39"/>
      <c r="AX311" s="39"/>
      <c r="AY311" s="39"/>
      <c r="AZ311" s="39"/>
      <c r="BA311" s="39"/>
      <c r="BB311" s="39"/>
      <c r="BC311" s="39"/>
      <c r="BD311" s="38"/>
      <c r="BE311" s="39"/>
      <c r="BF311" s="39"/>
      <c r="BG311" s="39"/>
      <c r="BH311" s="39"/>
      <c r="BI311" s="39"/>
      <c r="BJ311" s="31"/>
      <c r="BK311" s="31"/>
      <c r="BL311" s="39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</row>
    <row r="312" spans="2:251">
      <c r="B312" s="62"/>
      <c r="C312" s="39"/>
      <c r="D312" s="39"/>
      <c r="F312" s="39"/>
      <c r="G312" s="38"/>
      <c r="H312" s="38"/>
      <c r="I312" s="38"/>
      <c r="J312" s="39"/>
      <c r="K312" s="38"/>
      <c r="L312" s="39"/>
      <c r="M312" s="39"/>
      <c r="N312" s="39"/>
      <c r="O312" s="39"/>
      <c r="P312" s="39"/>
      <c r="Q312" s="38"/>
      <c r="R312" s="39"/>
      <c r="S312" s="39"/>
      <c r="T312" s="39"/>
      <c r="U312" s="39"/>
      <c r="V312" s="39"/>
      <c r="W312" s="42"/>
      <c r="X312" s="39"/>
      <c r="Y312" s="39"/>
      <c r="Z312" s="42"/>
      <c r="AA312" s="39"/>
      <c r="AB312" s="39"/>
      <c r="AC312" s="42"/>
      <c r="AD312" s="40"/>
      <c r="AE312" s="40"/>
      <c r="AF312" s="35"/>
      <c r="AG312" s="39"/>
      <c r="AH312" s="39"/>
      <c r="AI312" s="42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8"/>
      <c r="AV312" s="39"/>
      <c r="AW312" s="39"/>
      <c r="AX312" s="39"/>
      <c r="AY312" s="39"/>
      <c r="AZ312" s="39"/>
      <c r="BA312" s="39"/>
      <c r="BB312" s="39"/>
      <c r="BC312" s="39"/>
      <c r="BD312" s="38"/>
      <c r="BE312" s="39"/>
      <c r="BF312" s="39"/>
      <c r="BG312" s="40"/>
      <c r="BH312" s="39"/>
      <c r="BI312" s="39"/>
      <c r="BJ312" s="31"/>
      <c r="BK312" s="31"/>
      <c r="BL312" s="39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</row>
    <row r="313" spans="2:251">
      <c r="B313" s="62"/>
      <c r="C313" s="39"/>
      <c r="D313" s="39"/>
      <c r="F313" s="39"/>
      <c r="G313" s="38"/>
      <c r="H313" s="38"/>
      <c r="I313" s="38"/>
      <c r="J313" s="39"/>
      <c r="K313" s="38"/>
      <c r="L313" s="39"/>
      <c r="M313" s="39"/>
      <c r="N313" s="39"/>
      <c r="O313" s="39"/>
      <c r="P313" s="39"/>
      <c r="Q313" s="38"/>
      <c r="R313" s="39"/>
      <c r="S313" s="39"/>
      <c r="T313" s="39"/>
      <c r="U313" s="39"/>
      <c r="V313" s="39"/>
      <c r="W313" s="42"/>
      <c r="X313" s="39"/>
      <c r="Y313" s="39"/>
      <c r="Z313" s="42"/>
      <c r="AA313" s="39"/>
      <c r="AB313" s="39"/>
      <c r="AC313" s="42"/>
      <c r="AD313" s="40"/>
      <c r="AE313" s="40"/>
      <c r="AF313" s="35"/>
      <c r="AG313" s="39"/>
      <c r="AH313" s="39"/>
      <c r="AI313" s="42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8"/>
      <c r="AV313" s="39"/>
      <c r="AW313" s="39"/>
      <c r="AX313" s="39"/>
      <c r="AY313" s="39"/>
      <c r="AZ313" s="39"/>
      <c r="BA313" s="39"/>
      <c r="BB313" s="39"/>
      <c r="BC313" s="39"/>
      <c r="BD313" s="38"/>
      <c r="BE313" s="39"/>
      <c r="BF313" s="39"/>
      <c r="BG313" s="40"/>
      <c r="BH313" s="39"/>
      <c r="BI313" s="39"/>
      <c r="BJ313" s="31"/>
      <c r="BK313" s="31"/>
      <c r="BL313" s="39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</row>
    <row r="314" spans="2:251">
      <c r="B314" s="62"/>
      <c r="C314" s="39"/>
      <c r="D314" s="39"/>
      <c r="F314" s="39"/>
      <c r="G314" s="38"/>
      <c r="H314" s="38"/>
      <c r="I314" s="38"/>
      <c r="J314" s="39"/>
      <c r="K314" s="38"/>
      <c r="L314" s="39"/>
      <c r="M314" s="39"/>
      <c r="N314" s="39"/>
      <c r="O314" s="39"/>
      <c r="P314" s="39"/>
      <c r="Q314" s="38"/>
      <c r="R314" s="39"/>
      <c r="S314" s="39"/>
      <c r="T314" s="39"/>
      <c r="U314" s="39"/>
      <c r="V314" s="39"/>
      <c r="W314" s="42"/>
      <c r="X314" s="39"/>
      <c r="Y314" s="39"/>
      <c r="Z314" s="42"/>
      <c r="AA314" s="39"/>
      <c r="AB314" s="39"/>
      <c r="AC314" s="42"/>
      <c r="AD314" s="40"/>
      <c r="AE314" s="40"/>
      <c r="AF314" s="35"/>
      <c r="AG314" s="39"/>
      <c r="AH314" s="39"/>
      <c r="AI314" s="42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8"/>
      <c r="AV314" s="39"/>
      <c r="AW314" s="39"/>
      <c r="AX314" s="39"/>
      <c r="AY314" s="39"/>
      <c r="AZ314" s="39"/>
      <c r="BA314" s="39"/>
      <c r="BB314" s="39"/>
      <c r="BC314" s="39"/>
      <c r="BD314" s="38"/>
      <c r="BE314" s="39"/>
      <c r="BF314" s="39"/>
      <c r="BG314" s="40"/>
      <c r="BH314" s="39"/>
      <c r="BI314" s="39"/>
      <c r="BJ314" s="31"/>
      <c r="BK314" s="31"/>
      <c r="BL314" s="39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</row>
    <row r="315" spans="2:251">
      <c r="B315" s="62"/>
      <c r="C315" s="39"/>
      <c r="D315" s="39"/>
      <c r="F315" s="39"/>
      <c r="G315" s="38"/>
      <c r="H315" s="38"/>
      <c r="I315" s="38"/>
      <c r="J315" s="39"/>
      <c r="K315" s="38"/>
      <c r="L315" s="39"/>
      <c r="M315" s="39"/>
      <c r="N315" s="39"/>
      <c r="O315" s="39"/>
      <c r="P315" s="39"/>
      <c r="Q315" s="38"/>
      <c r="R315" s="39"/>
      <c r="S315" s="39"/>
      <c r="T315" s="39"/>
      <c r="U315" s="39"/>
      <c r="V315" s="39"/>
      <c r="W315" s="42"/>
      <c r="X315" s="39"/>
      <c r="Y315" s="39"/>
      <c r="Z315" s="42"/>
      <c r="AA315" s="39"/>
      <c r="AB315" s="39"/>
      <c r="AC315" s="42"/>
      <c r="AD315" s="40"/>
      <c r="AE315" s="40"/>
      <c r="AF315" s="35"/>
      <c r="AG315" s="39"/>
      <c r="AH315" s="39"/>
      <c r="AI315" s="42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8"/>
      <c r="AV315" s="39"/>
      <c r="AW315" s="39"/>
      <c r="AX315" s="39"/>
      <c r="AY315" s="39"/>
      <c r="AZ315" s="39"/>
      <c r="BA315" s="39"/>
      <c r="BB315" s="39"/>
      <c r="BC315" s="39"/>
      <c r="BD315" s="38"/>
      <c r="BE315" s="39"/>
      <c r="BF315" s="39"/>
      <c r="BG315" s="40"/>
      <c r="BH315" s="39"/>
      <c r="BI315" s="39"/>
      <c r="BJ315" s="31"/>
      <c r="BK315" s="31"/>
      <c r="BL315" s="39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</row>
    <row r="316" spans="2:251">
      <c r="B316" s="62"/>
      <c r="C316" s="39"/>
      <c r="D316" s="39"/>
      <c r="F316" s="39"/>
      <c r="G316" s="38"/>
      <c r="H316" s="38"/>
      <c r="I316" s="38"/>
      <c r="J316" s="39"/>
      <c r="K316" s="38"/>
      <c r="L316" s="39"/>
      <c r="M316" s="39"/>
      <c r="N316" s="39"/>
      <c r="O316" s="39"/>
      <c r="P316" s="39"/>
      <c r="Q316" s="38"/>
      <c r="R316" s="39"/>
      <c r="S316" s="39"/>
      <c r="T316" s="39"/>
      <c r="U316" s="39"/>
      <c r="V316" s="39"/>
      <c r="W316" s="42"/>
      <c r="X316" s="39"/>
      <c r="Y316" s="39"/>
      <c r="Z316" s="42"/>
      <c r="AA316" s="39"/>
      <c r="AB316" s="39"/>
      <c r="AC316" s="42"/>
      <c r="AD316" s="40"/>
      <c r="AE316" s="40"/>
      <c r="AF316" s="35"/>
      <c r="AG316" s="39"/>
      <c r="AH316" s="39"/>
      <c r="AI316" s="42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8"/>
      <c r="AV316" s="39"/>
      <c r="AW316" s="39"/>
      <c r="AX316" s="39"/>
      <c r="AY316" s="39"/>
      <c r="AZ316" s="39"/>
      <c r="BA316" s="39"/>
      <c r="BB316" s="39"/>
      <c r="BC316" s="39"/>
      <c r="BD316" s="38"/>
      <c r="BE316" s="39"/>
      <c r="BF316" s="39"/>
      <c r="BG316" s="40"/>
      <c r="BH316" s="39"/>
      <c r="BI316" s="39"/>
      <c r="BJ316" s="31"/>
      <c r="BK316" s="31"/>
      <c r="BL316" s="39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</row>
    <row r="317" spans="2:251">
      <c r="B317" s="62"/>
      <c r="C317" s="39"/>
      <c r="D317" s="39"/>
      <c r="F317" s="39"/>
      <c r="G317" s="38"/>
      <c r="H317" s="38"/>
      <c r="I317" s="38"/>
      <c r="J317" s="39"/>
      <c r="K317" s="38"/>
      <c r="L317" s="39"/>
      <c r="M317" s="39"/>
      <c r="N317" s="39"/>
      <c r="O317" s="39"/>
      <c r="P317" s="39"/>
      <c r="Q317" s="38"/>
      <c r="R317" s="39"/>
      <c r="S317" s="39"/>
      <c r="T317" s="39"/>
      <c r="U317" s="39"/>
      <c r="V317" s="39"/>
      <c r="W317" s="42"/>
      <c r="X317" s="39"/>
      <c r="Y317" s="39"/>
      <c r="Z317" s="42"/>
      <c r="AA317" s="39"/>
      <c r="AB317" s="39"/>
      <c r="AC317" s="42"/>
      <c r="AD317" s="40"/>
      <c r="AE317" s="40"/>
      <c r="AF317" s="35"/>
      <c r="AG317" s="39"/>
      <c r="AH317" s="39"/>
      <c r="AI317" s="42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8"/>
      <c r="AV317" s="39"/>
      <c r="AW317" s="39"/>
      <c r="AX317" s="39"/>
      <c r="AY317" s="39"/>
      <c r="AZ317" s="39"/>
      <c r="BA317" s="39"/>
      <c r="BB317" s="39"/>
      <c r="BC317" s="39"/>
      <c r="BD317" s="38"/>
      <c r="BE317" s="39"/>
      <c r="BF317" s="39"/>
      <c r="BG317" s="40"/>
      <c r="BH317" s="39"/>
      <c r="BI317" s="39"/>
      <c r="BJ317" s="31"/>
      <c r="BK317" s="31"/>
      <c r="BL317" s="39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</row>
    <row r="318" spans="2:251">
      <c r="B318" s="62"/>
      <c r="C318" s="39"/>
      <c r="D318" s="39"/>
      <c r="F318" s="39"/>
      <c r="G318" s="38"/>
      <c r="H318" s="38"/>
      <c r="I318" s="38"/>
      <c r="J318" s="39"/>
      <c r="K318" s="38"/>
      <c r="L318" s="39"/>
      <c r="M318" s="39"/>
      <c r="N318" s="39"/>
      <c r="O318" s="39"/>
      <c r="P318" s="39"/>
      <c r="Q318" s="38"/>
      <c r="R318" s="39"/>
      <c r="S318" s="39"/>
      <c r="T318" s="39"/>
      <c r="U318" s="39"/>
      <c r="V318" s="39"/>
      <c r="W318" s="42"/>
      <c r="X318" s="39"/>
      <c r="Y318" s="39"/>
      <c r="Z318" s="42"/>
      <c r="AA318" s="39"/>
      <c r="AB318" s="39"/>
      <c r="AC318" s="42"/>
      <c r="AD318" s="40"/>
      <c r="AE318" s="40"/>
      <c r="AF318" s="35"/>
      <c r="AG318" s="39"/>
      <c r="AH318" s="39"/>
      <c r="AI318" s="42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8"/>
      <c r="AV318" s="39"/>
      <c r="AW318" s="39"/>
      <c r="AX318" s="39"/>
      <c r="AY318" s="39"/>
      <c r="AZ318" s="39"/>
      <c r="BA318" s="39"/>
      <c r="BB318" s="39"/>
      <c r="BC318" s="39"/>
      <c r="BD318" s="38"/>
      <c r="BE318" s="39"/>
      <c r="BF318" s="39"/>
      <c r="BG318" s="40"/>
      <c r="BH318" s="39"/>
      <c r="BI318" s="39"/>
      <c r="BJ318" s="31"/>
      <c r="BK318" s="31"/>
      <c r="BL318" s="39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</row>
    <row r="319" spans="2:251">
      <c r="B319" s="62"/>
      <c r="C319" s="39"/>
      <c r="D319" s="39"/>
      <c r="F319" s="39"/>
      <c r="G319" s="38"/>
      <c r="H319" s="38"/>
      <c r="I319" s="38"/>
      <c r="J319" s="39"/>
      <c r="K319" s="38"/>
      <c r="L319" s="39"/>
      <c r="M319" s="39"/>
      <c r="N319" s="39"/>
      <c r="O319" s="39"/>
      <c r="P319" s="39"/>
      <c r="Q319" s="38"/>
      <c r="R319" s="39"/>
      <c r="S319" s="39"/>
      <c r="T319" s="39"/>
      <c r="U319" s="39"/>
      <c r="V319" s="39"/>
      <c r="W319" s="42"/>
      <c r="X319" s="39"/>
      <c r="Y319" s="39"/>
      <c r="Z319" s="42"/>
      <c r="AA319" s="39"/>
      <c r="AB319" s="39"/>
      <c r="AC319" s="42"/>
      <c r="AD319" s="40"/>
      <c r="AE319" s="40"/>
      <c r="AF319" s="35"/>
      <c r="AG319" s="39"/>
      <c r="AH319" s="39"/>
      <c r="AI319" s="42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8"/>
      <c r="AV319" s="39"/>
      <c r="AW319" s="39"/>
      <c r="AX319" s="39"/>
      <c r="AY319" s="39"/>
      <c r="AZ319" s="39"/>
      <c r="BA319" s="39"/>
      <c r="BB319" s="39"/>
      <c r="BC319" s="39"/>
      <c r="BD319" s="38"/>
      <c r="BE319" s="39"/>
      <c r="BF319" s="39"/>
      <c r="BG319" s="39"/>
      <c r="BH319" s="39"/>
      <c r="BI319" s="39"/>
      <c r="BJ319" s="31"/>
      <c r="BK319" s="31"/>
      <c r="BL319" s="39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</row>
    <row r="320" spans="2:251">
      <c r="B320" s="62"/>
      <c r="C320" s="39"/>
      <c r="D320" s="39"/>
      <c r="F320" s="39"/>
      <c r="G320" s="38"/>
      <c r="H320" s="38"/>
      <c r="I320" s="38"/>
      <c r="J320" s="39"/>
      <c r="K320" s="38"/>
      <c r="L320" s="39"/>
      <c r="M320" s="39"/>
      <c r="N320" s="39"/>
      <c r="O320" s="39"/>
      <c r="P320" s="39"/>
      <c r="Q320" s="38"/>
      <c r="R320" s="39"/>
      <c r="S320" s="39"/>
      <c r="T320" s="39"/>
      <c r="U320" s="39"/>
      <c r="V320" s="39"/>
      <c r="W320" s="42"/>
      <c r="X320" s="39"/>
      <c r="Y320" s="39"/>
      <c r="Z320" s="42"/>
      <c r="AA320" s="39"/>
      <c r="AB320" s="39"/>
      <c r="AC320" s="42"/>
      <c r="AD320" s="40"/>
      <c r="AE320" s="40"/>
      <c r="AF320" s="35"/>
      <c r="AG320" s="39"/>
      <c r="AH320" s="39"/>
      <c r="AI320" s="42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8"/>
      <c r="AV320" s="39"/>
      <c r="AW320" s="39"/>
      <c r="AX320" s="39"/>
      <c r="AY320" s="39"/>
      <c r="AZ320" s="39"/>
      <c r="BA320" s="39"/>
      <c r="BB320" s="39"/>
      <c r="BC320" s="39"/>
      <c r="BD320" s="38"/>
      <c r="BE320" s="39"/>
      <c r="BF320" s="39"/>
      <c r="BG320" s="39"/>
      <c r="BH320" s="39"/>
      <c r="BI320" s="39"/>
      <c r="BJ320" s="31"/>
      <c r="BK320" s="31"/>
      <c r="BL320" s="39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</row>
    <row r="321" spans="2:251">
      <c r="B321" s="62"/>
      <c r="C321" s="39"/>
      <c r="D321" s="39"/>
      <c r="F321" s="39"/>
      <c r="G321" s="38"/>
      <c r="H321" s="38"/>
      <c r="I321" s="38"/>
      <c r="J321" s="39"/>
      <c r="K321" s="38"/>
      <c r="L321" s="39"/>
      <c r="M321" s="39"/>
      <c r="N321" s="39"/>
      <c r="O321" s="39"/>
      <c r="P321" s="39"/>
      <c r="Q321" s="38"/>
      <c r="R321" s="39"/>
      <c r="S321" s="39"/>
      <c r="T321" s="39"/>
      <c r="U321" s="39"/>
      <c r="V321" s="39"/>
      <c r="W321" s="42"/>
      <c r="X321" s="39"/>
      <c r="Y321" s="39"/>
      <c r="Z321" s="42"/>
      <c r="AA321" s="39"/>
      <c r="AB321" s="39"/>
      <c r="AC321" s="42"/>
      <c r="AD321" s="40"/>
      <c r="AE321" s="40"/>
      <c r="AF321" s="35"/>
      <c r="AG321" s="39"/>
      <c r="AH321" s="39"/>
      <c r="AI321" s="42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8"/>
      <c r="AV321" s="39"/>
      <c r="AW321" s="39"/>
      <c r="AX321" s="39"/>
      <c r="AY321" s="39"/>
      <c r="AZ321" s="39"/>
      <c r="BA321" s="39"/>
      <c r="BB321" s="39"/>
      <c r="BC321" s="39"/>
      <c r="BD321" s="38"/>
      <c r="BE321" s="39"/>
      <c r="BF321" s="39"/>
      <c r="BG321" s="40"/>
      <c r="BH321" s="39"/>
      <c r="BI321" s="39"/>
      <c r="BJ321" s="31"/>
      <c r="BK321" s="31"/>
      <c r="BL321" s="39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</row>
    <row r="322" spans="2:251">
      <c r="B322" s="62"/>
      <c r="C322" s="39"/>
      <c r="D322" s="39"/>
      <c r="F322" s="39"/>
      <c r="G322" s="38"/>
      <c r="H322" s="38"/>
      <c r="I322" s="38"/>
      <c r="J322" s="39"/>
      <c r="K322" s="38"/>
      <c r="L322" s="39"/>
      <c r="M322" s="39"/>
      <c r="N322" s="39"/>
      <c r="O322" s="39"/>
      <c r="P322" s="39"/>
      <c r="Q322" s="38"/>
      <c r="R322" s="39"/>
      <c r="S322" s="39"/>
      <c r="T322" s="39"/>
      <c r="U322" s="39"/>
      <c r="V322" s="39"/>
      <c r="W322" s="42"/>
      <c r="X322" s="39"/>
      <c r="Y322" s="39"/>
      <c r="Z322" s="42"/>
      <c r="AA322" s="39"/>
      <c r="AB322" s="39"/>
      <c r="AC322" s="42"/>
      <c r="AD322" s="40"/>
      <c r="AE322" s="40"/>
      <c r="AF322" s="35"/>
      <c r="AG322" s="39"/>
      <c r="AH322" s="39"/>
      <c r="AI322" s="42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8"/>
      <c r="AV322" s="39"/>
      <c r="AW322" s="39"/>
      <c r="AX322" s="39"/>
      <c r="AY322" s="39"/>
      <c r="AZ322" s="39"/>
      <c r="BA322" s="39"/>
      <c r="BB322" s="39"/>
      <c r="BC322" s="39"/>
      <c r="BD322" s="38"/>
      <c r="BE322" s="39"/>
      <c r="BF322" s="39"/>
      <c r="BG322" s="40"/>
      <c r="BH322" s="39"/>
      <c r="BI322" s="39"/>
      <c r="BJ322" s="31"/>
      <c r="BK322" s="31"/>
      <c r="BL322" s="39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</row>
    <row r="323" spans="2:251">
      <c r="B323" s="62"/>
      <c r="C323" s="39"/>
      <c r="D323" s="39"/>
      <c r="F323" s="39"/>
      <c r="G323" s="38"/>
      <c r="H323" s="38"/>
      <c r="I323" s="38"/>
      <c r="J323" s="39"/>
      <c r="K323" s="38"/>
      <c r="L323" s="39"/>
      <c r="M323" s="39"/>
      <c r="N323" s="39"/>
      <c r="O323" s="39"/>
      <c r="P323" s="39"/>
      <c r="Q323" s="38"/>
      <c r="R323" s="39"/>
      <c r="S323" s="39"/>
      <c r="T323" s="39"/>
      <c r="U323" s="39"/>
      <c r="V323" s="39"/>
      <c r="W323" s="42"/>
      <c r="X323" s="39"/>
      <c r="Y323" s="39"/>
      <c r="Z323" s="42"/>
      <c r="AA323" s="39"/>
      <c r="AB323" s="39"/>
      <c r="AC323" s="42"/>
      <c r="AD323" s="40"/>
      <c r="AE323" s="40"/>
      <c r="AF323" s="35"/>
      <c r="AG323" s="39"/>
      <c r="AH323" s="39"/>
      <c r="AI323" s="42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8"/>
      <c r="AV323" s="39"/>
      <c r="AW323" s="39"/>
      <c r="AX323" s="39"/>
      <c r="AY323" s="39"/>
      <c r="AZ323" s="39"/>
      <c r="BA323" s="39"/>
      <c r="BB323" s="39"/>
      <c r="BC323" s="39"/>
      <c r="BD323" s="38"/>
      <c r="BE323" s="39"/>
      <c r="BF323" s="39"/>
      <c r="BG323" s="39"/>
      <c r="BH323" s="39"/>
      <c r="BI323" s="39"/>
      <c r="BJ323" s="31"/>
      <c r="BK323" s="31"/>
      <c r="BL323" s="39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</row>
    <row r="324" spans="2:251">
      <c r="B324" s="62"/>
      <c r="C324" s="39"/>
      <c r="D324" s="39"/>
      <c r="F324" s="39"/>
      <c r="G324" s="38"/>
      <c r="H324" s="38"/>
      <c r="I324" s="38"/>
      <c r="J324" s="39"/>
      <c r="K324" s="38"/>
      <c r="L324" s="39"/>
      <c r="M324" s="39"/>
      <c r="N324" s="39"/>
      <c r="O324" s="39"/>
      <c r="P324" s="39"/>
      <c r="Q324" s="38"/>
      <c r="R324" s="39"/>
      <c r="S324" s="39"/>
      <c r="T324" s="39"/>
      <c r="U324" s="39"/>
      <c r="V324" s="39"/>
      <c r="W324" s="42"/>
      <c r="X324" s="39"/>
      <c r="Y324" s="39"/>
      <c r="Z324" s="42"/>
      <c r="AA324" s="39"/>
      <c r="AB324" s="39"/>
      <c r="AC324" s="42"/>
      <c r="AD324" s="40"/>
      <c r="AE324" s="40"/>
      <c r="AF324" s="35"/>
      <c r="AG324" s="39"/>
      <c r="AH324" s="39"/>
      <c r="AI324" s="42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8"/>
      <c r="AV324" s="39"/>
      <c r="AW324" s="39"/>
      <c r="AX324" s="39"/>
      <c r="AY324" s="39"/>
      <c r="AZ324" s="39"/>
      <c r="BA324" s="39"/>
      <c r="BB324" s="39"/>
      <c r="BC324" s="39"/>
      <c r="BD324" s="38"/>
      <c r="BE324" s="39"/>
      <c r="BF324" s="39"/>
      <c r="BG324" s="40"/>
      <c r="BH324" s="39"/>
      <c r="BI324" s="39"/>
      <c r="BJ324" s="31"/>
      <c r="BK324" s="31"/>
      <c r="BL324" s="39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</row>
    <row r="325" spans="2:251">
      <c r="B325" s="62"/>
      <c r="C325" s="39"/>
      <c r="D325" s="39"/>
      <c r="F325" s="39"/>
      <c r="G325" s="38"/>
      <c r="H325" s="38"/>
      <c r="I325" s="38"/>
      <c r="J325" s="39"/>
      <c r="K325" s="38"/>
      <c r="L325" s="39"/>
      <c r="M325" s="39"/>
      <c r="N325" s="39"/>
      <c r="O325" s="39"/>
      <c r="P325" s="39"/>
      <c r="Q325" s="38"/>
      <c r="R325" s="39"/>
      <c r="S325" s="39"/>
      <c r="T325" s="39"/>
      <c r="U325" s="39"/>
      <c r="V325" s="39"/>
      <c r="W325" s="42"/>
      <c r="X325" s="39"/>
      <c r="Y325" s="39"/>
      <c r="Z325" s="42"/>
      <c r="AA325" s="39"/>
      <c r="AB325" s="39"/>
      <c r="AC325" s="42"/>
      <c r="AD325" s="40"/>
      <c r="AE325" s="40"/>
      <c r="AF325" s="35"/>
      <c r="AG325" s="39"/>
      <c r="AH325" s="39"/>
      <c r="AI325" s="42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8"/>
      <c r="AV325" s="39"/>
      <c r="AW325" s="39"/>
      <c r="AX325" s="39"/>
      <c r="AY325" s="39"/>
      <c r="AZ325" s="39"/>
      <c r="BA325" s="39"/>
      <c r="BB325" s="39"/>
      <c r="BC325" s="39"/>
      <c r="BD325" s="38"/>
      <c r="BE325" s="39"/>
      <c r="BF325" s="39"/>
      <c r="BG325" s="40"/>
      <c r="BH325" s="39"/>
      <c r="BI325" s="39"/>
      <c r="BJ325" s="31"/>
      <c r="BK325" s="31"/>
      <c r="BL325" s="39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</row>
    <row r="326" spans="2:251">
      <c r="B326" s="62"/>
      <c r="C326" s="39"/>
      <c r="D326" s="39"/>
      <c r="F326" s="39"/>
      <c r="G326" s="38"/>
      <c r="H326" s="38"/>
      <c r="I326" s="38"/>
      <c r="J326" s="39"/>
      <c r="K326" s="38"/>
      <c r="L326" s="39"/>
      <c r="M326" s="39"/>
      <c r="N326" s="39"/>
      <c r="O326" s="39"/>
      <c r="P326" s="39"/>
      <c r="Q326" s="38"/>
      <c r="R326" s="39"/>
      <c r="S326" s="39"/>
      <c r="T326" s="39"/>
      <c r="U326" s="39"/>
      <c r="V326" s="39"/>
      <c r="W326" s="42"/>
      <c r="X326" s="39"/>
      <c r="Y326" s="39"/>
      <c r="Z326" s="42"/>
      <c r="AA326" s="39"/>
      <c r="AB326" s="39"/>
      <c r="AC326" s="42"/>
      <c r="AD326" s="40"/>
      <c r="AE326" s="40"/>
      <c r="AF326" s="35"/>
      <c r="AG326" s="39"/>
      <c r="AH326" s="39"/>
      <c r="AI326" s="42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8"/>
      <c r="AV326" s="39"/>
      <c r="AW326" s="39"/>
      <c r="AX326" s="39"/>
      <c r="AY326" s="39"/>
      <c r="AZ326" s="39"/>
      <c r="BA326" s="39"/>
      <c r="BB326" s="39"/>
      <c r="BC326" s="39"/>
      <c r="BD326" s="38"/>
      <c r="BE326" s="39"/>
      <c r="BF326" s="39"/>
      <c r="BG326" s="40"/>
      <c r="BH326" s="39"/>
      <c r="BI326" s="39"/>
      <c r="BJ326" s="31"/>
      <c r="BK326" s="31"/>
      <c r="BL326" s="39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</row>
    <row r="327" spans="2:251">
      <c r="B327" s="62"/>
      <c r="C327" s="39"/>
      <c r="D327" s="39"/>
      <c r="F327" s="39"/>
      <c r="G327" s="38"/>
      <c r="H327" s="38"/>
      <c r="I327" s="38"/>
      <c r="J327" s="39"/>
      <c r="K327" s="38"/>
      <c r="L327" s="39"/>
      <c r="M327" s="39"/>
      <c r="N327" s="39"/>
      <c r="O327" s="39"/>
      <c r="P327" s="39"/>
      <c r="Q327" s="38"/>
      <c r="R327" s="39"/>
      <c r="S327" s="39"/>
      <c r="T327" s="39"/>
      <c r="U327" s="39"/>
      <c r="V327" s="39"/>
      <c r="W327" s="42"/>
      <c r="X327" s="39"/>
      <c r="Y327" s="39"/>
      <c r="Z327" s="42"/>
      <c r="AA327" s="39"/>
      <c r="AB327" s="39"/>
      <c r="AC327" s="42"/>
      <c r="AD327" s="40"/>
      <c r="AE327" s="40"/>
      <c r="AF327" s="35"/>
      <c r="AG327" s="39"/>
      <c r="AH327" s="39"/>
      <c r="AI327" s="42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8"/>
      <c r="AV327" s="39"/>
      <c r="AW327" s="39"/>
      <c r="AX327" s="39"/>
      <c r="AY327" s="39"/>
      <c r="AZ327" s="39"/>
      <c r="BA327" s="39"/>
      <c r="BB327" s="39"/>
      <c r="BC327" s="39"/>
      <c r="BD327" s="38"/>
      <c r="BE327" s="39"/>
      <c r="BF327" s="39"/>
      <c r="BG327" s="40"/>
      <c r="BH327" s="39"/>
      <c r="BI327" s="39"/>
      <c r="BJ327" s="31"/>
      <c r="BK327" s="31"/>
      <c r="BL327" s="39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</row>
    <row r="328" spans="2:251">
      <c r="B328" s="62"/>
      <c r="C328" s="39"/>
      <c r="D328" s="39"/>
      <c r="F328" s="39"/>
      <c r="G328" s="38"/>
      <c r="H328" s="38"/>
      <c r="I328" s="38"/>
      <c r="J328" s="39"/>
      <c r="K328" s="38"/>
      <c r="L328" s="39"/>
      <c r="M328" s="39"/>
      <c r="N328" s="39"/>
      <c r="O328" s="39"/>
      <c r="P328" s="39"/>
      <c r="Q328" s="38"/>
      <c r="R328" s="39"/>
      <c r="S328" s="39"/>
      <c r="T328" s="39"/>
      <c r="U328" s="39"/>
      <c r="V328" s="39"/>
      <c r="W328" s="42"/>
      <c r="X328" s="39"/>
      <c r="Y328" s="39"/>
      <c r="Z328" s="42"/>
      <c r="AA328" s="39"/>
      <c r="AB328" s="39"/>
      <c r="AC328" s="42"/>
      <c r="AD328" s="40"/>
      <c r="AE328" s="40"/>
      <c r="AF328" s="35"/>
      <c r="AG328" s="39"/>
      <c r="AH328" s="39"/>
      <c r="AI328" s="42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8"/>
      <c r="AV328" s="39"/>
      <c r="AW328" s="39"/>
      <c r="AX328" s="39"/>
      <c r="AY328" s="39"/>
      <c r="AZ328" s="39"/>
      <c r="BA328" s="39"/>
      <c r="BB328" s="39"/>
      <c r="BC328" s="39"/>
      <c r="BD328" s="38"/>
      <c r="BE328" s="39"/>
      <c r="BF328" s="39"/>
      <c r="BG328" s="40"/>
      <c r="BH328" s="39"/>
      <c r="BI328" s="39"/>
      <c r="BJ328" s="31"/>
      <c r="BK328" s="31"/>
      <c r="BL328" s="39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</row>
    <row r="329" spans="2:251">
      <c r="B329" s="62"/>
      <c r="C329" s="39"/>
      <c r="D329" s="39"/>
      <c r="F329" s="39"/>
      <c r="G329" s="38"/>
      <c r="H329" s="38"/>
      <c r="I329" s="38"/>
      <c r="J329" s="39"/>
      <c r="K329" s="38"/>
      <c r="L329" s="39"/>
      <c r="M329" s="39"/>
      <c r="N329" s="39"/>
      <c r="O329" s="39"/>
      <c r="P329" s="39"/>
      <c r="Q329" s="38"/>
      <c r="R329" s="39"/>
      <c r="S329" s="39"/>
      <c r="T329" s="39"/>
      <c r="U329" s="39"/>
      <c r="V329" s="39"/>
      <c r="W329" s="42"/>
      <c r="X329" s="39"/>
      <c r="Y329" s="39"/>
      <c r="Z329" s="42"/>
      <c r="AA329" s="39"/>
      <c r="AB329" s="39"/>
      <c r="AC329" s="42"/>
      <c r="AD329" s="40"/>
      <c r="AE329" s="40"/>
      <c r="AF329" s="35"/>
      <c r="AG329" s="39"/>
      <c r="AH329" s="39"/>
      <c r="AI329" s="42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8"/>
      <c r="AV329" s="39"/>
      <c r="AW329" s="39"/>
      <c r="AX329" s="39"/>
      <c r="AY329" s="39"/>
      <c r="AZ329" s="39"/>
      <c r="BA329" s="39"/>
      <c r="BB329" s="39"/>
      <c r="BC329" s="39"/>
      <c r="BD329" s="38"/>
      <c r="BE329" s="39"/>
      <c r="BF329" s="39"/>
      <c r="BG329" s="40"/>
      <c r="BH329" s="39"/>
      <c r="BI329" s="39"/>
      <c r="BJ329" s="31"/>
      <c r="BK329" s="31"/>
      <c r="BL329" s="39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</row>
    <row r="330" spans="2:251">
      <c r="B330" s="62"/>
      <c r="C330" s="39"/>
      <c r="D330" s="39"/>
      <c r="F330" s="39"/>
      <c r="G330" s="38"/>
      <c r="H330" s="38"/>
      <c r="I330" s="38"/>
      <c r="J330" s="39"/>
      <c r="K330" s="38"/>
      <c r="L330" s="39"/>
      <c r="M330" s="39"/>
      <c r="N330" s="39"/>
      <c r="O330" s="39"/>
      <c r="P330" s="39"/>
      <c r="Q330" s="38"/>
      <c r="R330" s="39"/>
      <c r="S330" s="39"/>
      <c r="T330" s="39"/>
      <c r="U330" s="39"/>
      <c r="V330" s="39"/>
      <c r="W330" s="42"/>
      <c r="X330" s="39"/>
      <c r="Y330" s="39"/>
      <c r="Z330" s="42"/>
      <c r="AA330" s="39"/>
      <c r="AB330" s="39"/>
      <c r="AC330" s="42"/>
      <c r="AD330" s="40"/>
      <c r="AE330" s="40"/>
      <c r="AF330" s="35"/>
      <c r="AG330" s="39"/>
      <c r="AH330" s="39"/>
      <c r="AI330" s="42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8"/>
      <c r="AV330" s="39"/>
      <c r="AW330" s="39"/>
      <c r="AX330" s="39"/>
      <c r="AY330" s="39"/>
      <c r="AZ330" s="39"/>
      <c r="BA330" s="39"/>
      <c r="BB330" s="39"/>
      <c r="BC330" s="39"/>
      <c r="BD330" s="38"/>
      <c r="BE330" s="39"/>
      <c r="BF330" s="39"/>
      <c r="BG330" s="39"/>
      <c r="BH330" s="39"/>
      <c r="BI330" s="39"/>
      <c r="BJ330" s="31"/>
      <c r="BK330" s="31"/>
      <c r="BL330" s="39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</row>
    <row r="331" spans="2:251">
      <c r="B331" s="62"/>
      <c r="C331" s="39"/>
      <c r="D331" s="39"/>
      <c r="F331" s="39"/>
      <c r="G331" s="38"/>
      <c r="H331" s="38"/>
      <c r="I331" s="38"/>
      <c r="J331" s="39"/>
      <c r="K331" s="38"/>
      <c r="L331" s="39"/>
      <c r="M331" s="39"/>
      <c r="N331" s="39"/>
      <c r="O331" s="39"/>
      <c r="P331" s="39"/>
      <c r="Q331" s="38"/>
      <c r="R331" s="39"/>
      <c r="S331" s="39"/>
      <c r="T331" s="39"/>
      <c r="U331" s="39"/>
      <c r="V331" s="39"/>
      <c r="W331" s="42"/>
      <c r="X331" s="39"/>
      <c r="Y331" s="39"/>
      <c r="Z331" s="42"/>
      <c r="AA331" s="39"/>
      <c r="AB331" s="39"/>
      <c r="AC331" s="42"/>
      <c r="AD331" s="40"/>
      <c r="AE331" s="40"/>
      <c r="AF331" s="35"/>
      <c r="AG331" s="39"/>
      <c r="AH331" s="39"/>
      <c r="AI331" s="42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8"/>
      <c r="AV331" s="39"/>
      <c r="AW331" s="39"/>
      <c r="AX331" s="39"/>
      <c r="AY331" s="39"/>
      <c r="AZ331" s="39"/>
      <c r="BA331" s="39"/>
      <c r="BB331" s="39"/>
      <c r="BC331" s="39"/>
      <c r="BD331" s="38"/>
      <c r="BE331" s="39"/>
      <c r="BF331" s="39"/>
      <c r="BG331" s="39"/>
      <c r="BH331" s="39"/>
      <c r="BI331" s="39"/>
      <c r="BJ331" s="31"/>
      <c r="BK331" s="31"/>
      <c r="BL331" s="39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</row>
    <row r="332" spans="2:251">
      <c r="B332" s="62"/>
      <c r="C332" s="39"/>
      <c r="D332" s="39"/>
      <c r="F332" s="39"/>
      <c r="G332" s="38"/>
      <c r="H332" s="38"/>
      <c r="I332" s="38"/>
      <c r="J332" s="39"/>
      <c r="K332" s="38"/>
      <c r="L332" s="39"/>
      <c r="M332" s="39"/>
      <c r="N332" s="39"/>
      <c r="O332" s="39"/>
      <c r="P332" s="39"/>
      <c r="Q332" s="38"/>
      <c r="R332" s="39"/>
      <c r="S332" s="39"/>
      <c r="T332" s="39"/>
      <c r="U332" s="39"/>
      <c r="V332" s="39"/>
      <c r="W332" s="42"/>
      <c r="X332" s="39"/>
      <c r="Y332" s="39"/>
      <c r="Z332" s="42"/>
      <c r="AA332" s="39"/>
      <c r="AB332" s="39"/>
      <c r="AC332" s="42"/>
      <c r="AD332" s="40"/>
      <c r="AE332" s="40"/>
      <c r="AF332" s="35"/>
      <c r="AG332" s="39"/>
      <c r="AH332" s="39"/>
      <c r="AI332" s="42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8"/>
      <c r="AV332" s="39"/>
      <c r="AW332" s="39"/>
      <c r="AX332" s="39"/>
      <c r="AY332" s="39"/>
      <c r="AZ332" s="39"/>
      <c r="BA332" s="39"/>
      <c r="BB332" s="39"/>
      <c r="BC332" s="39"/>
      <c r="BD332" s="38"/>
      <c r="BE332" s="39"/>
      <c r="BF332" s="39"/>
      <c r="BG332" s="40"/>
      <c r="BH332" s="39"/>
      <c r="BI332" s="39"/>
      <c r="BJ332" s="31"/>
      <c r="BK332" s="31"/>
      <c r="BL332" s="39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</row>
    <row r="333" spans="2:251">
      <c r="B333" s="62"/>
      <c r="C333" s="39"/>
      <c r="D333" s="39"/>
      <c r="F333" s="39"/>
      <c r="G333" s="38"/>
      <c r="H333" s="38"/>
      <c r="I333" s="38"/>
      <c r="J333" s="39"/>
      <c r="K333" s="38"/>
      <c r="L333" s="39"/>
      <c r="M333" s="39"/>
      <c r="N333" s="39"/>
      <c r="O333" s="39"/>
      <c r="P333" s="39"/>
      <c r="Q333" s="38"/>
      <c r="R333" s="39"/>
      <c r="S333" s="39"/>
      <c r="T333" s="39"/>
      <c r="U333" s="39"/>
      <c r="V333" s="39"/>
      <c r="W333" s="42"/>
      <c r="X333" s="39"/>
      <c r="Y333" s="39"/>
      <c r="Z333" s="42"/>
      <c r="AA333" s="39"/>
      <c r="AB333" s="39"/>
      <c r="AC333" s="42"/>
      <c r="AD333" s="40"/>
      <c r="AE333" s="40"/>
      <c r="AF333" s="35"/>
      <c r="AG333" s="39"/>
      <c r="AH333" s="39"/>
      <c r="AI333" s="42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8"/>
      <c r="AV333" s="39"/>
      <c r="AW333" s="39"/>
      <c r="AX333" s="39"/>
      <c r="AY333" s="39"/>
      <c r="AZ333" s="39"/>
      <c r="BA333" s="39"/>
      <c r="BB333" s="39"/>
      <c r="BC333" s="39"/>
      <c r="BD333" s="38"/>
      <c r="BE333" s="39"/>
      <c r="BF333" s="39"/>
      <c r="BG333" s="40"/>
      <c r="BH333" s="39"/>
      <c r="BI333" s="39"/>
      <c r="BJ333" s="31"/>
      <c r="BK333" s="31"/>
      <c r="BL333" s="39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</row>
    <row r="334" spans="2:251">
      <c r="B334" s="62"/>
      <c r="C334" s="39"/>
      <c r="D334" s="39"/>
      <c r="F334" s="39"/>
      <c r="G334" s="38"/>
      <c r="H334" s="38"/>
      <c r="I334" s="38"/>
      <c r="J334" s="39"/>
      <c r="K334" s="38"/>
      <c r="L334" s="39"/>
      <c r="M334" s="39"/>
      <c r="N334" s="39"/>
      <c r="O334" s="39"/>
      <c r="P334" s="39"/>
      <c r="Q334" s="38"/>
      <c r="R334" s="39"/>
      <c r="S334" s="39"/>
      <c r="T334" s="39"/>
      <c r="U334" s="39"/>
      <c r="V334" s="39"/>
      <c r="W334" s="42"/>
      <c r="X334" s="39"/>
      <c r="Y334" s="39"/>
      <c r="Z334" s="42"/>
      <c r="AA334" s="39"/>
      <c r="AB334" s="39"/>
      <c r="AC334" s="42"/>
      <c r="AD334" s="40"/>
      <c r="AE334" s="40"/>
      <c r="AF334" s="35"/>
      <c r="AG334" s="39"/>
      <c r="AH334" s="39"/>
      <c r="AI334" s="42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8"/>
      <c r="AV334" s="39"/>
      <c r="AW334" s="39"/>
      <c r="AX334" s="39"/>
      <c r="AY334" s="39"/>
      <c r="AZ334" s="39"/>
      <c r="BA334" s="39"/>
      <c r="BB334" s="39"/>
      <c r="BC334" s="39"/>
      <c r="BD334" s="38"/>
      <c r="BE334" s="39"/>
      <c r="BF334" s="39"/>
      <c r="BG334" s="40"/>
      <c r="BH334" s="39"/>
      <c r="BI334" s="39"/>
      <c r="BJ334" s="31"/>
      <c r="BK334" s="31"/>
      <c r="BL334" s="39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</row>
    <row r="335" spans="2:251">
      <c r="B335" s="62"/>
      <c r="C335" s="39"/>
      <c r="D335" s="39"/>
      <c r="F335" s="39"/>
      <c r="G335" s="38"/>
      <c r="H335" s="38"/>
      <c r="I335" s="38"/>
      <c r="J335" s="39"/>
      <c r="K335" s="38"/>
      <c r="L335" s="39"/>
      <c r="M335" s="39"/>
      <c r="N335" s="39"/>
      <c r="O335" s="39"/>
      <c r="P335" s="39"/>
      <c r="Q335" s="38"/>
      <c r="R335" s="39"/>
      <c r="S335" s="39"/>
      <c r="T335" s="39"/>
      <c r="U335" s="39"/>
      <c r="V335" s="39"/>
      <c r="W335" s="42"/>
      <c r="X335" s="39"/>
      <c r="Y335" s="39"/>
      <c r="Z335" s="42"/>
      <c r="AA335" s="39"/>
      <c r="AB335" s="39"/>
      <c r="AC335" s="42"/>
      <c r="AD335" s="40"/>
      <c r="AE335" s="40"/>
      <c r="AF335" s="35"/>
      <c r="AG335" s="39"/>
      <c r="AH335" s="39"/>
      <c r="AI335" s="42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8"/>
      <c r="AV335" s="39"/>
      <c r="AW335" s="39"/>
      <c r="AX335" s="39"/>
      <c r="AY335" s="39"/>
      <c r="AZ335" s="39"/>
      <c r="BA335" s="39"/>
      <c r="BB335" s="39"/>
      <c r="BC335" s="39"/>
      <c r="BD335" s="38"/>
      <c r="BE335" s="39"/>
      <c r="BF335" s="39"/>
      <c r="BG335" s="40"/>
      <c r="BH335" s="39"/>
      <c r="BI335" s="39"/>
      <c r="BJ335" s="31"/>
      <c r="BK335" s="31"/>
      <c r="BL335" s="39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</row>
    <row r="336" spans="2:251">
      <c r="B336" s="62"/>
      <c r="C336" s="39"/>
      <c r="D336" s="39"/>
      <c r="F336" s="39"/>
      <c r="G336" s="38"/>
      <c r="H336" s="38"/>
      <c r="I336" s="38"/>
      <c r="J336" s="39"/>
      <c r="K336" s="38"/>
      <c r="L336" s="39"/>
      <c r="M336" s="39"/>
      <c r="N336" s="39"/>
      <c r="O336" s="39"/>
      <c r="P336" s="39"/>
      <c r="Q336" s="38"/>
      <c r="R336" s="39"/>
      <c r="S336" s="39"/>
      <c r="T336" s="39"/>
      <c r="U336" s="39"/>
      <c r="V336" s="39"/>
      <c r="W336" s="42"/>
      <c r="X336" s="39"/>
      <c r="Y336" s="39"/>
      <c r="Z336" s="42"/>
      <c r="AA336" s="39"/>
      <c r="AB336" s="39"/>
      <c r="AC336" s="42"/>
      <c r="AD336" s="40"/>
      <c r="AE336" s="40"/>
      <c r="AF336" s="35"/>
      <c r="AG336" s="39"/>
      <c r="AH336" s="39"/>
      <c r="AI336" s="42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8"/>
      <c r="AV336" s="39"/>
      <c r="AW336" s="39"/>
      <c r="AX336" s="39"/>
      <c r="AY336" s="39"/>
      <c r="AZ336" s="39"/>
      <c r="BA336" s="39"/>
      <c r="BB336" s="39"/>
      <c r="BC336" s="39"/>
      <c r="BD336" s="38"/>
      <c r="BE336" s="39"/>
      <c r="BF336" s="39"/>
      <c r="BG336" s="40"/>
      <c r="BH336" s="39"/>
      <c r="BI336" s="39"/>
      <c r="BJ336" s="31"/>
      <c r="BK336" s="31"/>
      <c r="BL336" s="39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</row>
    <row r="337" spans="2:251">
      <c r="B337" s="62"/>
      <c r="C337" s="39"/>
      <c r="D337" s="39"/>
      <c r="F337" s="39"/>
      <c r="G337" s="38"/>
      <c r="H337" s="38"/>
      <c r="I337" s="38"/>
      <c r="J337" s="39"/>
      <c r="K337" s="38"/>
      <c r="L337" s="39"/>
      <c r="M337" s="39"/>
      <c r="N337" s="39"/>
      <c r="O337" s="39"/>
      <c r="P337" s="39"/>
      <c r="Q337" s="38"/>
      <c r="R337" s="39"/>
      <c r="S337" s="39"/>
      <c r="T337" s="39"/>
      <c r="U337" s="39"/>
      <c r="V337" s="39"/>
      <c r="W337" s="42"/>
      <c r="X337" s="39"/>
      <c r="Y337" s="39"/>
      <c r="Z337" s="42"/>
      <c r="AA337" s="39"/>
      <c r="AB337" s="39"/>
      <c r="AC337" s="42"/>
      <c r="AD337" s="40"/>
      <c r="AE337" s="40"/>
      <c r="AF337" s="35"/>
      <c r="AG337" s="39"/>
      <c r="AH337" s="39"/>
      <c r="AI337" s="42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8"/>
      <c r="AV337" s="39"/>
      <c r="AW337" s="39"/>
      <c r="AX337" s="39"/>
      <c r="AY337" s="39"/>
      <c r="AZ337" s="39"/>
      <c r="BA337" s="39"/>
      <c r="BB337" s="39"/>
      <c r="BC337" s="39"/>
      <c r="BD337" s="38"/>
      <c r="BE337" s="39"/>
      <c r="BF337" s="39"/>
      <c r="BG337" s="39"/>
      <c r="BH337" s="39"/>
      <c r="BI337" s="39"/>
      <c r="BJ337" s="31"/>
      <c r="BK337" s="31"/>
      <c r="BL337" s="39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</row>
    <row r="338" spans="2:251">
      <c r="B338" s="62"/>
      <c r="C338" s="39"/>
      <c r="D338" s="39"/>
      <c r="F338" s="39"/>
      <c r="G338" s="38"/>
      <c r="H338" s="38"/>
      <c r="I338" s="38"/>
      <c r="J338" s="39"/>
      <c r="K338" s="38"/>
      <c r="L338" s="39"/>
      <c r="M338" s="39"/>
      <c r="N338" s="39"/>
      <c r="O338" s="39"/>
      <c r="P338" s="39"/>
      <c r="Q338" s="38"/>
      <c r="R338" s="39"/>
      <c r="S338" s="39"/>
      <c r="T338" s="39"/>
      <c r="U338" s="39"/>
      <c r="V338" s="39"/>
      <c r="W338" s="42"/>
      <c r="X338" s="39"/>
      <c r="Y338" s="39"/>
      <c r="Z338" s="42"/>
      <c r="AA338" s="39"/>
      <c r="AB338" s="39"/>
      <c r="AC338" s="42"/>
      <c r="AD338" s="40"/>
      <c r="AE338" s="40"/>
      <c r="AF338" s="35"/>
      <c r="AG338" s="39"/>
      <c r="AH338" s="39"/>
      <c r="AI338" s="42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8"/>
      <c r="AV338" s="39"/>
      <c r="AW338" s="39"/>
      <c r="AX338" s="39"/>
      <c r="AY338" s="39"/>
      <c r="AZ338" s="39"/>
      <c r="BA338" s="39"/>
      <c r="BB338" s="39"/>
      <c r="BC338" s="39"/>
      <c r="BD338" s="38"/>
      <c r="BE338" s="39"/>
      <c r="BF338" s="39"/>
      <c r="BG338" s="40"/>
      <c r="BH338" s="39"/>
      <c r="BI338" s="39"/>
      <c r="BJ338" s="31"/>
      <c r="BK338" s="31"/>
      <c r="BL338" s="39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</row>
    <row r="339" spans="2:251">
      <c r="B339" s="62"/>
      <c r="C339" s="39"/>
      <c r="D339" s="39"/>
      <c r="F339" s="39"/>
      <c r="G339" s="38"/>
      <c r="H339" s="38"/>
      <c r="I339" s="38"/>
      <c r="J339" s="39"/>
      <c r="K339" s="38"/>
      <c r="L339" s="39"/>
      <c r="M339" s="39"/>
      <c r="N339" s="39"/>
      <c r="O339" s="39"/>
      <c r="P339" s="39"/>
      <c r="Q339" s="38"/>
      <c r="R339" s="39"/>
      <c r="S339" s="39"/>
      <c r="T339" s="39"/>
      <c r="U339" s="39"/>
      <c r="V339" s="39"/>
      <c r="W339" s="42"/>
      <c r="X339" s="39"/>
      <c r="Y339" s="39"/>
      <c r="Z339" s="42"/>
      <c r="AA339" s="39"/>
      <c r="AB339" s="39"/>
      <c r="AC339" s="42"/>
      <c r="AD339" s="40"/>
      <c r="AE339" s="40"/>
      <c r="AF339" s="35"/>
      <c r="AG339" s="39"/>
      <c r="AH339" s="39"/>
      <c r="AI339" s="42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8"/>
      <c r="AV339" s="39"/>
      <c r="AW339" s="39"/>
      <c r="AX339" s="39"/>
      <c r="AY339" s="39"/>
      <c r="AZ339" s="39"/>
      <c r="BA339" s="39"/>
      <c r="BB339" s="39"/>
      <c r="BC339" s="39"/>
      <c r="BD339" s="38"/>
      <c r="BE339" s="39"/>
      <c r="BF339" s="39"/>
      <c r="BG339" s="40"/>
      <c r="BH339" s="39"/>
      <c r="BI339" s="39"/>
      <c r="BJ339" s="31"/>
      <c r="BK339" s="31"/>
      <c r="BL339" s="39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</row>
    <row r="340" spans="2:251">
      <c r="B340" s="62"/>
      <c r="C340" s="39"/>
      <c r="D340" s="39"/>
      <c r="F340" s="39"/>
      <c r="G340" s="38"/>
      <c r="H340" s="38"/>
      <c r="I340" s="38"/>
      <c r="J340" s="39"/>
      <c r="K340" s="38"/>
      <c r="L340" s="39"/>
      <c r="M340" s="39"/>
      <c r="N340" s="39"/>
      <c r="O340" s="39"/>
      <c r="P340" s="39"/>
      <c r="Q340" s="38"/>
      <c r="R340" s="39"/>
      <c r="S340" s="39"/>
      <c r="T340" s="39"/>
      <c r="U340" s="39"/>
      <c r="V340" s="39"/>
      <c r="W340" s="42"/>
      <c r="X340" s="39"/>
      <c r="Y340" s="39"/>
      <c r="Z340" s="42"/>
      <c r="AA340" s="39"/>
      <c r="AB340" s="39"/>
      <c r="AC340" s="42"/>
      <c r="AD340" s="40"/>
      <c r="AE340" s="40"/>
      <c r="AF340" s="35"/>
      <c r="AG340" s="39"/>
      <c r="AH340" s="39"/>
      <c r="AI340" s="42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8"/>
      <c r="AV340" s="39"/>
      <c r="AW340" s="39"/>
      <c r="AX340" s="39"/>
      <c r="AY340" s="39"/>
      <c r="AZ340" s="39"/>
      <c r="BA340" s="39"/>
      <c r="BB340" s="39"/>
      <c r="BC340" s="39"/>
      <c r="BD340" s="38"/>
      <c r="BE340" s="39"/>
      <c r="BF340" s="39"/>
      <c r="BG340" s="40"/>
      <c r="BH340" s="39"/>
      <c r="BI340" s="39"/>
      <c r="BJ340" s="31"/>
      <c r="BK340" s="31"/>
      <c r="BL340" s="39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</row>
    <row r="341" spans="2:251">
      <c r="B341" s="62"/>
      <c r="C341" s="39"/>
      <c r="D341" s="39"/>
      <c r="F341" s="39"/>
      <c r="G341" s="38"/>
      <c r="H341" s="38"/>
      <c r="I341" s="38"/>
      <c r="J341" s="39"/>
      <c r="K341" s="38"/>
      <c r="L341" s="39"/>
      <c r="M341" s="39"/>
      <c r="N341" s="39"/>
      <c r="O341" s="39"/>
      <c r="P341" s="39"/>
      <c r="Q341" s="38"/>
      <c r="R341" s="39"/>
      <c r="S341" s="39"/>
      <c r="T341" s="39"/>
      <c r="U341" s="39"/>
      <c r="V341" s="39"/>
      <c r="W341" s="42"/>
      <c r="X341" s="39"/>
      <c r="Y341" s="39"/>
      <c r="Z341" s="42"/>
      <c r="AA341" s="39"/>
      <c r="AB341" s="39"/>
      <c r="AC341" s="42"/>
      <c r="AD341" s="40"/>
      <c r="AE341" s="40"/>
      <c r="AF341" s="35"/>
      <c r="AG341" s="39"/>
      <c r="AH341" s="39"/>
      <c r="AI341" s="42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8"/>
      <c r="AV341" s="39"/>
      <c r="AW341" s="39"/>
      <c r="AX341" s="39"/>
      <c r="AY341" s="39"/>
      <c r="AZ341" s="39"/>
      <c r="BA341" s="39"/>
      <c r="BB341" s="39"/>
      <c r="BC341" s="39"/>
      <c r="BD341" s="38"/>
      <c r="BE341" s="39"/>
      <c r="BF341" s="39"/>
      <c r="BG341" s="40"/>
      <c r="BH341" s="39"/>
      <c r="BI341" s="39"/>
      <c r="BJ341" s="31"/>
      <c r="BK341" s="31"/>
      <c r="BL341" s="39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</row>
    <row r="342" spans="2:251">
      <c r="B342" s="62"/>
      <c r="C342" s="39"/>
      <c r="D342" s="39"/>
      <c r="F342" s="39"/>
      <c r="G342" s="38"/>
      <c r="H342" s="38"/>
      <c r="I342" s="38"/>
      <c r="J342" s="39"/>
      <c r="K342" s="38"/>
      <c r="L342" s="39"/>
      <c r="M342" s="39"/>
      <c r="N342" s="39"/>
      <c r="O342" s="39"/>
      <c r="P342" s="39"/>
      <c r="Q342" s="38"/>
      <c r="R342" s="39"/>
      <c r="S342" s="39"/>
      <c r="T342" s="39"/>
      <c r="U342" s="39"/>
      <c r="V342" s="39"/>
      <c r="W342" s="42"/>
      <c r="X342" s="39"/>
      <c r="Y342" s="39"/>
      <c r="Z342" s="42"/>
      <c r="AA342" s="39"/>
      <c r="AB342" s="39"/>
      <c r="AC342" s="42"/>
      <c r="AD342" s="40"/>
      <c r="AE342" s="40"/>
      <c r="AF342" s="35"/>
      <c r="AG342" s="39"/>
      <c r="AH342" s="39"/>
      <c r="AI342" s="42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8"/>
      <c r="AV342" s="39"/>
      <c r="AW342" s="39"/>
      <c r="AX342" s="39"/>
      <c r="AY342" s="39"/>
      <c r="AZ342" s="39"/>
      <c r="BA342" s="39"/>
      <c r="BB342" s="39"/>
      <c r="BC342" s="39"/>
      <c r="BD342" s="38"/>
      <c r="BE342" s="39"/>
      <c r="BF342" s="39"/>
      <c r="BG342" s="40"/>
      <c r="BH342" s="39"/>
      <c r="BI342" s="39"/>
      <c r="BJ342" s="31"/>
      <c r="BK342" s="31"/>
      <c r="BL342" s="39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</row>
    <row r="343" spans="2:251">
      <c r="B343" s="62"/>
      <c r="C343" s="39"/>
      <c r="D343" s="39"/>
      <c r="F343" s="39"/>
      <c r="G343" s="38"/>
      <c r="H343" s="38"/>
      <c r="I343" s="38"/>
      <c r="J343" s="39"/>
      <c r="K343" s="38"/>
      <c r="L343" s="39"/>
      <c r="M343" s="39"/>
      <c r="N343" s="39"/>
      <c r="O343" s="39"/>
      <c r="P343" s="39"/>
      <c r="Q343" s="38"/>
      <c r="R343" s="39"/>
      <c r="S343" s="39"/>
      <c r="T343" s="39"/>
      <c r="U343" s="39"/>
      <c r="V343" s="39"/>
      <c r="W343" s="42"/>
      <c r="X343" s="39"/>
      <c r="Y343" s="39"/>
      <c r="Z343" s="42"/>
      <c r="AA343" s="39"/>
      <c r="AB343" s="39"/>
      <c r="AC343" s="42"/>
      <c r="AD343" s="40"/>
      <c r="AE343" s="40"/>
      <c r="AF343" s="35"/>
      <c r="AG343" s="39"/>
      <c r="AH343" s="39"/>
      <c r="AI343" s="42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8"/>
      <c r="AV343" s="39"/>
      <c r="AW343" s="39"/>
      <c r="AX343" s="39"/>
      <c r="AY343" s="39"/>
      <c r="AZ343" s="39"/>
      <c r="BA343" s="39"/>
      <c r="BB343" s="39"/>
      <c r="BC343" s="39"/>
      <c r="BD343" s="38"/>
      <c r="BE343" s="39"/>
      <c r="BF343" s="39"/>
      <c r="BG343" s="40"/>
      <c r="BH343" s="39"/>
      <c r="BI343" s="39"/>
      <c r="BJ343" s="31"/>
      <c r="BK343" s="31"/>
      <c r="BL343" s="39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</row>
    <row r="344" spans="2:251">
      <c r="B344" s="62"/>
      <c r="C344" s="39"/>
      <c r="D344" s="39"/>
      <c r="F344" s="39"/>
      <c r="G344" s="38"/>
      <c r="H344" s="38"/>
      <c r="I344" s="38"/>
      <c r="J344" s="39"/>
      <c r="K344" s="38"/>
      <c r="L344" s="39"/>
      <c r="M344" s="39"/>
      <c r="N344" s="39"/>
      <c r="O344" s="39"/>
      <c r="P344" s="39"/>
      <c r="Q344" s="38"/>
      <c r="R344" s="39"/>
      <c r="S344" s="39"/>
      <c r="T344" s="39"/>
      <c r="U344" s="39"/>
      <c r="V344" s="39"/>
      <c r="W344" s="42"/>
      <c r="X344" s="39"/>
      <c r="Y344" s="39"/>
      <c r="Z344" s="42"/>
      <c r="AA344" s="39"/>
      <c r="AB344" s="39"/>
      <c r="AC344" s="42"/>
      <c r="AD344" s="40"/>
      <c r="AE344" s="40"/>
      <c r="AF344" s="35"/>
      <c r="AG344" s="39"/>
      <c r="AH344" s="39"/>
      <c r="AI344" s="42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8"/>
      <c r="AV344" s="39"/>
      <c r="AW344" s="39"/>
      <c r="AX344" s="39"/>
      <c r="AY344" s="39"/>
      <c r="AZ344" s="39"/>
      <c r="BA344" s="39"/>
      <c r="BB344" s="39"/>
      <c r="BC344" s="39"/>
      <c r="BD344" s="38"/>
      <c r="BE344" s="39"/>
      <c r="BF344" s="39"/>
      <c r="BG344" s="40"/>
      <c r="BH344" s="39"/>
      <c r="BI344" s="39"/>
      <c r="BJ344" s="31"/>
      <c r="BK344" s="31"/>
      <c r="BL344" s="39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</row>
    <row r="345" spans="2:251">
      <c r="B345" s="62"/>
      <c r="C345" s="39"/>
      <c r="D345" s="39"/>
      <c r="F345" s="39"/>
      <c r="G345" s="38"/>
      <c r="H345" s="38"/>
      <c r="I345" s="38"/>
      <c r="J345" s="39"/>
      <c r="K345" s="38"/>
      <c r="L345" s="39"/>
      <c r="M345" s="39"/>
      <c r="N345" s="39"/>
      <c r="O345" s="39"/>
      <c r="P345" s="39"/>
      <c r="Q345" s="38"/>
      <c r="R345" s="39"/>
      <c r="S345" s="39"/>
      <c r="T345" s="39"/>
      <c r="U345" s="39"/>
      <c r="V345" s="39"/>
      <c r="W345" s="42"/>
      <c r="X345" s="39"/>
      <c r="Y345" s="39"/>
      <c r="Z345" s="42"/>
      <c r="AA345" s="39"/>
      <c r="AB345" s="39"/>
      <c r="AC345" s="42"/>
      <c r="AD345" s="40"/>
      <c r="AE345" s="40"/>
      <c r="AF345" s="35"/>
      <c r="AG345" s="39"/>
      <c r="AH345" s="39"/>
      <c r="AI345" s="42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8"/>
      <c r="AV345" s="39"/>
      <c r="AW345" s="39"/>
      <c r="AX345" s="39"/>
      <c r="AY345" s="39"/>
      <c r="AZ345" s="39"/>
      <c r="BA345" s="39"/>
      <c r="BB345" s="39"/>
      <c r="BC345" s="39"/>
      <c r="BD345" s="38"/>
      <c r="BE345" s="39"/>
      <c r="BF345" s="39"/>
      <c r="BG345" s="40"/>
      <c r="BH345" s="39"/>
      <c r="BI345" s="39"/>
      <c r="BJ345" s="31"/>
      <c r="BK345" s="31"/>
      <c r="BL345" s="39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</row>
    <row r="346" spans="2:251">
      <c r="B346" s="62"/>
      <c r="C346" s="39"/>
      <c r="D346" s="39"/>
      <c r="F346" s="39"/>
      <c r="G346" s="38"/>
      <c r="H346" s="38"/>
      <c r="I346" s="38"/>
      <c r="J346" s="39"/>
      <c r="K346" s="38"/>
      <c r="L346" s="39"/>
      <c r="M346" s="39"/>
      <c r="N346" s="39"/>
      <c r="O346" s="39"/>
      <c r="P346" s="39"/>
      <c r="Q346" s="38"/>
      <c r="R346" s="39"/>
      <c r="S346" s="39"/>
      <c r="T346" s="39"/>
      <c r="U346" s="39"/>
      <c r="V346" s="39"/>
      <c r="W346" s="42"/>
      <c r="X346" s="39"/>
      <c r="Y346" s="39"/>
      <c r="Z346" s="42"/>
      <c r="AA346" s="39"/>
      <c r="AB346" s="39"/>
      <c r="AC346" s="42"/>
      <c r="AD346" s="40"/>
      <c r="AE346" s="40"/>
      <c r="AF346" s="35"/>
      <c r="AG346" s="39"/>
      <c r="AH346" s="39"/>
      <c r="AI346" s="42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8"/>
      <c r="AV346" s="39"/>
      <c r="AW346" s="39"/>
      <c r="AX346" s="39"/>
      <c r="AY346" s="39"/>
      <c r="AZ346" s="39"/>
      <c r="BA346" s="39"/>
      <c r="BB346" s="39"/>
      <c r="BC346" s="39"/>
      <c r="BD346" s="38"/>
      <c r="BE346" s="39"/>
      <c r="BF346" s="39"/>
      <c r="BG346" s="40"/>
      <c r="BH346" s="39"/>
      <c r="BI346" s="39"/>
      <c r="BJ346" s="31"/>
      <c r="BK346" s="31"/>
      <c r="BL346" s="39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</row>
    <row r="347" spans="2:251">
      <c r="B347" s="62"/>
      <c r="C347" s="39"/>
      <c r="D347" s="39"/>
      <c r="F347" s="39"/>
      <c r="G347" s="38"/>
      <c r="H347" s="38"/>
      <c r="I347" s="38"/>
      <c r="J347" s="39"/>
      <c r="K347" s="38"/>
      <c r="L347" s="39"/>
      <c r="M347" s="39"/>
      <c r="N347" s="39"/>
      <c r="O347" s="39"/>
      <c r="P347" s="39"/>
      <c r="Q347" s="38"/>
      <c r="R347" s="39"/>
      <c r="S347" s="39"/>
      <c r="T347" s="39"/>
      <c r="U347" s="39"/>
      <c r="V347" s="39"/>
      <c r="W347" s="42"/>
      <c r="X347" s="39"/>
      <c r="Y347" s="39"/>
      <c r="Z347" s="42"/>
      <c r="AA347" s="39"/>
      <c r="AB347" s="39"/>
      <c r="AC347" s="42"/>
      <c r="AD347" s="40"/>
      <c r="AE347" s="40"/>
      <c r="AF347" s="35"/>
      <c r="AG347" s="39"/>
      <c r="AH347" s="39"/>
      <c r="AI347" s="42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8"/>
      <c r="AV347" s="39"/>
      <c r="AW347" s="39"/>
      <c r="AX347" s="39"/>
      <c r="AY347" s="39"/>
      <c r="AZ347" s="39"/>
      <c r="BA347" s="39"/>
      <c r="BB347" s="39"/>
      <c r="BC347" s="39"/>
      <c r="BD347" s="38"/>
      <c r="BE347" s="39"/>
      <c r="BF347" s="39"/>
      <c r="BG347" s="40"/>
      <c r="BH347" s="39"/>
      <c r="BI347" s="39"/>
      <c r="BJ347" s="31"/>
      <c r="BK347" s="31"/>
      <c r="BL347" s="39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</row>
    <row r="348" spans="2:251">
      <c r="B348" s="62"/>
      <c r="C348" s="39"/>
      <c r="D348" s="39"/>
      <c r="F348" s="39"/>
      <c r="G348" s="38"/>
      <c r="H348" s="38"/>
      <c r="I348" s="38"/>
      <c r="J348" s="39"/>
      <c r="K348" s="38"/>
      <c r="L348" s="39"/>
      <c r="M348" s="39"/>
      <c r="N348" s="39"/>
      <c r="O348" s="39"/>
      <c r="P348" s="39"/>
      <c r="Q348" s="38"/>
      <c r="R348" s="39"/>
      <c r="S348" s="39"/>
      <c r="T348" s="39"/>
      <c r="U348" s="39"/>
      <c r="V348" s="39"/>
      <c r="W348" s="42"/>
      <c r="X348" s="39"/>
      <c r="Y348" s="39"/>
      <c r="Z348" s="42"/>
      <c r="AA348" s="39"/>
      <c r="AB348" s="39"/>
      <c r="AC348" s="42"/>
      <c r="AD348" s="40"/>
      <c r="AE348" s="40"/>
      <c r="AF348" s="35"/>
      <c r="AG348" s="39"/>
      <c r="AH348" s="39"/>
      <c r="AI348" s="42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8"/>
      <c r="AV348" s="39"/>
      <c r="AW348" s="39"/>
      <c r="AX348" s="39"/>
      <c r="AY348" s="39"/>
      <c r="AZ348" s="39"/>
      <c r="BA348" s="39"/>
      <c r="BB348" s="39"/>
      <c r="BC348" s="39"/>
      <c r="BD348" s="38"/>
      <c r="BE348" s="39"/>
      <c r="BF348" s="39"/>
      <c r="BG348" s="40"/>
      <c r="BH348" s="39"/>
      <c r="BI348" s="39"/>
      <c r="BJ348" s="31"/>
      <c r="BK348" s="31"/>
      <c r="BL348" s="39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</row>
    <row r="349" spans="2:251">
      <c r="B349" s="62"/>
      <c r="C349" s="39"/>
      <c r="D349" s="39"/>
      <c r="F349" s="39"/>
      <c r="G349" s="38"/>
      <c r="H349" s="38"/>
      <c r="I349" s="38"/>
      <c r="J349" s="39"/>
      <c r="K349" s="38"/>
      <c r="L349" s="39"/>
      <c r="M349" s="39"/>
      <c r="N349" s="39"/>
      <c r="O349" s="39"/>
      <c r="P349" s="39"/>
      <c r="Q349" s="38"/>
      <c r="R349" s="39"/>
      <c r="S349" s="39"/>
      <c r="T349" s="39"/>
      <c r="U349" s="39"/>
      <c r="V349" s="39"/>
      <c r="W349" s="42"/>
      <c r="X349" s="39"/>
      <c r="Y349" s="39"/>
      <c r="Z349" s="42"/>
      <c r="AA349" s="39"/>
      <c r="AB349" s="39"/>
      <c r="AC349" s="42"/>
      <c r="AD349" s="40"/>
      <c r="AE349" s="40"/>
      <c r="AF349" s="35"/>
      <c r="AG349" s="39"/>
      <c r="AH349" s="39"/>
      <c r="AI349" s="42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8"/>
      <c r="AV349" s="39"/>
      <c r="AW349" s="39"/>
      <c r="AX349" s="39"/>
      <c r="AY349" s="39"/>
      <c r="AZ349" s="39"/>
      <c r="BA349" s="39"/>
      <c r="BB349" s="39"/>
      <c r="BC349" s="39"/>
      <c r="BD349" s="38"/>
      <c r="BE349" s="39"/>
      <c r="BF349" s="39"/>
      <c r="BG349" s="39"/>
      <c r="BH349" s="39"/>
      <c r="BI349" s="39"/>
      <c r="BJ349" s="31"/>
      <c r="BK349" s="31"/>
      <c r="BL349" s="39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</row>
    <row r="350" spans="2:251">
      <c r="B350" s="62"/>
      <c r="C350" s="39"/>
      <c r="D350" s="39"/>
      <c r="F350" s="39"/>
      <c r="G350" s="38"/>
      <c r="H350" s="38"/>
      <c r="I350" s="38"/>
      <c r="J350" s="39"/>
      <c r="K350" s="38"/>
      <c r="L350" s="39"/>
      <c r="M350" s="39"/>
      <c r="N350" s="39"/>
      <c r="O350" s="39"/>
      <c r="P350" s="39"/>
      <c r="Q350" s="38"/>
      <c r="R350" s="39"/>
      <c r="S350" s="39"/>
      <c r="T350" s="39"/>
      <c r="U350" s="39"/>
      <c r="V350" s="39"/>
      <c r="W350" s="42"/>
      <c r="X350" s="39"/>
      <c r="Y350" s="39"/>
      <c r="Z350" s="42"/>
      <c r="AA350" s="39"/>
      <c r="AB350" s="39"/>
      <c r="AC350" s="42"/>
      <c r="AD350" s="40"/>
      <c r="AE350" s="40"/>
      <c r="AF350" s="35"/>
      <c r="AG350" s="39"/>
      <c r="AH350" s="39"/>
      <c r="AI350" s="42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8"/>
      <c r="AV350" s="39"/>
      <c r="AW350" s="39"/>
      <c r="AX350" s="39"/>
      <c r="AY350" s="39"/>
      <c r="AZ350" s="39"/>
      <c r="BA350" s="39"/>
      <c r="BB350" s="39"/>
      <c r="BC350" s="39"/>
      <c r="BD350" s="38"/>
      <c r="BE350" s="39"/>
      <c r="BF350" s="39"/>
      <c r="BG350" s="40"/>
      <c r="BH350" s="39"/>
      <c r="BI350" s="39"/>
      <c r="BJ350" s="31"/>
      <c r="BK350" s="31"/>
      <c r="BL350" s="39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</row>
    <row r="351" spans="2:251">
      <c r="B351" s="62"/>
      <c r="C351" s="39"/>
      <c r="D351" s="39"/>
      <c r="F351" s="39"/>
      <c r="G351" s="38"/>
      <c r="H351" s="38"/>
      <c r="I351" s="38"/>
      <c r="J351" s="39"/>
      <c r="K351" s="38"/>
      <c r="L351" s="39"/>
      <c r="M351" s="39"/>
      <c r="N351" s="39"/>
      <c r="O351" s="39"/>
      <c r="P351" s="39"/>
      <c r="Q351" s="38"/>
      <c r="R351" s="39"/>
      <c r="S351" s="39"/>
      <c r="T351" s="39"/>
      <c r="U351" s="39"/>
      <c r="V351" s="39"/>
      <c r="W351" s="42"/>
      <c r="X351" s="39"/>
      <c r="Y351" s="39"/>
      <c r="Z351" s="42"/>
      <c r="AA351" s="39"/>
      <c r="AB351" s="39"/>
      <c r="AC351" s="42"/>
      <c r="AD351" s="40"/>
      <c r="AE351" s="40"/>
      <c r="AF351" s="35"/>
      <c r="AG351" s="39"/>
      <c r="AH351" s="39"/>
      <c r="AI351" s="42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8"/>
      <c r="AV351" s="39"/>
      <c r="AW351" s="39"/>
      <c r="AX351" s="39"/>
      <c r="AY351" s="39"/>
      <c r="AZ351" s="39"/>
      <c r="BA351" s="39"/>
      <c r="BB351" s="39"/>
      <c r="BC351" s="39"/>
      <c r="BD351" s="38"/>
      <c r="BE351" s="39"/>
      <c r="BF351" s="39"/>
      <c r="BG351" s="40"/>
      <c r="BH351" s="39"/>
      <c r="BI351" s="39"/>
      <c r="BJ351" s="31"/>
      <c r="BK351" s="31"/>
      <c r="BL351" s="39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</row>
    <row r="352" spans="2:251">
      <c r="B352" s="62"/>
      <c r="C352" s="39"/>
      <c r="D352" s="39"/>
      <c r="F352" s="39"/>
      <c r="G352" s="38"/>
      <c r="H352" s="38"/>
      <c r="I352" s="38"/>
      <c r="J352" s="39"/>
      <c r="K352" s="38"/>
      <c r="L352" s="39"/>
      <c r="M352" s="39"/>
      <c r="N352" s="39"/>
      <c r="O352" s="39"/>
      <c r="P352" s="39"/>
      <c r="Q352" s="38"/>
      <c r="R352" s="39"/>
      <c r="S352" s="39"/>
      <c r="T352" s="39"/>
      <c r="U352" s="39"/>
      <c r="V352" s="39"/>
      <c r="W352" s="42"/>
      <c r="X352" s="39"/>
      <c r="Y352" s="39"/>
      <c r="Z352" s="42"/>
      <c r="AA352" s="39"/>
      <c r="AB352" s="39"/>
      <c r="AC352" s="42"/>
      <c r="AD352" s="40"/>
      <c r="AE352" s="40"/>
      <c r="AF352" s="35"/>
      <c r="AG352" s="39"/>
      <c r="AH352" s="39"/>
      <c r="AI352" s="42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8"/>
      <c r="AV352" s="39"/>
      <c r="AW352" s="39"/>
      <c r="AX352" s="39"/>
      <c r="AY352" s="39"/>
      <c r="AZ352" s="39"/>
      <c r="BA352" s="39"/>
      <c r="BB352" s="39"/>
      <c r="BC352" s="39"/>
      <c r="BD352" s="38"/>
      <c r="BE352" s="39"/>
      <c r="BF352" s="39"/>
      <c r="BG352" s="40"/>
      <c r="BH352" s="39"/>
      <c r="BI352" s="39"/>
      <c r="BJ352" s="31"/>
      <c r="BK352" s="31"/>
      <c r="BL352" s="39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</row>
    <row r="353" spans="2:251">
      <c r="B353" s="62"/>
      <c r="C353" s="39"/>
      <c r="D353" s="39"/>
      <c r="F353" s="39"/>
      <c r="G353" s="38"/>
      <c r="H353" s="38"/>
      <c r="I353" s="38"/>
      <c r="J353" s="39"/>
      <c r="K353" s="38"/>
      <c r="L353" s="39"/>
      <c r="M353" s="39"/>
      <c r="N353" s="39"/>
      <c r="O353" s="39"/>
      <c r="P353" s="39"/>
      <c r="Q353" s="38"/>
      <c r="R353" s="39"/>
      <c r="S353" s="39"/>
      <c r="T353" s="39"/>
      <c r="U353" s="39"/>
      <c r="V353" s="39"/>
      <c r="W353" s="42"/>
      <c r="X353" s="39"/>
      <c r="Y353" s="39"/>
      <c r="Z353" s="42"/>
      <c r="AA353" s="39"/>
      <c r="AB353" s="39"/>
      <c r="AC353" s="42"/>
      <c r="AD353" s="40"/>
      <c r="AE353" s="40"/>
      <c r="AF353" s="35"/>
      <c r="AG353" s="39"/>
      <c r="AH353" s="39"/>
      <c r="AI353" s="42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8"/>
      <c r="AV353" s="39"/>
      <c r="AW353" s="39"/>
      <c r="AX353" s="39"/>
      <c r="AY353" s="39"/>
      <c r="AZ353" s="39"/>
      <c r="BA353" s="39"/>
      <c r="BB353" s="39"/>
      <c r="BC353" s="39"/>
      <c r="BD353" s="38"/>
      <c r="BE353" s="39"/>
      <c r="BF353" s="39"/>
      <c r="BG353" s="40"/>
      <c r="BH353" s="39"/>
      <c r="BI353" s="39"/>
      <c r="BJ353" s="31"/>
      <c r="BK353" s="31"/>
      <c r="BL353" s="39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</row>
    <row r="354" spans="2:251">
      <c r="B354" s="62"/>
      <c r="C354" s="39"/>
      <c r="D354" s="39"/>
      <c r="F354" s="39"/>
      <c r="G354" s="38"/>
      <c r="H354" s="38"/>
      <c r="I354" s="38"/>
      <c r="J354" s="39"/>
      <c r="K354" s="38"/>
      <c r="L354" s="39"/>
      <c r="M354" s="39"/>
      <c r="N354" s="39"/>
      <c r="O354" s="39"/>
      <c r="P354" s="39"/>
      <c r="Q354" s="38"/>
      <c r="R354" s="39"/>
      <c r="S354" s="39"/>
      <c r="T354" s="39"/>
      <c r="U354" s="39"/>
      <c r="V354" s="39"/>
      <c r="W354" s="42"/>
      <c r="X354" s="39"/>
      <c r="Y354" s="39"/>
      <c r="Z354" s="42"/>
      <c r="AA354" s="39"/>
      <c r="AB354" s="39"/>
      <c r="AC354" s="42"/>
      <c r="AD354" s="40"/>
      <c r="AE354" s="40"/>
      <c r="AF354" s="35"/>
      <c r="AG354" s="39"/>
      <c r="AH354" s="39"/>
      <c r="AI354" s="42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8"/>
      <c r="AV354" s="39"/>
      <c r="AW354" s="39"/>
      <c r="AX354" s="39"/>
      <c r="AY354" s="39"/>
      <c r="AZ354" s="39"/>
      <c r="BA354" s="39"/>
      <c r="BB354" s="39"/>
      <c r="BC354" s="39"/>
      <c r="BD354" s="38"/>
      <c r="BE354" s="39"/>
      <c r="BF354" s="39"/>
      <c r="BG354" s="40"/>
      <c r="BH354" s="39"/>
      <c r="BI354" s="39"/>
      <c r="BJ354" s="31"/>
      <c r="BK354" s="31"/>
      <c r="BL354" s="39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</row>
    <row r="355" spans="2:251">
      <c r="B355" s="62"/>
      <c r="C355" s="39"/>
      <c r="D355" s="39"/>
      <c r="F355" s="39"/>
      <c r="G355" s="38"/>
      <c r="H355" s="38"/>
      <c r="I355" s="38"/>
      <c r="J355" s="39"/>
      <c r="K355" s="38"/>
      <c r="L355" s="39"/>
      <c r="M355" s="39"/>
      <c r="N355" s="39"/>
      <c r="O355" s="39"/>
      <c r="P355" s="39"/>
      <c r="Q355" s="38"/>
      <c r="R355" s="39"/>
      <c r="S355" s="39"/>
      <c r="T355" s="39"/>
      <c r="U355" s="39"/>
      <c r="V355" s="39"/>
      <c r="W355" s="42"/>
      <c r="X355" s="39"/>
      <c r="Y355" s="39"/>
      <c r="Z355" s="42"/>
      <c r="AA355" s="39"/>
      <c r="AB355" s="39"/>
      <c r="AC355" s="42"/>
      <c r="AD355" s="40"/>
      <c r="AE355" s="40"/>
      <c r="AF355" s="35"/>
      <c r="AG355" s="39"/>
      <c r="AH355" s="39"/>
      <c r="AI355" s="42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8"/>
      <c r="AV355" s="39"/>
      <c r="AW355" s="39"/>
      <c r="AX355" s="39"/>
      <c r="AY355" s="39"/>
      <c r="AZ355" s="39"/>
      <c r="BA355" s="39"/>
      <c r="BB355" s="39"/>
      <c r="BC355" s="39"/>
      <c r="BD355" s="38"/>
      <c r="BE355" s="39"/>
      <c r="BF355" s="39"/>
      <c r="BG355" s="40"/>
      <c r="BH355" s="39"/>
      <c r="BI355" s="39"/>
      <c r="BJ355" s="31"/>
      <c r="BK355" s="31"/>
      <c r="BL355" s="39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</row>
    <row r="356" spans="2:251">
      <c r="B356" s="62"/>
      <c r="C356" s="39"/>
      <c r="D356" s="39"/>
      <c r="F356" s="39"/>
      <c r="G356" s="38"/>
      <c r="H356" s="38"/>
      <c r="I356" s="38"/>
      <c r="J356" s="39"/>
      <c r="K356" s="38"/>
      <c r="L356" s="39"/>
      <c r="M356" s="39"/>
      <c r="N356" s="39"/>
      <c r="O356" s="39"/>
      <c r="P356" s="39"/>
      <c r="Q356" s="38"/>
      <c r="R356" s="39"/>
      <c r="S356" s="39"/>
      <c r="T356" s="39"/>
      <c r="U356" s="39"/>
      <c r="V356" s="39"/>
      <c r="W356" s="42"/>
      <c r="X356" s="39"/>
      <c r="Y356" s="39"/>
      <c r="Z356" s="42"/>
      <c r="AA356" s="39"/>
      <c r="AB356" s="39"/>
      <c r="AC356" s="42"/>
      <c r="AD356" s="40"/>
      <c r="AE356" s="40"/>
      <c r="AF356" s="35"/>
      <c r="AG356" s="39"/>
      <c r="AH356" s="39"/>
      <c r="AI356" s="42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8"/>
      <c r="AV356" s="39"/>
      <c r="AW356" s="39"/>
      <c r="AX356" s="39"/>
      <c r="AY356" s="39"/>
      <c r="AZ356" s="39"/>
      <c r="BA356" s="39"/>
      <c r="BB356" s="39"/>
      <c r="BC356" s="39"/>
      <c r="BD356" s="38"/>
      <c r="BE356" s="39"/>
      <c r="BF356" s="39"/>
      <c r="BG356" s="39"/>
      <c r="BH356" s="39"/>
      <c r="BI356" s="39"/>
      <c r="BJ356" s="31"/>
      <c r="BK356" s="31"/>
      <c r="BL356" s="39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</row>
    <row r="357" spans="2:251">
      <c r="B357" s="62"/>
      <c r="C357" s="39"/>
      <c r="D357" s="39"/>
      <c r="F357" s="39"/>
      <c r="G357" s="38"/>
      <c r="H357" s="38"/>
      <c r="I357" s="38"/>
      <c r="J357" s="39"/>
      <c r="K357" s="38"/>
      <c r="L357" s="39"/>
      <c r="M357" s="39"/>
      <c r="N357" s="39"/>
      <c r="O357" s="39"/>
      <c r="P357" s="39"/>
      <c r="Q357" s="38"/>
      <c r="R357" s="39"/>
      <c r="S357" s="39"/>
      <c r="T357" s="39"/>
      <c r="U357" s="39"/>
      <c r="V357" s="39"/>
      <c r="W357" s="42"/>
      <c r="X357" s="39"/>
      <c r="Y357" s="39"/>
      <c r="Z357" s="42"/>
      <c r="AA357" s="39"/>
      <c r="AB357" s="39"/>
      <c r="AC357" s="42"/>
      <c r="AD357" s="40"/>
      <c r="AE357" s="40"/>
      <c r="AF357" s="35"/>
      <c r="AG357" s="39"/>
      <c r="AH357" s="39"/>
      <c r="AI357" s="42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8"/>
      <c r="AV357" s="39"/>
      <c r="AW357" s="39"/>
      <c r="AX357" s="39"/>
      <c r="AY357" s="39"/>
      <c r="AZ357" s="39"/>
      <c r="BA357" s="39"/>
      <c r="BB357" s="39"/>
      <c r="BC357" s="39"/>
      <c r="BD357" s="38"/>
      <c r="BE357" s="39"/>
      <c r="BF357" s="39"/>
      <c r="BG357" s="39"/>
      <c r="BH357" s="39"/>
      <c r="BI357" s="39"/>
      <c r="BJ357" s="31"/>
      <c r="BK357" s="31"/>
      <c r="BL357" s="39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</row>
    <row r="358" spans="2:251">
      <c r="B358" s="62"/>
      <c r="C358" s="39"/>
      <c r="D358" s="39"/>
      <c r="F358" s="39"/>
      <c r="G358" s="38"/>
      <c r="H358" s="38"/>
      <c r="I358" s="38"/>
      <c r="J358" s="39"/>
      <c r="K358" s="38"/>
      <c r="L358" s="39"/>
      <c r="M358" s="39"/>
      <c r="N358" s="39"/>
      <c r="O358" s="39"/>
      <c r="P358" s="39"/>
      <c r="Q358" s="38"/>
      <c r="R358" s="39"/>
      <c r="S358" s="39"/>
      <c r="T358" s="39"/>
      <c r="U358" s="39"/>
      <c r="V358" s="39"/>
      <c r="W358" s="42"/>
      <c r="X358" s="39"/>
      <c r="Y358" s="39"/>
      <c r="Z358" s="42"/>
      <c r="AA358" s="39"/>
      <c r="AB358" s="39"/>
      <c r="AC358" s="42"/>
      <c r="AD358" s="40"/>
      <c r="AE358" s="40"/>
      <c r="AF358" s="35"/>
      <c r="AG358" s="39"/>
      <c r="AH358" s="39"/>
      <c r="AI358" s="42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8"/>
      <c r="AV358" s="39"/>
      <c r="AW358" s="39"/>
      <c r="AX358" s="39"/>
      <c r="AY358" s="39"/>
      <c r="AZ358" s="39"/>
      <c r="BA358" s="39"/>
      <c r="BB358" s="39"/>
      <c r="BC358" s="39"/>
      <c r="BD358" s="38"/>
      <c r="BE358" s="39"/>
      <c r="BF358" s="39"/>
      <c r="BG358" s="40"/>
      <c r="BH358" s="39"/>
      <c r="BI358" s="39"/>
      <c r="BJ358" s="31"/>
      <c r="BK358" s="31"/>
      <c r="BL358" s="39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</row>
    <row r="359" spans="2:251">
      <c r="B359" s="62"/>
      <c r="C359" s="39"/>
      <c r="D359" s="39"/>
      <c r="F359" s="39"/>
      <c r="G359" s="38"/>
      <c r="H359" s="38"/>
      <c r="I359" s="38"/>
      <c r="J359" s="39"/>
      <c r="K359" s="38"/>
      <c r="L359" s="39"/>
      <c r="M359" s="39"/>
      <c r="N359" s="39"/>
      <c r="O359" s="39"/>
      <c r="P359" s="39"/>
      <c r="Q359" s="38"/>
      <c r="R359" s="39"/>
      <c r="S359" s="39"/>
      <c r="T359" s="39"/>
      <c r="U359" s="39"/>
      <c r="V359" s="39"/>
      <c r="W359" s="42"/>
      <c r="X359" s="39"/>
      <c r="Y359" s="39"/>
      <c r="Z359" s="42"/>
      <c r="AA359" s="39"/>
      <c r="AB359" s="39"/>
      <c r="AC359" s="42"/>
      <c r="AD359" s="40"/>
      <c r="AE359" s="40"/>
      <c r="AF359" s="35"/>
      <c r="AG359" s="39"/>
      <c r="AH359" s="39"/>
      <c r="AI359" s="42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8"/>
      <c r="AV359" s="39"/>
      <c r="AW359" s="39"/>
      <c r="AX359" s="39"/>
      <c r="AY359" s="39"/>
      <c r="AZ359" s="39"/>
      <c r="BA359" s="39"/>
      <c r="BB359" s="39"/>
      <c r="BC359" s="39"/>
      <c r="BD359" s="38"/>
      <c r="BE359" s="39"/>
      <c r="BF359" s="39"/>
      <c r="BG359" s="40"/>
      <c r="BH359" s="39"/>
      <c r="BI359" s="39"/>
      <c r="BJ359" s="31"/>
      <c r="BK359" s="31"/>
      <c r="BL359" s="39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</row>
    <row r="360" spans="2:251">
      <c r="B360" s="62"/>
      <c r="C360" s="39"/>
      <c r="D360" s="39"/>
      <c r="F360" s="39"/>
      <c r="G360" s="38"/>
      <c r="H360" s="38"/>
      <c r="I360" s="38"/>
      <c r="J360" s="39"/>
      <c r="K360" s="38"/>
      <c r="L360" s="39"/>
      <c r="M360" s="39"/>
      <c r="N360" s="39"/>
      <c r="O360" s="39"/>
      <c r="P360" s="39"/>
      <c r="Q360" s="38"/>
      <c r="R360" s="39"/>
      <c r="S360" s="39"/>
      <c r="T360" s="39"/>
      <c r="U360" s="39"/>
      <c r="V360" s="39"/>
      <c r="W360" s="42"/>
      <c r="X360" s="39"/>
      <c r="Y360" s="39"/>
      <c r="Z360" s="42"/>
      <c r="AA360" s="39"/>
      <c r="AB360" s="39"/>
      <c r="AC360" s="42"/>
      <c r="AD360" s="40"/>
      <c r="AE360" s="40"/>
      <c r="AF360" s="35"/>
      <c r="AG360" s="39"/>
      <c r="AH360" s="39"/>
      <c r="AI360" s="42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8"/>
      <c r="AV360" s="39"/>
      <c r="AW360" s="39"/>
      <c r="AX360" s="39"/>
      <c r="AY360" s="39"/>
      <c r="AZ360" s="39"/>
      <c r="BA360" s="39"/>
      <c r="BB360" s="39"/>
      <c r="BC360" s="39"/>
      <c r="BD360" s="38"/>
      <c r="BE360" s="39"/>
      <c r="BF360" s="39"/>
      <c r="BG360" s="40"/>
      <c r="BH360" s="39"/>
      <c r="BI360" s="39"/>
      <c r="BJ360" s="31"/>
      <c r="BK360" s="31"/>
      <c r="BL360" s="39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</row>
    <row r="361" spans="2:251">
      <c r="B361" s="62"/>
      <c r="C361" s="39"/>
      <c r="D361" s="39"/>
      <c r="F361" s="39"/>
      <c r="G361" s="38"/>
      <c r="H361" s="38"/>
      <c r="I361" s="38"/>
      <c r="J361" s="39"/>
      <c r="K361" s="38"/>
      <c r="L361" s="39"/>
      <c r="M361" s="39"/>
      <c r="N361" s="39"/>
      <c r="O361" s="39"/>
      <c r="P361" s="39"/>
      <c r="Q361" s="38"/>
      <c r="R361" s="39"/>
      <c r="S361" s="39"/>
      <c r="T361" s="39"/>
      <c r="U361" s="39"/>
      <c r="V361" s="39"/>
      <c r="W361" s="42"/>
      <c r="X361" s="39"/>
      <c r="Y361" s="39"/>
      <c r="Z361" s="42"/>
      <c r="AA361" s="39"/>
      <c r="AB361" s="39"/>
      <c r="AC361" s="42"/>
      <c r="AD361" s="40"/>
      <c r="AE361" s="40"/>
      <c r="AF361" s="35"/>
      <c r="AG361" s="39"/>
      <c r="AH361" s="39"/>
      <c r="AI361" s="42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8"/>
      <c r="AV361" s="39"/>
      <c r="AW361" s="39"/>
      <c r="AX361" s="39"/>
      <c r="AY361" s="39"/>
      <c r="AZ361" s="39"/>
      <c r="BA361" s="39"/>
      <c r="BB361" s="39"/>
      <c r="BC361" s="39"/>
      <c r="BD361" s="38"/>
      <c r="BE361" s="39"/>
      <c r="BF361" s="39"/>
      <c r="BG361" s="40"/>
      <c r="BH361" s="39"/>
      <c r="BI361" s="39"/>
      <c r="BJ361" s="31"/>
      <c r="BK361" s="31"/>
      <c r="BL361" s="39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</row>
    <row r="362" spans="2:251">
      <c r="B362" s="62"/>
      <c r="C362" s="39"/>
      <c r="D362" s="39"/>
      <c r="F362" s="39"/>
      <c r="G362" s="38"/>
      <c r="H362" s="38"/>
      <c r="I362" s="38"/>
      <c r="J362" s="39"/>
      <c r="K362" s="38"/>
      <c r="L362" s="39"/>
      <c r="M362" s="39"/>
      <c r="N362" s="39"/>
      <c r="O362" s="39"/>
      <c r="P362" s="39"/>
      <c r="Q362" s="38"/>
      <c r="R362" s="39"/>
      <c r="S362" s="39"/>
      <c r="T362" s="39"/>
      <c r="U362" s="39"/>
      <c r="V362" s="39"/>
      <c r="W362" s="42"/>
      <c r="X362" s="39"/>
      <c r="Y362" s="39"/>
      <c r="Z362" s="42"/>
      <c r="AA362" s="39"/>
      <c r="AB362" s="39"/>
      <c r="AC362" s="42"/>
      <c r="AD362" s="40"/>
      <c r="AE362" s="40"/>
      <c r="AF362" s="35"/>
      <c r="AG362" s="39"/>
      <c r="AH362" s="39"/>
      <c r="AI362" s="42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8"/>
      <c r="AV362" s="39"/>
      <c r="AW362" s="39"/>
      <c r="AX362" s="39"/>
      <c r="AY362" s="39"/>
      <c r="AZ362" s="39"/>
      <c r="BA362" s="39"/>
      <c r="BB362" s="39"/>
      <c r="BC362" s="39"/>
      <c r="BD362" s="38"/>
      <c r="BE362" s="39"/>
      <c r="BF362" s="39"/>
      <c r="BG362" s="40"/>
      <c r="BH362" s="39"/>
      <c r="BI362" s="39"/>
      <c r="BJ362" s="31"/>
      <c r="BK362" s="31"/>
      <c r="BL362" s="39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</row>
    <row r="363" spans="2:251">
      <c r="B363" s="62"/>
      <c r="C363" s="39"/>
      <c r="D363" s="39"/>
      <c r="F363" s="39"/>
      <c r="G363" s="38"/>
      <c r="H363" s="38"/>
      <c r="I363" s="38"/>
      <c r="J363" s="39"/>
      <c r="K363" s="38"/>
      <c r="L363" s="39"/>
      <c r="M363" s="39"/>
      <c r="N363" s="39"/>
      <c r="O363" s="39"/>
      <c r="P363" s="39"/>
      <c r="Q363" s="38"/>
      <c r="R363" s="39"/>
      <c r="S363" s="39"/>
      <c r="T363" s="39"/>
      <c r="U363" s="39"/>
      <c r="V363" s="39"/>
      <c r="W363" s="42"/>
      <c r="X363" s="39"/>
      <c r="Y363" s="39"/>
      <c r="Z363" s="42"/>
      <c r="AA363" s="39"/>
      <c r="AB363" s="39"/>
      <c r="AC363" s="42"/>
      <c r="AD363" s="40"/>
      <c r="AE363" s="40"/>
      <c r="AF363" s="35"/>
      <c r="AG363" s="39"/>
      <c r="AH363" s="39"/>
      <c r="AI363" s="42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8"/>
      <c r="AV363" s="39"/>
      <c r="AW363" s="39"/>
      <c r="AX363" s="39"/>
      <c r="AY363" s="39"/>
      <c r="AZ363" s="39"/>
      <c r="BA363" s="39"/>
      <c r="BB363" s="39"/>
      <c r="BC363" s="39"/>
      <c r="BD363" s="38"/>
      <c r="BE363" s="39"/>
      <c r="BF363" s="39"/>
      <c r="BG363" s="39"/>
      <c r="BH363" s="39"/>
      <c r="BI363" s="39"/>
      <c r="BJ363" s="31"/>
      <c r="BK363" s="31"/>
      <c r="BL363" s="39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</row>
    <row r="364" spans="2:251">
      <c r="B364" s="62"/>
      <c r="C364" s="39"/>
      <c r="D364" s="39"/>
      <c r="F364" s="39"/>
      <c r="G364" s="38"/>
      <c r="H364" s="38"/>
      <c r="I364" s="38"/>
      <c r="J364" s="39"/>
      <c r="K364" s="38"/>
      <c r="L364" s="39"/>
      <c r="M364" s="39"/>
      <c r="N364" s="39"/>
      <c r="O364" s="39"/>
      <c r="P364" s="39"/>
      <c r="Q364" s="38"/>
      <c r="R364" s="39"/>
      <c r="S364" s="39"/>
      <c r="T364" s="39"/>
      <c r="U364" s="39"/>
      <c r="V364" s="39"/>
      <c r="W364" s="42"/>
      <c r="X364" s="39"/>
      <c r="Y364" s="39"/>
      <c r="Z364" s="42"/>
      <c r="AA364" s="39"/>
      <c r="AB364" s="39"/>
      <c r="AC364" s="42"/>
      <c r="AD364" s="40"/>
      <c r="AE364" s="40"/>
      <c r="AF364" s="35"/>
      <c r="AG364" s="39"/>
      <c r="AH364" s="39"/>
      <c r="AI364" s="42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8"/>
      <c r="AV364" s="39"/>
      <c r="AW364" s="39"/>
      <c r="AX364" s="39"/>
      <c r="AY364" s="39"/>
      <c r="AZ364" s="39"/>
      <c r="BA364" s="39"/>
      <c r="BB364" s="39"/>
      <c r="BC364" s="39"/>
      <c r="BD364" s="38"/>
      <c r="BE364" s="39"/>
      <c r="BF364" s="39"/>
      <c r="BG364" s="40"/>
      <c r="BH364" s="39"/>
      <c r="BI364" s="39"/>
      <c r="BJ364" s="31"/>
      <c r="BK364" s="31"/>
      <c r="BL364" s="39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</row>
    <row r="365" spans="2:251">
      <c r="B365" s="62"/>
      <c r="C365" s="39"/>
      <c r="D365" s="39"/>
      <c r="F365" s="39"/>
      <c r="G365" s="38"/>
      <c r="H365" s="38"/>
      <c r="I365" s="38"/>
      <c r="J365" s="39"/>
      <c r="K365" s="38"/>
      <c r="L365" s="39"/>
      <c r="M365" s="39"/>
      <c r="N365" s="39"/>
      <c r="O365" s="39"/>
      <c r="P365" s="39"/>
      <c r="Q365" s="38"/>
      <c r="R365" s="39"/>
      <c r="S365" s="39"/>
      <c r="T365" s="39"/>
      <c r="U365" s="39"/>
      <c r="V365" s="39"/>
      <c r="W365" s="42"/>
      <c r="X365" s="39"/>
      <c r="Y365" s="39"/>
      <c r="Z365" s="42"/>
      <c r="AA365" s="39"/>
      <c r="AB365" s="39"/>
      <c r="AC365" s="42"/>
      <c r="AD365" s="40"/>
      <c r="AE365" s="40"/>
      <c r="AF365" s="35"/>
      <c r="AG365" s="39"/>
      <c r="AH365" s="39"/>
      <c r="AI365" s="42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8"/>
      <c r="AV365" s="39"/>
      <c r="AW365" s="39"/>
      <c r="AX365" s="39"/>
      <c r="AY365" s="39"/>
      <c r="AZ365" s="39"/>
      <c r="BA365" s="39"/>
      <c r="BB365" s="39"/>
      <c r="BC365" s="39"/>
      <c r="BD365" s="38"/>
      <c r="BE365" s="39"/>
      <c r="BF365" s="39"/>
      <c r="BG365" s="40"/>
      <c r="BH365" s="39"/>
      <c r="BI365" s="39"/>
      <c r="BJ365" s="31"/>
      <c r="BK365" s="31"/>
      <c r="BL365" s="39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</row>
    <row r="366" spans="2:251">
      <c r="B366" s="62"/>
      <c r="C366" s="39"/>
      <c r="D366" s="39"/>
      <c r="F366" s="39"/>
      <c r="G366" s="38"/>
      <c r="H366" s="38"/>
      <c r="I366" s="38"/>
      <c r="J366" s="39"/>
      <c r="K366" s="38"/>
      <c r="L366" s="39"/>
      <c r="M366" s="39"/>
      <c r="N366" s="39"/>
      <c r="O366" s="39"/>
      <c r="P366" s="39"/>
      <c r="Q366" s="38"/>
      <c r="R366" s="39"/>
      <c r="S366" s="39"/>
      <c r="T366" s="39"/>
      <c r="U366" s="39"/>
      <c r="V366" s="39"/>
      <c r="W366" s="42"/>
      <c r="X366" s="39"/>
      <c r="Y366" s="39"/>
      <c r="Z366" s="42"/>
      <c r="AA366" s="39"/>
      <c r="AB366" s="39"/>
      <c r="AC366" s="42"/>
      <c r="AD366" s="40"/>
      <c r="AE366" s="40"/>
      <c r="AF366" s="35"/>
      <c r="AG366" s="39"/>
      <c r="AH366" s="39"/>
      <c r="AI366" s="42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8"/>
      <c r="AV366" s="39"/>
      <c r="AW366" s="39"/>
      <c r="AX366" s="39"/>
      <c r="AY366" s="39"/>
      <c r="AZ366" s="39"/>
      <c r="BA366" s="39"/>
      <c r="BB366" s="39"/>
      <c r="BC366" s="39"/>
      <c r="BD366" s="38"/>
      <c r="BE366" s="39"/>
      <c r="BF366" s="39"/>
      <c r="BG366" s="40"/>
      <c r="BH366" s="39"/>
      <c r="BI366" s="39"/>
      <c r="BJ366" s="31"/>
      <c r="BK366" s="31"/>
      <c r="BL366" s="39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</row>
    <row r="367" spans="2:251">
      <c r="B367" s="62"/>
      <c r="C367" s="39"/>
      <c r="D367" s="39"/>
      <c r="F367" s="39"/>
      <c r="G367" s="38"/>
      <c r="H367" s="38"/>
      <c r="I367" s="38"/>
      <c r="J367" s="39"/>
      <c r="K367" s="38"/>
      <c r="L367" s="39"/>
      <c r="M367" s="39"/>
      <c r="N367" s="39"/>
      <c r="O367" s="39"/>
      <c r="P367" s="39"/>
      <c r="Q367" s="38"/>
      <c r="R367" s="39"/>
      <c r="S367" s="39"/>
      <c r="T367" s="39"/>
      <c r="U367" s="39"/>
      <c r="V367" s="39"/>
      <c r="W367" s="42"/>
      <c r="X367" s="39"/>
      <c r="Y367" s="39"/>
      <c r="Z367" s="42"/>
      <c r="AA367" s="39"/>
      <c r="AB367" s="39"/>
      <c r="AC367" s="42"/>
      <c r="AD367" s="40"/>
      <c r="AE367" s="40"/>
      <c r="AF367" s="35"/>
      <c r="AG367" s="39"/>
      <c r="AH367" s="39"/>
      <c r="AI367" s="42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8"/>
      <c r="AV367" s="39"/>
      <c r="AW367" s="39"/>
      <c r="AX367" s="39"/>
      <c r="AY367" s="39"/>
      <c r="AZ367" s="39"/>
      <c r="BA367" s="39"/>
      <c r="BB367" s="39"/>
      <c r="BC367" s="39"/>
      <c r="BD367" s="38"/>
      <c r="BE367" s="39"/>
      <c r="BF367" s="39"/>
      <c r="BG367" s="40"/>
      <c r="BH367" s="39"/>
      <c r="BI367" s="39"/>
      <c r="BJ367" s="31"/>
      <c r="BK367" s="31"/>
      <c r="BL367" s="39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</row>
    <row r="368" spans="2:251">
      <c r="B368" s="62"/>
      <c r="C368" s="39"/>
      <c r="D368" s="39"/>
      <c r="F368" s="39"/>
      <c r="G368" s="38"/>
      <c r="H368" s="38"/>
      <c r="I368" s="38"/>
      <c r="J368" s="39"/>
      <c r="K368" s="38"/>
      <c r="L368" s="39"/>
      <c r="M368" s="39"/>
      <c r="N368" s="39"/>
      <c r="O368" s="39"/>
      <c r="P368" s="39"/>
      <c r="Q368" s="38"/>
      <c r="R368" s="39"/>
      <c r="S368" s="39"/>
      <c r="T368" s="39"/>
      <c r="U368" s="39"/>
      <c r="V368" s="39"/>
      <c r="W368" s="42"/>
      <c r="X368" s="39"/>
      <c r="Y368" s="39"/>
      <c r="Z368" s="42"/>
      <c r="AA368" s="39"/>
      <c r="AB368" s="39"/>
      <c r="AC368" s="42"/>
      <c r="AD368" s="40"/>
      <c r="AE368" s="40"/>
      <c r="AF368" s="35"/>
      <c r="AG368" s="39"/>
      <c r="AH368" s="39"/>
      <c r="AI368" s="42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8"/>
      <c r="AV368" s="39"/>
      <c r="AW368" s="39"/>
      <c r="AX368" s="39"/>
      <c r="AY368" s="39"/>
      <c r="AZ368" s="39"/>
      <c r="BA368" s="39"/>
      <c r="BB368" s="39"/>
      <c r="BC368" s="39"/>
      <c r="BD368" s="38"/>
      <c r="BE368" s="39"/>
      <c r="BF368" s="39"/>
      <c r="BG368" s="40"/>
      <c r="BH368" s="39"/>
      <c r="BI368" s="39"/>
      <c r="BJ368" s="31"/>
      <c r="BK368" s="31"/>
      <c r="BL368" s="39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</row>
    <row r="369" spans="2:251">
      <c r="B369" s="62"/>
      <c r="C369" s="39"/>
      <c r="D369" s="39"/>
      <c r="F369" s="39"/>
      <c r="G369" s="38"/>
      <c r="H369" s="38"/>
      <c r="I369" s="38"/>
      <c r="J369" s="39"/>
      <c r="K369" s="38"/>
      <c r="L369" s="39"/>
      <c r="M369" s="39"/>
      <c r="N369" s="39"/>
      <c r="O369" s="39"/>
      <c r="P369" s="39"/>
      <c r="Q369" s="38"/>
      <c r="R369" s="39"/>
      <c r="S369" s="39"/>
      <c r="T369" s="39"/>
      <c r="U369" s="39"/>
      <c r="V369" s="39"/>
      <c r="W369" s="42"/>
      <c r="X369" s="39"/>
      <c r="Y369" s="39"/>
      <c r="Z369" s="42"/>
      <c r="AA369" s="39"/>
      <c r="AB369" s="39"/>
      <c r="AC369" s="42"/>
      <c r="AD369" s="40"/>
      <c r="AE369" s="40"/>
      <c r="AF369" s="35"/>
      <c r="AG369" s="39"/>
      <c r="AH369" s="39"/>
      <c r="AI369" s="42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8"/>
      <c r="AV369" s="39"/>
      <c r="AW369" s="39"/>
      <c r="AX369" s="39"/>
      <c r="AY369" s="39"/>
      <c r="AZ369" s="39"/>
      <c r="BA369" s="39"/>
      <c r="BB369" s="39"/>
      <c r="BC369" s="39"/>
      <c r="BD369" s="38"/>
      <c r="BE369" s="39"/>
      <c r="BF369" s="39"/>
      <c r="BG369" s="40"/>
      <c r="BH369" s="39"/>
      <c r="BI369" s="39"/>
      <c r="BJ369" s="31"/>
      <c r="BK369" s="31"/>
      <c r="BL369" s="39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</row>
    <row r="370" spans="2:251">
      <c r="B370" s="62"/>
      <c r="C370" s="39"/>
      <c r="D370" s="39"/>
      <c r="F370" s="39"/>
      <c r="G370" s="38"/>
      <c r="H370" s="38"/>
      <c r="I370" s="38"/>
      <c r="J370" s="39"/>
      <c r="K370" s="38"/>
      <c r="L370" s="39"/>
      <c r="M370" s="39"/>
      <c r="N370" s="39"/>
      <c r="O370" s="39"/>
      <c r="P370" s="39"/>
      <c r="Q370" s="38"/>
      <c r="R370" s="39"/>
      <c r="S370" s="39"/>
      <c r="T370" s="39"/>
      <c r="U370" s="39"/>
      <c r="V370" s="39"/>
      <c r="W370" s="42"/>
      <c r="X370" s="39"/>
      <c r="Y370" s="39"/>
      <c r="Z370" s="42"/>
      <c r="AA370" s="39"/>
      <c r="AB370" s="39"/>
      <c r="AC370" s="42"/>
      <c r="AD370" s="40"/>
      <c r="AE370" s="40"/>
      <c r="AF370" s="35"/>
      <c r="AG370" s="39"/>
      <c r="AH370" s="39"/>
      <c r="AI370" s="42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8"/>
      <c r="AV370" s="39"/>
      <c r="AW370" s="39"/>
      <c r="AX370" s="39"/>
      <c r="AY370" s="39"/>
      <c r="AZ370" s="39"/>
      <c r="BA370" s="39"/>
      <c r="BB370" s="39"/>
      <c r="BC370" s="39"/>
      <c r="BD370" s="38"/>
      <c r="BE370" s="39"/>
      <c r="BF370" s="39"/>
      <c r="BG370" s="40"/>
      <c r="BH370" s="39"/>
      <c r="BI370" s="39"/>
      <c r="BJ370" s="31"/>
      <c r="BK370" s="31"/>
      <c r="BL370" s="39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</row>
    <row r="371" spans="2:251">
      <c r="B371" s="62"/>
      <c r="C371" s="39"/>
      <c r="D371" s="39"/>
      <c r="F371" s="39"/>
      <c r="G371" s="38"/>
      <c r="H371" s="38"/>
      <c r="I371" s="38"/>
      <c r="J371" s="39"/>
      <c r="K371" s="38"/>
      <c r="L371" s="39"/>
      <c r="M371" s="39"/>
      <c r="N371" s="39"/>
      <c r="O371" s="39"/>
      <c r="P371" s="39"/>
      <c r="Q371" s="38"/>
      <c r="R371" s="39"/>
      <c r="S371" s="39"/>
      <c r="T371" s="39"/>
      <c r="U371" s="39"/>
      <c r="V371" s="39"/>
      <c r="W371" s="42"/>
      <c r="X371" s="39"/>
      <c r="Y371" s="39"/>
      <c r="Z371" s="42"/>
      <c r="AA371" s="39"/>
      <c r="AB371" s="39"/>
      <c r="AC371" s="42"/>
      <c r="AD371" s="40"/>
      <c r="AE371" s="40"/>
      <c r="AF371" s="35"/>
      <c r="AG371" s="39"/>
      <c r="AH371" s="39"/>
      <c r="AI371" s="42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8"/>
      <c r="AV371" s="39"/>
      <c r="AW371" s="39"/>
      <c r="AX371" s="39"/>
      <c r="AY371" s="39"/>
      <c r="AZ371" s="39"/>
      <c r="BA371" s="39"/>
      <c r="BB371" s="39"/>
      <c r="BC371" s="39"/>
      <c r="BD371" s="38"/>
      <c r="BE371" s="39"/>
      <c r="BF371" s="39"/>
      <c r="BG371" s="40"/>
      <c r="BH371" s="39"/>
      <c r="BI371" s="39"/>
      <c r="BJ371" s="31"/>
      <c r="BK371" s="31"/>
      <c r="BL371" s="39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</row>
    <row r="372" spans="2:251">
      <c r="B372" s="62"/>
      <c r="C372" s="39"/>
      <c r="D372" s="39"/>
      <c r="F372" s="39"/>
      <c r="G372" s="38"/>
      <c r="H372" s="38"/>
      <c r="I372" s="38"/>
      <c r="J372" s="39"/>
      <c r="K372" s="38"/>
      <c r="L372" s="39"/>
      <c r="M372" s="39"/>
      <c r="N372" s="39"/>
      <c r="O372" s="39"/>
      <c r="P372" s="39"/>
      <c r="Q372" s="38"/>
      <c r="R372" s="39"/>
      <c r="S372" s="39"/>
      <c r="T372" s="39"/>
      <c r="U372" s="39"/>
      <c r="V372" s="39"/>
      <c r="W372" s="42"/>
      <c r="X372" s="39"/>
      <c r="Y372" s="39"/>
      <c r="Z372" s="42"/>
      <c r="AA372" s="39"/>
      <c r="AB372" s="39"/>
      <c r="AC372" s="42"/>
      <c r="AD372" s="40"/>
      <c r="AE372" s="40"/>
      <c r="AF372" s="35"/>
      <c r="AG372" s="39"/>
      <c r="AH372" s="39"/>
      <c r="AI372" s="42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8"/>
      <c r="AV372" s="39"/>
      <c r="AW372" s="39"/>
      <c r="AX372" s="39"/>
      <c r="AY372" s="39"/>
      <c r="AZ372" s="39"/>
      <c r="BA372" s="39"/>
      <c r="BB372" s="39"/>
      <c r="BC372" s="39"/>
      <c r="BD372" s="38"/>
      <c r="BE372" s="39"/>
      <c r="BF372" s="39"/>
      <c r="BG372" s="40"/>
      <c r="BH372" s="39"/>
      <c r="BI372" s="39"/>
      <c r="BJ372" s="31"/>
      <c r="BK372" s="31"/>
      <c r="BL372" s="39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</row>
    <row r="373" spans="2:251">
      <c r="B373" s="62"/>
      <c r="C373" s="39"/>
      <c r="D373" s="39"/>
      <c r="F373" s="39"/>
      <c r="G373" s="38"/>
      <c r="H373" s="38"/>
      <c r="I373" s="38"/>
      <c r="J373" s="39"/>
      <c r="K373" s="38"/>
      <c r="L373" s="39"/>
      <c r="M373" s="39"/>
      <c r="N373" s="39"/>
      <c r="O373" s="39"/>
      <c r="P373" s="39"/>
      <c r="Q373" s="38"/>
      <c r="R373" s="39"/>
      <c r="S373" s="39"/>
      <c r="T373" s="39"/>
      <c r="U373" s="39"/>
      <c r="V373" s="39"/>
      <c r="W373" s="42"/>
      <c r="X373" s="39"/>
      <c r="Y373" s="39"/>
      <c r="Z373" s="42"/>
      <c r="AA373" s="39"/>
      <c r="AB373" s="39"/>
      <c r="AC373" s="42"/>
      <c r="AD373" s="40"/>
      <c r="AE373" s="40"/>
      <c r="AF373" s="35"/>
      <c r="AG373" s="39"/>
      <c r="AH373" s="39"/>
      <c r="AI373" s="42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8"/>
      <c r="AV373" s="39"/>
      <c r="AW373" s="39"/>
      <c r="AX373" s="39"/>
      <c r="AY373" s="39"/>
      <c r="AZ373" s="39"/>
      <c r="BA373" s="39"/>
      <c r="BB373" s="39"/>
      <c r="BC373" s="39"/>
      <c r="BD373" s="38"/>
      <c r="BE373" s="39"/>
      <c r="BF373" s="39"/>
      <c r="BG373" s="40"/>
      <c r="BH373" s="39"/>
      <c r="BI373" s="39"/>
      <c r="BJ373" s="31"/>
      <c r="BK373" s="31"/>
      <c r="BL373" s="39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</row>
    <row r="374" spans="2:251">
      <c r="B374" s="62"/>
      <c r="C374" s="39"/>
      <c r="D374" s="39"/>
      <c r="F374" s="39"/>
      <c r="G374" s="38"/>
      <c r="H374" s="38"/>
      <c r="I374" s="38"/>
      <c r="J374" s="39"/>
      <c r="K374" s="38"/>
      <c r="L374" s="39"/>
      <c r="M374" s="39"/>
      <c r="N374" s="39"/>
      <c r="O374" s="39"/>
      <c r="P374" s="39"/>
      <c r="Q374" s="38"/>
      <c r="R374" s="39"/>
      <c r="S374" s="39"/>
      <c r="T374" s="39"/>
      <c r="U374" s="39"/>
      <c r="V374" s="39"/>
      <c r="W374" s="42"/>
      <c r="X374" s="39"/>
      <c r="Y374" s="39"/>
      <c r="Z374" s="42"/>
      <c r="AA374" s="39"/>
      <c r="AB374" s="39"/>
      <c r="AC374" s="42"/>
      <c r="AD374" s="40"/>
      <c r="AE374" s="40"/>
      <c r="AF374" s="35"/>
      <c r="AG374" s="39"/>
      <c r="AH374" s="39"/>
      <c r="AI374" s="42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8"/>
      <c r="AV374" s="39"/>
      <c r="AW374" s="39"/>
      <c r="AX374" s="39"/>
      <c r="AY374" s="39"/>
      <c r="AZ374" s="39"/>
      <c r="BA374" s="39"/>
      <c r="BB374" s="39"/>
      <c r="BC374" s="39"/>
      <c r="BD374" s="38"/>
      <c r="BE374" s="39"/>
      <c r="BF374" s="39"/>
      <c r="BG374" s="40"/>
      <c r="BH374" s="39"/>
      <c r="BI374" s="39"/>
      <c r="BJ374" s="31"/>
      <c r="BK374" s="31"/>
      <c r="BL374" s="39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</row>
    <row r="375" spans="2:251">
      <c r="B375" s="62"/>
      <c r="C375" s="39"/>
      <c r="D375" s="39"/>
      <c r="F375" s="39"/>
      <c r="G375" s="38"/>
      <c r="H375" s="38"/>
      <c r="I375" s="38"/>
      <c r="J375" s="39"/>
      <c r="K375" s="38"/>
      <c r="L375" s="39"/>
      <c r="M375" s="39"/>
      <c r="N375" s="39"/>
      <c r="O375" s="39"/>
      <c r="P375" s="39"/>
      <c r="Q375" s="38"/>
      <c r="R375" s="39"/>
      <c r="S375" s="39"/>
      <c r="T375" s="39"/>
      <c r="U375" s="39"/>
      <c r="V375" s="39"/>
      <c r="W375" s="42"/>
      <c r="X375" s="39"/>
      <c r="Y375" s="39"/>
      <c r="Z375" s="42"/>
      <c r="AA375" s="39"/>
      <c r="AB375" s="39"/>
      <c r="AC375" s="42"/>
      <c r="AD375" s="40"/>
      <c r="AE375" s="40"/>
      <c r="AF375" s="35"/>
      <c r="AG375" s="39"/>
      <c r="AH375" s="39"/>
      <c r="AI375" s="42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8"/>
      <c r="AV375" s="39"/>
      <c r="AW375" s="39"/>
      <c r="AX375" s="39"/>
      <c r="AY375" s="39"/>
      <c r="AZ375" s="39"/>
      <c r="BA375" s="39"/>
      <c r="BB375" s="39"/>
      <c r="BC375" s="39"/>
      <c r="BD375" s="38"/>
      <c r="BE375" s="39"/>
      <c r="BF375" s="39"/>
      <c r="BG375" s="39"/>
      <c r="BH375" s="39"/>
      <c r="BI375" s="39"/>
      <c r="BJ375" s="31"/>
      <c r="BK375" s="31"/>
      <c r="BL375" s="39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</row>
    <row r="376" spans="2:251">
      <c r="B376" s="62"/>
      <c r="C376" s="39"/>
      <c r="D376" s="39"/>
      <c r="F376" s="39"/>
      <c r="G376" s="38"/>
      <c r="H376" s="38"/>
      <c r="I376" s="38"/>
      <c r="J376" s="39"/>
      <c r="K376" s="38"/>
      <c r="L376" s="39"/>
      <c r="M376" s="39"/>
      <c r="N376" s="39"/>
      <c r="O376" s="39"/>
      <c r="P376" s="39"/>
      <c r="Q376" s="38"/>
      <c r="R376" s="39"/>
      <c r="S376" s="39"/>
      <c r="T376" s="39"/>
      <c r="U376" s="39"/>
      <c r="V376" s="39"/>
      <c r="W376" s="42"/>
      <c r="X376" s="39"/>
      <c r="Y376" s="39"/>
      <c r="Z376" s="42"/>
      <c r="AA376" s="39"/>
      <c r="AB376" s="39"/>
      <c r="AC376" s="42"/>
      <c r="AD376" s="40"/>
      <c r="AE376" s="40"/>
      <c r="AF376" s="35"/>
      <c r="AG376" s="39"/>
      <c r="AH376" s="39"/>
      <c r="AI376" s="42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8"/>
      <c r="AV376" s="39"/>
      <c r="AW376" s="39"/>
      <c r="AX376" s="39"/>
      <c r="AY376" s="39"/>
      <c r="AZ376" s="39"/>
      <c r="BA376" s="39"/>
      <c r="BB376" s="39"/>
      <c r="BC376" s="39"/>
      <c r="BD376" s="38"/>
      <c r="BE376" s="39"/>
      <c r="BF376" s="39"/>
      <c r="BG376" s="40"/>
      <c r="BH376" s="39"/>
      <c r="BI376" s="39"/>
      <c r="BJ376" s="31"/>
      <c r="BK376" s="31"/>
      <c r="BL376" s="39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</row>
    <row r="377" spans="2:251">
      <c r="B377" s="62"/>
      <c r="C377" s="39"/>
      <c r="D377" s="39"/>
      <c r="F377" s="39"/>
      <c r="G377" s="38"/>
      <c r="H377" s="38"/>
      <c r="I377" s="38"/>
      <c r="J377" s="39"/>
      <c r="K377" s="38"/>
      <c r="L377" s="39"/>
      <c r="M377" s="39"/>
      <c r="N377" s="39"/>
      <c r="O377" s="39"/>
      <c r="P377" s="39"/>
      <c r="Q377" s="38"/>
      <c r="R377" s="39"/>
      <c r="S377" s="39"/>
      <c r="T377" s="39"/>
      <c r="U377" s="39"/>
      <c r="V377" s="39"/>
      <c r="W377" s="42"/>
      <c r="X377" s="39"/>
      <c r="Y377" s="39"/>
      <c r="Z377" s="42"/>
      <c r="AA377" s="39"/>
      <c r="AB377" s="39"/>
      <c r="AC377" s="42"/>
      <c r="AD377" s="40"/>
      <c r="AE377" s="40"/>
      <c r="AF377" s="35"/>
      <c r="AG377" s="39"/>
      <c r="AH377" s="39"/>
      <c r="AI377" s="42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8"/>
      <c r="AV377" s="39"/>
      <c r="AW377" s="39"/>
      <c r="AX377" s="39"/>
      <c r="AY377" s="39"/>
      <c r="AZ377" s="39"/>
      <c r="BA377" s="39"/>
      <c r="BB377" s="39"/>
      <c r="BC377" s="39"/>
      <c r="BD377" s="38"/>
      <c r="BE377" s="39"/>
      <c r="BF377" s="39"/>
      <c r="BG377" s="40"/>
      <c r="BH377" s="39"/>
      <c r="BI377" s="39"/>
      <c r="BJ377" s="31"/>
      <c r="BK377" s="31"/>
      <c r="BL377" s="39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</row>
    <row r="378" spans="2:251">
      <c r="B378" s="62"/>
      <c r="C378" s="39"/>
      <c r="D378" s="39"/>
      <c r="F378" s="39"/>
      <c r="G378" s="38"/>
      <c r="H378" s="38"/>
      <c r="I378" s="38"/>
      <c r="J378" s="39"/>
      <c r="K378" s="38"/>
      <c r="L378" s="39"/>
      <c r="M378" s="39"/>
      <c r="N378" s="39"/>
      <c r="O378" s="39"/>
      <c r="P378" s="39"/>
      <c r="Q378" s="38"/>
      <c r="R378" s="39"/>
      <c r="S378" s="39"/>
      <c r="T378" s="39"/>
      <c r="U378" s="39"/>
      <c r="V378" s="39"/>
      <c r="W378" s="42"/>
      <c r="X378" s="39"/>
      <c r="Y378" s="39"/>
      <c r="Z378" s="42"/>
      <c r="AA378" s="39"/>
      <c r="AB378" s="39"/>
      <c r="AC378" s="42"/>
      <c r="AD378" s="40"/>
      <c r="AE378" s="40"/>
      <c r="AF378" s="35"/>
      <c r="AG378" s="39"/>
      <c r="AH378" s="39"/>
      <c r="AI378" s="42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8"/>
      <c r="AV378" s="39"/>
      <c r="AW378" s="39"/>
      <c r="AX378" s="39"/>
      <c r="AY378" s="39"/>
      <c r="AZ378" s="39"/>
      <c r="BA378" s="39"/>
      <c r="BB378" s="39"/>
      <c r="BC378" s="39"/>
      <c r="BD378" s="38"/>
      <c r="BE378" s="39"/>
      <c r="BF378" s="39"/>
      <c r="BG378" s="40"/>
      <c r="BH378" s="39"/>
      <c r="BI378" s="39"/>
      <c r="BJ378" s="31"/>
      <c r="BK378" s="31"/>
      <c r="BL378" s="39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</row>
    <row r="379" spans="2:251">
      <c r="B379" s="62"/>
      <c r="C379" s="39"/>
      <c r="D379" s="39"/>
      <c r="F379" s="39"/>
      <c r="G379" s="38"/>
      <c r="H379" s="38"/>
      <c r="I379" s="38"/>
      <c r="J379" s="39"/>
      <c r="K379" s="38"/>
      <c r="L379" s="39"/>
      <c r="M379" s="39"/>
      <c r="N379" s="39"/>
      <c r="O379" s="39"/>
      <c r="P379" s="39"/>
      <c r="Q379" s="38"/>
      <c r="R379" s="39"/>
      <c r="S379" s="39"/>
      <c r="T379" s="39"/>
      <c r="U379" s="39"/>
      <c r="V379" s="39"/>
      <c r="W379" s="42"/>
      <c r="X379" s="39"/>
      <c r="Y379" s="39"/>
      <c r="Z379" s="42"/>
      <c r="AA379" s="39"/>
      <c r="AB379" s="39"/>
      <c r="AC379" s="42"/>
      <c r="AD379" s="40"/>
      <c r="AE379" s="40"/>
      <c r="AF379" s="35"/>
      <c r="AG379" s="39"/>
      <c r="AH379" s="39"/>
      <c r="AI379" s="42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8"/>
      <c r="AV379" s="39"/>
      <c r="AW379" s="39"/>
      <c r="AX379" s="39"/>
      <c r="AY379" s="39"/>
      <c r="AZ379" s="39"/>
      <c r="BA379" s="39"/>
      <c r="BB379" s="39"/>
      <c r="BC379" s="39"/>
      <c r="BD379" s="38"/>
      <c r="BE379" s="39"/>
      <c r="BF379" s="39"/>
      <c r="BG379" s="40"/>
      <c r="BH379" s="39"/>
      <c r="BI379" s="39"/>
      <c r="BJ379" s="31"/>
      <c r="BK379" s="31"/>
      <c r="BL379" s="39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</row>
    <row r="380" spans="2:251">
      <c r="B380" s="62"/>
      <c r="C380" s="39"/>
      <c r="D380" s="39"/>
      <c r="F380" s="39"/>
      <c r="G380" s="38"/>
      <c r="H380" s="38"/>
      <c r="I380" s="38"/>
      <c r="J380" s="39"/>
      <c r="K380" s="38"/>
      <c r="L380" s="39"/>
      <c r="M380" s="39"/>
      <c r="N380" s="39"/>
      <c r="O380" s="39"/>
      <c r="P380" s="39"/>
      <c r="Q380" s="38"/>
      <c r="R380" s="39"/>
      <c r="S380" s="39"/>
      <c r="T380" s="39"/>
      <c r="U380" s="39"/>
      <c r="V380" s="39"/>
      <c r="W380" s="42"/>
      <c r="X380" s="39"/>
      <c r="Y380" s="39"/>
      <c r="Z380" s="42"/>
      <c r="AA380" s="39"/>
      <c r="AB380" s="39"/>
      <c r="AC380" s="42"/>
      <c r="AD380" s="40"/>
      <c r="AE380" s="40"/>
      <c r="AF380" s="35"/>
      <c r="AG380" s="39"/>
      <c r="AH380" s="39"/>
      <c r="AI380" s="42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8"/>
      <c r="AV380" s="39"/>
      <c r="AW380" s="39"/>
      <c r="AX380" s="39"/>
      <c r="AY380" s="39"/>
      <c r="AZ380" s="39"/>
      <c r="BA380" s="39"/>
      <c r="BB380" s="39"/>
      <c r="BC380" s="39"/>
      <c r="BD380" s="38"/>
      <c r="BE380" s="39"/>
      <c r="BF380" s="39"/>
      <c r="BG380" s="40"/>
      <c r="BH380" s="39"/>
      <c r="BI380" s="39"/>
      <c r="BJ380" s="31"/>
      <c r="BK380" s="31"/>
      <c r="BL380" s="39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</row>
    <row r="381" spans="2:251">
      <c r="B381" s="62"/>
      <c r="C381" s="39"/>
      <c r="D381" s="39"/>
      <c r="F381" s="39"/>
      <c r="G381" s="38"/>
      <c r="H381" s="38"/>
      <c r="I381" s="38"/>
      <c r="J381" s="39"/>
      <c r="K381" s="38"/>
      <c r="L381" s="39"/>
      <c r="M381" s="39"/>
      <c r="N381" s="39"/>
      <c r="O381" s="39"/>
      <c r="P381" s="39"/>
      <c r="Q381" s="38"/>
      <c r="R381" s="39"/>
      <c r="S381" s="39"/>
      <c r="T381" s="39"/>
      <c r="U381" s="39"/>
      <c r="V381" s="39"/>
      <c r="W381" s="42"/>
      <c r="X381" s="39"/>
      <c r="Y381" s="39"/>
      <c r="Z381" s="42"/>
      <c r="AA381" s="39"/>
      <c r="AB381" s="39"/>
      <c r="AC381" s="42"/>
      <c r="AD381" s="40"/>
      <c r="AE381" s="40"/>
      <c r="AF381" s="35"/>
      <c r="AG381" s="39"/>
      <c r="AH381" s="39"/>
      <c r="AI381" s="42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8"/>
      <c r="AV381" s="39"/>
      <c r="AW381" s="39"/>
      <c r="AX381" s="39"/>
      <c r="AY381" s="39"/>
      <c r="AZ381" s="39"/>
      <c r="BA381" s="39"/>
      <c r="BB381" s="39"/>
      <c r="BC381" s="39"/>
      <c r="BD381" s="38"/>
      <c r="BE381" s="39"/>
      <c r="BF381" s="39"/>
      <c r="BG381" s="40"/>
      <c r="BH381" s="39"/>
      <c r="BI381" s="39"/>
      <c r="BJ381" s="31"/>
      <c r="BK381" s="31"/>
      <c r="BL381" s="39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</row>
    <row r="382" spans="2:251">
      <c r="B382" s="62"/>
      <c r="C382" s="39"/>
      <c r="D382" s="39"/>
      <c r="F382" s="39"/>
      <c r="G382" s="38"/>
      <c r="H382" s="38"/>
      <c r="I382" s="38"/>
      <c r="J382" s="39"/>
      <c r="K382" s="38"/>
      <c r="L382" s="39"/>
      <c r="M382" s="39"/>
      <c r="N382" s="39"/>
      <c r="O382" s="39"/>
      <c r="P382" s="39"/>
      <c r="Q382" s="38"/>
      <c r="R382" s="39"/>
      <c r="S382" s="39"/>
      <c r="T382" s="39"/>
      <c r="U382" s="39"/>
      <c r="V382" s="39"/>
      <c r="W382" s="42"/>
      <c r="X382" s="39"/>
      <c r="Y382" s="39"/>
      <c r="Z382" s="42"/>
      <c r="AA382" s="39"/>
      <c r="AB382" s="39"/>
      <c r="AC382" s="42"/>
      <c r="AD382" s="40"/>
      <c r="AE382" s="40"/>
      <c r="AF382" s="35"/>
      <c r="AG382" s="39"/>
      <c r="AH382" s="39"/>
      <c r="AI382" s="42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8"/>
      <c r="AV382" s="39"/>
      <c r="AW382" s="39"/>
      <c r="AX382" s="39"/>
      <c r="AY382" s="39"/>
      <c r="AZ382" s="39"/>
      <c r="BA382" s="39"/>
      <c r="BB382" s="39"/>
      <c r="BC382" s="39"/>
      <c r="BD382" s="38"/>
      <c r="BE382" s="39"/>
      <c r="BF382" s="39"/>
      <c r="BG382" s="40"/>
      <c r="BH382" s="39"/>
      <c r="BI382" s="39"/>
      <c r="BJ382" s="31"/>
      <c r="BK382" s="31"/>
      <c r="BL382" s="39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</row>
    <row r="383" spans="2:251">
      <c r="B383" s="62"/>
      <c r="C383" s="39"/>
      <c r="D383" s="39"/>
      <c r="F383" s="39"/>
      <c r="G383" s="38"/>
      <c r="H383" s="38"/>
      <c r="I383" s="38"/>
      <c r="J383" s="39"/>
      <c r="K383" s="38"/>
      <c r="L383" s="39"/>
      <c r="M383" s="39"/>
      <c r="N383" s="39"/>
      <c r="O383" s="39"/>
      <c r="P383" s="39"/>
      <c r="Q383" s="38"/>
      <c r="R383" s="39"/>
      <c r="S383" s="39"/>
      <c r="T383" s="39"/>
      <c r="U383" s="39"/>
      <c r="V383" s="39"/>
      <c r="W383" s="42"/>
      <c r="X383" s="39"/>
      <c r="Y383" s="39"/>
      <c r="Z383" s="42"/>
      <c r="AA383" s="39"/>
      <c r="AB383" s="39"/>
      <c r="AC383" s="42"/>
      <c r="AD383" s="40"/>
      <c r="AE383" s="40"/>
      <c r="AF383" s="35"/>
      <c r="AG383" s="39"/>
      <c r="AH383" s="39"/>
      <c r="AI383" s="42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8"/>
      <c r="AV383" s="39"/>
      <c r="AW383" s="39"/>
      <c r="AX383" s="39"/>
      <c r="AY383" s="39"/>
      <c r="AZ383" s="39"/>
      <c r="BA383" s="39"/>
      <c r="BB383" s="39"/>
      <c r="BC383" s="39"/>
      <c r="BD383" s="38"/>
      <c r="BE383" s="39"/>
      <c r="BF383" s="39"/>
      <c r="BG383" s="39"/>
      <c r="BH383" s="39"/>
      <c r="BI383" s="39"/>
      <c r="BJ383" s="31"/>
      <c r="BK383" s="31"/>
      <c r="BL383" s="39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</row>
    <row r="384" spans="2:251">
      <c r="B384" s="62"/>
      <c r="C384" s="39"/>
      <c r="D384" s="39"/>
      <c r="F384" s="39"/>
      <c r="G384" s="38"/>
      <c r="H384" s="38"/>
      <c r="I384" s="38"/>
      <c r="J384" s="39"/>
      <c r="K384" s="38"/>
      <c r="L384" s="39"/>
      <c r="M384" s="39"/>
      <c r="N384" s="39"/>
      <c r="O384" s="39"/>
      <c r="P384" s="39"/>
      <c r="Q384" s="38"/>
      <c r="R384" s="39"/>
      <c r="S384" s="39"/>
      <c r="T384" s="39"/>
      <c r="U384" s="39"/>
      <c r="V384" s="39"/>
      <c r="W384" s="42"/>
      <c r="X384" s="39"/>
      <c r="Y384" s="39"/>
      <c r="Z384" s="42"/>
      <c r="AA384" s="39"/>
      <c r="AB384" s="39"/>
      <c r="AC384" s="42"/>
      <c r="AD384" s="40"/>
      <c r="AE384" s="40"/>
      <c r="AF384" s="35"/>
      <c r="AG384" s="39"/>
      <c r="AH384" s="39"/>
      <c r="AI384" s="42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8"/>
      <c r="AV384" s="39"/>
      <c r="AW384" s="39"/>
      <c r="AX384" s="39"/>
      <c r="AY384" s="39"/>
      <c r="AZ384" s="39"/>
      <c r="BA384" s="39"/>
      <c r="BB384" s="39"/>
      <c r="BC384" s="39"/>
      <c r="BD384" s="38"/>
      <c r="BE384" s="39"/>
      <c r="BF384" s="39"/>
      <c r="BG384" s="39"/>
      <c r="BH384" s="39"/>
      <c r="BI384" s="39"/>
      <c r="BJ384" s="31"/>
      <c r="BK384" s="31"/>
      <c r="BL384" s="39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</row>
    <row r="385" spans="2:251">
      <c r="B385" s="62"/>
      <c r="C385" s="39"/>
      <c r="D385" s="39"/>
      <c r="F385" s="39"/>
      <c r="G385" s="38"/>
      <c r="H385" s="38"/>
      <c r="I385" s="38"/>
      <c r="J385" s="39"/>
      <c r="K385" s="38"/>
      <c r="L385" s="39"/>
      <c r="M385" s="39"/>
      <c r="N385" s="39"/>
      <c r="O385" s="39"/>
      <c r="P385" s="39"/>
      <c r="Q385" s="38"/>
      <c r="R385" s="39"/>
      <c r="S385" s="39"/>
      <c r="T385" s="39"/>
      <c r="U385" s="39"/>
      <c r="V385" s="39"/>
      <c r="W385" s="42"/>
      <c r="X385" s="39"/>
      <c r="Y385" s="39"/>
      <c r="Z385" s="42"/>
      <c r="AA385" s="39"/>
      <c r="AB385" s="39"/>
      <c r="AC385" s="42"/>
      <c r="AD385" s="40"/>
      <c r="AE385" s="40"/>
      <c r="AF385" s="35"/>
      <c r="AG385" s="39"/>
      <c r="AH385" s="39"/>
      <c r="AI385" s="42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8"/>
      <c r="AV385" s="39"/>
      <c r="AW385" s="39"/>
      <c r="AX385" s="39"/>
      <c r="AY385" s="39"/>
      <c r="AZ385" s="39"/>
      <c r="BA385" s="39"/>
      <c r="BB385" s="39"/>
      <c r="BC385" s="39"/>
      <c r="BD385" s="38"/>
      <c r="BE385" s="39"/>
      <c r="BF385" s="39"/>
      <c r="BG385" s="40"/>
      <c r="BH385" s="39"/>
      <c r="BI385" s="39"/>
      <c r="BJ385" s="31"/>
      <c r="BK385" s="31"/>
      <c r="BL385" s="39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</row>
    <row r="386" spans="2:251">
      <c r="B386" s="62"/>
      <c r="C386" s="39"/>
      <c r="D386" s="39"/>
      <c r="F386" s="39"/>
      <c r="G386" s="38"/>
      <c r="H386" s="38"/>
      <c r="I386" s="38"/>
      <c r="J386" s="39"/>
      <c r="K386" s="38"/>
      <c r="L386" s="39"/>
      <c r="M386" s="39"/>
      <c r="N386" s="39"/>
      <c r="O386" s="39"/>
      <c r="P386" s="39"/>
      <c r="Q386" s="38"/>
      <c r="R386" s="39"/>
      <c r="S386" s="39"/>
      <c r="T386" s="39"/>
      <c r="U386" s="39"/>
      <c r="V386" s="39"/>
      <c r="W386" s="42"/>
      <c r="X386" s="39"/>
      <c r="Y386" s="39"/>
      <c r="Z386" s="42"/>
      <c r="AA386" s="39"/>
      <c r="AB386" s="39"/>
      <c r="AC386" s="42"/>
      <c r="AD386" s="40"/>
      <c r="AE386" s="40"/>
      <c r="AF386" s="35"/>
      <c r="AG386" s="39"/>
      <c r="AH386" s="39"/>
      <c r="AI386" s="42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8"/>
      <c r="AV386" s="39"/>
      <c r="AW386" s="39"/>
      <c r="AX386" s="39"/>
      <c r="AY386" s="39"/>
      <c r="AZ386" s="40"/>
      <c r="BA386" s="40"/>
      <c r="BB386" s="39"/>
      <c r="BC386" s="39"/>
      <c r="BD386" s="38"/>
      <c r="BE386" s="39"/>
      <c r="BF386" s="39"/>
      <c r="BG386" s="40"/>
      <c r="BH386" s="39"/>
      <c r="BI386" s="39"/>
      <c r="BJ386" s="31"/>
      <c r="BK386" s="31"/>
      <c r="BL386" s="39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</row>
    <row r="387" spans="2:251">
      <c r="B387" s="62"/>
      <c r="C387" s="39"/>
      <c r="D387" s="39"/>
      <c r="F387" s="39"/>
      <c r="G387" s="38"/>
      <c r="H387" s="38"/>
      <c r="I387" s="38"/>
      <c r="J387" s="39"/>
      <c r="K387" s="38"/>
      <c r="L387" s="39"/>
      <c r="M387" s="39"/>
      <c r="N387" s="39"/>
      <c r="O387" s="39"/>
      <c r="P387" s="39"/>
      <c r="Q387" s="38"/>
      <c r="R387" s="39"/>
      <c r="S387" s="39"/>
      <c r="T387" s="39"/>
      <c r="U387" s="39"/>
      <c r="V387" s="39"/>
      <c r="W387" s="42"/>
      <c r="X387" s="39"/>
      <c r="Y387" s="39"/>
      <c r="Z387" s="42"/>
      <c r="AA387" s="39"/>
      <c r="AB387" s="39"/>
      <c r="AC387" s="42"/>
      <c r="AD387" s="40"/>
      <c r="AE387" s="40"/>
      <c r="AF387" s="35"/>
      <c r="AG387" s="39"/>
      <c r="AH387" s="39"/>
      <c r="AI387" s="42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8"/>
      <c r="AV387" s="39"/>
      <c r="AW387" s="39"/>
      <c r="AX387" s="39"/>
      <c r="AY387" s="39"/>
      <c r="AZ387" s="40"/>
      <c r="BA387" s="40"/>
      <c r="BB387" s="39"/>
      <c r="BC387" s="39"/>
      <c r="BD387" s="38"/>
      <c r="BE387" s="39"/>
      <c r="BF387" s="39"/>
      <c r="BG387" s="40"/>
      <c r="BH387" s="39"/>
      <c r="BI387" s="39"/>
      <c r="BJ387" s="31"/>
      <c r="BK387" s="31"/>
      <c r="BL387" s="39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</row>
    <row r="388" spans="2:251">
      <c r="B388" s="62"/>
      <c r="C388" s="39"/>
      <c r="D388" s="39"/>
      <c r="F388" s="39"/>
      <c r="G388" s="38"/>
      <c r="H388" s="38"/>
      <c r="I388" s="38"/>
      <c r="J388" s="39"/>
      <c r="K388" s="38"/>
      <c r="L388" s="39"/>
      <c r="M388" s="39"/>
      <c r="N388" s="39"/>
      <c r="O388" s="39"/>
      <c r="P388" s="39"/>
      <c r="Q388" s="38"/>
      <c r="R388" s="39"/>
      <c r="S388" s="39"/>
      <c r="T388" s="39"/>
      <c r="U388" s="39"/>
      <c r="V388" s="39"/>
      <c r="W388" s="42"/>
      <c r="X388" s="39"/>
      <c r="Y388" s="39"/>
      <c r="Z388" s="42"/>
      <c r="AA388" s="39"/>
      <c r="AB388" s="39"/>
      <c r="AC388" s="42"/>
      <c r="AD388" s="40"/>
      <c r="AE388" s="40"/>
      <c r="AF388" s="35"/>
      <c r="AG388" s="39"/>
      <c r="AH388" s="39"/>
      <c r="AI388" s="42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8"/>
      <c r="AV388" s="39"/>
      <c r="AW388" s="39"/>
      <c r="AX388" s="39"/>
      <c r="AY388" s="39"/>
      <c r="AZ388" s="40"/>
      <c r="BA388" s="40"/>
      <c r="BB388" s="39"/>
      <c r="BC388" s="39"/>
      <c r="BD388" s="38"/>
      <c r="BE388" s="39"/>
      <c r="BF388" s="39"/>
      <c r="BG388" s="40"/>
      <c r="BH388" s="39"/>
      <c r="BI388" s="39"/>
      <c r="BJ388" s="31"/>
      <c r="BK388" s="31"/>
      <c r="BL388" s="39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</row>
    <row r="389" spans="2:251">
      <c r="B389" s="62"/>
      <c r="C389" s="39"/>
      <c r="D389" s="39"/>
      <c r="F389" s="39"/>
      <c r="G389" s="38"/>
      <c r="H389" s="38"/>
      <c r="I389" s="38"/>
      <c r="J389" s="39"/>
      <c r="K389" s="38"/>
      <c r="L389" s="39"/>
      <c r="M389" s="39"/>
      <c r="N389" s="39"/>
      <c r="O389" s="39"/>
      <c r="P389" s="39"/>
      <c r="Q389" s="38"/>
      <c r="R389" s="39"/>
      <c r="S389" s="39"/>
      <c r="T389" s="39"/>
      <c r="U389" s="39"/>
      <c r="V389" s="39"/>
      <c r="W389" s="42"/>
      <c r="X389" s="39"/>
      <c r="Y389" s="39"/>
      <c r="Z389" s="42"/>
      <c r="AA389" s="39"/>
      <c r="AB389" s="39"/>
      <c r="AC389" s="42"/>
      <c r="AD389" s="40"/>
      <c r="AE389" s="40"/>
      <c r="AF389" s="35"/>
      <c r="AG389" s="39"/>
      <c r="AH389" s="39"/>
      <c r="AI389" s="42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8"/>
      <c r="AV389" s="39"/>
      <c r="AW389" s="39"/>
      <c r="AX389" s="39"/>
      <c r="AY389" s="39"/>
      <c r="AZ389" s="40"/>
      <c r="BA389" s="40"/>
      <c r="BB389" s="39"/>
      <c r="BC389" s="39"/>
      <c r="BD389" s="38"/>
      <c r="BE389" s="39"/>
      <c r="BF389" s="39"/>
      <c r="BG389" s="40"/>
      <c r="BH389" s="39"/>
      <c r="BI389" s="39"/>
      <c r="BJ389" s="31"/>
      <c r="BK389" s="31"/>
      <c r="BL389" s="39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</row>
    <row r="390" spans="2:251">
      <c r="B390" s="62"/>
      <c r="C390" s="39"/>
      <c r="D390" s="39"/>
      <c r="F390" s="39"/>
      <c r="G390" s="38"/>
      <c r="H390" s="38"/>
      <c r="I390" s="38"/>
      <c r="J390" s="39"/>
      <c r="K390" s="38"/>
      <c r="L390" s="39"/>
      <c r="M390" s="39"/>
      <c r="N390" s="39"/>
      <c r="O390" s="39"/>
      <c r="P390" s="39"/>
      <c r="Q390" s="38"/>
      <c r="R390" s="39"/>
      <c r="S390" s="39"/>
      <c r="T390" s="39"/>
      <c r="U390" s="39"/>
      <c r="V390" s="39"/>
      <c r="W390" s="42"/>
      <c r="X390" s="39"/>
      <c r="Y390" s="39"/>
      <c r="Z390" s="42"/>
      <c r="AA390" s="39"/>
      <c r="AB390" s="39"/>
      <c r="AC390" s="42"/>
      <c r="AD390" s="40"/>
      <c r="AE390" s="40"/>
      <c r="AF390" s="35"/>
      <c r="AG390" s="39"/>
      <c r="AH390" s="39"/>
      <c r="AI390" s="42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8"/>
      <c r="AV390" s="39"/>
      <c r="AW390" s="39"/>
      <c r="AX390" s="39"/>
      <c r="AY390" s="39"/>
      <c r="AZ390" s="39"/>
      <c r="BA390" s="39"/>
      <c r="BB390" s="39"/>
      <c r="BC390" s="39"/>
      <c r="BD390" s="38"/>
      <c r="BE390" s="39"/>
      <c r="BF390" s="39"/>
      <c r="BG390" s="39"/>
      <c r="BH390" s="39"/>
      <c r="BI390" s="39"/>
      <c r="BJ390" s="31"/>
      <c r="BK390" s="31"/>
      <c r="BL390" s="39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</row>
    <row r="391" spans="2:251">
      <c r="B391" s="62"/>
      <c r="C391" s="39"/>
      <c r="D391" s="39"/>
      <c r="F391" s="39"/>
      <c r="G391" s="38"/>
      <c r="H391" s="38"/>
      <c r="I391" s="38"/>
      <c r="J391" s="39"/>
      <c r="K391" s="38"/>
      <c r="L391" s="39"/>
      <c r="M391" s="39"/>
      <c r="N391" s="39"/>
      <c r="O391" s="39"/>
      <c r="P391" s="39"/>
      <c r="Q391" s="38"/>
      <c r="R391" s="39"/>
      <c r="S391" s="39"/>
      <c r="T391" s="39"/>
      <c r="U391" s="39"/>
      <c r="V391" s="39"/>
      <c r="W391" s="42"/>
      <c r="X391" s="39"/>
      <c r="Y391" s="39"/>
      <c r="Z391" s="42"/>
      <c r="AA391" s="39"/>
      <c r="AB391" s="39"/>
      <c r="AC391" s="42"/>
      <c r="AD391" s="40"/>
      <c r="AE391" s="40"/>
      <c r="AF391" s="35"/>
      <c r="AG391" s="39"/>
      <c r="AH391" s="39"/>
      <c r="AI391" s="42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8"/>
      <c r="AV391" s="39"/>
      <c r="AW391" s="39"/>
      <c r="AX391" s="39"/>
      <c r="AY391" s="39"/>
      <c r="AZ391" s="40"/>
      <c r="BA391" s="40"/>
      <c r="BB391" s="39"/>
      <c r="BC391" s="39"/>
      <c r="BD391" s="38"/>
      <c r="BE391" s="39"/>
      <c r="BF391" s="39"/>
      <c r="BG391" s="40"/>
      <c r="BH391" s="39"/>
      <c r="BI391" s="39"/>
      <c r="BJ391" s="31"/>
      <c r="BK391" s="31"/>
      <c r="BL391" s="39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</row>
    <row r="392" spans="2:251">
      <c r="B392" s="62"/>
      <c r="C392" s="39"/>
      <c r="D392" s="39"/>
      <c r="F392" s="39"/>
      <c r="G392" s="38"/>
      <c r="H392" s="38"/>
      <c r="I392" s="38"/>
      <c r="J392" s="39"/>
      <c r="K392" s="38"/>
      <c r="L392" s="39"/>
      <c r="M392" s="39"/>
      <c r="N392" s="39"/>
      <c r="O392" s="39"/>
      <c r="P392" s="39"/>
      <c r="Q392" s="38"/>
      <c r="R392" s="39"/>
      <c r="S392" s="39"/>
      <c r="T392" s="39"/>
      <c r="U392" s="39"/>
      <c r="V392" s="39"/>
      <c r="W392" s="42"/>
      <c r="X392" s="39"/>
      <c r="Y392" s="39"/>
      <c r="Z392" s="42"/>
      <c r="AA392" s="39"/>
      <c r="AB392" s="39"/>
      <c r="AC392" s="42"/>
      <c r="AD392" s="40"/>
      <c r="AE392" s="40"/>
      <c r="AF392" s="35"/>
      <c r="AG392" s="39"/>
      <c r="AH392" s="39"/>
      <c r="AI392" s="42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8"/>
      <c r="AV392" s="39"/>
      <c r="AW392" s="39"/>
      <c r="AX392" s="39"/>
      <c r="AY392" s="39"/>
      <c r="AZ392" s="40"/>
      <c r="BA392" s="40"/>
      <c r="BB392" s="39"/>
      <c r="BC392" s="39"/>
      <c r="BD392" s="38"/>
      <c r="BE392" s="39"/>
      <c r="BF392" s="39"/>
      <c r="BG392" s="40"/>
      <c r="BH392" s="39"/>
      <c r="BI392" s="39"/>
      <c r="BJ392" s="31"/>
      <c r="BK392" s="31"/>
      <c r="BL392" s="39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</row>
    <row r="393" spans="2:251">
      <c r="B393" s="62"/>
      <c r="C393" s="39"/>
      <c r="D393" s="39"/>
      <c r="F393" s="39"/>
      <c r="G393" s="38"/>
      <c r="H393" s="38"/>
      <c r="I393" s="38"/>
      <c r="J393" s="39"/>
      <c r="K393" s="38"/>
      <c r="L393" s="39"/>
      <c r="M393" s="39"/>
      <c r="N393" s="39"/>
      <c r="O393" s="39"/>
      <c r="P393" s="39"/>
      <c r="Q393" s="38"/>
      <c r="R393" s="39"/>
      <c r="S393" s="39"/>
      <c r="T393" s="39"/>
      <c r="U393" s="39"/>
      <c r="V393" s="39"/>
      <c r="W393" s="42"/>
      <c r="X393" s="39"/>
      <c r="Y393" s="39"/>
      <c r="Z393" s="42"/>
      <c r="AA393" s="39"/>
      <c r="AB393" s="39"/>
      <c r="AC393" s="42"/>
      <c r="AD393" s="40"/>
      <c r="AE393" s="40"/>
      <c r="AF393" s="35"/>
      <c r="AG393" s="39"/>
      <c r="AH393" s="39"/>
      <c r="AI393" s="42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8"/>
      <c r="AV393" s="39"/>
      <c r="AW393" s="39"/>
      <c r="AX393" s="39"/>
      <c r="AY393" s="39"/>
      <c r="AZ393" s="40"/>
      <c r="BA393" s="40"/>
      <c r="BB393" s="39"/>
      <c r="BC393" s="39"/>
      <c r="BD393" s="38"/>
      <c r="BE393" s="39"/>
      <c r="BF393" s="39"/>
      <c r="BG393" s="40"/>
      <c r="BH393" s="39"/>
      <c r="BI393" s="39"/>
      <c r="BJ393" s="31"/>
      <c r="BK393" s="31"/>
      <c r="BL393" s="39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</row>
    <row r="394" spans="2:251">
      <c r="B394" s="62"/>
      <c r="C394" s="39"/>
      <c r="D394" s="39"/>
      <c r="F394" s="39"/>
      <c r="G394" s="38"/>
      <c r="H394" s="38"/>
      <c r="I394" s="38"/>
      <c r="J394" s="39"/>
      <c r="K394" s="38"/>
      <c r="L394" s="39"/>
      <c r="M394" s="39"/>
      <c r="N394" s="39"/>
      <c r="O394" s="39"/>
      <c r="P394" s="39"/>
      <c r="Q394" s="38"/>
      <c r="R394" s="39"/>
      <c r="S394" s="39"/>
      <c r="T394" s="39"/>
      <c r="U394" s="39"/>
      <c r="V394" s="39"/>
      <c r="W394" s="42"/>
      <c r="X394" s="39"/>
      <c r="Y394" s="39"/>
      <c r="Z394" s="42"/>
      <c r="AA394" s="39"/>
      <c r="AB394" s="39"/>
      <c r="AC394" s="42"/>
      <c r="AD394" s="40"/>
      <c r="AE394" s="40"/>
      <c r="AF394" s="35"/>
      <c r="AG394" s="39"/>
      <c r="AH394" s="39"/>
      <c r="AI394" s="42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8"/>
      <c r="AV394" s="39"/>
      <c r="AW394" s="39"/>
      <c r="AX394" s="39"/>
      <c r="AY394" s="39"/>
      <c r="AZ394" s="40"/>
      <c r="BA394" s="40"/>
      <c r="BB394" s="39"/>
      <c r="BC394" s="39"/>
      <c r="BD394" s="38"/>
      <c r="BE394" s="39"/>
      <c r="BF394" s="39"/>
      <c r="BG394" s="40"/>
      <c r="BH394" s="39"/>
      <c r="BI394" s="39"/>
      <c r="BJ394" s="31"/>
      <c r="BK394" s="31"/>
      <c r="BL394" s="39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</row>
    <row r="395" spans="2:251">
      <c r="B395" s="62"/>
      <c r="C395" s="39"/>
      <c r="D395" s="39"/>
      <c r="F395" s="39"/>
      <c r="G395" s="38"/>
      <c r="H395" s="38"/>
      <c r="I395" s="38"/>
      <c r="J395" s="39"/>
      <c r="K395" s="38"/>
      <c r="L395" s="39"/>
      <c r="M395" s="39"/>
      <c r="N395" s="39"/>
      <c r="O395" s="39"/>
      <c r="P395" s="39"/>
      <c r="Q395" s="38"/>
      <c r="R395" s="39"/>
      <c r="S395" s="39"/>
      <c r="T395" s="39"/>
      <c r="U395" s="39"/>
      <c r="V395" s="39"/>
      <c r="W395" s="42"/>
      <c r="X395" s="39"/>
      <c r="Y395" s="39"/>
      <c r="Z395" s="42"/>
      <c r="AA395" s="39"/>
      <c r="AB395" s="39"/>
      <c r="AC395" s="42"/>
      <c r="AD395" s="40"/>
      <c r="AE395" s="40"/>
      <c r="AF395" s="35"/>
      <c r="AG395" s="39"/>
      <c r="AH395" s="39"/>
      <c r="AI395" s="42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8"/>
      <c r="AV395" s="39"/>
      <c r="AW395" s="39"/>
      <c r="AX395" s="39"/>
      <c r="AY395" s="39"/>
      <c r="AZ395" s="40"/>
      <c r="BA395" s="40"/>
      <c r="BB395" s="39"/>
      <c r="BC395" s="39"/>
      <c r="BD395" s="38"/>
      <c r="BE395" s="39"/>
      <c r="BF395" s="39"/>
      <c r="BG395" s="40"/>
      <c r="BH395" s="39"/>
      <c r="BI395" s="39"/>
      <c r="BJ395" s="31"/>
      <c r="BK395" s="31"/>
      <c r="BL395" s="39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</row>
    <row r="396" spans="2:251">
      <c r="B396" s="62"/>
      <c r="C396" s="39"/>
      <c r="D396" s="39"/>
      <c r="F396" s="39"/>
      <c r="G396" s="38"/>
      <c r="H396" s="38"/>
      <c r="I396" s="38"/>
      <c r="J396" s="39"/>
      <c r="K396" s="38"/>
      <c r="L396" s="39"/>
      <c r="M396" s="39"/>
      <c r="N396" s="39"/>
      <c r="O396" s="39"/>
      <c r="P396" s="39"/>
      <c r="Q396" s="38"/>
      <c r="R396" s="39"/>
      <c r="S396" s="39"/>
      <c r="T396" s="39"/>
      <c r="U396" s="39"/>
      <c r="V396" s="39"/>
      <c r="W396" s="42"/>
      <c r="X396" s="39"/>
      <c r="Y396" s="39"/>
      <c r="Z396" s="42"/>
      <c r="AA396" s="39"/>
      <c r="AB396" s="39"/>
      <c r="AC396" s="42"/>
      <c r="AD396" s="40"/>
      <c r="AE396" s="40"/>
      <c r="AF396" s="35"/>
      <c r="AG396" s="39"/>
      <c r="AH396" s="39"/>
      <c r="AI396" s="42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8"/>
      <c r="AV396" s="39"/>
      <c r="AW396" s="39"/>
      <c r="AX396" s="39"/>
      <c r="AY396" s="39"/>
      <c r="AZ396" s="40"/>
      <c r="BA396" s="40"/>
      <c r="BB396" s="39"/>
      <c r="BC396" s="39"/>
      <c r="BD396" s="38"/>
      <c r="BE396" s="39"/>
      <c r="BF396" s="39"/>
      <c r="BG396" s="40"/>
      <c r="BH396" s="39"/>
      <c r="BI396" s="39"/>
      <c r="BJ396" s="31"/>
      <c r="BK396" s="31"/>
      <c r="BL396" s="39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</row>
    <row r="397" spans="2:251">
      <c r="B397" s="62"/>
      <c r="C397" s="39"/>
      <c r="D397" s="39"/>
      <c r="F397" s="39"/>
      <c r="G397" s="38"/>
      <c r="H397" s="38"/>
      <c r="I397" s="38"/>
      <c r="J397" s="39"/>
      <c r="K397" s="38"/>
      <c r="L397" s="39"/>
      <c r="M397" s="39"/>
      <c r="N397" s="39"/>
      <c r="O397" s="39"/>
      <c r="P397" s="39"/>
      <c r="Q397" s="38"/>
      <c r="R397" s="39"/>
      <c r="S397" s="39"/>
      <c r="T397" s="39"/>
      <c r="U397" s="39"/>
      <c r="V397" s="39"/>
      <c r="W397" s="42"/>
      <c r="X397" s="39"/>
      <c r="Y397" s="39"/>
      <c r="Z397" s="42"/>
      <c r="AA397" s="39"/>
      <c r="AB397" s="39"/>
      <c r="AC397" s="42"/>
      <c r="AD397" s="40"/>
      <c r="AE397" s="40"/>
      <c r="AF397" s="35"/>
      <c r="AG397" s="39"/>
      <c r="AH397" s="39"/>
      <c r="AI397" s="42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8"/>
      <c r="AV397" s="39"/>
      <c r="AW397" s="39"/>
      <c r="AX397" s="39"/>
      <c r="AY397" s="39"/>
      <c r="AZ397" s="40"/>
      <c r="BA397" s="40"/>
      <c r="BB397" s="39"/>
      <c r="BC397" s="39"/>
      <c r="BD397" s="38"/>
      <c r="BE397" s="39"/>
      <c r="BF397" s="39"/>
      <c r="BG397" s="40"/>
      <c r="BH397" s="39"/>
      <c r="BI397" s="39"/>
      <c r="BJ397" s="31"/>
      <c r="BK397" s="31"/>
      <c r="BL397" s="39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</row>
    <row r="398" spans="2:251">
      <c r="B398" s="62"/>
      <c r="C398" s="39"/>
      <c r="D398" s="39"/>
      <c r="F398" s="39"/>
      <c r="G398" s="38"/>
      <c r="H398" s="38"/>
      <c r="I398" s="38"/>
      <c r="J398" s="39"/>
      <c r="K398" s="38"/>
      <c r="L398" s="39"/>
      <c r="M398" s="39"/>
      <c r="N398" s="39"/>
      <c r="O398" s="39"/>
      <c r="P398" s="39"/>
      <c r="Q398" s="38"/>
      <c r="R398" s="39"/>
      <c r="S398" s="39"/>
      <c r="T398" s="39"/>
      <c r="U398" s="39"/>
      <c r="V398" s="39"/>
      <c r="W398" s="42"/>
      <c r="X398" s="39"/>
      <c r="Y398" s="39"/>
      <c r="Z398" s="42"/>
      <c r="AA398" s="39"/>
      <c r="AB398" s="39"/>
      <c r="AC398" s="42"/>
      <c r="AD398" s="40"/>
      <c r="AE398" s="40"/>
      <c r="AF398" s="35"/>
      <c r="AG398" s="39"/>
      <c r="AH398" s="39"/>
      <c r="AI398" s="42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8"/>
      <c r="AV398" s="39"/>
      <c r="AW398" s="39"/>
      <c r="AX398" s="39"/>
      <c r="AY398" s="39"/>
      <c r="AZ398" s="40"/>
      <c r="BA398" s="40"/>
      <c r="BB398" s="39"/>
      <c r="BC398" s="39"/>
      <c r="BD398" s="38"/>
      <c r="BE398" s="39"/>
      <c r="BF398" s="39"/>
      <c r="BG398" s="40"/>
      <c r="BH398" s="39"/>
      <c r="BI398" s="39"/>
      <c r="BJ398" s="31"/>
      <c r="BK398" s="31"/>
      <c r="BL398" s="39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</row>
    <row r="399" spans="2:251">
      <c r="B399" s="62"/>
      <c r="C399" s="39"/>
      <c r="D399" s="39"/>
      <c r="F399" s="39"/>
      <c r="G399" s="38"/>
      <c r="H399" s="38"/>
      <c r="I399" s="38"/>
      <c r="J399" s="39"/>
      <c r="K399" s="38"/>
      <c r="L399" s="39"/>
      <c r="M399" s="39"/>
      <c r="N399" s="39"/>
      <c r="O399" s="39"/>
      <c r="P399" s="39"/>
      <c r="Q399" s="38"/>
      <c r="R399" s="39"/>
      <c r="S399" s="39"/>
      <c r="T399" s="39"/>
      <c r="U399" s="39"/>
      <c r="V399" s="39"/>
      <c r="W399" s="42"/>
      <c r="X399" s="39"/>
      <c r="Y399" s="39"/>
      <c r="Z399" s="42"/>
      <c r="AA399" s="39"/>
      <c r="AB399" s="39"/>
      <c r="AC399" s="42"/>
      <c r="AD399" s="40"/>
      <c r="AE399" s="40"/>
      <c r="AF399" s="35"/>
      <c r="AG399" s="39"/>
      <c r="AH399" s="39"/>
      <c r="AI399" s="42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8"/>
      <c r="AV399" s="39"/>
      <c r="AW399" s="39"/>
      <c r="AX399" s="39"/>
      <c r="AY399" s="39"/>
      <c r="AZ399" s="40"/>
      <c r="BA399" s="40"/>
      <c r="BB399" s="39"/>
      <c r="BC399" s="39"/>
      <c r="BD399" s="38"/>
      <c r="BE399" s="39"/>
      <c r="BF399" s="39"/>
      <c r="BG399" s="40"/>
      <c r="BH399" s="39"/>
      <c r="BI399" s="39"/>
      <c r="BJ399" s="31"/>
      <c r="BK399" s="31"/>
      <c r="BL399" s="39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</row>
    <row r="400" spans="2:251">
      <c r="B400" s="62"/>
      <c r="C400" s="39"/>
      <c r="D400" s="39"/>
      <c r="F400" s="39"/>
      <c r="G400" s="38"/>
      <c r="H400" s="38"/>
      <c r="I400" s="38"/>
      <c r="J400" s="39"/>
      <c r="K400" s="38"/>
      <c r="L400" s="39"/>
      <c r="M400" s="39"/>
      <c r="N400" s="39"/>
      <c r="O400" s="39"/>
      <c r="P400" s="39"/>
      <c r="Q400" s="38"/>
      <c r="R400" s="39"/>
      <c r="S400" s="39"/>
      <c r="T400" s="39"/>
      <c r="U400" s="39"/>
      <c r="V400" s="39"/>
      <c r="W400" s="42"/>
      <c r="X400" s="39"/>
      <c r="Y400" s="39"/>
      <c r="Z400" s="42"/>
      <c r="AA400" s="39"/>
      <c r="AB400" s="39"/>
      <c r="AC400" s="42"/>
      <c r="AD400" s="40"/>
      <c r="AE400" s="40"/>
      <c r="AF400" s="35"/>
      <c r="AG400" s="39"/>
      <c r="AH400" s="39"/>
      <c r="AI400" s="42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8"/>
      <c r="AV400" s="39"/>
      <c r="AW400" s="39"/>
      <c r="AX400" s="39"/>
      <c r="AY400" s="39"/>
      <c r="AZ400" s="39"/>
      <c r="BA400" s="39"/>
      <c r="BB400" s="39"/>
      <c r="BC400" s="39"/>
      <c r="BD400" s="38"/>
      <c r="BE400" s="39"/>
      <c r="BF400" s="39"/>
      <c r="BG400" s="40"/>
      <c r="BH400" s="39"/>
      <c r="BI400" s="39"/>
      <c r="BJ400" s="31"/>
      <c r="BK400" s="31"/>
      <c r="BL400" s="39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</row>
    <row r="401" spans="2:251">
      <c r="B401" s="62"/>
      <c r="C401" s="39"/>
      <c r="D401" s="39"/>
      <c r="F401" s="39"/>
      <c r="G401" s="38"/>
      <c r="H401" s="38"/>
      <c r="I401" s="38"/>
      <c r="J401" s="39"/>
      <c r="K401" s="38"/>
      <c r="L401" s="39"/>
      <c r="M401" s="39"/>
      <c r="N401" s="39"/>
      <c r="O401" s="39"/>
      <c r="P401" s="39"/>
      <c r="Q401" s="38"/>
      <c r="R401" s="39"/>
      <c r="S401" s="39"/>
      <c r="T401" s="39"/>
      <c r="U401" s="39"/>
      <c r="V401" s="39"/>
      <c r="W401" s="42"/>
      <c r="X401" s="39"/>
      <c r="Y401" s="39"/>
      <c r="Z401" s="42"/>
      <c r="AA401" s="39"/>
      <c r="AB401" s="39"/>
      <c r="AC401" s="42"/>
      <c r="AD401" s="40"/>
      <c r="AE401" s="40"/>
      <c r="AF401" s="35"/>
      <c r="AG401" s="39"/>
      <c r="AH401" s="39"/>
      <c r="AI401" s="42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8"/>
      <c r="AV401" s="39"/>
      <c r="AW401" s="39"/>
      <c r="AX401" s="39"/>
      <c r="AY401" s="39"/>
      <c r="AZ401" s="40"/>
      <c r="BA401" s="40"/>
      <c r="BB401" s="39"/>
      <c r="BC401" s="39"/>
      <c r="BD401" s="38"/>
      <c r="BE401" s="39"/>
      <c r="BF401" s="39"/>
      <c r="BG401" s="40"/>
      <c r="BH401" s="39"/>
      <c r="BI401" s="39"/>
      <c r="BJ401" s="31"/>
      <c r="BK401" s="31"/>
      <c r="BL401" s="39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</row>
    <row r="402" spans="2:251">
      <c r="B402" s="62"/>
      <c r="C402" s="39"/>
      <c r="D402" s="39"/>
      <c r="F402" s="39"/>
      <c r="G402" s="38"/>
      <c r="H402" s="38"/>
      <c r="I402" s="38"/>
      <c r="J402" s="39"/>
      <c r="K402" s="38"/>
      <c r="L402" s="39"/>
      <c r="M402" s="39"/>
      <c r="N402" s="39"/>
      <c r="O402" s="39"/>
      <c r="P402" s="39"/>
      <c r="Q402" s="38"/>
      <c r="R402" s="39"/>
      <c r="S402" s="39"/>
      <c r="T402" s="39"/>
      <c r="U402" s="39"/>
      <c r="V402" s="39"/>
      <c r="W402" s="42"/>
      <c r="X402" s="39"/>
      <c r="Y402" s="39"/>
      <c r="Z402" s="42"/>
      <c r="AA402" s="39"/>
      <c r="AB402" s="39"/>
      <c r="AC402" s="42"/>
      <c r="AD402" s="40"/>
      <c r="AE402" s="40"/>
      <c r="AF402" s="35"/>
      <c r="AG402" s="39"/>
      <c r="AH402" s="39"/>
      <c r="AI402" s="42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8"/>
      <c r="AV402" s="39"/>
      <c r="AW402" s="39"/>
      <c r="AX402" s="39"/>
      <c r="AY402" s="39"/>
      <c r="AZ402" s="40"/>
      <c r="BA402" s="40"/>
      <c r="BB402" s="39"/>
      <c r="BC402" s="39"/>
      <c r="BD402" s="38"/>
      <c r="BE402" s="39"/>
      <c r="BF402" s="39"/>
      <c r="BG402" s="40"/>
      <c r="BH402" s="39"/>
      <c r="BI402" s="39"/>
      <c r="BJ402" s="31"/>
      <c r="BK402" s="31"/>
      <c r="BL402" s="39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</row>
    <row r="403" spans="2:251">
      <c r="B403" s="62"/>
      <c r="C403" s="39"/>
      <c r="D403" s="39"/>
      <c r="F403" s="39"/>
      <c r="G403" s="38"/>
      <c r="H403" s="38"/>
      <c r="I403" s="38"/>
      <c r="J403" s="39"/>
      <c r="K403" s="38"/>
      <c r="L403" s="39"/>
      <c r="M403" s="39"/>
      <c r="N403" s="39"/>
      <c r="O403" s="39"/>
      <c r="P403" s="39"/>
      <c r="Q403" s="38"/>
      <c r="R403" s="39"/>
      <c r="S403" s="39"/>
      <c r="T403" s="39"/>
      <c r="U403" s="39"/>
      <c r="V403" s="39"/>
      <c r="W403" s="42"/>
      <c r="X403" s="39"/>
      <c r="Y403" s="39"/>
      <c r="Z403" s="42"/>
      <c r="AA403" s="39"/>
      <c r="AB403" s="39"/>
      <c r="AC403" s="42"/>
      <c r="AD403" s="40"/>
      <c r="AE403" s="40"/>
      <c r="AF403" s="35"/>
      <c r="AG403" s="39"/>
      <c r="AH403" s="39"/>
      <c r="AI403" s="42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8"/>
      <c r="AV403" s="39"/>
      <c r="AW403" s="39"/>
      <c r="AX403" s="39"/>
      <c r="AY403" s="39"/>
      <c r="AZ403" s="40"/>
      <c r="BA403" s="40"/>
      <c r="BB403" s="39"/>
      <c r="BC403" s="39"/>
      <c r="BD403" s="38"/>
      <c r="BE403" s="39"/>
      <c r="BF403" s="39"/>
      <c r="BG403" s="40"/>
      <c r="BH403" s="39"/>
      <c r="BI403" s="39"/>
      <c r="BJ403" s="31"/>
      <c r="BK403" s="31"/>
      <c r="BL403" s="39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</row>
    <row r="404" spans="2:251">
      <c r="B404" s="62"/>
      <c r="C404" s="39"/>
      <c r="D404" s="39"/>
      <c r="F404" s="39"/>
      <c r="G404" s="38"/>
      <c r="H404" s="38"/>
      <c r="I404" s="38"/>
      <c r="J404" s="39"/>
      <c r="K404" s="38"/>
      <c r="L404" s="39"/>
      <c r="M404" s="39"/>
      <c r="N404" s="39"/>
      <c r="O404" s="39"/>
      <c r="P404" s="39"/>
      <c r="Q404" s="38"/>
      <c r="R404" s="39"/>
      <c r="S404" s="39"/>
      <c r="T404" s="39"/>
      <c r="U404" s="39"/>
      <c r="V404" s="39"/>
      <c r="W404" s="42"/>
      <c r="X404" s="39"/>
      <c r="Y404" s="39"/>
      <c r="Z404" s="42"/>
      <c r="AA404" s="39"/>
      <c r="AB404" s="39"/>
      <c r="AC404" s="42"/>
      <c r="AD404" s="40"/>
      <c r="AE404" s="40"/>
      <c r="AF404" s="35"/>
      <c r="AG404" s="39"/>
      <c r="AH404" s="39"/>
      <c r="AI404" s="42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8"/>
      <c r="AV404" s="39"/>
      <c r="AW404" s="39"/>
      <c r="AX404" s="39"/>
      <c r="AY404" s="39"/>
      <c r="AZ404" s="39"/>
      <c r="BA404" s="39"/>
      <c r="BB404" s="39"/>
      <c r="BC404" s="39"/>
      <c r="BD404" s="38"/>
      <c r="BE404" s="39"/>
      <c r="BF404" s="39"/>
      <c r="BG404" s="39"/>
      <c r="BH404" s="39"/>
      <c r="BI404" s="39"/>
      <c r="BJ404" s="31"/>
      <c r="BK404" s="31"/>
      <c r="BL404" s="39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</row>
    <row r="405" spans="2:251">
      <c r="B405" s="62"/>
      <c r="C405" s="39"/>
      <c r="D405" s="39"/>
      <c r="F405" s="39"/>
      <c r="G405" s="38"/>
      <c r="H405" s="38"/>
      <c r="I405" s="38"/>
      <c r="J405" s="39"/>
      <c r="K405" s="38"/>
      <c r="L405" s="39"/>
      <c r="M405" s="39"/>
      <c r="N405" s="39"/>
      <c r="O405" s="39"/>
      <c r="P405" s="39"/>
      <c r="Q405" s="38"/>
      <c r="R405" s="39"/>
      <c r="S405" s="39"/>
      <c r="T405" s="39"/>
      <c r="U405" s="39"/>
      <c r="V405" s="39"/>
      <c r="W405" s="42"/>
      <c r="X405" s="39"/>
      <c r="Y405" s="39"/>
      <c r="Z405" s="42"/>
      <c r="AA405" s="39"/>
      <c r="AB405" s="39"/>
      <c r="AC405" s="42"/>
      <c r="AD405" s="40"/>
      <c r="AE405" s="40"/>
      <c r="AF405" s="35"/>
      <c r="AG405" s="39"/>
      <c r="AH405" s="39"/>
      <c r="AI405" s="42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8"/>
      <c r="AV405" s="39"/>
      <c r="AW405" s="39"/>
      <c r="AX405" s="39"/>
      <c r="AY405" s="39"/>
      <c r="AZ405" s="40"/>
      <c r="BA405" s="40"/>
      <c r="BB405" s="39"/>
      <c r="BC405" s="39"/>
      <c r="BD405" s="38"/>
      <c r="BE405" s="39"/>
      <c r="BF405" s="39"/>
      <c r="BG405" s="40"/>
      <c r="BH405" s="39"/>
      <c r="BI405" s="39"/>
      <c r="BJ405" s="31"/>
      <c r="BK405" s="31"/>
      <c r="BL405" s="39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</row>
    <row r="406" spans="2:251">
      <c r="B406" s="62"/>
      <c r="C406" s="39"/>
      <c r="D406" s="39"/>
      <c r="F406" s="39"/>
      <c r="G406" s="38"/>
      <c r="H406" s="38"/>
      <c r="I406" s="38"/>
      <c r="J406" s="39"/>
      <c r="K406" s="38"/>
      <c r="L406" s="39"/>
      <c r="M406" s="39"/>
      <c r="N406" s="39"/>
      <c r="O406" s="39"/>
      <c r="P406" s="39"/>
      <c r="Q406" s="38"/>
      <c r="R406" s="39"/>
      <c r="S406" s="39"/>
      <c r="T406" s="39"/>
      <c r="U406" s="39"/>
      <c r="V406" s="39"/>
      <c r="W406" s="42"/>
      <c r="X406" s="39"/>
      <c r="Y406" s="39"/>
      <c r="Z406" s="42"/>
      <c r="AA406" s="39"/>
      <c r="AB406" s="39"/>
      <c r="AC406" s="42"/>
      <c r="AD406" s="40"/>
      <c r="AE406" s="40"/>
      <c r="AF406" s="35"/>
      <c r="AG406" s="39"/>
      <c r="AH406" s="39"/>
      <c r="AI406" s="42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8"/>
      <c r="AV406" s="39"/>
      <c r="AW406" s="39"/>
      <c r="AX406" s="39"/>
      <c r="AY406" s="39"/>
      <c r="AZ406" s="40"/>
      <c r="BA406" s="40"/>
      <c r="BB406" s="39"/>
      <c r="BC406" s="39"/>
      <c r="BD406" s="38"/>
      <c r="BE406" s="39"/>
      <c r="BF406" s="39"/>
      <c r="BG406" s="40"/>
      <c r="BH406" s="39"/>
      <c r="BI406" s="39"/>
      <c r="BJ406" s="31"/>
      <c r="BK406" s="31"/>
      <c r="BL406" s="39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</row>
    <row r="407" spans="2:251">
      <c r="B407" s="62"/>
      <c r="C407" s="39"/>
      <c r="D407" s="39"/>
      <c r="F407" s="39"/>
      <c r="G407" s="38"/>
      <c r="H407" s="38"/>
      <c r="I407" s="38"/>
      <c r="J407" s="39"/>
      <c r="K407" s="38"/>
      <c r="L407" s="39"/>
      <c r="M407" s="39"/>
      <c r="N407" s="39"/>
      <c r="O407" s="39"/>
      <c r="P407" s="39"/>
      <c r="Q407" s="38"/>
      <c r="R407" s="39"/>
      <c r="S407" s="39"/>
      <c r="T407" s="39"/>
      <c r="U407" s="39"/>
      <c r="V407" s="39"/>
      <c r="W407" s="42"/>
      <c r="X407" s="39"/>
      <c r="Y407" s="39"/>
      <c r="Z407" s="42"/>
      <c r="AA407" s="39"/>
      <c r="AB407" s="39"/>
      <c r="AC407" s="42"/>
      <c r="AD407" s="40"/>
      <c r="AE407" s="40"/>
      <c r="AF407" s="35"/>
      <c r="AG407" s="39"/>
      <c r="AH407" s="39"/>
      <c r="AI407" s="42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8"/>
      <c r="AV407" s="39"/>
      <c r="AW407" s="39"/>
      <c r="AX407" s="39"/>
      <c r="AY407" s="39"/>
      <c r="AZ407" s="39"/>
      <c r="BA407" s="39"/>
      <c r="BB407" s="39"/>
      <c r="BC407" s="39"/>
      <c r="BD407" s="38"/>
      <c r="BE407" s="39"/>
      <c r="BF407" s="39"/>
      <c r="BG407" s="40"/>
      <c r="BH407" s="39"/>
      <c r="BI407" s="39"/>
      <c r="BJ407" s="31"/>
      <c r="BK407" s="31"/>
      <c r="BL407" s="39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</row>
    <row r="408" spans="2:251">
      <c r="B408" s="62"/>
      <c r="C408" s="39"/>
      <c r="D408" s="39"/>
      <c r="F408" s="39"/>
      <c r="G408" s="38"/>
      <c r="H408" s="38"/>
      <c r="I408" s="38"/>
      <c r="J408" s="39"/>
      <c r="K408" s="38"/>
      <c r="L408" s="39"/>
      <c r="M408" s="39"/>
      <c r="N408" s="39"/>
      <c r="O408" s="39"/>
      <c r="P408" s="39"/>
      <c r="Q408" s="38"/>
      <c r="R408" s="39"/>
      <c r="S408" s="39"/>
      <c r="T408" s="39"/>
      <c r="U408" s="39"/>
      <c r="V408" s="39"/>
      <c r="W408" s="42"/>
      <c r="X408" s="39"/>
      <c r="Y408" s="39"/>
      <c r="Z408" s="42"/>
      <c r="AA408" s="39"/>
      <c r="AB408" s="39"/>
      <c r="AC408" s="42"/>
      <c r="AD408" s="40"/>
      <c r="AE408" s="40"/>
      <c r="AF408" s="35"/>
      <c r="AG408" s="39"/>
      <c r="AH408" s="39"/>
      <c r="AI408" s="42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8"/>
      <c r="AV408" s="39"/>
      <c r="AW408" s="39"/>
      <c r="AX408" s="39"/>
      <c r="AY408" s="39"/>
      <c r="AZ408" s="39"/>
      <c r="BA408" s="39"/>
      <c r="BB408" s="39"/>
      <c r="BC408" s="39"/>
      <c r="BD408" s="38"/>
      <c r="BE408" s="39"/>
      <c r="BF408" s="39"/>
      <c r="BG408" s="40"/>
      <c r="BH408" s="39"/>
      <c r="BI408" s="39"/>
      <c r="BJ408" s="31"/>
      <c r="BK408" s="31"/>
      <c r="BL408" s="39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</row>
    <row r="409" spans="2:251">
      <c r="B409" s="62"/>
      <c r="C409" s="39"/>
      <c r="D409" s="39"/>
      <c r="F409" s="39"/>
      <c r="G409" s="38"/>
      <c r="H409" s="38"/>
      <c r="I409" s="38"/>
      <c r="J409" s="39"/>
      <c r="K409" s="38"/>
      <c r="L409" s="39"/>
      <c r="M409" s="39"/>
      <c r="N409" s="39"/>
      <c r="O409" s="39"/>
      <c r="P409" s="39"/>
      <c r="Q409" s="38"/>
      <c r="R409" s="39"/>
      <c r="S409" s="39"/>
      <c r="T409" s="39"/>
      <c r="U409" s="39"/>
      <c r="V409" s="39"/>
      <c r="W409" s="42"/>
      <c r="X409" s="39"/>
      <c r="Y409" s="39"/>
      <c r="Z409" s="42"/>
      <c r="AA409" s="39"/>
      <c r="AB409" s="39"/>
      <c r="AC409" s="42"/>
      <c r="AD409" s="40"/>
      <c r="AE409" s="40"/>
      <c r="AF409" s="35"/>
      <c r="AG409" s="39"/>
      <c r="AH409" s="39"/>
      <c r="AI409" s="42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8"/>
      <c r="AV409" s="39"/>
      <c r="AW409" s="39"/>
      <c r="AX409" s="39"/>
      <c r="AY409" s="39"/>
      <c r="AZ409" s="39"/>
      <c r="BA409" s="39"/>
      <c r="BB409" s="39"/>
      <c r="BC409" s="39"/>
      <c r="BD409" s="38"/>
      <c r="BE409" s="39"/>
      <c r="BF409" s="39"/>
      <c r="BG409" s="40"/>
      <c r="BH409" s="39"/>
      <c r="BI409" s="39"/>
      <c r="BJ409" s="31"/>
      <c r="BK409" s="31"/>
      <c r="BL409" s="39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</row>
    <row r="410" spans="2:251">
      <c r="B410" s="62"/>
      <c r="C410" s="39"/>
      <c r="D410" s="39"/>
      <c r="F410" s="39"/>
      <c r="G410" s="38"/>
      <c r="H410" s="38"/>
      <c r="I410" s="38"/>
      <c r="J410" s="39"/>
      <c r="K410" s="38"/>
      <c r="L410" s="39"/>
      <c r="M410" s="39"/>
      <c r="N410" s="39"/>
      <c r="O410" s="39"/>
      <c r="P410" s="39"/>
      <c r="Q410" s="38"/>
      <c r="R410" s="39"/>
      <c r="S410" s="39"/>
      <c r="T410" s="39"/>
      <c r="U410" s="39"/>
      <c r="V410" s="39"/>
      <c r="W410" s="42"/>
      <c r="X410" s="39"/>
      <c r="Y410" s="39"/>
      <c r="Z410" s="42"/>
      <c r="AA410" s="39"/>
      <c r="AB410" s="39"/>
      <c r="AC410" s="42"/>
      <c r="AD410" s="40"/>
      <c r="AE410" s="40"/>
      <c r="AF410" s="35"/>
      <c r="AG410" s="39"/>
      <c r="AH410" s="39"/>
      <c r="AI410" s="42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8"/>
      <c r="AV410" s="39"/>
      <c r="AW410" s="39"/>
      <c r="AX410" s="39"/>
      <c r="AY410" s="39"/>
      <c r="AZ410" s="39"/>
      <c r="BA410" s="39"/>
      <c r="BB410" s="39"/>
      <c r="BC410" s="39"/>
      <c r="BD410" s="38"/>
      <c r="BE410" s="39"/>
      <c r="BF410" s="39"/>
      <c r="BG410" s="40"/>
      <c r="BH410" s="39"/>
      <c r="BI410" s="39"/>
      <c r="BJ410" s="31"/>
      <c r="BK410" s="31"/>
      <c r="BL410" s="39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</row>
    <row r="411" spans="2:251">
      <c r="B411" s="62"/>
      <c r="C411" s="39"/>
      <c r="D411" s="39"/>
      <c r="F411" s="39"/>
      <c r="G411" s="38"/>
      <c r="H411" s="38"/>
      <c r="I411" s="38"/>
      <c r="J411" s="39"/>
      <c r="K411" s="38"/>
      <c r="L411" s="39"/>
      <c r="M411" s="39"/>
      <c r="N411" s="39"/>
      <c r="O411" s="39"/>
      <c r="P411" s="39"/>
      <c r="Q411" s="38"/>
      <c r="R411" s="39"/>
      <c r="S411" s="39"/>
      <c r="T411" s="39"/>
      <c r="U411" s="39"/>
      <c r="V411" s="39"/>
      <c r="W411" s="42"/>
      <c r="X411" s="39"/>
      <c r="Y411" s="39"/>
      <c r="Z411" s="42"/>
      <c r="AA411" s="39"/>
      <c r="AB411" s="39"/>
      <c r="AC411" s="42"/>
      <c r="AD411" s="40"/>
      <c r="AE411" s="40"/>
      <c r="AF411" s="35"/>
      <c r="AG411" s="39"/>
      <c r="AH411" s="39"/>
      <c r="AI411" s="42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8"/>
      <c r="AV411" s="39"/>
      <c r="AW411" s="39"/>
      <c r="AX411" s="39"/>
      <c r="AY411" s="39"/>
      <c r="AZ411" s="39"/>
      <c r="BA411" s="39"/>
      <c r="BB411" s="39"/>
      <c r="BC411" s="39"/>
      <c r="BD411" s="38"/>
      <c r="BE411" s="39"/>
      <c r="BF411" s="39"/>
      <c r="BG411" s="40"/>
      <c r="BH411" s="39"/>
      <c r="BI411" s="39"/>
      <c r="BJ411" s="31"/>
      <c r="BK411" s="31"/>
      <c r="BL411" s="39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</row>
    <row r="412" spans="2:251">
      <c r="B412" s="62"/>
      <c r="C412" s="39"/>
      <c r="D412" s="39"/>
      <c r="F412" s="39"/>
      <c r="G412" s="38"/>
      <c r="H412" s="38"/>
      <c r="I412" s="38"/>
      <c r="J412" s="39"/>
      <c r="K412" s="38"/>
      <c r="L412" s="39"/>
      <c r="M412" s="39"/>
      <c r="N412" s="39"/>
      <c r="O412" s="39"/>
      <c r="P412" s="39"/>
      <c r="Q412" s="38"/>
      <c r="R412" s="39"/>
      <c r="S412" s="39"/>
      <c r="T412" s="39"/>
      <c r="U412" s="39"/>
      <c r="V412" s="39"/>
      <c r="W412" s="42"/>
      <c r="X412" s="39"/>
      <c r="Y412" s="39"/>
      <c r="Z412" s="42"/>
      <c r="AA412" s="39"/>
      <c r="AB412" s="39"/>
      <c r="AC412" s="42"/>
      <c r="AD412" s="40"/>
      <c r="AE412" s="40"/>
      <c r="AF412" s="35"/>
      <c r="AG412" s="39"/>
      <c r="AH412" s="39"/>
      <c r="AI412" s="42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8"/>
      <c r="AV412" s="39"/>
      <c r="AW412" s="39"/>
      <c r="AX412" s="39"/>
      <c r="AY412" s="39"/>
      <c r="AZ412" s="39"/>
      <c r="BA412" s="39"/>
      <c r="BB412" s="39"/>
      <c r="BC412" s="39"/>
      <c r="BD412" s="38"/>
      <c r="BE412" s="39"/>
      <c r="BF412" s="39"/>
      <c r="BG412" s="39"/>
      <c r="BH412" s="39"/>
      <c r="BI412" s="39"/>
      <c r="BJ412" s="31"/>
      <c r="BK412" s="31"/>
      <c r="BL412" s="39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</row>
    <row r="413" spans="2:251">
      <c r="B413" s="62"/>
      <c r="C413" s="39"/>
      <c r="D413" s="39"/>
      <c r="F413" s="39"/>
      <c r="G413" s="38"/>
      <c r="H413" s="38"/>
      <c r="I413" s="38"/>
      <c r="J413" s="39"/>
      <c r="K413" s="38"/>
      <c r="L413" s="39"/>
      <c r="M413" s="39"/>
      <c r="N413" s="39"/>
      <c r="O413" s="39"/>
      <c r="P413" s="39"/>
      <c r="Q413" s="38"/>
      <c r="R413" s="39"/>
      <c r="S413" s="39"/>
      <c r="T413" s="39"/>
      <c r="U413" s="39"/>
      <c r="V413" s="39"/>
      <c r="W413" s="42"/>
      <c r="X413" s="39"/>
      <c r="Y413" s="39"/>
      <c r="Z413" s="42"/>
      <c r="AA413" s="39"/>
      <c r="AB413" s="39"/>
      <c r="AC413" s="42"/>
      <c r="AD413" s="40"/>
      <c r="AE413" s="40"/>
      <c r="AF413" s="35"/>
      <c r="AG413" s="39"/>
      <c r="AH413" s="39"/>
      <c r="AI413" s="42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8"/>
      <c r="AV413" s="39"/>
      <c r="AW413" s="39"/>
      <c r="AX413" s="39"/>
      <c r="AY413" s="39"/>
      <c r="AZ413" s="39"/>
      <c r="BA413" s="39"/>
      <c r="BB413" s="39"/>
      <c r="BC413" s="39"/>
      <c r="BD413" s="38"/>
      <c r="BE413" s="39"/>
      <c r="BF413" s="39"/>
      <c r="BG413" s="39"/>
      <c r="BH413" s="39"/>
      <c r="BI413" s="39"/>
      <c r="BJ413" s="31"/>
      <c r="BK413" s="31"/>
      <c r="BL413" s="39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</row>
    <row r="414" spans="2:251">
      <c r="B414" s="62"/>
      <c r="C414" s="39"/>
      <c r="D414" s="39"/>
      <c r="F414" s="39"/>
      <c r="G414" s="38"/>
      <c r="H414" s="38"/>
      <c r="I414" s="38"/>
      <c r="J414" s="39"/>
      <c r="K414" s="38"/>
      <c r="L414" s="39"/>
      <c r="M414" s="39"/>
      <c r="N414" s="39"/>
      <c r="O414" s="39"/>
      <c r="P414" s="39"/>
      <c r="Q414" s="38"/>
      <c r="R414" s="39"/>
      <c r="S414" s="39"/>
      <c r="T414" s="39"/>
      <c r="U414" s="39"/>
      <c r="V414" s="39"/>
      <c r="W414" s="42"/>
      <c r="X414" s="39"/>
      <c r="Y414" s="39"/>
      <c r="Z414" s="42"/>
      <c r="AA414" s="39"/>
      <c r="AB414" s="39"/>
      <c r="AC414" s="42"/>
      <c r="AD414" s="40"/>
      <c r="AE414" s="40"/>
      <c r="AF414" s="35"/>
      <c r="AG414" s="39"/>
      <c r="AH414" s="39"/>
      <c r="AI414" s="42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8"/>
      <c r="AV414" s="39"/>
      <c r="AW414" s="39"/>
      <c r="AX414" s="39"/>
      <c r="AY414" s="39"/>
      <c r="AZ414" s="39"/>
      <c r="BA414" s="39"/>
      <c r="BB414" s="39"/>
      <c r="BC414" s="39"/>
      <c r="BD414" s="38"/>
      <c r="BE414" s="39"/>
      <c r="BF414" s="39"/>
      <c r="BG414" s="40"/>
      <c r="BH414" s="39"/>
      <c r="BI414" s="39"/>
      <c r="BJ414" s="31"/>
      <c r="BK414" s="31"/>
      <c r="BL414" s="39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</row>
    <row r="415" spans="2:251">
      <c r="B415" s="62"/>
      <c r="C415" s="39"/>
      <c r="D415" s="39"/>
      <c r="F415" s="39"/>
      <c r="G415" s="38"/>
      <c r="H415" s="38"/>
      <c r="I415" s="38"/>
      <c r="J415" s="39"/>
      <c r="K415" s="38"/>
      <c r="L415" s="39"/>
      <c r="M415" s="39"/>
      <c r="N415" s="39"/>
      <c r="O415" s="39"/>
      <c r="P415" s="39"/>
      <c r="Q415" s="38"/>
      <c r="R415" s="39"/>
      <c r="S415" s="39"/>
      <c r="T415" s="39"/>
      <c r="U415" s="39"/>
      <c r="V415" s="39"/>
      <c r="W415" s="42"/>
      <c r="X415" s="39"/>
      <c r="Y415" s="39"/>
      <c r="Z415" s="42"/>
      <c r="AA415" s="39"/>
      <c r="AB415" s="39"/>
      <c r="AC415" s="42"/>
      <c r="AD415" s="40"/>
      <c r="AE415" s="40"/>
      <c r="AF415" s="35"/>
      <c r="AG415" s="39"/>
      <c r="AH415" s="39"/>
      <c r="AI415" s="42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8"/>
      <c r="AV415" s="39"/>
      <c r="AW415" s="39"/>
      <c r="AX415" s="39"/>
      <c r="AY415" s="39"/>
      <c r="AZ415" s="39"/>
      <c r="BA415" s="39"/>
      <c r="BB415" s="39"/>
      <c r="BC415" s="39"/>
      <c r="BD415" s="38"/>
      <c r="BE415" s="39"/>
      <c r="BF415" s="39"/>
      <c r="BG415" s="40"/>
      <c r="BH415" s="39"/>
      <c r="BI415" s="39"/>
      <c r="BJ415" s="31"/>
      <c r="BK415" s="31"/>
      <c r="BL415" s="39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</row>
    <row r="416" spans="2:251">
      <c r="B416" s="62"/>
      <c r="C416" s="39"/>
      <c r="D416" s="39"/>
      <c r="F416" s="39"/>
      <c r="G416" s="38"/>
      <c r="H416" s="38"/>
      <c r="I416" s="38"/>
      <c r="J416" s="39"/>
      <c r="K416" s="38"/>
      <c r="L416" s="39"/>
      <c r="M416" s="39"/>
      <c r="N416" s="39"/>
      <c r="O416" s="39"/>
      <c r="P416" s="39"/>
      <c r="Q416" s="38"/>
      <c r="R416" s="39"/>
      <c r="S416" s="39"/>
      <c r="T416" s="39"/>
      <c r="U416" s="39"/>
      <c r="V416" s="39"/>
      <c r="W416" s="42"/>
      <c r="X416" s="39"/>
      <c r="Y416" s="39"/>
      <c r="Z416" s="42"/>
      <c r="AA416" s="39"/>
      <c r="AB416" s="39"/>
      <c r="AC416" s="42"/>
      <c r="AD416" s="40"/>
      <c r="AE416" s="40"/>
      <c r="AF416" s="35"/>
      <c r="AG416" s="39"/>
      <c r="AH416" s="39"/>
      <c r="AI416" s="42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8"/>
      <c r="AV416" s="39"/>
      <c r="AW416" s="39"/>
      <c r="AX416" s="39"/>
      <c r="AY416" s="39"/>
      <c r="AZ416" s="39"/>
      <c r="BA416" s="39"/>
      <c r="BB416" s="39"/>
      <c r="BC416" s="39"/>
      <c r="BD416" s="38"/>
      <c r="BE416" s="39"/>
      <c r="BF416" s="39"/>
      <c r="BG416" s="40"/>
      <c r="BH416" s="39"/>
      <c r="BI416" s="39"/>
      <c r="BJ416" s="31"/>
      <c r="BK416" s="31"/>
      <c r="BL416" s="39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</row>
    <row r="417" spans="2:251">
      <c r="B417" s="62"/>
      <c r="C417" s="39"/>
      <c r="D417" s="39"/>
      <c r="F417" s="39"/>
      <c r="G417" s="38"/>
      <c r="H417" s="38"/>
      <c r="I417" s="38"/>
      <c r="J417" s="39"/>
      <c r="K417" s="38"/>
      <c r="L417" s="39"/>
      <c r="M417" s="39"/>
      <c r="N417" s="39"/>
      <c r="O417" s="39"/>
      <c r="P417" s="39"/>
      <c r="Q417" s="38"/>
      <c r="R417" s="39"/>
      <c r="S417" s="39"/>
      <c r="T417" s="39"/>
      <c r="U417" s="39"/>
      <c r="V417" s="39"/>
      <c r="W417" s="42"/>
      <c r="X417" s="39"/>
      <c r="Y417" s="39"/>
      <c r="Z417" s="42"/>
      <c r="AA417" s="39"/>
      <c r="AB417" s="39"/>
      <c r="AC417" s="42"/>
      <c r="AD417" s="40"/>
      <c r="AE417" s="40"/>
      <c r="AF417" s="35"/>
      <c r="AG417" s="39"/>
      <c r="AH417" s="39"/>
      <c r="AI417" s="42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8"/>
      <c r="AV417" s="39"/>
      <c r="AW417" s="39"/>
      <c r="AX417" s="39"/>
      <c r="AY417" s="39"/>
      <c r="AZ417" s="39"/>
      <c r="BA417" s="39"/>
      <c r="BB417" s="39"/>
      <c r="BC417" s="39"/>
      <c r="BD417" s="38"/>
      <c r="BE417" s="39"/>
      <c r="BF417" s="39"/>
      <c r="BG417" s="40"/>
      <c r="BH417" s="39"/>
      <c r="BI417" s="39"/>
      <c r="BJ417" s="31"/>
      <c r="BK417" s="31"/>
      <c r="BL417" s="39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</row>
    <row r="418" spans="2:251">
      <c r="B418" s="62"/>
      <c r="C418" s="39"/>
      <c r="D418" s="39"/>
      <c r="F418" s="39"/>
      <c r="G418" s="38"/>
      <c r="H418" s="38"/>
      <c r="I418" s="38"/>
      <c r="J418" s="39"/>
      <c r="K418" s="38"/>
      <c r="L418" s="39"/>
      <c r="M418" s="39"/>
      <c r="N418" s="39"/>
      <c r="O418" s="39"/>
      <c r="P418" s="39"/>
      <c r="Q418" s="38"/>
      <c r="R418" s="39"/>
      <c r="S418" s="39"/>
      <c r="T418" s="39"/>
      <c r="U418" s="39"/>
      <c r="V418" s="39"/>
      <c r="W418" s="42"/>
      <c r="X418" s="39"/>
      <c r="Y418" s="39"/>
      <c r="Z418" s="42"/>
      <c r="AA418" s="39"/>
      <c r="AB418" s="39"/>
      <c r="AC418" s="42"/>
      <c r="AD418" s="40"/>
      <c r="AE418" s="40"/>
      <c r="AF418" s="35"/>
      <c r="AG418" s="39"/>
      <c r="AH418" s="39"/>
      <c r="AI418" s="42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8"/>
      <c r="AV418" s="39"/>
      <c r="AW418" s="39"/>
      <c r="AX418" s="39"/>
      <c r="AY418" s="39"/>
      <c r="AZ418" s="39"/>
      <c r="BA418" s="39"/>
      <c r="BB418" s="39"/>
      <c r="BC418" s="39"/>
      <c r="BD418" s="38"/>
      <c r="BE418" s="39"/>
      <c r="BF418" s="39"/>
      <c r="BG418" s="40"/>
      <c r="BH418" s="39"/>
      <c r="BI418" s="39"/>
      <c r="BJ418" s="31"/>
      <c r="BK418" s="31"/>
      <c r="BL418" s="39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</row>
    <row r="419" spans="2:251">
      <c r="B419" s="62"/>
      <c r="C419" s="39"/>
      <c r="D419" s="39"/>
      <c r="F419" s="39"/>
      <c r="G419" s="38"/>
      <c r="H419" s="38"/>
      <c r="I419" s="38"/>
      <c r="J419" s="39"/>
      <c r="K419" s="38"/>
      <c r="L419" s="39"/>
      <c r="M419" s="39"/>
      <c r="N419" s="39"/>
      <c r="O419" s="39"/>
      <c r="P419" s="39"/>
      <c r="Q419" s="38"/>
      <c r="R419" s="39"/>
      <c r="S419" s="39"/>
      <c r="T419" s="39"/>
      <c r="U419" s="39"/>
      <c r="V419" s="39"/>
      <c r="W419" s="42"/>
      <c r="X419" s="39"/>
      <c r="Y419" s="39"/>
      <c r="Z419" s="42"/>
      <c r="AA419" s="39"/>
      <c r="AB419" s="39"/>
      <c r="AC419" s="42"/>
      <c r="AD419" s="40"/>
      <c r="AE419" s="40"/>
      <c r="AF419" s="35"/>
      <c r="AG419" s="39"/>
      <c r="AH419" s="39"/>
      <c r="AI419" s="42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8"/>
      <c r="AV419" s="39"/>
      <c r="AW419" s="39"/>
      <c r="AX419" s="39"/>
      <c r="AY419" s="39"/>
      <c r="AZ419" s="39"/>
      <c r="BA419" s="39"/>
      <c r="BB419" s="39"/>
      <c r="BC419" s="39"/>
      <c r="BD419" s="38"/>
      <c r="BE419" s="39"/>
      <c r="BF419" s="39"/>
      <c r="BG419" s="39"/>
      <c r="BH419" s="39"/>
      <c r="BI419" s="39"/>
      <c r="BJ419" s="31"/>
      <c r="BK419" s="31"/>
      <c r="BL419" s="39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</row>
    <row r="420" spans="2:251">
      <c r="B420" s="62"/>
      <c r="C420" s="39"/>
      <c r="D420" s="39"/>
      <c r="F420" s="39"/>
      <c r="G420" s="38"/>
      <c r="H420" s="38"/>
      <c r="I420" s="38"/>
      <c r="J420" s="39"/>
      <c r="K420" s="38"/>
      <c r="L420" s="39"/>
      <c r="M420" s="39"/>
      <c r="N420" s="39"/>
      <c r="O420" s="39"/>
      <c r="P420" s="39"/>
      <c r="Q420" s="38"/>
      <c r="R420" s="39"/>
      <c r="S420" s="39"/>
      <c r="T420" s="39"/>
      <c r="U420" s="39"/>
      <c r="V420" s="39"/>
      <c r="W420" s="42"/>
      <c r="X420" s="39"/>
      <c r="Y420" s="39"/>
      <c r="Z420" s="42"/>
      <c r="AA420" s="39"/>
      <c r="AB420" s="39"/>
      <c r="AC420" s="42"/>
      <c r="AD420" s="40"/>
      <c r="AE420" s="40"/>
      <c r="AF420" s="35"/>
      <c r="AG420" s="39"/>
      <c r="AH420" s="39"/>
      <c r="AI420" s="42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8"/>
      <c r="AV420" s="39"/>
      <c r="AW420" s="39"/>
      <c r="AX420" s="39"/>
      <c r="AY420" s="39"/>
      <c r="AZ420" s="39"/>
      <c r="BA420" s="39"/>
      <c r="BB420" s="39"/>
      <c r="BC420" s="39"/>
      <c r="BD420" s="38"/>
      <c r="BE420" s="39"/>
      <c r="BF420" s="39"/>
      <c r="BG420" s="40"/>
      <c r="BH420" s="39"/>
      <c r="BI420" s="39"/>
      <c r="BJ420" s="31"/>
      <c r="BK420" s="31"/>
      <c r="BL420" s="39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</row>
    <row r="421" spans="2:251">
      <c r="B421" s="62"/>
      <c r="C421" s="39"/>
      <c r="D421" s="39"/>
      <c r="F421" s="39"/>
      <c r="G421" s="38"/>
      <c r="H421" s="38"/>
      <c r="I421" s="38"/>
      <c r="J421" s="39"/>
      <c r="K421" s="38"/>
      <c r="L421" s="39"/>
      <c r="M421" s="39"/>
      <c r="N421" s="39"/>
      <c r="O421" s="39"/>
      <c r="P421" s="39"/>
      <c r="Q421" s="38"/>
      <c r="R421" s="39"/>
      <c r="S421" s="39"/>
      <c r="T421" s="39"/>
      <c r="U421" s="39"/>
      <c r="V421" s="39"/>
      <c r="W421" s="42"/>
      <c r="X421" s="39"/>
      <c r="Y421" s="39"/>
      <c r="Z421" s="42"/>
      <c r="AA421" s="39"/>
      <c r="AB421" s="39"/>
      <c r="AC421" s="42"/>
      <c r="AD421" s="40"/>
      <c r="AE421" s="40"/>
      <c r="AF421" s="35"/>
      <c r="AG421" s="39"/>
      <c r="AH421" s="39"/>
      <c r="AI421" s="42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8"/>
      <c r="AV421" s="39"/>
      <c r="AW421" s="39"/>
      <c r="AX421" s="39"/>
      <c r="AY421" s="39"/>
      <c r="AZ421" s="39"/>
      <c r="BA421" s="39"/>
      <c r="BB421" s="39"/>
      <c r="BC421" s="39"/>
      <c r="BD421" s="38"/>
      <c r="BE421" s="39"/>
      <c r="BF421" s="39"/>
      <c r="BG421" s="40"/>
      <c r="BH421" s="39"/>
      <c r="BI421" s="39"/>
      <c r="BJ421" s="31"/>
      <c r="BK421" s="31"/>
      <c r="BL421" s="39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</row>
    <row r="422" spans="2:251">
      <c r="B422" s="62"/>
      <c r="C422" s="39"/>
      <c r="D422" s="39"/>
      <c r="F422" s="39"/>
      <c r="G422" s="38"/>
      <c r="H422" s="38"/>
      <c r="I422" s="38"/>
      <c r="J422" s="39"/>
      <c r="K422" s="38"/>
      <c r="L422" s="39"/>
      <c r="M422" s="39"/>
      <c r="N422" s="39"/>
      <c r="O422" s="39"/>
      <c r="P422" s="39"/>
      <c r="Q422" s="38"/>
      <c r="R422" s="39"/>
      <c r="S422" s="39"/>
      <c r="T422" s="39"/>
      <c r="U422" s="39"/>
      <c r="V422" s="39"/>
      <c r="W422" s="42"/>
      <c r="X422" s="39"/>
      <c r="Y422" s="39"/>
      <c r="Z422" s="42"/>
      <c r="AA422" s="39"/>
      <c r="AB422" s="39"/>
      <c r="AC422" s="42"/>
      <c r="AD422" s="40"/>
      <c r="AE422" s="40"/>
      <c r="AF422" s="35"/>
      <c r="AG422" s="39"/>
      <c r="AH422" s="39"/>
      <c r="AI422" s="42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8"/>
      <c r="AV422" s="39"/>
      <c r="AW422" s="39"/>
      <c r="AX422" s="39"/>
      <c r="AY422" s="39"/>
      <c r="AZ422" s="39"/>
      <c r="BA422" s="39"/>
      <c r="BB422" s="39"/>
      <c r="BC422" s="39"/>
      <c r="BD422" s="38"/>
      <c r="BE422" s="39"/>
      <c r="BF422" s="39"/>
      <c r="BG422" s="40"/>
      <c r="BH422" s="39"/>
      <c r="BI422" s="39"/>
      <c r="BJ422" s="31"/>
      <c r="BK422" s="31"/>
      <c r="BL422" s="39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</row>
    <row r="423" spans="2:251">
      <c r="B423" s="62"/>
      <c r="C423" s="39"/>
      <c r="D423" s="39"/>
      <c r="F423" s="39"/>
      <c r="G423" s="38"/>
      <c r="H423" s="38"/>
      <c r="I423" s="38"/>
      <c r="J423" s="39"/>
      <c r="K423" s="38"/>
      <c r="L423" s="39"/>
      <c r="M423" s="39"/>
      <c r="N423" s="39"/>
      <c r="O423" s="39"/>
      <c r="P423" s="39"/>
      <c r="Q423" s="38"/>
      <c r="R423" s="39"/>
      <c r="S423" s="39"/>
      <c r="T423" s="39"/>
      <c r="U423" s="39"/>
      <c r="V423" s="39"/>
      <c r="W423" s="42"/>
      <c r="X423" s="39"/>
      <c r="Y423" s="39"/>
      <c r="Z423" s="42"/>
      <c r="AA423" s="39"/>
      <c r="AB423" s="39"/>
      <c r="AC423" s="42"/>
      <c r="AD423" s="40"/>
      <c r="AE423" s="40"/>
      <c r="AF423" s="35"/>
      <c r="AG423" s="39"/>
      <c r="AH423" s="39"/>
      <c r="AI423" s="42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8"/>
      <c r="AV423" s="39"/>
      <c r="AW423" s="39"/>
      <c r="AX423" s="39"/>
      <c r="AY423" s="39"/>
      <c r="AZ423" s="39"/>
      <c r="BA423" s="39"/>
      <c r="BB423" s="39"/>
      <c r="BC423" s="39"/>
      <c r="BD423" s="38"/>
      <c r="BE423" s="39"/>
      <c r="BF423" s="39"/>
      <c r="BG423" s="40"/>
      <c r="BH423" s="39"/>
      <c r="BI423" s="39"/>
      <c r="BJ423" s="31"/>
      <c r="BK423" s="31"/>
      <c r="BL423" s="39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</row>
    <row r="424" spans="2:251">
      <c r="B424" s="62"/>
      <c r="C424" s="39"/>
      <c r="D424" s="39"/>
      <c r="F424" s="39"/>
      <c r="G424" s="38"/>
      <c r="H424" s="38"/>
      <c r="I424" s="38"/>
      <c r="J424" s="39"/>
      <c r="K424" s="38"/>
      <c r="L424" s="39"/>
      <c r="M424" s="39"/>
      <c r="N424" s="39"/>
      <c r="O424" s="39"/>
      <c r="P424" s="39"/>
      <c r="Q424" s="38"/>
      <c r="R424" s="39"/>
      <c r="S424" s="39"/>
      <c r="T424" s="39"/>
      <c r="U424" s="39"/>
      <c r="V424" s="39"/>
      <c r="W424" s="42"/>
      <c r="X424" s="39"/>
      <c r="Y424" s="39"/>
      <c r="Z424" s="42"/>
      <c r="AA424" s="39"/>
      <c r="AB424" s="39"/>
      <c r="AC424" s="42"/>
      <c r="AD424" s="40"/>
      <c r="AE424" s="40"/>
      <c r="AF424" s="35"/>
      <c r="AG424" s="39"/>
      <c r="AH424" s="39"/>
      <c r="AI424" s="42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8"/>
      <c r="AV424" s="39"/>
      <c r="AW424" s="39"/>
      <c r="AX424" s="39"/>
      <c r="AY424" s="39"/>
      <c r="AZ424" s="39"/>
      <c r="BA424" s="39"/>
      <c r="BB424" s="39"/>
      <c r="BC424" s="39"/>
      <c r="BD424" s="38"/>
      <c r="BE424" s="39"/>
      <c r="BF424" s="39"/>
      <c r="BG424" s="40"/>
      <c r="BH424" s="39"/>
      <c r="BI424" s="39"/>
      <c r="BJ424" s="31"/>
      <c r="BK424" s="31"/>
      <c r="BL424" s="39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</row>
    <row r="425" spans="2:251">
      <c r="B425" s="62"/>
      <c r="C425" s="39"/>
      <c r="D425" s="39"/>
      <c r="F425" s="39"/>
      <c r="G425" s="38"/>
      <c r="H425" s="38"/>
      <c r="I425" s="38"/>
      <c r="J425" s="39"/>
      <c r="K425" s="38"/>
      <c r="L425" s="39"/>
      <c r="M425" s="39"/>
      <c r="N425" s="39"/>
      <c r="O425" s="39"/>
      <c r="P425" s="39"/>
      <c r="Q425" s="38"/>
      <c r="R425" s="39"/>
      <c r="S425" s="39"/>
      <c r="T425" s="39"/>
      <c r="U425" s="39"/>
      <c r="V425" s="39"/>
      <c r="W425" s="42"/>
      <c r="X425" s="39"/>
      <c r="Y425" s="39"/>
      <c r="Z425" s="42"/>
      <c r="AA425" s="39"/>
      <c r="AB425" s="39"/>
      <c r="AC425" s="42"/>
      <c r="AD425" s="40"/>
      <c r="AE425" s="40"/>
      <c r="AF425" s="35"/>
      <c r="AG425" s="39"/>
      <c r="AH425" s="39"/>
      <c r="AI425" s="42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8"/>
      <c r="AV425" s="39"/>
      <c r="AW425" s="39"/>
      <c r="AX425" s="39"/>
      <c r="AY425" s="39"/>
      <c r="AZ425" s="39"/>
      <c r="BA425" s="39"/>
      <c r="BB425" s="39"/>
      <c r="BC425" s="39"/>
      <c r="BD425" s="38"/>
      <c r="BE425" s="39"/>
      <c r="BF425" s="39"/>
      <c r="BG425" s="40"/>
      <c r="BH425" s="39"/>
      <c r="BI425" s="39"/>
      <c r="BJ425" s="31"/>
      <c r="BK425" s="31"/>
      <c r="BL425" s="39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</row>
    <row r="426" spans="2:251">
      <c r="B426" s="62"/>
      <c r="C426" s="39"/>
      <c r="D426" s="39"/>
      <c r="F426" s="39"/>
      <c r="G426" s="38"/>
      <c r="H426" s="38"/>
      <c r="I426" s="38"/>
      <c r="J426" s="39"/>
      <c r="K426" s="38"/>
      <c r="L426" s="39"/>
      <c r="M426" s="39"/>
      <c r="N426" s="39"/>
      <c r="O426" s="39"/>
      <c r="P426" s="39"/>
      <c r="Q426" s="38"/>
      <c r="R426" s="39"/>
      <c r="S426" s="39"/>
      <c r="T426" s="39"/>
      <c r="U426" s="39"/>
      <c r="V426" s="39"/>
      <c r="W426" s="42"/>
      <c r="X426" s="39"/>
      <c r="Y426" s="39"/>
      <c r="Z426" s="42"/>
      <c r="AA426" s="39"/>
      <c r="AB426" s="39"/>
      <c r="AC426" s="42"/>
      <c r="AD426" s="40"/>
      <c r="AE426" s="40"/>
      <c r="AF426" s="35"/>
      <c r="AG426" s="39"/>
      <c r="AH426" s="39"/>
      <c r="AI426" s="42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8"/>
      <c r="AV426" s="39"/>
      <c r="AW426" s="39"/>
      <c r="AX426" s="39"/>
      <c r="AY426" s="39"/>
      <c r="AZ426" s="39"/>
      <c r="BA426" s="39"/>
      <c r="BB426" s="39"/>
      <c r="BC426" s="39"/>
      <c r="BD426" s="38"/>
      <c r="BE426" s="39"/>
      <c r="BF426" s="39"/>
      <c r="BG426" s="40"/>
      <c r="BH426" s="39"/>
      <c r="BI426" s="39"/>
      <c r="BJ426" s="31"/>
      <c r="BK426" s="31"/>
      <c r="BL426" s="39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</row>
    <row r="427" spans="2:251">
      <c r="B427" s="62"/>
      <c r="C427" s="39"/>
      <c r="D427" s="39"/>
      <c r="F427" s="39"/>
      <c r="G427" s="38"/>
      <c r="H427" s="38"/>
      <c r="I427" s="38"/>
      <c r="J427" s="39"/>
      <c r="K427" s="38"/>
      <c r="L427" s="39"/>
      <c r="M427" s="39"/>
      <c r="N427" s="39"/>
      <c r="O427" s="39"/>
      <c r="P427" s="39"/>
      <c r="Q427" s="38"/>
      <c r="R427" s="39"/>
      <c r="S427" s="39"/>
      <c r="T427" s="39"/>
      <c r="U427" s="39"/>
      <c r="V427" s="39"/>
      <c r="W427" s="42"/>
      <c r="X427" s="39"/>
      <c r="Y427" s="39"/>
      <c r="Z427" s="42"/>
      <c r="AA427" s="39"/>
      <c r="AB427" s="39"/>
      <c r="AC427" s="42"/>
      <c r="AD427" s="40"/>
      <c r="AE427" s="40"/>
      <c r="AF427" s="35"/>
      <c r="AG427" s="39"/>
      <c r="AH427" s="39"/>
      <c r="AI427" s="42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8"/>
      <c r="AV427" s="39"/>
      <c r="AW427" s="39"/>
      <c r="AX427" s="39"/>
      <c r="AY427" s="39"/>
      <c r="AZ427" s="39"/>
      <c r="BA427" s="39"/>
      <c r="BB427" s="39"/>
      <c r="BC427" s="39"/>
      <c r="BD427" s="38"/>
      <c r="BE427" s="39"/>
      <c r="BF427" s="39"/>
      <c r="BG427" s="40"/>
      <c r="BH427" s="39"/>
      <c r="BI427" s="39"/>
      <c r="BJ427" s="31"/>
      <c r="BK427" s="31"/>
      <c r="BL427" s="39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</row>
    <row r="428" spans="2:251">
      <c r="B428" s="62"/>
      <c r="C428" s="39"/>
      <c r="D428" s="39"/>
      <c r="F428" s="39"/>
      <c r="G428" s="38"/>
      <c r="H428" s="38"/>
      <c r="I428" s="38"/>
      <c r="J428" s="39"/>
      <c r="K428" s="38"/>
      <c r="L428" s="39"/>
      <c r="M428" s="39"/>
      <c r="N428" s="39"/>
      <c r="O428" s="39"/>
      <c r="P428" s="39"/>
      <c r="Q428" s="38"/>
      <c r="R428" s="39"/>
      <c r="S428" s="39"/>
      <c r="T428" s="39"/>
      <c r="U428" s="39"/>
      <c r="V428" s="39"/>
      <c r="W428" s="42"/>
      <c r="X428" s="39"/>
      <c r="Y428" s="39"/>
      <c r="Z428" s="42"/>
      <c r="AA428" s="39"/>
      <c r="AB428" s="39"/>
      <c r="AC428" s="42"/>
      <c r="AD428" s="40"/>
      <c r="AE428" s="40"/>
      <c r="AF428" s="35"/>
      <c r="AG428" s="39"/>
      <c r="AH428" s="39"/>
      <c r="AI428" s="42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8"/>
      <c r="AV428" s="39"/>
      <c r="AW428" s="39"/>
      <c r="AX428" s="39"/>
      <c r="AY428" s="39"/>
      <c r="AZ428" s="39"/>
      <c r="BA428" s="39"/>
      <c r="BB428" s="39"/>
      <c r="BC428" s="39"/>
      <c r="BD428" s="38"/>
      <c r="BE428" s="39"/>
      <c r="BF428" s="39"/>
      <c r="BG428" s="40"/>
      <c r="BH428" s="39"/>
      <c r="BI428" s="39"/>
      <c r="BJ428" s="31"/>
      <c r="BK428" s="31"/>
      <c r="BL428" s="39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</row>
    <row r="429" spans="2:251">
      <c r="B429" s="62"/>
      <c r="C429" s="39"/>
      <c r="D429" s="39"/>
      <c r="F429" s="39"/>
      <c r="G429" s="38"/>
      <c r="H429" s="38"/>
      <c r="I429" s="38"/>
      <c r="J429" s="39"/>
      <c r="K429" s="38"/>
      <c r="L429" s="39"/>
      <c r="M429" s="39"/>
      <c r="N429" s="39"/>
      <c r="O429" s="39"/>
      <c r="P429" s="39"/>
      <c r="Q429" s="38"/>
      <c r="R429" s="39"/>
      <c r="S429" s="39"/>
      <c r="T429" s="39"/>
      <c r="U429" s="39"/>
      <c r="V429" s="39"/>
      <c r="W429" s="42"/>
      <c r="X429" s="39"/>
      <c r="Y429" s="39"/>
      <c r="Z429" s="42"/>
      <c r="AA429" s="39"/>
      <c r="AB429" s="39"/>
      <c r="AC429" s="42"/>
      <c r="AD429" s="40"/>
      <c r="AE429" s="40"/>
      <c r="AF429" s="35"/>
      <c r="AG429" s="39"/>
      <c r="AH429" s="39"/>
      <c r="AI429" s="42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8"/>
      <c r="AV429" s="39"/>
      <c r="AW429" s="39"/>
      <c r="AX429" s="39"/>
      <c r="AY429" s="39"/>
      <c r="AZ429" s="39"/>
      <c r="BA429" s="39"/>
      <c r="BB429" s="39"/>
      <c r="BC429" s="39"/>
      <c r="BD429" s="38"/>
      <c r="BE429" s="39"/>
      <c r="BF429" s="39"/>
      <c r="BG429" s="40"/>
      <c r="BH429" s="39"/>
      <c r="BI429" s="39"/>
      <c r="BJ429" s="31"/>
      <c r="BK429" s="31"/>
      <c r="BL429" s="39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</row>
    <row r="430" spans="2:251">
      <c r="B430" s="62"/>
      <c r="C430" s="39"/>
      <c r="D430" s="39"/>
      <c r="F430" s="39"/>
      <c r="G430" s="38"/>
      <c r="H430" s="38"/>
      <c r="I430" s="38"/>
      <c r="J430" s="39"/>
      <c r="K430" s="38"/>
      <c r="L430" s="39"/>
      <c r="M430" s="39"/>
      <c r="N430" s="39"/>
      <c r="O430" s="39"/>
      <c r="P430" s="39"/>
      <c r="Q430" s="38"/>
      <c r="R430" s="39"/>
      <c r="S430" s="39"/>
      <c r="T430" s="39"/>
      <c r="U430" s="39"/>
      <c r="V430" s="39"/>
      <c r="W430" s="42"/>
      <c r="X430" s="39"/>
      <c r="Y430" s="39"/>
      <c r="Z430" s="42"/>
      <c r="AA430" s="39"/>
      <c r="AB430" s="39"/>
      <c r="AC430" s="42"/>
      <c r="AD430" s="40"/>
      <c r="AE430" s="40"/>
      <c r="AF430" s="35"/>
      <c r="AG430" s="39"/>
      <c r="AH430" s="39"/>
      <c r="AI430" s="42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8"/>
      <c r="AV430" s="39"/>
      <c r="AW430" s="39"/>
      <c r="AX430" s="39"/>
      <c r="AY430" s="39"/>
      <c r="AZ430" s="39"/>
      <c r="BA430" s="39"/>
      <c r="BB430" s="39"/>
      <c r="BC430" s="39"/>
      <c r="BD430" s="38"/>
      <c r="BE430" s="39"/>
      <c r="BF430" s="39"/>
      <c r="BG430" s="40"/>
      <c r="BH430" s="39"/>
      <c r="BI430" s="39"/>
      <c r="BJ430" s="31"/>
      <c r="BK430" s="31"/>
      <c r="BL430" s="39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</row>
    <row r="431" spans="2:251">
      <c r="B431" s="62"/>
      <c r="C431" s="39"/>
      <c r="D431" s="39"/>
      <c r="F431" s="39"/>
      <c r="G431" s="38"/>
      <c r="H431" s="38"/>
      <c r="I431" s="38"/>
      <c r="J431" s="39"/>
      <c r="K431" s="38"/>
      <c r="L431" s="39"/>
      <c r="M431" s="39"/>
      <c r="N431" s="39"/>
      <c r="O431" s="39"/>
      <c r="P431" s="39"/>
      <c r="Q431" s="38"/>
      <c r="R431" s="39"/>
      <c r="S431" s="39"/>
      <c r="T431" s="39"/>
      <c r="U431" s="39"/>
      <c r="V431" s="39"/>
      <c r="W431" s="42"/>
      <c r="X431" s="39"/>
      <c r="Y431" s="39"/>
      <c r="Z431" s="42"/>
      <c r="AA431" s="39"/>
      <c r="AB431" s="39"/>
      <c r="AC431" s="42"/>
      <c r="AD431" s="40"/>
      <c r="AE431" s="40"/>
      <c r="AF431" s="35"/>
      <c r="AG431" s="39"/>
      <c r="AH431" s="39"/>
      <c r="AI431" s="42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8"/>
      <c r="AV431" s="39"/>
      <c r="AW431" s="39"/>
      <c r="AX431" s="39"/>
      <c r="AY431" s="39"/>
      <c r="AZ431" s="39"/>
      <c r="BA431" s="39"/>
      <c r="BB431" s="39"/>
      <c r="BC431" s="39"/>
      <c r="BD431" s="38"/>
      <c r="BE431" s="39"/>
      <c r="BF431" s="39"/>
      <c r="BG431" s="40"/>
      <c r="BH431" s="39"/>
      <c r="BI431" s="39"/>
      <c r="BJ431" s="31"/>
      <c r="BK431" s="31"/>
      <c r="BL431" s="39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</row>
    <row r="432" spans="2:251">
      <c r="B432" s="62"/>
      <c r="C432" s="39"/>
      <c r="D432" s="39"/>
      <c r="F432" s="39"/>
      <c r="G432" s="38"/>
      <c r="H432" s="38"/>
      <c r="I432" s="38"/>
      <c r="J432" s="39"/>
      <c r="K432" s="38"/>
      <c r="L432" s="39"/>
      <c r="M432" s="39"/>
      <c r="N432" s="39"/>
      <c r="O432" s="39"/>
      <c r="P432" s="39"/>
      <c r="Q432" s="38"/>
      <c r="R432" s="39"/>
      <c r="S432" s="39"/>
      <c r="T432" s="39"/>
      <c r="U432" s="39"/>
      <c r="V432" s="39"/>
      <c r="W432" s="42"/>
      <c r="X432" s="39"/>
      <c r="Y432" s="39"/>
      <c r="Z432" s="42"/>
      <c r="AA432" s="39"/>
      <c r="AB432" s="39"/>
      <c r="AC432" s="42"/>
      <c r="AD432" s="40"/>
      <c r="AE432" s="40"/>
      <c r="AF432" s="35"/>
      <c r="AG432" s="39"/>
      <c r="AH432" s="39"/>
      <c r="AI432" s="42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8"/>
      <c r="AV432" s="39"/>
      <c r="AW432" s="39"/>
      <c r="AX432" s="39"/>
      <c r="AY432" s="39"/>
      <c r="AZ432" s="39"/>
      <c r="BA432" s="39"/>
      <c r="BB432" s="39"/>
      <c r="BC432" s="39"/>
      <c r="BD432" s="38"/>
      <c r="BE432" s="39"/>
      <c r="BF432" s="39"/>
      <c r="BG432" s="40"/>
      <c r="BH432" s="39"/>
      <c r="BI432" s="39"/>
      <c r="BJ432" s="31"/>
      <c r="BK432" s="31"/>
      <c r="BL432" s="39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</row>
    <row r="433" spans="2:251">
      <c r="B433" s="62"/>
      <c r="C433" s="39"/>
      <c r="D433" s="39"/>
      <c r="F433" s="39"/>
      <c r="G433" s="38"/>
      <c r="H433" s="38"/>
      <c r="I433" s="38"/>
      <c r="J433" s="39"/>
      <c r="K433" s="38"/>
      <c r="L433" s="39"/>
      <c r="M433" s="39"/>
      <c r="N433" s="39"/>
      <c r="O433" s="39"/>
      <c r="P433" s="39"/>
      <c r="Q433" s="38"/>
      <c r="R433" s="39"/>
      <c r="S433" s="39"/>
      <c r="T433" s="39"/>
      <c r="U433" s="39"/>
      <c r="V433" s="39"/>
      <c r="W433" s="42"/>
      <c r="X433" s="39"/>
      <c r="Y433" s="39"/>
      <c r="Z433" s="42"/>
      <c r="AA433" s="39"/>
      <c r="AB433" s="39"/>
      <c r="AC433" s="42"/>
      <c r="AD433" s="40"/>
      <c r="AE433" s="40"/>
      <c r="AF433" s="35"/>
      <c r="AG433" s="39"/>
      <c r="AH433" s="39"/>
      <c r="AI433" s="42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8"/>
      <c r="AV433" s="39"/>
      <c r="AW433" s="39"/>
      <c r="AX433" s="39"/>
      <c r="AY433" s="39"/>
      <c r="AZ433" s="39"/>
      <c r="BA433" s="39"/>
      <c r="BB433" s="39"/>
      <c r="BC433" s="39"/>
      <c r="BD433" s="38"/>
      <c r="BE433" s="39"/>
      <c r="BF433" s="39"/>
      <c r="BG433" s="39"/>
      <c r="BH433" s="39"/>
      <c r="BI433" s="39"/>
      <c r="BJ433" s="31"/>
      <c r="BK433" s="31"/>
      <c r="BL433" s="39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</row>
    <row r="434" spans="2:251">
      <c r="B434" s="62"/>
      <c r="C434" s="39"/>
      <c r="D434" s="39"/>
      <c r="F434" s="39"/>
      <c r="G434" s="38"/>
      <c r="H434" s="38"/>
      <c r="I434" s="38"/>
      <c r="J434" s="39"/>
      <c r="K434" s="38"/>
      <c r="L434" s="39"/>
      <c r="M434" s="39"/>
      <c r="N434" s="39"/>
      <c r="O434" s="39"/>
      <c r="P434" s="39"/>
      <c r="Q434" s="38"/>
      <c r="R434" s="39"/>
      <c r="S434" s="39"/>
      <c r="T434" s="39"/>
      <c r="U434" s="39"/>
      <c r="V434" s="39"/>
      <c r="W434" s="42"/>
      <c r="X434" s="39"/>
      <c r="Y434" s="39"/>
      <c r="Z434" s="42"/>
      <c r="AA434" s="39"/>
      <c r="AB434" s="39"/>
      <c r="AC434" s="42"/>
      <c r="AD434" s="40"/>
      <c r="AE434" s="40"/>
      <c r="AF434" s="35"/>
      <c r="AG434" s="39"/>
      <c r="AH434" s="39"/>
      <c r="AI434" s="42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8"/>
      <c r="AV434" s="39"/>
      <c r="AW434" s="39"/>
      <c r="AX434" s="39"/>
      <c r="AY434" s="39"/>
      <c r="AZ434" s="39"/>
      <c r="BA434" s="39"/>
      <c r="BB434" s="39"/>
      <c r="BC434" s="39"/>
      <c r="BD434" s="38"/>
      <c r="BE434" s="39"/>
      <c r="BF434" s="39"/>
      <c r="BG434" s="40"/>
      <c r="BH434" s="39"/>
      <c r="BI434" s="39"/>
      <c r="BJ434" s="31"/>
      <c r="BK434" s="31"/>
      <c r="BL434" s="39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</row>
    <row r="435" spans="2:251">
      <c r="B435" s="62"/>
      <c r="C435" s="39"/>
      <c r="D435" s="39"/>
      <c r="F435" s="39"/>
      <c r="G435" s="38"/>
      <c r="H435" s="38"/>
      <c r="I435" s="38"/>
      <c r="J435" s="39"/>
      <c r="K435" s="38"/>
      <c r="L435" s="39"/>
      <c r="M435" s="39"/>
      <c r="N435" s="39"/>
      <c r="O435" s="39"/>
      <c r="P435" s="39"/>
      <c r="Q435" s="38"/>
      <c r="R435" s="39"/>
      <c r="S435" s="39"/>
      <c r="T435" s="39"/>
      <c r="U435" s="39"/>
      <c r="V435" s="39"/>
      <c r="W435" s="42"/>
      <c r="X435" s="39"/>
      <c r="Y435" s="39"/>
      <c r="Z435" s="42"/>
      <c r="AA435" s="39"/>
      <c r="AB435" s="39"/>
      <c r="AC435" s="42"/>
      <c r="AD435" s="40"/>
      <c r="AE435" s="40"/>
      <c r="AF435" s="35"/>
      <c r="AG435" s="39"/>
      <c r="AH435" s="39"/>
      <c r="AI435" s="42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8"/>
      <c r="AV435" s="39"/>
      <c r="AW435" s="39"/>
      <c r="AX435" s="39"/>
      <c r="AY435" s="39"/>
      <c r="AZ435" s="39"/>
      <c r="BA435" s="39"/>
      <c r="BB435" s="39"/>
      <c r="BC435" s="39"/>
      <c r="BD435" s="38"/>
      <c r="BE435" s="39"/>
      <c r="BF435" s="39"/>
      <c r="BG435" s="40"/>
      <c r="BH435" s="39"/>
      <c r="BI435" s="39"/>
      <c r="BJ435" s="31"/>
      <c r="BK435" s="31"/>
      <c r="BL435" s="39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</row>
    <row r="436" spans="2:251">
      <c r="B436" s="62"/>
      <c r="C436" s="39"/>
      <c r="D436" s="39"/>
      <c r="F436" s="39"/>
      <c r="G436" s="38"/>
      <c r="H436" s="38"/>
      <c r="I436" s="38"/>
      <c r="J436" s="39"/>
      <c r="K436" s="38"/>
      <c r="L436" s="39"/>
      <c r="M436" s="39"/>
      <c r="N436" s="39"/>
      <c r="O436" s="39"/>
      <c r="P436" s="39"/>
      <c r="Q436" s="38"/>
      <c r="R436" s="39"/>
      <c r="S436" s="39"/>
      <c r="T436" s="39"/>
      <c r="U436" s="39"/>
      <c r="V436" s="39"/>
      <c r="W436" s="42"/>
      <c r="X436" s="39"/>
      <c r="Y436" s="39"/>
      <c r="Z436" s="42"/>
      <c r="AA436" s="39"/>
      <c r="AB436" s="39"/>
      <c r="AC436" s="42"/>
      <c r="AD436" s="40"/>
      <c r="AE436" s="40"/>
      <c r="AF436" s="35"/>
      <c r="AG436" s="39"/>
      <c r="AH436" s="39"/>
      <c r="AI436" s="42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8"/>
      <c r="AV436" s="39"/>
      <c r="AW436" s="39"/>
      <c r="AX436" s="39"/>
      <c r="AY436" s="39"/>
      <c r="AZ436" s="39"/>
      <c r="BA436" s="39"/>
      <c r="BB436" s="39"/>
      <c r="BC436" s="39"/>
      <c r="BD436" s="38"/>
      <c r="BE436" s="39"/>
      <c r="BF436" s="39"/>
      <c r="BG436" s="40"/>
      <c r="BH436" s="39"/>
      <c r="BI436" s="39"/>
      <c r="BJ436" s="31"/>
      <c r="BK436" s="31"/>
      <c r="BL436" s="39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</row>
    <row r="437" spans="2:251">
      <c r="B437" s="62"/>
      <c r="C437" s="39"/>
      <c r="D437" s="39"/>
      <c r="F437" s="39"/>
      <c r="G437" s="38"/>
      <c r="H437" s="38"/>
      <c r="I437" s="38"/>
      <c r="J437" s="39"/>
      <c r="K437" s="38"/>
      <c r="L437" s="39"/>
      <c r="M437" s="39"/>
      <c r="N437" s="39"/>
      <c r="O437" s="39"/>
      <c r="P437" s="39"/>
      <c r="Q437" s="38"/>
      <c r="R437" s="39"/>
      <c r="S437" s="39"/>
      <c r="T437" s="39"/>
      <c r="U437" s="39"/>
      <c r="V437" s="39"/>
      <c r="W437" s="42"/>
      <c r="X437" s="39"/>
      <c r="Y437" s="39"/>
      <c r="Z437" s="42"/>
      <c r="AA437" s="39"/>
      <c r="AB437" s="39"/>
      <c r="AC437" s="42"/>
      <c r="AD437" s="40"/>
      <c r="AE437" s="40"/>
      <c r="AF437" s="35"/>
      <c r="AG437" s="39"/>
      <c r="AH437" s="39"/>
      <c r="AI437" s="42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8"/>
      <c r="AV437" s="39"/>
      <c r="AW437" s="39"/>
      <c r="AX437" s="39"/>
      <c r="AY437" s="39"/>
      <c r="AZ437" s="39"/>
      <c r="BA437" s="39"/>
      <c r="BB437" s="39"/>
      <c r="BC437" s="39"/>
      <c r="BD437" s="38"/>
      <c r="BE437" s="39"/>
      <c r="BF437" s="39"/>
      <c r="BG437" s="40"/>
      <c r="BH437" s="39"/>
      <c r="BI437" s="39"/>
      <c r="BJ437" s="31"/>
      <c r="BK437" s="31"/>
      <c r="BL437" s="39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</row>
    <row r="438" spans="2:251">
      <c r="B438" s="62"/>
      <c r="C438" s="39"/>
      <c r="D438" s="39"/>
      <c r="F438" s="39"/>
      <c r="G438" s="38"/>
      <c r="H438" s="38"/>
      <c r="I438" s="38"/>
      <c r="J438" s="39"/>
      <c r="K438" s="38"/>
      <c r="L438" s="39"/>
      <c r="M438" s="39"/>
      <c r="N438" s="39"/>
      <c r="O438" s="39"/>
      <c r="P438" s="39"/>
      <c r="Q438" s="38"/>
      <c r="R438" s="39"/>
      <c r="S438" s="39"/>
      <c r="T438" s="39"/>
      <c r="U438" s="39"/>
      <c r="V438" s="39"/>
      <c r="W438" s="42"/>
      <c r="X438" s="39"/>
      <c r="Y438" s="39"/>
      <c r="Z438" s="42"/>
      <c r="AA438" s="39"/>
      <c r="AB438" s="39"/>
      <c r="AC438" s="42"/>
      <c r="AD438" s="40"/>
      <c r="AE438" s="40"/>
      <c r="AF438" s="35"/>
      <c r="AG438" s="39"/>
      <c r="AH438" s="39"/>
      <c r="AI438" s="42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8"/>
      <c r="AV438" s="39"/>
      <c r="AW438" s="39"/>
      <c r="AX438" s="39"/>
      <c r="AY438" s="39"/>
      <c r="AZ438" s="39"/>
      <c r="BA438" s="39"/>
      <c r="BB438" s="39"/>
      <c r="BC438" s="39"/>
      <c r="BD438" s="38"/>
      <c r="BE438" s="39"/>
      <c r="BF438" s="39"/>
      <c r="BG438" s="40"/>
      <c r="BH438" s="39"/>
      <c r="BI438" s="39"/>
      <c r="BJ438" s="31"/>
      <c r="BK438" s="31"/>
      <c r="BL438" s="39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</row>
    <row r="439" spans="2:251">
      <c r="B439" s="62"/>
      <c r="C439" s="39"/>
      <c r="D439" s="39"/>
      <c r="F439" s="39"/>
      <c r="G439" s="38"/>
      <c r="H439" s="38"/>
      <c r="I439" s="38"/>
      <c r="J439" s="39"/>
      <c r="K439" s="38"/>
      <c r="L439" s="39"/>
      <c r="M439" s="39"/>
      <c r="N439" s="39"/>
      <c r="O439" s="39"/>
      <c r="P439" s="39"/>
      <c r="Q439" s="38"/>
      <c r="R439" s="39"/>
      <c r="S439" s="39"/>
      <c r="T439" s="39"/>
      <c r="U439" s="39"/>
      <c r="V439" s="39"/>
      <c r="W439" s="42"/>
      <c r="X439" s="39"/>
      <c r="Y439" s="39"/>
      <c r="Z439" s="42"/>
      <c r="AA439" s="39"/>
      <c r="AB439" s="39"/>
      <c r="AC439" s="42"/>
      <c r="AD439" s="40"/>
      <c r="AE439" s="40"/>
      <c r="AF439" s="35"/>
      <c r="AG439" s="39"/>
      <c r="AH439" s="39"/>
      <c r="AI439" s="42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8"/>
      <c r="AV439" s="39"/>
      <c r="AW439" s="39"/>
      <c r="AX439" s="39"/>
      <c r="AY439" s="39"/>
      <c r="AZ439" s="39"/>
      <c r="BA439" s="39"/>
      <c r="BB439" s="39"/>
      <c r="BC439" s="39"/>
      <c r="BD439" s="38"/>
      <c r="BE439" s="39"/>
      <c r="BF439" s="39"/>
      <c r="BG439" s="40"/>
      <c r="BH439" s="39"/>
      <c r="BI439" s="39"/>
      <c r="BJ439" s="31"/>
      <c r="BK439" s="31"/>
      <c r="BL439" s="39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</row>
    <row r="440" spans="2:251">
      <c r="B440" s="62"/>
      <c r="C440" s="39"/>
      <c r="D440" s="39"/>
      <c r="F440" s="39"/>
      <c r="G440" s="38"/>
      <c r="H440" s="38"/>
      <c r="I440" s="38"/>
      <c r="J440" s="39"/>
      <c r="K440" s="38"/>
      <c r="L440" s="39"/>
      <c r="M440" s="39"/>
      <c r="N440" s="39"/>
      <c r="O440" s="39"/>
      <c r="P440" s="39"/>
      <c r="Q440" s="38"/>
      <c r="R440" s="39"/>
      <c r="S440" s="39"/>
      <c r="T440" s="39"/>
      <c r="U440" s="39"/>
      <c r="V440" s="39"/>
      <c r="W440" s="42"/>
      <c r="X440" s="39"/>
      <c r="Y440" s="39"/>
      <c r="Z440" s="42"/>
      <c r="AA440" s="39"/>
      <c r="AB440" s="39"/>
      <c r="AC440" s="42"/>
      <c r="AD440" s="40"/>
      <c r="AE440" s="40"/>
      <c r="AF440" s="35"/>
      <c r="AG440" s="39"/>
      <c r="AH440" s="39"/>
      <c r="AI440" s="42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8"/>
      <c r="AV440" s="39"/>
      <c r="AW440" s="39"/>
      <c r="AX440" s="39"/>
      <c r="AY440" s="39"/>
      <c r="AZ440" s="39"/>
      <c r="BA440" s="39"/>
      <c r="BB440" s="39"/>
      <c r="BC440" s="39"/>
      <c r="BD440" s="38"/>
      <c r="BE440" s="39"/>
      <c r="BF440" s="39"/>
      <c r="BG440" s="40"/>
      <c r="BH440" s="39"/>
      <c r="BI440" s="39"/>
      <c r="BJ440" s="31"/>
      <c r="BK440" s="31"/>
      <c r="BL440" s="39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</row>
    <row r="441" spans="2:251">
      <c r="B441" s="62"/>
      <c r="C441" s="39"/>
      <c r="D441" s="39"/>
      <c r="F441" s="39"/>
      <c r="G441" s="38"/>
      <c r="H441" s="38"/>
      <c r="I441" s="38"/>
      <c r="J441" s="39"/>
      <c r="K441" s="38"/>
      <c r="L441" s="39"/>
      <c r="M441" s="39"/>
      <c r="N441" s="39"/>
      <c r="O441" s="39"/>
      <c r="P441" s="39"/>
      <c r="Q441" s="38"/>
      <c r="R441" s="39"/>
      <c r="S441" s="39"/>
      <c r="T441" s="39"/>
      <c r="U441" s="39"/>
      <c r="V441" s="39"/>
      <c r="W441" s="42"/>
      <c r="X441" s="39"/>
      <c r="Y441" s="39"/>
      <c r="Z441" s="42"/>
      <c r="AA441" s="39"/>
      <c r="AB441" s="39"/>
      <c r="AC441" s="42"/>
      <c r="AD441" s="40"/>
      <c r="AE441" s="40"/>
      <c r="AF441" s="35"/>
      <c r="AG441" s="39"/>
      <c r="AH441" s="39"/>
      <c r="AI441" s="42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8"/>
      <c r="AV441" s="39"/>
      <c r="AW441" s="39"/>
      <c r="AX441" s="39"/>
      <c r="AY441" s="39"/>
      <c r="AZ441" s="39"/>
      <c r="BA441" s="39"/>
      <c r="BB441" s="39"/>
      <c r="BC441" s="39"/>
      <c r="BD441" s="38"/>
      <c r="BE441" s="39"/>
      <c r="BF441" s="39"/>
      <c r="BG441" s="39"/>
      <c r="BH441" s="39"/>
      <c r="BI441" s="39"/>
      <c r="BJ441" s="31"/>
      <c r="BK441" s="31"/>
      <c r="BL441" s="39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</row>
    <row r="442" spans="2:251">
      <c r="B442" s="62"/>
      <c r="C442" s="39"/>
      <c r="D442" s="39"/>
      <c r="F442" s="39"/>
      <c r="G442" s="38"/>
      <c r="H442" s="38"/>
      <c r="I442" s="38"/>
      <c r="J442" s="39"/>
      <c r="K442" s="38"/>
      <c r="L442" s="39"/>
      <c r="M442" s="39"/>
      <c r="N442" s="39"/>
      <c r="O442" s="39"/>
      <c r="P442" s="39"/>
      <c r="Q442" s="38"/>
      <c r="R442" s="39"/>
      <c r="S442" s="39"/>
      <c r="T442" s="39"/>
      <c r="U442" s="39"/>
      <c r="V442" s="39"/>
      <c r="W442" s="42"/>
      <c r="X442" s="39"/>
      <c r="Y442" s="39"/>
      <c r="Z442" s="42"/>
      <c r="AA442" s="39"/>
      <c r="AB442" s="39"/>
      <c r="AC442" s="42"/>
      <c r="AD442" s="40"/>
      <c r="AE442" s="40"/>
      <c r="AF442" s="35"/>
      <c r="AG442" s="39"/>
      <c r="AH442" s="39"/>
      <c r="AI442" s="42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8"/>
      <c r="AV442" s="39"/>
      <c r="AW442" s="39"/>
      <c r="AX442" s="39"/>
      <c r="AY442" s="39"/>
      <c r="AZ442" s="39"/>
      <c r="BA442" s="39"/>
      <c r="BB442" s="39"/>
      <c r="BC442" s="39"/>
      <c r="BD442" s="38"/>
      <c r="BE442" s="39"/>
      <c r="BF442" s="39"/>
      <c r="BG442" s="39"/>
      <c r="BH442" s="39"/>
      <c r="BI442" s="39"/>
      <c r="BJ442" s="31"/>
      <c r="BK442" s="31"/>
      <c r="BL442" s="39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</row>
    <row r="443" spans="2:251">
      <c r="B443" s="62"/>
      <c r="C443" s="39"/>
      <c r="D443" s="39"/>
      <c r="F443" s="39"/>
      <c r="G443" s="38"/>
      <c r="H443" s="38"/>
      <c r="I443" s="38"/>
      <c r="J443" s="39"/>
      <c r="K443" s="38"/>
      <c r="L443" s="39"/>
      <c r="M443" s="39"/>
      <c r="N443" s="39"/>
      <c r="O443" s="39"/>
      <c r="P443" s="39"/>
      <c r="Q443" s="38"/>
      <c r="R443" s="39"/>
      <c r="S443" s="39"/>
      <c r="T443" s="39"/>
      <c r="U443" s="39"/>
      <c r="V443" s="39"/>
      <c r="W443" s="42"/>
      <c r="X443" s="39"/>
      <c r="Y443" s="39"/>
      <c r="Z443" s="42"/>
      <c r="AA443" s="39"/>
      <c r="AB443" s="39"/>
      <c r="AC443" s="42"/>
      <c r="AD443" s="40"/>
      <c r="AE443" s="40"/>
      <c r="AF443" s="35"/>
      <c r="AG443" s="39"/>
      <c r="AH443" s="39"/>
      <c r="AI443" s="42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8"/>
      <c r="AV443" s="39"/>
      <c r="AW443" s="39"/>
      <c r="AX443" s="39"/>
      <c r="AY443" s="39"/>
      <c r="AZ443" s="39"/>
      <c r="BA443" s="39"/>
      <c r="BB443" s="39"/>
      <c r="BC443" s="39"/>
      <c r="BD443" s="38"/>
      <c r="BE443" s="39"/>
      <c r="BF443" s="39"/>
      <c r="BG443" s="39"/>
      <c r="BH443" s="39"/>
      <c r="BI443" s="39"/>
      <c r="BJ443" s="31"/>
      <c r="BK443" s="31"/>
      <c r="BL443" s="39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</row>
    <row r="444" spans="2:251">
      <c r="B444" s="62"/>
      <c r="C444" s="39"/>
      <c r="D444" s="39"/>
      <c r="F444" s="39"/>
      <c r="G444" s="38"/>
      <c r="H444" s="38"/>
      <c r="I444" s="38"/>
      <c r="J444" s="39"/>
      <c r="K444" s="38"/>
      <c r="L444" s="39"/>
      <c r="M444" s="39"/>
      <c r="N444" s="39"/>
      <c r="O444" s="39"/>
      <c r="P444" s="39"/>
      <c r="Q444" s="38"/>
      <c r="R444" s="39"/>
      <c r="S444" s="39"/>
      <c r="T444" s="39"/>
      <c r="U444" s="39"/>
      <c r="V444" s="39"/>
      <c r="W444" s="42"/>
      <c r="X444" s="39"/>
      <c r="Y444" s="39"/>
      <c r="Z444" s="42"/>
      <c r="AA444" s="39"/>
      <c r="AB444" s="39"/>
      <c r="AC444" s="42"/>
      <c r="AD444" s="40"/>
      <c r="AE444" s="40"/>
      <c r="AF444" s="35"/>
      <c r="AG444" s="39"/>
      <c r="AH444" s="39"/>
      <c r="AI444" s="42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8"/>
      <c r="AV444" s="39"/>
      <c r="AW444" s="39"/>
      <c r="AX444" s="39"/>
      <c r="AY444" s="39"/>
      <c r="AZ444" s="39"/>
      <c r="BA444" s="39"/>
      <c r="BB444" s="39"/>
      <c r="BC444" s="39"/>
      <c r="BD444" s="38"/>
      <c r="BE444" s="39"/>
      <c r="BF444" s="39"/>
      <c r="BG444" s="39"/>
      <c r="BH444" s="39"/>
      <c r="BI444" s="39"/>
      <c r="BJ444" s="31"/>
      <c r="BK444" s="31"/>
      <c r="BL444" s="39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</row>
    <row r="445" spans="2:251">
      <c r="B445" s="62"/>
      <c r="C445" s="39"/>
      <c r="D445" s="39"/>
      <c r="F445" s="39"/>
      <c r="G445" s="38"/>
      <c r="H445" s="38"/>
      <c r="I445" s="38"/>
      <c r="J445" s="39"/>
      <c r="K445" s="38"/>
      <c r="L445" s="39"/>
      <c r="M445" s="39"/>
      <c r="N445" s="39"/>
      <c r="O445" s="39"/>
      <c r="P445" s="39"/>
      <c r="Q445" s="38"/>
      <c r="R445" s="39"/>
      <c r="S445" s="39"/>
      <c r="T445" s="39"/>
      <c r="U445" s="39"/>
      <c r="V445" s="39"/>
      <c r="W445" s="42"/>
      <c r="X445" s="39"/>
      <c r="Y445" s="39"/>
      <c r="Z445" s="42"/>
      <c r="AA445" s="39"/>
      <c r="AB445" s="39"/>
      <c r="AC445" s="42"/>
      <c r="AD445" s="40"/>
      <c r="AE445" s="40"/>
      <c r="AF445" s="35"/>
      <c r="AG445" s="39"/>
      <c r="AH445" s="39"/>
      <c r="AI445" s="42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8"/>
      <c r="AV445" s="39"/>
      <c r="AW445" s="39"/>
      <c r="AX445" s="39"/>
      <c r="AY445" s="39"/>
      <c r="AZ445" s="39"/>
      <c r="BA445" s="39"/>
      <c r="BB445" s="39"/>
      <c r="BC445" s="39"/>
      <c r="BD445" s="38"/>
      <c r="BE445" s="39"/>
      <c r="BF445" s="39"/>
      <c r="BG445" s="39"/>
      <c r="BH445" s="39"/>
      <c r="BI445" s="39"/>
      <c r="BJ445" s="31"/>
      <c r="BK445" s="31"/>
      <c r="BL445" s="39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</row>
    <row r="446" spans="2:251">
      <c r="B446" s="62"/>
      <c r="C446" s="39"/>
      <c r="D446" s="39"/>
      <c r="F446" s="39"/>
      <c r="G446" s="38"/>
      <c r="H446" s="38"/>
      <c r="I446" s="38"/>
      <c r="J446" s="39"/>
      <c r="K446" s="38"/>
      <c r="L446" s="39"/>
      <c r="M446" s="39"/>
      <c r="N446" s="39"/>
      <c r="O446" s="39"/>
      <c r="P446" s="39"/>
      <c r="Q446" s="38"/>
      <c r="R446" s="39"/>
      <c r="S446" s="39"/>
      <c r="T446" s="39"/>
      <c r="U446" s="39"/>
      <c r="V446" s="39"/>
      <c r="W446" s="42"/>
      <c r="X446" s="39"/>
      <c r="Y446" s="39"/>
      <c r="Z446" s="42"/>
      <c r="AA446" s="39"/>
      <c r="AB446" s="39"/>
      <c r="AC446" s="42"/>
      <c r="AD446" s="40"/>
      <c r="AE446" s="40"/>
      <c r="AF446" s="35"/>
      <c r="AG446" s="39"/>
      <c r="AH446" s="39"/>
      <c r="AI446" s="42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8"/>
      <c r="AV446" s="39"/>
      <c r="AW446" s="39"/>
      <c r="AX446" s="39"/>
      <c r="AY446" s="39"/>
      <c r="AZ446" s="39"/>
      <c r="BA446" s="39"/>
      <c r="BB446" s="39"/>
      <c r="BC446" s="39"/>
      <c r="BD446" s="38"/>
      <c r="BE446" s="39"/>
      <c r="BF446" s="39"/>
      <c r="BG446" s="39"/>
      <c r="BH446" s="39"/>
      <c r="BI446" s="39"/>
      <c r="BJ446" s="31"/>
      <c r="BK446" s="31"/>
      <c r="BL446" s="39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</row>
    <row r="447" spans="2:251">
      <c r="B447" s="62"/>
      <c r="C447" s="39"/>
      <c r="D447" s="39"/>
      <c r="F447" s="39"/>
      <c r="G447" s="38"/>
      <c r="H447" s="38"/>
      <c r="I447" s="38"/>
      <c r="J447" s="39"/>
      <c r="K447" s="38"/>
      <c r="L447" s="39"/>
      <c r="M447" s="39"/>
      <c r="N447" s="39"/>
      <c r="O447" s="39"/>
      <c r="P447" s="39"/>
      <c r="Q447" s="38"/>
      <c r="R447" s="39"/>
      <c r="S447" s="39"/>
      <c r="T447" s="39"/>
      <c r="U447" s="39"/>
      <c r="V447" s="39"/>
      <c r="W447" s="42"/>
      <c r="X447" s="39"/>
      <c r="Y447" s="39"/>
      <c r="Z447" s="42"/>
      <c r="AA447" s="39"/>
      <c r="AB447" s="39"/>
      <c r="AC447" s="42"/>
      <c r="AD447" s="40"/>
      <c r="AE447" s="40"/>
      <c r="AF447" s="35"/>
      <c r="AG447" s="39"/>
      <c r="AH447" s="39"/>
      <c r="AI447" s="42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8"/>
      <c r="AV447" s="39"/>
      <c r="AW447" s="39"/>
      <c r="AX447" s="39"/>
      <c r="AY447" s="39"/>
      <c r="AZ447" s="39"/>
      <c r="BA447" s="39"/>
      <c r="BB447" s="39"/>
      <c r="BC447" s="39"/>
      <c r="BD447" s="38"/>
      <c r="BE447" s="39"/>
      <c r="BF447" s="39"/>
      <c r="BG447" s="39"/>
      <c r="BH447" s="39"/>
      <c r="BI447" s="39"/>
      <c r="BJ447" s="31"/>
      <c r="BK447" s="31"/>
      <c r="BL447" s="39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</row>
    <row r="448" spans="2:251">
      <c r="B448" s="62"/>
      <c r="C448" s="39"/>
      <c r="D448" s="39"/>
      <c r="F448" s="39"/>
      <c r="G448" s="38"/>
      <c r="H448" s="38"/>
      <c r="I448" s="38"/>
      <c r="J448" s="39"/>
      <c r="K448" s="38"/>
      <c r="L448" s="39"/>
      <c r="M448" s="39"/>
      <c r="N448" s="39"/>
      <c r="O448" s="39"/>
      <c r="P448" s="39"/>
      <c r="Q448" s="38"/>
      <c r="R448" s="39"/>
      <c r="S448" s="39"/>
      <c r="T448" s="39"/>
      <c r="U448" s="39"/>
      <c r="V448" s="39"/>
      <c r="W448" s="42"/>
      <c r="X448" s="39"/>
      <c r="Y448" s="39"/>
      <c r="Z448" s="42"/>
      <c r="AA448" s="39"/>
      <c r="AB448" s="39"/>
      <c r="AC448" s="42"/>
      <c r="AD448" s="40"/>
      <c r="AE448" s="40"/>
      <c r="AF448" s="35"/>
      <c r="AG448" s="39"/>
      <c r="AH448" s="39"/>
      <c r="AI448" s="42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8"/>
      <c r="AV448" s="39"/>
      <c r="AW448" s="39"/>
      <c r="AX448" s="39"/>
      <c r="AY448" s="39"/>
      <c r="AZ448" s="39"/>
      <c r="BA448" s="39"/>
      <c r="BB448" s="39"/>
      <c r="BC448" s="39"/>
      <c r="BD448" s="38"/>
      <c r="BE448" s="39"/>
      <c r="BF448" s="39"/>
      <c r="BG448" s="39"/>
      <c r="BH448" s="39"/>
      <c r="BI448" s="39"/>
      <c r="BJ448" s="31"/>
      <c r="BK448" s="31"/>
      <c r="BL448" s="39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</row>
    <row r="449" spans="2:251">
      <c r="B449" s="62"/>
      <c r="C449" s="39"/>
      <c r="D449" s="39"/>
      <c r="F449" s="39"/>
      <c r="G449" s="38"/>
      <c r="H449" s="38"/>
      <c r="I449" s="38"/>
      <c r="J449" s="39"/>
      <c r="K449" s="38"/>
      <c r="L449" s="39"/>
      <c r="M449" s="39"/>
      <c r="N449" s="39"/>
      <c r="O449" s="39"/>
      <c r="P449" s="39"/>
      <c r="Q449" s="38"/>
      <c r="R449" s="39"/>
      <c r="S449" s="39"/>
      <c r="T449" s="39"/>
      <c r="U449" s="39"/>
      <c r="V449" s="39"/>
      <c r="W449" s="42"/>
      <c r="X449" s="39"/>
      <c r="Y449" s="39"/>
      <c r="Z449" s="42"/>
      <c r="AA449" s="39"/>
      <c r="AB449" s="39"/>
      <c r="AC449" s="42"/>
      <c r="AD449" s="40"/>
      <c r="AE449" s="40"/>
      <c r="AF449" s="35"/>
      <c r="AG449" s="39"/>
      <c r="AH449" s="39"/>
      <c r="AI449" s="42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8"/>
      <c r="AV449" s="39"/>
      <c r="AW449" s="39"/>
      <c r="AX449" s="39"/>
      <c r="AY449" s="39"/>
      <c r="AZ449" s="39"/>
      <c r="BA449" s="39"/>
      <c r="BB449" s="39"/>
      <c r="BC449" s="39"/>
      <c r="BD449" s="38"/>
      <c r="BE449" s="39"/>
      <c r="BF449" s="39"/>
      <c r="BG449" s="39"/>
      <c r="BH449" s="39"/>
      <c r="BI449" s="39"/>
      <c r="BJ449" s="31"/>
      <c r="BK449" s="31"/>
      <c r="BL449" s="39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</row>
    <row r="450" spans="2:251">
      <c r="B450" s="62"/>
      <c r="C450" s="39"/>
      <c r="D450" s="39"/>
      <c r="F450" s="39"/>
      <c r="G450" s="38"/>
      <c r="H450" s="38"/>
      <c r="I450" s="38"/>
      <c r="J450" s="39"/>
      <c r="K450" s="38"/>
      <c r="L450" s="39"/>
      <c r="M450" s="39"/>
      <c r="N450" s="39"/>
      <c r="O450" s="39"/>
      <c r="P450" s="39"/>
      <c r="Q450" s="38"/>
      <c r="R450" s="39"/>
      <c r="S450" s="39"/>
      <c r="T450" s="39"/>
      <c r="U450" s="39"/>
      <c r="V450" s="39"/>
      <c r="W450" s="42"/>
      <c r="X450" s="39"/>
      <c r="Y450" s="39"/>
      <c r="Z450" s="42"/>
      <c r="AA450" s="39"/>
      <c r="AB450" s="39"/>
      <c r="AC450" s="42"/>
      <c r="AD450" s="40"/>
      <c r="AE450" s="40"/>
      <c r="AF450" s="35"/>
      <c r="AG450" s="39"/>
      <c r="AH450" s="39"/>
      <c r="AI450" s="42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8"/>
      <c r="AV450" s="39"/>
      <c r="AW450" s="39"/>
      <c r="AX450" s="39"/>
      <c r="AY450" s="39"/>
      <c r="AZ450" s="39"/>
      <c r="BA450" s="39"/>
      <c r="BB450" s="39"/>
      <c r="BC450" s="39"/>
      <c r="BD450" s="38"/>
      <c r="BE450" s="39"/>
      <c r="BF450" s="39"/>
      <c r="BG450" s="39"/>
      <c r="BH450" s="39"/>
      <c r="BI450" s="39"/>
      <c r="BJ450" s="31"/>
      <c r="BK450" s="31"/>
      <c r="BL450" s="39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</row>
    <row r="451" spans="2:251">
      <c r="B451" s="62"/>
      <c r="C451" s="39"/>
      <c r="D451" s="39"/>
      <c r="F451" s="39"/>
      <c r="G451" s="38"/>
      <c r="H451" s="38"/>
      <c r="I451" s="38"/>
      <c r="J451" s="39"/>
      <c r="K451" s="38"/>
      <c r="L451" s="39"/>
      <c r="M451" s="39"/>
      <c r="N451" s="39"/>
      <c r="O451" s="39"/>
      <c r="P451" s="39"/>
      <c r="Q451" s="38"/>
      <c r="R451" s="39"/>
      <c r="S451" s="39"/>
      <c r="T451" s="39"/>
      <c r="U451" s="39"/>
      <c r="V451" s="39"/>
      <c r="W451" s="42"/>
      <c r="X451" s="39"/>
      <c r="Y451" s="39"/>
      <c r="Z451" s="42"/>
      <c r="AA451" s="39"/>
      <c r="AB451" s="39"/>
      <c r="AC451" s="42"/>
      <c r="AD451" s="40"/>
      <c r="AE451" s="40"/>
      <c r="AF451" s="35"/>
      <c r="AG451" s="39"/>
      <c r="AH451" s="39"/>
      <c r="AI451" s="42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8"/>
      <c r="AV451" s="39"/>
      <c r="AW451" s="39"/>
      <c r="AX451" s="39"/>
      <c r="AY451" s="39"/>
      <c r="AZ451" s="39"/>
      <c r="BA451" s="39"/>
      <c r="BB451" s="39"/>
      <c r="BC451" s="39"/>
      <c r="BD451" s="38"/>
      <c r="BE451" s="39"/>
      <c r="BF451" s="39"/>
      <c r="BG451" s="39"/>
      <c r="BH451" s="39"/>
      <c r="BI451" s="39"/>
      <c r="BJ451" s="31"/>
      <c r="BK451" s="31"/>
      <c r="BL451" s="39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</row>
    <row r="452" spans="2:251">
      <c r="B452" s="62"/>
      <c r="C452" s="39"/>
      <c r="D452" s="39"/>
      <c r="F452" s="39"/>
      <c r="G452" s="38"/>
      <c r="H452" s="38"/>
      <c r="I452" s="38"/>
      <c r="J452" s="39"/>
      <c r="K452" s="38"/>
      <c r="L452" s="39"/>
      <c r="M452" s="39"/>
      <c r="N452" s="39"/>
      <c r="O452" s="39"/>
      <c r="P452" s="39"/>
      <c r="Q452" s="38"/>
      <c r="R452" s="39"/>
      <c r="S452" s="39"/>
      <c r="T452" s="39"/>
      <c r="U452" s="39"/>
      <c r="V452" s="39"/>
      <c r="W452" s="42"/>
      <c r="X452" s="39"/>
      <c r="Y452" s="39"/>
      <c r="Z452" s="42"/>
      <c r="AA452" s="39"/>
      <c r="AB452" s="39"/>
      <c r="AC452" s="42"/>
      <c r="AD452" s="40"/>
      <c r="AE452" s="40"/>
      <c r="AF452" s="35"/>
      <c r="AG452" s="39"/>
      <c r="AH452" s="39"/>
      <c r="AI452" s="42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8"/>
      <c r="AV452" s="39"/>
      <c r="AW452" s="39"/>
      <c r="AX452" s="39"/>
      <c r="AY452" s="39"/>
      <c r="AZ452" s="39"/>
      <c r="BA452" s="39"/>
      <c r="BB452" s="39"/>
      <c r="BC452" s="39"/>
      <c r="BD452" s="38"/>
      <c r="BE452" s="39"/>
      <c r="BF452" s="39"/>
      <c r="BG452" s="40"/>
      <c r="BH452" s="39"/>
      <c r="BI452" s="39"/>
      <c r="BJ452" s="31"/>
      <c r="BK452" s="31"/>
      <c r="BL452" s="39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</row>
    <row r="453" spans="2:251">
      <c r="B453" s="62"/>
      <c r="C453" s="39"/>
      <c r="D453" s="39"/>
      <c r="F453" s="39"/>
      <c r="G453" s="38"/>
      <c r="H453" s="38"/>
      <c r="I453" s="38"/>
      <c r="J453" s="39"/>
      <c r="K453" s="38"/>
      <c r="L453" s="39"/>
      <c r="M453" s="39"/>
      <c r="N453" s="39"/>
      <c r="O453" s="39"/>
      <c r="P453" s="39"/>
      <c r="Q453" s="38"/>
      <c r="R453" s="39"/>
      <c r="S453" s="39"/>
      <c r="T453" s="39"/>
      <c r="U453" s="39"/>
      <c r="V453" s="39"/>
      <c r="W453" s="42"/>
      <c r="X453" s="39"/>
      <c r="Y453" s="39"/>
      <c r="Z453" s="42"/>
      <c r="AA453" s="39"/>
      <c r="AB453" s="39"/>
      <c r="AC453" s="42"/>
      <c r="AD453" s="40"/>
      <c r="AE453" s="40"/>
      <c r="AF453" s="35"/>
      <c r="AG453" s="39"/>
      <c r="AH453" s="39"/>
      <c r="AI453" s="42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8"/>
      <c r="AV453" s="39"/>
      <c r="AW453" s="39"/>
      <c r="AX453" s="39"/>
      <c r="AY453" s="39"/>
      <c r="AZ453" s="39"/>
      <c r="BA453" s="39"/>
      <c r="BB453" s="39"/>
      <c r="BC453" s="39"/>
      <c r="BD453" s="38"/>
      <c r="BE453" s="39"/>
      <c r="BF453" s="39"/>
      <c r="BG453" s="40"/>
      <c r="BH453" s="39"/>
      <c r="BI453" s="39"/>
      <c r="BJ453" s="31"/>
      <c r="BK453" s="31"/>
      <c r="BL453" s="39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</row>
    <row r="454" spans="2:251">
      <c r="B454" s="62"/>
      <c r="C454" s="39"/>
      <c r="D454" s="39"/>
      <c r="F454" s="39"/>
      <c r="G454" s="38"/>
      <c r="H454" s="38"/>
      <c r="I454" s="38"/>
      <c r="J454" s="39"/>
      <c r="K454" s="38"/>
      <c r="L454" s="39"/>
      <c r="M454" s="39"/>
      <c r="N454" s="39"/>
      <c r="O454" s="39"/>
      <c r="P454" s="39"/>
      <c r="Q454" s="38"/>
      <c r="R454" s="39"/>
      <c r="S454" s="39"/>
      <c r="T454" s="39"/>
      <c r="U454" s="39"/>
      <c r="V454" s="39"/>
      <c r="W454" s="42"/>
      <c r="X454" s="39"/>
      <c r="Y454" s="39"/>
      <c r="Z454" s="42"/>
      <c r="AA454" s="39"/>
      <c r="AB454" s="39"/>
      <c r="AC454" s="42"/>
      <c r="AD454" s="40"/>
      <c r="AE454" s="40"/>
      <c r="AF454" s="35"/>
      <c r="AG454" s="39"/>
      <c r="AH454" s="39"/>
      <c r="AI454" s="42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8"/>
      <c r="AV454" s="39"/>
      <c r="AW454" s="39"/>
      <c r="AX454" s="39"/>
      <c r="AY454" s="39"/>
      <c r="AZ454" s="39"/>
      <c r="BA454" s="39"/>
      <c r="BB454" s="39"/>
      <c r="BC454" s="39"/>
      <c r="BD454" s="38"/>
      <c r="BE454" s="39"/>
      <c r="BF454" s="39"/>
      <c r="BG454" s="40"/>
      <c r="BH454" s="39"/>
      <c r="BI454" s="39"/>
      <c r="BJ454" s="31"/>
      <c r="BK454" s="31"/>
      <c r="BL454" s="39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</row>
    <row r="455" spans="2:251">
      <c r="B455" s="62"/>
      <c r="C455" s="39"/>
      <c r="D455" s="39"/>
      <c r="F455" s="39"/>
      <c r="G455" s="38"/>
      <c r="H455" s="38"/>
      <c r="I455" s="38"/>
      <c r="J455" s="39"/>
      <c r="K455" s="38"/>
      <c r="L455" s="39"/>
      <c r="M455" s="39"/>
      <c r="N455" s="39"/>
      <c r="O455" s="39"/>
      <c r="P455" s="39"/>
      <c r="Q455" s="38"/>
      <c r="R455" s="39"/>
      <c r="S455" s="39"/>
      <c r="T455" s="39"/>
      <c r="U455" s="39"/>
      <c r="V455" s="39"/>
      <c r="W455" s="42"/>
      <c r="X455" s="39"/>
      <c r="Y455" s="39"/>
      <c r="Z455" s="42"/>
      <c r="AA455" s="39"/>
      <c r="AB455" s="39"/>
      <c r="AC455" s="42"/>
      <c r="AD455" s="40"/>
      <c r="AE455" s="40"/>
      <c r="AF455" s="35"/>
      <c r="AG455" s="39"/>
      <c r="AH455" s="39"/>
      <c r="AI455" s="42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8"/>
      <c r="AV455" s="39"/>
      <c r="AW455" s="39"/>
      <c r="AX455" s="39"/>
      <c r="AY455" s="39"/>
      <c r="AZ455" s="39"/>
      <c r="BA455" s="39"/>
      <c r="BB455" s="39"/>
      <c r="BC455" s="39"/>
      <c r="BD455" s="38"/>
      <c r="BE455" s="39"/>
      <c r="BF455" s="39"/>
      <c r="BG455" s="40"/>
      <c r="BH455" s="39"/>
      <c r="BI455" s="39"/>
      <c r="BJ455" s="31"/>
      <c r="BK455" s="31"/>
      <c r="BL455" s="39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</row>
    <row r="456" spans="2:251">
      <c r="B456" s="62"/>
      <c r="C456" s="39"/>
      <c r="D456" s="39"/>
      <c r="F456" s="39"/>
      <c r="G456" s="38"/>
      <c r="H456" s="38"/>
      <c r="I456" s="38"/>
      <c r="J456" s="39"/>
      <c r="K456" s="38"/>
      <c r="L456" s="39"/>
      <c r="M456" s="39"/>
      <c r="N456" s="39"/>
      <c r="O456" s="39"/>
      <c r="P456" s="39"/>
      <c r="Q456" s="38"/>
      <c r="R456" s="39"/>
      <c r="S456" s="39"/>
      <c r="T456" s="39"/>
      <c r="U456" s="39"/>
      <c r="V456" s="39"/>
      <c r="W456" s="42"/>
      <c r="X456" s="39"/>
      <c r="Y456" s="39"/>
      <c r="Z456" s="42"/>
      <c r="AA456" s="39"/>
      <c r="AB456" s="39"/>
      <c r="AC456" s="42"/>
      <c r="AD456" s="40"/>
      <c r="AE456" s="40"/>
      <c r="AF456" s="35"/>
      <c r="AG456" s="39"/>
      <c r="AH456" s="39"/>
      <c r="AI456" s="42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8"/>
      <c r="AV456" s="39"/>
      <c r="AW456" s="39"/>
      <c r="AX456" s="39"/>
      <c r="AY456" s="39"/>
      <c r="AZ456" s="39"/>
      <c r="BA456" s="39"/>
      <c r="BB456" s="39"/>
      <c r="BC456" s="39"/>
      <c r="BD456" s="38"/>
      <c r="BE456" s="39"/>
      <c r="BF456" s="39"/>
      <c r="BG456" s="40"/>
      <c r="BH456" s="39"/>
      <c r="BI456" s="39"/>
      <c r="BJ456" s="31"/>
      <c r="BK456" s="31"/>
      <c r="BL456" s="39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</row>
    <row r="457" spans="2:251">
      <c r="B457" s="62"/>
      <c r="C457" s="39"/>
      <c r="D457" s="39"/>
      <c r="F457" s="39"/>
      <c r="G457" s="38"/>
      <c r="H457" s="38"/>
      <c r="I457" s="38"/>
      <c r="J457" s="39"/>
      <c r="K457" s="38"/>
      <c r="L457" s="39"/>
      <c r="M457" s="39"/>
      <c r="N457" s="39"/>
      <c r="O457" s="39"/>
      <c r="P457" s="39"/>
      <c r="Q457" s="38"/>
      <c r="R457" s="39"/>
      <c r="S457" s="39"/>
      <c r="T457" s="39"/>
      <c r="U457" s="39"/>
      <c r="V457" s="39"/>
      <c r="W457" s="42"/>
      <c r="X457" s="39"/>
      <c r="Y457" s="39"/>
      <c r="Z457" s="42"/>
      <c r="AA457" s="39"/>
      <c r="AB457" s="39"/>
      <c r="AC457" s="42"/>
      <c r="AD457" s="40"/>
      <c r="AE457" s="40"/>
      <c r="AF457" s="35"/>
      <c r="AG457" s="39"/>
      <c r="AH457" s="39"/>
      <c r="AI457" s="42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8"/>
      <c r="AV457" s="39"/>
      <c r="AW457" s="39"/>
      <c r="AX457" s="39"/>
      <c r="AY457" s="39"/>
      <c r="AZ457" s="39"/>
      <c r="BA457" s="39"/>
      <c r="BB457" s="39"/>
      <c r="BC457" s="39"/>
      <c r="BD457" s="38"/>
      <c r="BE457" s="39"/>
      <c r="BF457" s="39"/>
      <c r="BG457" s="39"/>
      <c r="BH457" s="39"/>
      <c r="BI457" s="39"/>
      <c r="BJ457" s="31"/>
      <c r="BK457" s="31"/>
      <c r="BL457" s="39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</row>
    <row r="458" spans="2:251">
      <c r="B458" s="62"/>
      <c r="C458" s="39"/>
      <c r="D458" s="39"/>
      <c r="F458" s="39"/>
      <c r="G458" s="38"/>
      <c r="H458" s="38"/>
      <c r="I458" s="38"/>
      <c r="J458" s="39"/>
      <c r="K458" s="38"/>
      <c r="L458" s="39"/>
      <c r="M458" s="39"/>
      <c r="N458" s="39"/>
      <c r="O458" s="39"/>
      <c r="P458" s="39"/>
      <c r="Q458" s="38"/>
      <c r="R458" s="39"/>
      <c r="S458" s="39"/>
      <c r="T458" s="39"/>
      <c r="U458" s="39"/>
      <c r="V458" s="39"/>
      <c r="W458" s="42"/>
      <c r="X458" s="39"/>
      <c r="Y458" s="39"/>
      <c r="Z458" s="42"/>
      <c r="AA458" s="39"/>
      <c r="AB458" s="39"/>
      <c r="AC458" s="42"/>
      <c r="AD458" s="40"/>
      <c r="AE458" s="40"/>
      <c r="AF458" s="35"/>
      <c r="AG458" s="39"/>
      <c r="AH458" s="39"/>
      <c r="AI458" s="42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8"/>
      <c r="AV458" s="39"/>
      <c r="AW458" s="39"/>
      <c r="AX458" s="39"/>
      <c r="AY458" s="39"/>
      <c r="AZ458" s="39"/>
      <c r="BA458" s="39"/>
      <c r="BB458" s="39"/>
      <c r="BC458" s="39"/>
      <c r="BD458" s="38"/>
      <c r="BE458" s="39"/>
      <c r="BF458" s="39"/>
      <c r="BG458" s="40"/>
      <c r="BH458" s="39"/>
      <c r="BI458" s="39"/>
      <c r="BJ458" s="31"/>
      <c r="BK458" s="31"/>
      <c r="BL458" s="39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</row>
    <row r="459" spans="2:251">
      <c r="B459" s="62"/>
      <c r="C459" s="39"/>
      <c r="D459" s="39"/>
      <c r="F459" s="39"/>
      <c r="G459" s="38"/>
      <c r="H459" s="38"/>
      <c r="I459" s="38"/>
      <c r="J459" s="39"/>
      <c r="K459" s="38"/>
      <c r="L459" s="39"/>
      <c r="M459" s="39"/>
      <c r="N459" s="39"/>
      <c r="O459" s="39"/>
      <c r="P459" s="39"/>
      <c r="Q459" s="38"/>
      <c r="R459" s="39"/>
      <c r="S459" s="39"/>
      <c r="T459" s="39"/>
      <c r="U459" s="39"/>
      <c r="V459" s="39"/>
      <c r="W459" s="42"/>
      <c r="X459" s="39"/>
      <c r="Y459" s="39"/>
      <c r="Z459" s="42"/>
      <c r="AA459" s="39"/>
      <c r="AB459" s="39"/>
      <c r="AC459" s="42"/>
      <c r="AD459" s="40"/>
      <c r="AE459" s="40"/>
      <c r="AF459" s="35"/>
      <c r="AG459" s="39"/>
      <c r="AH459" s="39"/>
      <c r="AI459" s="42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8"/>
      <c r="AV459" s="39"/>
      <c r="AW459" s="39"/>
      <c r="AX459" s="39"/>
      <c r="AY459" s="39"/>
      <c r="AZ459" s="39"/>
      <c r="BA459" s="39"/>
      <c r="BB459" s="39"/>
      <c r="BC459" s="39"/>
      <c r="BD459" s="38"/>
      <c r="BE459" s="39"/>
      <c r="BF459" s="39"/>
      <c r="BG459" s="40"/>
      <c r="BH459" s="39"/>
      <c r="BI459" s="39"/>
      <c r="BJ459" s="31"/>
      <c r="BK459" s="31"/>
      <c r="BL459" s="39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</row>
    <row r="460" spans="2:251">
      <c r="B460" s="62"/>
      <c r="C460" s="39"/>
      <c r="D460" s="39"/>
      <c r="F460" s="39"/>
      <c r="G460" s="38"/>
      <c r="H460" s="38"/>
      <c r="I460" s="38"/>
      <c r="J460" s="39"/>
      <c r="K460" s="38"/>
      <c r="L460" s="39"/>
      <c r="M460" s="39"/>
      <c r="N460" s="39"/>
      <c r="O460" s="39"/>
      <c r="P460" s="39"/>
      <c r="Q460" s="38"/>
      <c r="R460" s="39"/>
      <c r="S460" s="39"/>
      <c r="T460" s="39"/>
      <c r="U460" s="39"/>
      <c r="V460" s="39"/>
      <c r="W460" s="42"/>
      <c r="X460" s="39"/>
      <c r="Y460" s="39"/>
      <c r="Z460" s="42"/>
      <c r="AA460" s="39"/>
      <c r="AB460" s="39"/>
      <c r="AC460" s="42"/>
      <c r="AD460" s="40"/>
      <c r="AE460" s="40"/>
      <c r="AF460" s="35"/>
      <c r="AG460" s="39"/>
      <c r="AH460" s="39"/>
      <c r="AI460" s="42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8"/>
      <c r="AV460" s="39"/>
      <c r="AW460" s="39"/>
      <c r="AX460" s="39"/>
      <c r="AY460" s="39"/>
      <c r="AZ460" s="39"/>
      <c r="BA460" s="39"/>
      <c r="BB460" s="39"/>
      <c r="BC460" s="39"/>
      <c r="BD460" s="38"/>
      <c r="BE460" s="39"/>
      <c r="BF460" s="39"/>
      <c r="BG460" s="40"/>
      <c r="BH460" s="39"/>
      <c r="BI460" s="39"/>
      <c r="BJ460" s="31"/>
      <c r="BK460" s="31"/>
      <c r="BL460" s="39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</row>
    <row r="461" spans="2:251">
      <c r="B461" s="62"/>
      <c r="C461" s="39"/>
      <c r="D461" s="39"/>
      <c r="F461" s="39"/>
      <c r="G461" s="38"/>
      <c r="H461" s="38"/>
      <c r="I461" s="38"/>
      <c r="J461" s="39"/>
      <c r="K461" s="38"/>
      <c r="L461" s="39"/>
      <c r="M461" s="39"/>
      <c r="N461" s="39"/>
      <c r="O461" s="39"/>
      <c r="P461" s="39"/>
      <c r="Q461" s="38"/>
      <c r="R461" s="39"/>
      <c r="S461" s="39"/>
      <c r="T461" s="39"/>
      <c r="U461" s="39"/>
      <c r="V461" s="39"/>
      <c r="W461" s="42"/>
      <c r="X461" s="39"/>
      <c r="Y461" s="39"/>
      <c r="Z461" s="42"/>
      <c r="AA461" s="39"/>
      <c r="AB461" s="39"/>
      <c r="AC461" s="42"/>
      <c r="AD461" s="40"/>
      <c r="AE461" s="40"/>
      <c r="AF461" s="35"/>
      <c r="AG461" s="39"/>
      <c r="AH461" s="39"/>
      <c r="AI461" s="42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8"/>
      <c r="AV461" s="39"/>
      <c r="AW461" s="39"/>
      <c r="AX461" s="39"/>
      <c r="AY461" s="39"/>
      <c r="AZ461" s="39"/>
      <c r="BA461" s="39"/>
      <c r="BB461" s="39"/>
      <c r="BC461" s="39"/>
      <c r="BD461" s="38"/>
      <c r="BE461" s="39"/>
      <c r="BF461" s="39"/>
      <c r="BG461" s="40"/>
      <c r="BH461" s="39"/>
      <c r="BI461" s="39"/>
      <c r="BJ461" s="31"/>
      <c r="BK461" s="31"/>
      <c r="BL461" s="39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</row>
    <row r="462" spans="2:251">
      <c r="B462" s="62"/>
      <c r="C462" s="39"/>
      <c r="D462" s="39"/>
      <c r="F462" s="39"/>
      <c r="G462" s="38"/>
      <c r="H462" s="38"/>
      <c r="I462" s="38"/>
      <c r="J462" s="39"/>
      <c r="K462" s="38"/>
      <c r="L462" s="39"/>
      <c r="M462" s="39"/>
      <c r="N462" s="39"/>
      <c r="O462" s="39"/>
      <c r="P462" s="39"/>
      <c r="Q462" s="38"/>
      <c r="R462" s="39"/>
      <c r="S462" s="39"/>
      <c r="T462" s="39"/>
      <c r="U462" s="39"/>
      <c r="V462" s="39"/>
      <c r="W462" s="42"/>
      <c r="X462" s="39"/>
      <c r="Y462" s="39"/>
      <c r="Z462" s="42"/>
      <c r="AA462" s="39"/>
      <c r="AB462" s="39"/>
      <c r="AC462" s="42"/>
      <c r="AD462" s="40"/>
      <c r="AE462" s="40"/>
      <c r="AF462" s="35"/>
      <c r="AG462" s="39"/>
      <c r="AH462" s="39"/>
      <c r="AI462" s="42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8"/>
      <c r="AV462" s="39"/>
      <c r="AW462" s="39"/>
      <c r="AX462" s="39"/>
      <c r="AY462" s="39"/>
      <c r="AZ462" s="39"/>
      <c r="BA462" s="39"/>
      <c r="BB462" s="39"/>
      <c r="BC462" s="39"/>
      <c r="BD462" s="38"/>
      <c r="BE462" s="39"/>
      <c r="BF462" s="39"/>
      <c r="BG462" s="40"/>
      <c r="BH462" s="39"/>
      <c r="BI462" s="39"/>
      <c r="BJ462" s="31"/>
      <c r="BK462" s="31"/>
      <c r="BL462" s="39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</row>
    <row r="463" spans="2:251">
      <c r="B463" s="62"/>
      <c r="C463" s="39"/>
      <c r="D463" s="39"/>
      <c r="F463" s="39"/>
      <c r="G463" s="38"/>
      <c r="H463" s="38"/>
      <c r="I463" s="38"/>
      <c r="J463" s="39"/>
      <c r="K463" s="38"/>
      <c r="L463" s="39"/>
      <c r="M463" s="39"/>
      <c r="N463" s="39"/>
      <c r="O463" s="39"/>
      <c r="P463" s="39"/>
      <c r="Q463" s="38"/>
      <c r="R463" s="39"/>
      <c r="S463" s="39"/>
      <c r="T463" s="39"/>
      <c r="U463" s="39"/>
      <c r="V463" s="39"/>
      <c r="W463" s="42"/>
      <c r="X463" s="39"/>
      <c r="Y463" s="39"/>
      <c r="Z463" s="42"/>
      <c r="AA463" s="39"/>
      <c r="AB463" s="39"/>
      <c r="AC463" s="42"/>
      <c r="AD463" s="40"/>
      <c r="AE463" s="40"/>
      <c r="AF463" s="35"/>
      <c r="AG463" s="39"/>
      <c r="AH463" s="39"/>
      <c r="AI463" s="42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8"/>
      <c r="AV463" s="39"/>
      <c r="AW463" s="39"/>
      <c r="AX463" s="39"/>
      <c r="AY463" s="39"/>
      <c r="AZ463" s="39"/>
      <c r="BA463" s="39"/>
      <c r="BB463" s="39"/>
      <c r="BC463" s="39"/>
      <c r="BD463" s="38"/>
      <c r="BE463" s="39"/>
      <c r="BF463" s="39"/>
      <c r="BG463" s="40"/>
      <c r="BH463" s="39"/>
      <c r="BI463" s="39"/>
      <c r="BJ463" s="31"/>
      <c r="BK463" s="31"/>
      <c r="BL463" s="39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</row>
    <row r="464" spans="2:251">
      <c r="B464" s="62"/>
      <c r="C464" s="39"/>
      <c r="D464" s="39"/>
      <c r="F464" s="39"/>
      <c r="G464" s="38"/>
      <c r="H464" s="38"/>
      <c r="I464" s="38"/>
      <c r="J464" s="39"/>
      <c r="K464" s="38"/>
      <c r="L464" s="39"/>
      <c r="M464" s="39"/>
      <c r="N464" s="39"/>
      <c r="O464" s="39"/>
      <c r="P464" s="39"/>
      <c r="Q464" s="38"/>
      <c r="R464" s="39"/>
      <c r="S464" s="39"/>
      <c r="T464" s="39"/>
      <c r="U464" s="39"/>
      <c r="V464" s="39"/>
      <c r="W464" s="42"/>
      <c r="X464" s="39"/>
      <c r="Y464" s="39"/>
      <c r="Z464" s="42"/>
      <c r="AA464" s="39"/>
      <c r="AB464" s="39"/>
      <c r="AC464" s="42"/>
      <c r="AD464" s="40"/>
      <c r="AE464" s="40"/>
      <c r="AF464" s="35"/>
      <c r="AG464" s="39"/>
      <c r="AH464" s="39"/>
      <c r="AI464" s="42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8"/>
      <c r="AV464" s="39"/>
      <c r="AW464" s="39"/>
      <c r="AX464" s="39"/>
      <c r="AY464" s="39"/>
      <c r="AZ464" s="39"/>
      <c r="BA464" s="39"/>
      <c r="BB464" s="39"/>
      <c r="BC464" s="39"/>
      <c r="BD464" s="38"/>
      <c r="BE464" s="39"/>
      <c r="BF464" s="39"/>
      <c r="BG464" s="40"/>
      <c r="BH464" s="39"/>
      <c r="BI464" s="39"/>
      <c r="BJ464" s="31"/>
      <c r="BK464" s="31"/>
      <c r="BL464" s="39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</row>
    <row r="465" spans="2:251">
      <c r="B465" s="62"/>
      <c r="C465" s="39"/>
      <c r="D465" s="39"/>
      <c r="F465" s="39"/>
      <c r="G465" s="38"/>
      <c r="H465" s="38"/>
      <c r="I465" s="38"/>
      <c r="J465" s="39"/>
      <c r="K465" s="38"/>
      <c r="L465" s="39"/>
      <c r="M465" s="39"/>
      <c r="N465" s="39"/>
      <c r="O465" s="39"/>
      <c r="P465" s="39"/>
      <c r="Q465" s="38"/>
      <c r="R465" s="39"/>
      <c r="S465" s="39"/>
      <c r="T465" s="39"/>
      <c r="U465" s="39"/>
      <c r="V465" s="39"/>
      <c r="W465" s="42"/>
      <c r="X465" s="39"/>
      <c r="Y465" s="39"/>
      <c r="Z465" s="42"/>
      <c r="AA465" s="39"/>
      <c r="AB465" s="39"/>
      <c r="AC465" s="42"/>
      <c r="AD465" s="40"/>
      <c r="AE465" s="40"/>
      <c r="AF465" s="35"/>
      <c r="AG465" s="39"/>
      <c r="AH465" s="39"/>
      <c r="AI465" s="42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8"/>
      <c r="AV465" s="39"/>
      <c r="AW465" s="39"/>
      <c r="AX465" s="39"/>
      <c r="AY465" s="39"/>
      <c r="AZ465" s="39"/>
      <c r="BA465" s="39"/>
      <c r="BB465" s="39"/>
      <c r="BC465" s="39"/>
      <c r="BD465" s="38"/>
      <c r="BE465" s="39"/>
      <c r="BF465" s="39"/>
      <c r="BG465" s="40"/>
      <c r="BH465" s="39"/>
      <c r="BI465" s="39"/>
      <c r="BJ465" s="31"/>
      <c r="BK465" s="31"/>
      <c r="BL465" s="39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</row>
    <row r="466" spans="2:251">
      <c r="B466" s="62"/>
      <c r="C466" s="39"/>
      <c r="D466" s="39"/>
      <c r="F466" s="39"/>
      <c r="G466" s="38"/>
      <c r="H466" s="38"/>
      <c r="I466" s="38"/>
      <c r="J466" s="39"/>
      <c r="K466" s="38"/>
      <c r="L466" s="39"/>
      <c r="M466" s="39"/>
      <c r="N466" s="39"/>
      <c r="O466" s="39"/>
      <c r="P466" s="39"/>
      <c r="Q466" s="38"/>
      <c r="R466" s="39"/>
      <c r="S466" s="39"/>
      <c r="T466" s="39"/>
      <c r="U466" s="39"/>
      <c r="V466" s="39"/>
      <c r="W466" s="42"/>
      <c r="X466" s="39"/>
      <c r="Y466" s="39"/>
      <c r="Z466" s="42"/>
      <c r="AA466" s="39"/>
      <c r="AB466" s="39"/>
      <c r="AC466" s="42"/>
      <c r="AD466" s="40"/>
      <c r="AE466" s="40"/>
      <c r="AF466" s="35"/>
      <c r="AG466" s="39"/>
      <c r="AH466" s="39"/>
      <c r="AI466" s="42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8"/>
      <c r="AV466" s="39"/>
      <c r="AW466" s="39"/>
      <c r="AX466" s="39"/>
      <c r="AY466" s="39"/>
      <c r="AZ466" s="39"/>
      <c r="BA466" s="39"/>
      <c r="BB466" s="39"/>
      <c r="BC466" s="39"/>
      <c r="BD466" s="38"/>
      <c r="BE466" s="39"/>
      <c r="BF466" s="39"/>
      <c r="BG466" s="40"/>
      <c r="BH466" s="39"/>
      <c r="BI466" s="39"/>
      <c r="BJ466" s="31"/>
      <c r="BK466" s="31"/>
      <c r="BL466" s="39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</row>
    <row r="467" spans="2:251">
      <c r="B467" s="62"/>
      <c r="C467" s="39"/>
      <c r="D467" s="39"/>
      <c r="F467" s="39"/>
      <c r="G467" s="38"/>
      <c r="H467" s="38"/>
      <c r="I467" s="38"/>
      <c r="J467" s="39"/>
      <c r="K467" s="38"/>
      <c r="L467" s="39"/>
      <c r="M467" s="39"/>
      <c r="N467" s="39"/>
      <c r="O467" s="39"/>
      <c r="P467" s="39"/>
      <c r="Q467" s="38"/>
      <c r="R467" s="39"/>
      <c r="S467" s="39"/>
      <c r="T467" s="39"/>
      <c r="U467" s="39"/>
      <c r="V467" s="39"/>
      <c r="W467" s="42"/>
      <c r="X467" s="39"/>
      <c r="Y467" s="39"/>
      <c r="Z467" s="42"/>
      <c r="AA467" s="39"/>
      <c r="AB467" s="39"/>
      <c r="AC467" s="42"/>
      <c r="AD467" s="40"/>
      <c r="AE467" s="40"/>
      <c r="AF467" s="35"/>
      <c r="AG467" s="39"/>
      <c r="AH467" s="39"/>
      <c r="AI467" s="42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8"/>
      <c r="AV467" s="39"/>
      <c r="AW467" s="39"/>
      <c r="AX467" s="39"/>
      <c r="AY467" s="39"/>
      <c r="AZ467" s="39"/>
      <c r="BA467" s="39"/>
      <c r="BB467" s="39"/>
      <c r="BC467" s="39"/>
      <c r="BD467" s="38"/>
      <c r="BE467" s="39"/>
      <c r="BF467" s="39"/>
      <c r="BG467" s="40"/>
      <c r="BH467" s="39"/>
      <c r="BI467" s="39"/>
      <c r="BJ467" s="31"/>
      <c r="BK467" s="31"/>
      <c r="BL467" s="39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</row>
    <row r="468" spans="2:251">
      <c r="B468" s="62"/>
      <c r="C468" s="39"/>
      <c r="D468" s="39"/>
      <c r="F468" s="39"/>
      <c r="G468" s="38"/>
      <c r="H468" s="38"/>
      <c r="I468" s="38"/>
      <c r="J468" s="39"/>
      <c r="K468" s="38"/>
      <c r="L468" s="39"/>
      <c r="M468" s="39"/>
      <c r="N468" s="39"/>
      <c r="O468" s="39"/>
      <c r="P468" s="39"/>
      <c r="Q468" s="38"/>
      <c r="R468" s="39"/>
      <c r="S468" s="39"/>
      <c r="T468" s="39"/>
      <c r="U468" s="39"/>
      <c r="V468" s="39"/>
      <c r="W468" s="42"/>
      <c r="X468" s="39"/>
      <c r="Y468" s="39"/>
      <c r="Z468" s="42"/>
      <c r="AA468" s="39"/>
      <c r="AB468" s="39"/>
      <c r="AC468" s="42"/>
      <c r="AD468" s="40"/>
      <c r="AE468" s="40"/>
      <c r="AF468" s="35"/>
      <c r="AG468" s="39"/>
      <c r="AH468" s="39"/>
      <c r="AI468" s="42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8"/>
      <c r="AV468" s="39"/>
      <c r="AW468" s="39"/>
      <c r="AX468" s="39"/>
      <c r="AY468" s="39"/>
      <c r="AZ468" s="39"/>
      <c r="BA468" s="39"/>
      <c r="BB468" s="39"/>
      <c r="BC468" s="39"/>
      <c r="BD468" s="38"/>
      <c r="BE468" s="39"/>
      <c r="BF468" s="39"/>
      <c r="BG468" s="40"/>
      <c r="BH468" s="39"/>
      <c r="BI468" s="39"/>
      <c r="BJ468" s="31"/>
      <c r="BK468" s="31"/>
      <c r="BL468" s="39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</row>
    <row r="469" spans="2:251">
      <c r="B469" s="62"/>
      <c r="C469" s="39"/>
      <c r="D469" s="39"/>
      <c r="F469" s="39"/>
      <c r="G469" s="38"/>
      <c r="H469" s="38"/>
      <c r="I469" s="38"/>
      <c r="J469" s="39"/>
      <c r="K469" s="38"/>
      <c r="L469" s="39"/>
      <c r="M469" s="39"/>
      <c r="N469" s="39"/>
      <c r="O469" s="39"/>
      <c r="P469" s="39"/>
      <c r="Q469" s="38"/>
      <c r="R469" s="39"/>
      <c r="S469" s="39"/>
      <c r="T469" s="39"/>
      <c r="U469" s="39"/>
      <c r="V469" s="39"/>
      <c r="W469" s="42"/>
      <c r="X469" s="39"/>
      <c r="Y469" s="39"/>
      <c r="Z469" s="42"/>
      <c r="AA469" s="39"/>
      <c r="AB469" s="39"/>
      <c r="AC469" s="42"/>
      <c r="AD469" s="40"/>
      <c r="AE469" s="40"/>
      <c r="AF469" s="35"/>
      <c r="AG469" s="39"/>
      <c r="AH469" s="39"/>
      <c r="AI469" s="42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8"/>
      <c r="AV469" s="39"/>
      <c r="AW469" s="39"/>
      <c r="AX469" s="39"/>
      <c r="AY469" s="39"/>
      <c r="AZ469" s="39"/>
      <c r="BA469" s="39"/>
      <c r="BB469" s="39"/>
      <c r="BC469" s="39"/>
      <c r="BD469" s="38"/>
      <c r="BE469" s="39"/>
      <c r="BF469" s="39"/>
      <c r="BG469" s="40"/>
      <c r="BH469" s="39"/>
      <c r="BI469" s="39"/>
      <c r="BJ469" s="31"/>
      <c r="BK469" s="31"/>
      <c r="BL469" s="39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</row>
    <row r="470" spans="2:251">
      <c r="B470" s="62"/>
      <c r="C470" s="39"/>
      <c r="D470" s="39"/>
      <c r="F470" s="39"/>
      <c r="G470" s="38"/>
      <c r="H470" s="38"/>
      <c r="I470" s="38"/>
      <c r="J470" s="39"/>
      <c r="K470" s="38"/>
      <c r="L470" s="39"/>
      <c r="M470" s="39"/>
      <c r="N470" s="39"/>
      <c r="O470" s="39"/>
      <c r="P470" s="39"/>
      <c r="Q470" s="38"/>
      <c r="R470" s="39"/>
      <c r="S470" s="39"/>
      <c r="T470" s="39"/>
      <c r="U470" s="39"/>
      <c r="V470" s="39"/>
      <c r="W470" s="42"/>
      <c r="X470" s="39"/>
      <c r="Y470" s="39"/>
      <c r="Z470" s="42"/>
      <c r="AA470" s="39"/>
      <c r="AB470" s="39"/>
      <c r="AC470" s="42"/>
      <c r="AD470" s="40"/>
      <c r="AE470" s="40"/>
      <c r="AF470" s="35"/>
      <c r="AG470" s="39"/>
      <c r="AH470" s="39"/>
      <c r="AI470" s="42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8"/>
      <c r="AV470" s="39"/>
      <c r="AW470" s="39"/>
      <c r="AX470" s="39"/>
      <c r="AY470" s="39"/>
      <c r="AZ470" s="39"/>
      <c r="BA470" s="39"/>
      <c r="BB470" s="39"/>
      <c r="BC470" s="39"/>
      <c r="BD470" s="38"/>
      <c r="BE470" s="39"/>
      <c r="BF470" s="39"/>
      <c r="BG470" s="40"/>
      <c r="BH470" s="39"/>
      <c r="BI470" s="39"/>
      <c r="BJ470" s="31"/>
      <c r="BK470" s="31"/>
      <c r="BL470" s="39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</row>
    <row r="471" spans="2:251">
      <c r="B471" s="62"/>
      <c r="C471" s="39"/>
      <c r="D471" s="39"/>
      <c r="F471" s="39"/>
      <c r="G471" s="38"/>
      <c r="H471" s="38"/>
      <c r="I471" s="38"/>
      <c r="J471" s="39"/>
      <c r="K471" s="38"/>
      <c r="L471" s="39"/>
      <c r="M471" s="39"/>
      <c r="N471" s="39"/>
      <c r="O471" s="39"/>
      <c r="P471" s="39"/>
      <c r="Q471" s="38"/>
      <c r="R471" s="39"/>
      <c r="S471" s="39"/>
      <c r="T471" s="39"/>
      <c r="U471" s="39"/>
      <c r="V471" s="39"/>
      <c r="W471" s="42"/>
      <c r="X471" s="39"/>
      <c r="Y471" s="39"/>
      <c r="Z471" s="42"/>
      <c r="AA471" s="39"/>
      <c r="AB471" s="39"/>
      <c r="AC471" s="42"/>
      <c r="AD471" s="40"/>
      <c r="AE471" s="40"/>
      <c r="AF471" s="35"/>
      <c r="AG471" s="39"/>
      <c r="AH471" s="39"/>
      <c r="AI471" s="42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8"/>
      <c r="AV471" s="39"/>
      <c r="AW471" s="39"/>
      <c r="AX471" s="39"/>
      <c r="AY471" s="39"/>
      <c r="AZ471" s="39"/>
      <c r="BA471" s="39"/>
      <c r="BB471" s="39"/>
      <c r="BC471" s="39"/>
      <c r="BD471" s="38"/>
      <c r="BE471" s="39"/>
      <c r="BF471" s="39"/>
      <c r="BG471" s="39"/>
      <c r="BH471" s="39"/>
      <c r="BI471" s="39"/>
      <c r="BJ471" s="31"/>
      <c r="BK471" s="31"/>
      <c r="BL471" s="39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</row>
    <row r="472" spans="2:251">
      <c r="B472" s="62"/>
      <c r="C472" s="39"/>
      <c r="D472" s="39"/>
      <c r="F472" s="39"/>
      <c r="G472" s="38"/>
      <c r="H472" s="38"/>
      <c r="I472" s="38"/>
      <c r="J472" s="39"/>
      <c r="K472" s="38"/>
      <c r="L472" s="39"/>
      <c r="M472" s="39"/>
      <c r="N472" s="39"/>
      <c r="O472" s="39"/>
      <c r="P472" s="39"/>
      <c r="Q472" s="38"/>
      <c r="R472" s="39"/>
      <c r="S472" s="39"/>
      <c r="T472" s="39"/>
      <c r="U472" s="39"/>
      <c r="V472" s="39"/>
      <c r="W472" s="42"/>
      <c r="X472" s="39"/>
      <c r="Y472" s="39"/>
      <c r="Z472" s="42"/>
      <c r="AA472" s="39"/>
      <c r="AB472" s="39"/>
      <c r="AC472" s="42"/>
      <c r="AD472" s="40"/>
      <c r="AE472" s="40"/>
      <c r="AF472" s="35"/>
      <c r="AG472" s="39"/>
      <c r="AH472" s="39"/>
      <c r="AI472" s="42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8"/>
      <c r="AV472" s="39"/>
      <c r="AW472" s="39"/>
      <c r="AX472" s="39"/>
      <c r="AY472" s="39"/>
      <c r="AZ472" s="39"/>
      <c r="BA472" s="39"/>
      <c r="BB472" s="39"/>
      <c r="BC472" s="39"/>
      <c r="BD472" s="38"/>
      <c r="BE472" s="39"/>
      <c r="BF472" s="39"/>
      <c r="BG472" s="40"/>
      <c r="BH472" s="39"/>
      <c r="BI472" s="39"/>
      <c r="BJ472" s="31"/>
      <c r="BK472" s="31"/>
      <c r="BL472" s="39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</row>
    <row r="473" spans="2:251">
      <c r="B473" s="62"/>
      <c r="C473" s="39"/>
      <c r="D473" s="39"/>
      <c r="F473" s="39"/>
      <c r="G473" s="38"/>
      <c r="H473" s="38"/>
      <c r="I473" s="38"/>
      <c r="J473" s="39"/>
      <c r="K473" s="38"/>
      <c r="L473" s="39"/>
      <c r="M473" s="39"/>
      <c r="N473" s="39"/>
      <c r="O473" s="39"/>
      <c r="P473" s="39"/>
      <c r="Q473" s="38"/>
      <c r="R473" s="39"/>
      <c r="S473" s="39"/>
      <c r="T473" s="39"/>
      <c r="U473" s="39"/>
      <c r="V473" s="39"/>
      <c r="W473" s="42"/>
      <c r="X473" s="39"/>
      <c r="Y473" s="39"/>
      <c r="Z473" s="42"/>
      <c r="AA473" s="39"/>
      <c r="AB473" s="39"/>
      <c r="AC473" s="42"/>
      <c r="AD473" s="40"/>
      <c r="AE473" s="40"/>
      <c r="AF473" s="35"/>
      <c r="AG473" s="39"/>
      <c r="AH473" s="39"/>
      <c r="AI473" s="42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8"/>
      <c r="AV473" s="39"/>
      <c r="AW473" s="39"/>
      <c r="AX473" s="39"/>
      <c r="AY473" s="39"/>
      <c r="AZ473" s="39"/>
      <c r="BA473" s="39"/>
      <c r="BB473" s="39"/>
      <c r="BC473" s="39"/>
      <c r="BD473" s="38"/>
      <c r="BE473" s="39"/>
      <c r="BF473" s="39"/>
      <c r="BG473" s="40"/>
      <c r="BH473" s="39"/>
      <c r="BI473" s="39"/>
      <c r="BJ473" s="31"/>
      <c r="BK473" s="31"/>
      <c r="BL473" s="39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</row>
    <row r="474" spans="2:251">
      <c r="B474" s="62"/>
      <c r="C474" s="39"/>
      <c r="D474" s="39"/>
      <c r="F474" s="39"/>
      <c r="G474" s="38"/>
      <c r="H474" s="38"/>
      <c r="I474" s="38"/>
      <c r="J474" s="39"/>
      <c r="K474" s="38"/>
      <c r="L474" s="39"/>
      <c r="M474" s="39"/>
      <c r="N474" s="39"/>
      <c r="O474" s="39"/>
      <c r="P474" s="39"/>
      <c r="Q474" s="38"/>
      <c r="R474" s="39"/>
      <c r="S474" s="39"/>
      <c r="T474" s="39"/>
      <c r="U474" s="39"/>
      <c r="V474" s="39"/>
      <c r="W474" s="42"/>
      <c r="X474" s="39"/>
      <c r="Y474" s="39"/>
      <c r="Z474" s="42"/>
      <c r="AA474" s="39"/>
      <c r="AB474" s="39"/>
      <c r="AC474" s="42"/>
      <c r="AD474" s="40"/>
      <c r="AE474" s="40"/>
      <c r="AF474" s="35"/>
      <c r="AG474" s="39"/>
      <c r="AH474" s="39"/>
      <c r="AI474" s="42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8"/>
      <c r="AV474" s="39"/>
      <c r="AW474" s="39"/>
      <c r="AX474" s="39"/>
      <c r="AY474" s="39"/>
      <c r="AZ474" s="39"/>
      <c r="BA474" s="39"/>
      <c r="BB474" s="39"/>
      <c r="BC474" s="39"/>
      <c r="BD474" s="38"/>
      <c r="BE474" s="39"/>
      <c r="BF474" s="39"/>
      <c r="BG474" s="40"/>
      <c r="BH474" s="39"/>
      <c r="BI474" s="39"/>
      <c r="BJ474" s="31"/>
      <c r="BK474" s="31"/>
      <c r="BL474" s="39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</row>
    <row r="475" spans="2:251">
      <c r="B475" s="62"/>
      <c r="C475" s="39"/>
      <c r="D475" s="39"/>
      <c r="F475" s="39"/>
      <c r="G475" s="38"/>
      <c r="H475" s="38"/>
      <c r="I475" s="38"/>
      <c r="J475" s="39"/>
      <c r="K475" s="38"/>
      <c r="L475" s="39"/>
      <c r="M475" s="39"/>
      <c r="N475" s="39"/>
      <c r="O475" s="39"/>
      <c r="P475" s="39"/>
      <c r="Q475" s="38"/>
      <c r="R475" s="39"/>
      <c r="S475" s="39"/>
      <c r="T475" s="39"/>
      <c r="U475" s="39"/>
      <c r="V475" s="39"/>
      <c r="W475" s="42"/>
      <c r="X475" s="39"/>
      <c r="Y475" s="39"/>
      <c r="Z475" s="42"/>
      <c r="AA475" s="39"/>
      <c r="AB475" s="39"/>
      <c r="AC475" s="42"/>
      <c r="AD475" s="40"/>
      <c r="AE475" s="40"/>
      <c r="AF475" s="35"/>
      <c r="AG475" s="39"/>
      <c r="AH475" s="39"/>
      <c r="AI475" s="42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8"/>
      <c r="AV475" s="39"/>
      <c r="AW475" s="39"/>
      <c r="AX475" s="39"/>
      <c r="AY475" s="39"/>
      <c r="AZ475" s="39"/>
      <c r="BA475" s="39"/>
      <c r="BB475" s="39"/>
      <c r="BC475" s="39"/>
      <c r="BD475" s="38"/>
      <c r="BE475" s="39"/>
      <c r="BF475" s="39"/>
      <c r="BG475" s="40"/>
      <c r="BH475" s="39"/>
      <c r="BI475" s="39"/>
      <c r="BJ475" s="31"/>
      <c r="BK475" s="31"/>
      <c r="BL475" s="39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</row>
    <row r="476" spans="2:251">
      <c r="B476" s="62"/>
      <c r="C476" s="39"/>
      <c r="D476" s="39"/>
      <c r="F476" s="39"/>
      <c r="G476" s="38"/>
      <c r="H476" s="38"/>
      <c r="I476" s="38"/>
      <c r="J476" s="39"/>
      <c r="K476" s="38"/>
      <c r="L476" s="39"/>
      <c r="M476" s="39"/>
      <c r="N476" s="39"/>
      <c r="O476" s="39"/>
      <c r="P476" s="39"/>
      <c r="Q476" s="38"/>
      <c r="R476" s="39"/>
      <c r="S476" s="39"/>
      <c r="T476" s="39"/>
      <c r="U476" s="39"/>
      <c r="V476" s="39"/>
      <c r="W476" s="42"/>
      <c r="X476" s="39"/>
      <c r="Y476" s="39"/>
      <c r="Z476" s="42"/>
      <c r="AA476" s="39"/>
      <c r="AB476" s="39"/>
      <c r="AC476" s="42"/>
      <c r="AD476" s="40"/>
      <c r="AE476" s="40"/>
      <c r="AF476" s="35"/>
      <c r="AG476" s="39"/>
      <c r="AH476" s="39"/>
      <c r="AI476" s="42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8"/>
      <c r="AV476" s="39"/>
      <c r="AW476" s="39"/>
      <c r="AX476" s="39"/>
      <c r="AY476" s="39"/>
      <c r="AZ476" s="39"/>
      <c r="BA476" s="39"/>
      <c r="BB476" s="39"/>
      <c r="BC476" s="39"/>
      <c r="BD476" s="38"/>
      <c r="BE476" s="39"/>
      <c r="BF476" s="39"/>
      <c r="BG476" s="40"/>
      <c r="BH476" s="39"/>
      <c r="BI476" s="39"/>
      <c r="BJ476" s="31"/>
      <c r="BK476" s="31"/>
      <c r="BL476" s="39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</row>
    <row r="477" spans="2:251">
      <c r="B477" s="62"/>
      <c r="C477" s="39"/>
      <c r="D477" s="39"/>
      <c r="F477" s="39"/>
      <c r="G477" s="38"/>
      <c r="H477" s="38"/>
      <c r="I477" s="38"/>
      <c r="J477" s="39"/>
      <c r="K477" s="38"/>
      <c r="L477" s="39"/>
      <c r="M477" s="39"/>
      <c r="N477" s="39"/>
      <c r="O477" s="39"/>
      <c r="P477" s="39"/>
      <c r="Q477" s="38"/>
      <c r="R477" s="39"/>
      <c r="S477" s="39"/>
      <c r="T477" s="39"/>
      <c r="U477" s="39"/>
      <c r="V477" s="39"/>
      <c r="W477" s="42"/>
      <c r="X477" s="39"/>
      <c r="Y477" s="39"/>
      <c r="Z477" s="42"/>
      <c r="AA477" s="39"/>
      <c r="AB477" s="39"/>
      <c r="AC477" s="42"/>
      <c r="AD477" s="40"/>
      <c r="AE477" s="40"/>
      <c r="AF477" s="35"/>
      <c r="AG477" s="39"/>
      <c r="AH477" s="39"/>
      <c r="AI477" s="42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8"/>
      <c r="AV477" s="39"/>
      <c r="AW477" s="39"/>
      <c r="AX477" s="39"/>
      <c r="AY477" s="39"/>
      <c r="AZ477" s="39"/>
      <c r="BA477" s="39"/>
      <c r="BB477" s="39"/>
      <c r="BC477" s="39"/>
      <c r="BD477" s="38"/>
      <c r="BE477" s="39"/>
      <c r="BF477" s="39"/>
      <c r="BG477" s="40"/>
      <c r="BH477" s="39"/>
      <c r="BI477" s="39"/>
      <c r="BJ477" s="31"/>
      <c r="BK477" s="31"/>
      <c r="BL477" s="39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</row>
    <row r="478" spans="2:251">
      <c r="B478" s="62"/>
      <c r="C478" s="39"/>
      <c r="D478" s="39"/>
      <c r="F478" s="39"/>
      <c r="G478" s="38"/>
      <c r="H478" s="38"/>
      <c r="I478" s="38"/>
      <c r="J478" s="39"/>
      <c r="K478" s="38"/>
      <c r="L478" s="39"/>
      <c r="M478" s="39"/>
      <c r="N478" s="39"/>
      <c r="O478" s="39"/>
      <c r="P478" s="39"/>
      <c r="Q478" s="38"/>
      <c r="R478" s="39"/>
      <c r="S478" s="39"/>
      <c r="T478" s="39"/>
      <c r="U478" s="39"/>
      <c r="V478" s="39"/>
      <c r="W478" s="42"/>
      <c r="X478" s="39"/>
      <c r="Y478" s="39"/>
      <c r="Z478" s="42"/>
      <c r="AA478" s="39"/>
      <c r="AB478" s="39"/>
      <c r="AC478" s="42"/>
      <c r="AD478" s="40"/>
      <c r="AE478" s="40"/>
      <c r="AF478" s="35"/>
      <c r="AG478" s="39"/>
      <c r="AH478" s="39"/>
      <c r="AI478" s="42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8"/>
      <c r="AV478" s="39"/>
      <c r="AW478" s="39"/>
      <c r="AX478" s="39"/>
      <c r="AY478" s="39"/>
      <c r="AZ478" s="39"/>
      <c r="BA478" s="39"/>
      <c r="BB478" s="39"/>
      <c r="BC478" s="39"/>
      <c r="BD478" s="38"/>
      <c r="BE478" s="39"/>
      <c r="BF478" s="39"/>
      <c r="BG478" s="40"/>
      <c r="BH478" s="39"/>
      <c r="BI478" s="39"/>
      <c r="BJ478" s="31"/>
      <c r="BK478" s="31"/>
      <c r="BL478" s="39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</row>
    <row r="479" spans="2:251">
      <c r="B479" s="62"/>
      <c r="C479" s="39"/>
      <c r="D479" s="39"/>
      <c r="F479" s="39"/>
      <c r="G479" s="38"/>
      <c r="H479" s="38"/>
      <c r="I479" s="38"/>
      <c r="J479" s="39"/>
      <c r="K479" s="38"/>
      <c r="L479" s="39"/>
      <c r="M479" s="39"/>
      <c r="N479" s="39"/>
      <c r="O479" s="39"/>
      <c r="P479" s="39"/>
      <c r="Q479" s="38"/>
      <c r="R479" s="39"/>
      <c r="S479" s="39"/>
      <c r="T479" s="39"/>
      <c r="U479" s="39"/>
      <c r="V479" s="39"/>
      <c r="W479" s="42"/>
      <c r="X479" s="39"/>
      <c r="Y479" s="39"/>
      <c r="Z479" s="42"/>
      <c r="AA479" s="39"/>
      <c r="AB479" s="39"/>
      <c r="AC479" s="42"/>
      <c r="AD479" s="40"/>
      <c r="AE479" s="40"/>
      <c r="AF479" s="35"/>
      <c r="AG479" s="39"/>
      <c r="AH479" s="39"/>
      <c r="AI479" s="42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8"/>
      <c r="AV479" s="39"/>
      <c r="AW479" s="39"/>
      <c r="AX479" s="39"/>
      <c r="AY479" s="39"/>
      <c r="AZ479" s="39"/>
      <c r="BA479" s="39"/>
      <c r="BB479" s="39"/>
      <c r="BC479" s="39"/>
      <c r="BD479" s="38"/>
      <c r="BE479" s="39"/>
      <c r="BF479" s="39"/>
      <c r="BG479" s="40"/>
      <c r="BH479" s="39"/>
      <c r="BI479" s="39"/>
      <c r="BJ479" s="31"/>
      <c r="BK479" s="31"/>
      <c r="BL479" s="39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</row>
    <row r="480" spans="2:251">
      <c r="B480" s="62"/>
      <c r="C480" s="39"/>
      <c r="D480" s="39"/>
      <c r="F480" s="39"/>
      <c r="G480" s="38"/>
      <c r="H480" s="38"/>
      <c r="I480" s="38"/>
      <c r="J480" s="39"/>
      <c r="K480" s="38"/>
      <c r="L480" s="39"/>
      <c r="M480" s="39"/>
      <c r="N480" s="39"/>
      <c r="O480" s="39"/>
      <c r="P480" s="39"/>
      <c r="Q480" s="38"/>
      <c r="R480" s="39"/>
      <c r="S480" s="39"/>
      <c r="T480" s="39"/>
      <c r="U480" s="39"/>
      <c r="V480" s="39"/>
      <c r="W480" s="42"/>
      <c r="X480" s="39"/>
      <c r="Y480" s="39"/>
      <c r="Z480" s="42"/>
      <c r="AA480" s="39"/>
      <c r="AB480" s="39"/>
      <c r="AC480" s="42"/>
      <c r="AD480" s="40"/>
      <c r="AE480" s="40"/>
      <c r="AF480" s="35"/>
      <c r="AG480" s="39"/>
      <c r="AH480" s="39"/>
      <c r="AI480" s="42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8"/>
      <c r="AV480" s="39"/>
      <c r="AW480" s="39"/>
      <c r="AX480" s="39"/>
      <c r="AY480" s="39"/>
      <c r="AZ480" s="39"/>
      <c r="BA480" s="39"/>
      <c r="BB480" s="39"/>
      <c r="BC480" s="39"/>
      <c r="BD480" s="38"/>
      <c r="BE480" s="39"/>
      <c r="BF480" s="39"/>
      <c r="BG480" s="40"/>
      <c r="BH480" s="39"/>
      <c r="BI480" s="39"/>
      <c r="BJ480" s="31"/>
      <c r="BK480" s="31"/>
      <c r="BL480" s="39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</row>
    <row r="481" spans="2:251">
      <c r="B481" s="62"/>
      <c r="C481" s="39"/>
      <c r="D481" s="39"/>
      <c r="F481" s="39"/>
      <c r="G481" s="38"/>
      <c r="H481" s="38"/>
      <c r="I481" s="38"/>
      <c r="J481" s="39"/>
      <c r="K481" s="38"/>
      <c r="L481" s="39"/>
      <c r="M481" s="39"/>
      <c r="N481" s="39"/>
      <c r="O481" s="39"/>
      <c r="P481" s="39"/>
      <c r="Q481" s="38"/>
      <c r="R481" s="39"/>
      <c r="S481" s="39"/>
      <c r="T481" s="39"/>
      <c r="U481" s="39"/>
      <c r="V481" s="39"/>
      <c r="W481" s="42"/>
      <c r="X481" s="39"/>
      <c r="Y481" s="39"/>
      <c r="Z481" s="42"/>
      <c r="AA481" s="39"/>
      <c r="AB481" s="39"/>
      <c r="AC481" s="42"/>
      <c r="AD481" s="40"/>
      <c r="AE481" s="40"/>
      <c r="AF481" s="35"/>
      <c r="AG481" s="39"/>
      <c r="AH481" s="39"/>
      <c r="AI481" s="42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8"/>
      <c r="AV481" s="39"/>
      <c r="AW481" s="39"/>
      <c r="AX481" s="39"/>
      <c r="AY481" s="39"/>
      <c r="AZ481" s="39"/>
      <c r="BA481" s="39"/>
      <c r="BB481" s="39"/>
      <c r="BC481" s="39"/>
      <c r="BD481" s="38"/>
      <c r="BE481" s="39"/>
      <c r="BF481" s="39"/>
      <c r="BG481" s="40"/>
      <c r="BH481" s="39"/>
      <c r="BI481" s="39"/>
      <c r="BJ481" s="31"/>
      <c r="BK481" s="31"/>
      <c r="BL481" s="39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</row>
    <row r="482" spans="2:251">
      <c r="B482" s="62"/>
      <c r="C482" s="39"/>
      <c r="D482" s="39"/>
      <c r="F482" s="39"/>
      <c r="G482" s="38"/>
      <c r="H482" s="38"/>
      <c r="I482" s="38"/>
      <c r="J482" s="39"/>
      <c r="K482" s="38"/>
      <c r="L482" s="39"/>
      <c r="M482" s="39"/>
      <c r="N482" s="39"/>
      <c r="O482" s="39"/>
      <c r="P482" s="39"/>
      <c r="Q482" s="38"/>
      <c r="R482" s="39"/>
      <c r="S482" s="39"/>
      <c r="T482" s="39"/>
      <c r="U482" s="39"/>
      <c r="V482" s="39"/>
      <c r="W482" s="42"/>
      <c r="X482" s="39"/>
      <c r="Y482" s="39"/>
      <c r="Z482" s="42"/>
      <c r="AA482" s="39"/>
      <c r="AB482" s="39"/>
      <c r="AC482" s="42"/>
      <c r="AD482" s="40"/>
      <c r="AE482" s="40"/>
      <c r="AF482" s="35"/>
      <c r="AG482" s="39"/>
      <c r="AH482" s="39"/>
      <c r="AI482" s="42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8"/>
      <c r="AV482" s="39"/>
      <c r="AW482" s="39"/>
      <c r="AX482" s="39"/>
      <c r="AY482" s="39"/>
      <c r="AZ482" s="39"/>
      <c r="BA482" s="39"/>
      <c r="BB482" s="39"/>
      <c r="BC482" s="39"/>
      <c r="BD482" s="38"/>
      <c r="BE482" s="39"/>
      <c r="BF482" s="39"/>
      <c r="BG482" s="39"/>
      <c r="BH482" s="39"/>
      <c r="BI482" s="39"/>
      <c r="BJ482" s="31"/>
      <c r="BK482" s="31"/>
      <c r="BL482" s="39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</row>
    <row r="483" spans="2:251">
      <c r="B483" s="62"/>
      <c r="C483" s="39"/>
      <c r="D483" s="39"/>
      <c r="F483" s="39"/>
      <c r="G483" s="38"/>
      <c r="H483" s="38"/>
      <c r="I483" s="38"/>
      <c r="J483" s="39"/>
      <c r="K483" s="38"/>
      <c r="L483" s="39"/>
      <c r="M483" s="39"/>
      <c r="N483" s="39"/>
      <c r="O483" s="39"/>
      <c r="P483" s="39"/>
      <c r="Q483" s="38"/>
      <c r="R483" s="39"/>
      <c r="S483" s="39"/>
      <c r="T483" s="39"/>
      <c r="U483" s="39"/>
      <c r="V483" s="39"/>
      <c r="W483" s="42"/>
      <c r="X483" s="39"/>
      <c r="Y483" s="39"/>
      <c r="Z483" s="42"/>
      <c r="AA483" s="39"/>
      <c r="AB483" s="39"/>
      <c r="AC483" s="42"/>
      <c r="AD483" s="40"/>
      <c r="AE483" s="40"/>
      <c r="AF483" s="35"/>
      <c r="AG483" s="39"/>
      <c r="AH483" s="39"/>
      <c r="AI483" s="42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8"/>
      <c r="AV483" s="39"/>
      <c r="AW483" s="39"/>
      <c r="AX483" s="39"/>
      <c r="AY483" s="39"/>
      <c r="AZ483" s="39"/>
      <c r="BA483" s="39"/>
      <c r="BB483" s="39"/>
      <c r="BC483" s="39"/>
      <c r="BD483" s="38"/>
      <c r="BE483" s="39"/>
      <c r="BF483" s="39"/>
      <c r="BG483" s="39"/>
      <c r="BH483" s="39"/>
      <c r="BI483" s="39"/>
      <c r="BJ483" s="31"/>
      <c r="BK483" s="31"/>
      <c r="BL483" s="39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</row>
    <row r="484" spans="2:251">
      <c r="B484" s="62"/>
      <c r="C484" s="39"/>
      <c r="D484" s="39"/>
      <c r="F484" s="39"/>
      <c r="G484" s="38"/>
      <c r="H484" s="38"/>
      <c r="I484" s="38"/>
      <c r="J484" s="39"/>
      <c r="K484" s="38"/>
      <c r="L484" s="39"/>
      <c r="M484" s="39"/>
      <c r="N484" s="39"/>
      <c r="O484" s="39"/>
      <c r="P484" s="39"/>
      <c r="Q484" s="38"/>
      <c r="R484" s="39"/>
      <c r="S484" s="39"/>
      <c r="T484" s="39"/>
      <c r="U484" s="39"/>
      <c r="V484" s="39"/>
      <c r="W484" s="42"/>
      <c r="X484" s="39"/>
      <c r="Y484" s="39"/>
      <c r="Z484" s="42"/>
      <c r="AA484" s="39"/>
      <c r="AB484" s="39"/>
      <c r="AC484" s="42"/>
      <c r="AD484" s="40"/>
      <c r="AE484" s="40"/>
      <c r="AF484" s="35"/>
      <c r="AG484" s="39"/>
      <c r="AH484" s="39"/>
      <c r="AI484" s="42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8"/>
      <c r="AV484" s="39"/>
      <c r="AW484" s="39"/>
      <c r="AX484" s="39"/>
      <c r="AY484" s="39"/>
      <c r="AZ484" s="39"/>
      <c r="BA484" s="39"/>
      <c r="BB484" s="39"/>
      <c r="BC484" s="39"/>
      <c r="BD484" s="38"/>
      <c r="BE484" s="39"/>
      <c r="BF484" s="39"/>
      <c r="BG484" s="40"/>
      <c r="BH484" s="39"/>
      <c r="BI484" s="39"/>
      <c r="BJ484" s="31"/>
      <c r="BK484" s="31"/>
      <c r="BL484" s="39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</row>
    <row r="485" spans="2:251">
      <c r="B485" s="62"/>
      <c r="C485" s="39"/>
      <c r="D485" s="39"/>
      <c r="F485" s="39"/>
      <c r="G485" s="38"/>
      <c r="H485" s="38"/>
      <c r="I485" s="38"/>
      <c r="J485" s="39"/>
      <c r="K485" s="38"/>
      <c r="L485" s="39"/>
      <c r="M485" s="39"/>
      <c r="N485" s="39"/>
      <c r="O485" s="39"/>
      <c r="P485" s="39"/>
      <c r="Q485" s="38"/>
      <c r="R485" s="39"/>
      <c r="S485" s="39"/>
      <c r="T485" s="39"/>
      <c r="U485" s="39"/>
      <c r="V485" s="39"/>
      <c r="W485" s="42"/>
      <c r="X485" s="39"/>
      <c r="Y485" s="39"/>
      <c r="Z485" s="42"/>
      <c r="AA485" s="39"/>
      <c r="AB485" s="39"/>
      <c r="AC485" s="42"/>
      <c r="AD485" s="40"/>
      <c r="AE485" s="40"/>
      <c r="AF485" s="35"/>
      <c r="AG485" s="39"/>
      <c r="AH485" s="39"/>
      <c r="AI485" s="42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8"/>
      <c r="AV485" s="39"/>
      <c r="AW485" s="39"/>
      <c r="AX485" s="39"/>
      <c r="AY485" s="39"/>
      <c r="AZ485" s="39"/>
      <c r="BA485" s="39"/>
      <c r="BB485" s="39"/>
      <c r="BC485" s="39"/>
      <c r="BD485" s="38"/>
      <c r="BE485" s="39"/>
      <c r="BF485" s="39"/>
      <c r="BG485" s="40"/>
      <c r="BH485" s="39"/>
      <c r="BI485" s="39"/>
      <c r="BJ485" s="31"/>
      <c r="BK485" s="31"/>
      <c r="BL485" s="39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</row>
    <row r="486" spans="2:251">
      <c r="B486" s="62"/>
      <c r="C486" s="39"/>
      <c r="D486" s="39"/>
      <c r="F486" s="39"/>
      <c r="G486" s="38"/>
      <c r="H486" s="38"/>
      <c r="I486" s="38"/>
      <c r="J486" s="39"/>
      <c r="K486" s="38"/>
      <c r="L486" s="39"/>
      <c r="M486" s="39"/>
      <c r="N486" s="39"/>
      <c r="O486" s="39"/>
      <c r="P486" s="39"/>
      <c r="Q486" s="38"/>
      <c r="R486" s="39"/>
      <c r="S486" s="39"/>
      <c r="T486" s="39"/>
      <c r="U486" s="39"/>
      <c r="V486" s="39"/>
      <c r="W486" s="42"/>
      <c r="X486" s="39"/>
      <c r="Y486" s="39"/>
      <c r="Z486" s="42"/>
      <c r="AA486" s="39"/>
      <c r="AB486" s="39"/>
      <c r="AC486" s="42"/>
      <c r="AD486" s="40"/>
      <c r="AE486" s="40"/>
      <c r="AF486" s="35"/>
      <c r="AG486" s="39"/>
      <c r="AH486" s="39"/>
      <c r="AI486" s="42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8"/>
      <c r="AV486" s="39"/>
      <c r="AW486" s="39"/>
      <c r="AX486" s="39"/>
      <c r="AY486" s="39"/>
      <c r="AZ486" s="39"/>
      <c r="BA486" s="39"/>
      <c r="BB486" s="39"/>
      <c r="BC486" s="39"/>
      <c r="BD486" s="38"/>
      <c r="BE486" s="39"/>
      <c r="BF486" s="39"/>
      <c r="BG486" s="40"/>
      <c r="BH486" s="39"/>
      <c r="BI486" s="39"/>
      <c r="BJ486" s="31"/>
      <c r="BK486" s="31"/>
      <c r="BL486" s="39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</row>
    <row r="487" spans="2:251">
      <c r="B487" s="62"/>
      <c r="C487" s="39"/>
      <c r="D487" s="39"/>
      <c r="F487" s="39"/>
      <c r="G487" s="38"/>
      <c r="H487" s="38"/>
      <c r="I487" s="38"/>
      <c r="J487" s="39"/>
      <c r="K487" s="38"/>
      <c r="L487" s="39"/>
      <c r="M487" s="39"/>
      <c r="N487" s="39"/>
      <c r="O487" s="39"/>
      <c r="P487" s="39"/>
      <c r="Q487" s="38"/>
      <c r="R487" s="39"/>
      <c r="S487" s="39"/>
      <c r="T487" s="39"/>
      <c r="U487" s="39"/>
      <c r="V487" s="39"/>
      <c r="W487" s="42"/>
      <c r="X487" s="39"/>
      <c r="Y487" s="39"/>
      <c r="Z487" s="42"/>
      <c r="AA487" s="39"/>
      <c r="AB487" s="39"/>
      <c r="AC487" s="42"/>
      <c r="AD487" s="40"/>
      <c r="AE487" s="40"/>
      <c r="AF487" s="35"/>
      <c r="AG487" s="39"/>
      <c r="AH487" s="39"/>
      <c r="AI487" s="42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8"/>
      <c r="AV487" s="39"/>
      <c r="AW487" s="39"/>
      <c r="AX487" s="39"/>
      <c r="AY487" s="39"/>
      <c r="AZ487" s="39"/>
      <c r="BA487" s="39"/>
      <c r="BB487" s="39"/>
      <c r="BC487" s="39"/>
      <c r="BD487" s="38"/>
      <c r="BE487" s="39"/>
      <c r="BF487" s="39"/>
      <c r="BG487" s="40"/>
      <c r="BH487" s="39"/>
      <c r="BI487" s="39"/>
      <c r="BJ487" s="31"/>
      <c r="BK487" s="31"/>
      <c r="BL487" s="39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</row>
    <row r="488" spans="2:251">
      <c r="B488" s="62"/>
      <c r="C488" s="39"/>
      <c r="D488" s="39"/>
      <c r="F488" s="39"/>
      <c r="G488" s="38"/>
      <c r="H488" s="38"/>
      <c r="I488" s="38"/>
      <c r="J488" s="39"/>
      <c r="K488" s="38"/>
      <c r="L488" s="39"/>
      <c r="M488" s="39"/>
      <c r="N488" s="39"/>
      <c r="O488" s="39"/>
      <c r="P488" s="39"/>
      <c r="Q488" s="38"/>
      <c r="R488" s="39"/>
      <c r="S488" s="39"/>
      <c r="T488" s="39"/>
      <c r="U488" s="39"/>
      <c r="V488" s="39"/>
      <c r="W488" s="42"/>
      <c r="X488" s="39"/>
      <c r="Y488" s="39"/>
      <c r="Z488" s="42"/>
      <c r="AA488" s="39"/>
      <c r="AB488" s="39"/>
      <c r="AC488" s="42"/>
      <c r="AD488" s="40"/>
      <c r="AE488" s="40"/>
      <c r="AF488" s="35"/>
      <c r="AG488" s="39"/>
      <c r="AH488" s="39"/>
      <c r="AI488" s="42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8"/>
      <c r="AV488" s="39"/>
      <c r="AW488" s="39"/>
      <c r="AX488" s="39"/>
      <c r="AY488" s="39"/>
      <c r="AZ488" s="39"/>
      <c r="BA488" s="39"/>
      <c r="BB488" s="39"/>
      <c r="BC488" s="39"/>
      <c r="BD488" s="38"/>
      <c r="BE488" s="39"/>
      <c r="BF488" s="39"/>
      <c r="BG488" s="40"/>
      <c r="BH488" s="39"/>
      <c r="BI488" s="39"/>
      <c r="BJ488" s="31"/>
      <c r="BK488" s="31"/>
      <c r="BL488" s="39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</row>
    <row r="489" spans="2:251">
      <c r="B489" s="62"/>
      <c r="C489" s="39"/>
      <c r="D489" s="39"/>
      <c r="F489" s="39"/>
      <c r="G489" s="38"/>
      <c r="H489" s="38"/>
      <c r="I489" s="38"/>
      <c r="J489" s="39"/>
      <c r="K489" s="38"/>
      <c r="L489" s="39"/>
      <c r="M489" s="39"/>
      <c r="N489" s="39"/>
      <c r="O489" s="39"/>
      <c r="P489" s="39"/>
      <c r="Q489" s="38"/>
      <c r="R489" s="39"/>
      <c r="S489" s="39"/>
      <c r="T489" s="39"/>
      <c r="U489" s="39"/>
      <c r="V489" s="39"/>
      <c r="W489" s="42"/>
      <c r="X489" s="39"/>
      <c r="Y489" s="39"/>
      <c r="Z489" s="42"/>
      <c r="AA489" s="39"/>
      <c r="AB489" s="39"/>
      <c r="AC489" s="42"/>
      <c r="AD489" s="40"/>
      <c r="AE489" s="40"/>
      <c r="AF489" s="35"/>
      <c r="AG489" s="39"/>
      <c r="AH489" s="39"/>
      <c r="AI489" s="42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8"/>
      <c r="AV489" s="39"/>
      <c r="AW489" s="39"/>
      <c r="AX489" s="39"/>
      <c r="AY489" s="39"/>
      <c r="AZ489" s="39"/>
      <c r="BA489" s="39"/>
      <c r="BB489" s="39"/>
      <c r="BC489" s="39"/>
      <c r="BD489" s="38"/>
      <c r="BE489" s="39"/>
      <c r="BF489" s="39"/>
      <c r="BG489" s="39"/>
      <c r="BH489" s="39"/>
      <c r="BI489" s="39"/>
      <c r="BJ489" s="31"/>
      <c r="BK489" s="31"/>
      <c r="BL489" s="39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</row>
    <row r="490" spans="2:251">
      <c r="B490" s="62"/>
      <c r="C490" s="39"/>
      <c r="D490" s="39"/>
      <c r="F490" s="39"/>
      <c r="G490" s="38"/>
      <c r="H490" s="38"/>
      <c r="I490" s="38"/>
      <c r="J490" s="39"/>
      <c r="K490" s="38"/>
      <c r="L490" s="39"/>
      <c r="M490" s="39"/>
      <c r="N490" s="39"/>
      <c r="O490" s="39"/>
      <c r="P490" s="39"/>
      <c r="Q490" s="38"/>
      <c r="R490" s="39"/>
      <c r="S490" s="39"/>
      <c r="T490" s="39"/>
      <c r="U490" s="39"/>
      <c r="V490" s="39"/>
      <c r="W490" s="42"/>
      <c r="X490" s="39"/>
      <c r="Y490" s="39"/>
      <c r="Z490" s="42"/>
      <c r="AA490" s="39"/>
      <c r="AB490" s="39"/>
      <c r="AC490" s="42"/>
      <c r="AD490" s="40"/>
      <c r="AE490" s="40"/>
      <c r="AF490" s="35"/>
      <c r="AG490" s="39"/>
      <c r="AH490" s="39"/>
      <c r="AI490" s="42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8"/>
      <c r="AV490" s="39"/>
      <c r="AW490" s="39"/>
      <c r="AX490" s="39"/>
      <c r="AY490" s="39"/>
      <c r="AZ490" s="39"/>
      <c r="BA490" s="39"/>
      <c r="BB490" s="39"/>
      <c r="BC490" s="39"/>
      <c r="BD490" s="38"/>
      <c r="BE490" s="39"/>
      <c r="BF490" s="39"/>
      <c r="BG490" s="40"/>
      <c r="BH490" s="39"/>
      <c r="BI490" s="39"/>
      <c r="BJ490" s="31"/>
      <c r="BK490" s="31"/>
      <c r="BL490" s="39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</row>
    <row r="491" spans="2:251">
      <c r="B491" s="62"/>
      <c r="C491" s="39"/>
      <c r="D491" s="39"/>
      <c r="F491" s="39"/>
      <c r="G491" s="38"/>
      <c r="H491" s="38"/>
      <c r="I491" s="38"/>
      <c r="J491" s="39"/>
      <c r="K491" s="38"/>
      <c r="L491" s="39"/>
      <c r="M491" s="39"/>
      <c r="N491" s="39"/>
      <c r="O491" s="39"/>
      <c r="P491" s="39"/>
      <c r="Q491" s="38"/>
      <c r="R491" s="39"/>
      <c r="S491" s="39"/>
      <c r="T491" s="39"/>
      <c r="U491" s="39"/>
      <c r="V491" s="39"/>
      <c r="W491" s="42"/>
      <c r="X491" s="39"/>
      <c r="Y491" s="39"/>
      <c r="Z491" s="42"/>
      <c r="AA491" s="39"/>
      <c r="AB491" s="39"/>
      <c r="AC491" s="42"/>
      <c r="AD491" s="40"/>
      <c r="AE491" s="40"/>
      <c r="AF491" s="35"/>
      <c r="AG491" s="39"/>
      <c r="AH491" s="39"/>
      <c r="AI491" s="42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8"/>
      <c r="AV491" s="39"/>
      <c r="AW491" s="39"/>
      <c r="AX491" s="39"/>
      <c r="AY491" s="39"/>
      <c r="AZ491" s="39"/>
      <c r="BA491" s="39"/>
      <c r="BB491" s="39"/>
      <c r="BC491" s="39"/>
      <c r="BD491" s="38"/>
      <c r="BE491" s="39"/>
      <c r="BF491" s="39"/>
      <c r="BG491" s="40"/>
      <c r="BH491" s="39"/>
      <c r="BI491" s="39"/>
      <c r="BJ491" s="31"/>
      <c r="BK491" s="31"/>
      <c r="BL491" s="39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</row>
    <row r="492" spans="2:251">
      <c r="B492" s="62"/>
      <c r="C492" s="39"/>
      <c r="D492" s="39"/>
      <c r="F492" s="39"/>
      <c r="G492" s="38"/>
      <c r="H492" s="38"/>
      <c r="I492" s="38"/>
      <c r="J492" s="39"/>
      <c r="K492" s="38"/>
      <c r="L492" s="39"/>
      <c r="M492" s="39"/>
      <c r="N492" s="39"/>
      <c r="O492" s="39"/>
      <c r="P492" s="39"/>
      <c r="Q492" s="38"/>
      <c r="R492" s="39"/>
      <c r="S492" s="39"/>
      <c r="T492" s="39"/>
      <c r="U492" s="39"/>
      <c r="V492" s="39"/>
      <c r="W492" s="42"/>
      <c r="X492" s="39"/>
      <c r="Y492" s="39"/>
      <c r="Z492" s="42"/>
      <c r="AA492" s="39"/>
      <c r="AB492" s="39"/>
      <c r="AC492" s="42"/>
      <c r="AD492" s="40"/>
      <c r="AE492" s="40"/>
      <c r="AF492" s="35"/>
      <c r="AG492" s="39"/>
      <c r="AH492" s="39"/>
      <c r="AI492" s="42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8"/>
      <c r="AV492" s="39"/>
      <c r="AW492" s="39"/>
      <c r="AX492" s="39"/>
      <c r="AY492" s="39"/>
      <c r="AZ492" s="39"/>
      <c r="BA492" s="39"/>
      <c r="BB492" s="39"/>
      <c r="BC492" s="39"/>
      <c r="BD492" s="38"/>
      <c r="BE492" s="39"/>
      <c r="BF492" s="39"/>
      <c r="BG492" s="40"/>
      <c r="BH492" s="39"/>
      <c r="BI492" s="39"/>
      <c r="BJ492" s="31"/>
      <c r="BK492" s="31"/>
      <c r="BL492" s="39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</row>
    <row r="493" spans="2:251">
      <c r="B493" s="62"/>
      <c r="C493" s="39"/>
      <c r="D493" s="39"/>
      <c r="F493" s="39"/>
      <c r="G493" s="38"/>
      <c r="H493" s="38"/>
      <c r="I493" s="38"/>
      <c r="J493" s="39"/>
      <c r="K493" s="38"/>
      <c r="L493" s="39"/>
      <c r="M493" s="39"/>
      <c r="N493" s="39"/>
      <c r="O493" s="39"/>
      <c r="P493" s="39"/>
      <c r="Q493" s="38"/>
      <c r="R493" s="39"/>
      <c r="S493" s="39"/>
      <c r="T493" s="39"/>
      <c r="U493" s="39"/>
      <c r="V493" s="39"/>
      <c r="W493" s="42"/>
      <c r="X493" s="39"/>
      <c r="Y493" s="39"/>
      <c r="Z493" s="42"/>
      <c r="AA493" s="39"/>
      <c r="AB493" s="39"/>
      <c r="AC493" s="42"/>
      <c r="AD493" s="40"/>
      <c r="AE493" s="40"/>
      <c r="AF493" s="35"/>
      <c r="AG493" s="39"/>
      <c r="AH493" s="39"/>
      <c r="AI493" s="42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8"/>
      <c r="AV493" s="39"/>
      <c r="AW493" s="39"/>
      <c r="AX493" s="39"/>
      <c r="AY493" s="39"/>
      <c r="AZ493" s="39"/>
      <c r="BA493" s="39"/>
      <c r="BB493" s="39"/>
      <c r="BC493" s="39"/>
      <c r="BD493" s="38"/>
      <c r="BE493" s="39"/>
      <c r="BF493" s="39"/>
      <c r="BG493" s="40"/>
      <c r="BH493" s="39"/>
      <c r="BI493" s="39"/>
      <c r="BJ493" s="31"/>
      <c r="BK493" s="31"/>
      <c r="BL493" s="39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</row>
    <row r="494" spans="2:251">
      <c r="B494" s="62"/>
      <c r="C494" s="39"/>
      <c r="D494" s="39"/>
      <c r="F494" s="39"/>
      <c r="G494" s="38"/>
      <c r="H494" s="38"/>
      <c r="I494" s="38"/>
      <c r="J494" s="39"/>
      <c r="K494" s="38"/>
      <c r="L494" s="39"/>
      <c r="M494" s="39"/>
      <c r="N494" s="39"/>
      <c r="O494" s="39"/>
      <c r="P494" s="39"/>
      <c r="Q494" s="38"/>
      <c r="R494" s="39"/>
      <c r="S494" s="39"/>
      <c r="T494" s="39"/>
      <c r="U494" s="39"/>
      <c r="V494" s="39"/>
      <c r="W494" s="42"/>
      <c r="X494" s="39"/>
      <c r="Y494" s="39"/>
      <c r="Z494" s="42"/>
      <c r="AA494" s="39"/>
      <c r="AB494" s="39"/>
      <c r="AC494" s="42"/>
      <c r="AD494" s="40"/>
      <c r="AE494" s="40"/>
      <c r="AF494" s="35"/>
      <c r="AG494" s="39"/>
      <c r="AH494" s="39"/>
      <c r="AI494" s="42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8"/>
      <c r="AV494" s="39"/>
      <c r="AW494" s="39"/>
      <c r="AX494" s="39"/>
      <c r="AY494" s="39"/>
      <c r="AZ494" s="39"/>
      <c r="BA494" s="39"/>
      <c r="BB494" s="39"/>
      <c r="BC494" s="39"/>
      <c r="BD494" s="38"/>
      <c r="BE494" s="39"/>
      <c r="BF494" s="39"/>
      <c r="BG494" s="40"/>
      <c r="BH494" s="39"/>
      <c r="BI494" s="39"/>
      <c r="BJ494" s="31"/>
      <c r="BK494" s="31"/>
      <c r="BL494" s="39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</row>
    <row r="495" spans="2:251">
      <c r="B495" s="62"/>
      <c r="C495" s="39"/>
      <c r="D495" s="39"/>
      <c r="F495" s="39"/>
      <c r="G495" s="38"/>
      <c r="H495" s="38"/>
      <c r="I495" s="38"/>
      <c r="J495" s="39"/>
      <c r="K495" s="38"/>
      <c r="L495" s="39"/>
      <c r="M495" s="39"/>
      <c r="N495" s="39"/>
      <c r="O495" s="39"/>
      <c r="P495" s="39"/>
      <c r="Q495" s="38"/>
      <c r="R495" s="39"/>
      <c r="S495" s="39"/>
      <c r="T495" s="39"/>
      <c r="U495" s="39"/>
      <c r="V495" s="39"/>
      <c r="W495" s="42"/>
      <c r="X495" s="39"/>
      <c r="Y495" s="39"/>
      <c r="Z495" s="42"/>
      <c r="AA495" s="39"/>
      <c r="AB495" s="39"/>
      <c r="AC495" s="42"/>
      <c r="AD495" s="40"/>
      <c r="AE495" s="40"/>
      <c r="AF495" s="35"/>
      <c r="AG495" s="39"/>
      <c r="AH495" s="39"/>
      <c r="AI495" s="42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8"/>
      <c r="AV495" s="39"/>
      <c r="AW495" s="39"/>
      <c r="AX495" s="39"/>
      <c r="AY495" s="39"/>
      <c r="AZ495" s="39"/>
      <c r="BA495" s="39"/>
      <c r="BB495" s="39"/>
      <c r="BC495" s="39"/>
      <c r="BD495" s="38"/>
      <c r="BE495" s="39"/>
      <c r="BF495" s="39"/>
      <c r="BG495" s="40"/>
      <c r="BH495" s="39"/>
      <c r="BI495" s="39"/>
      <c r="BJ495" s="31"/>
      <c r="BK495" s="31"/>
      <c r="BL495" s="39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</row>
    <row r="496" spans="2:251">
      <c r="B496" s="62"/>
      <c r="C496" s="39"/>
      <c r="D496" s="39"/>
      <c r="F496" s="39"/>
      <c r="G496" s="38"/>
      <c r="H496" s="38"/>
      <c r="I496" s="38"/>
      <c r="J496" s="39"/>
      <c r="K496" s="38"/>
      <c r="L496" s="39"/>
      <c r="M496" s="39"/>
      <c r="N496" s="39"/>
      <c r="O496" s="39"/>
      <c r="P496" s="39"/>
      <c r="Q496" s="38"/>
      <c r="R496" s="39"/>
      <c r="S496" s="39"/>
      <c r="T496" s="39"/>
      <c r="U496" s="39"/>
      <c r="V496" s="39"/>
      <c r="W496" s="42"/>
      <c r="X496" s="39"/>
      <c r="Y496" s="39"/>
      <c r="Z496" s="42"/>
      <c r="AA496" s="39"/>
      <c r="AB496" s="39"/>
      <c r="AC496" s="42"/>
      <c r="AD496" s="40"/>
      <c r="AE496" s="40"/>
      <c r="AF496" s="35"/>
      <c r="AG496" s="39"/>
      <c r="AH496" s="39"/>
      <c r="AI496" s="42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8"/>
      <c r="AV496" s="39"/>
      <c r="AW496" s="39"/>
      <c r="AX496" s="39"/>
      <c r="AY496" s="39"/>
      <c r="AZ496" s="39"/>
      <c r="BA496" s="39"/>
      <c r="BB496" s="39"/>
      <c r="BC496" s="39"/>
      <c r="BD496" s="38"/>
      <c r="BE496" s="39"/>
      <c r="BF496" s="39"/>
      <c r="BG496" s="40"/>
      <c r="BH496" s="39"/>
      <c r="BI496" s="39"/>
      <c r="BJ496" s="31"/>
      <c r="BK496" s="31"/>
      <c r="BL496" s="39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</row>
    <row r="497" spans="2:251">
      <c r="B497" s="62"/>
      <c r="C497" s="39"/>
      <c r="D497" s="39"/>
      <c r="F497" s="39"/>
      <c r="G497" s="38"/>
      <c r="H497" s="38"/>
      <c r="I497" s="38"/>
      <c r="J497" s="39"/>
      <c r="K497" s="38"/>
      <c r="L497" s="39"/>
      <c r="M497" s="39"/>
      <c r="N497" s="39"/>
      <c r="O497" s="39"/>
      <c r="P497" s="39"/>
      <c r="Q497" s="38"/>
      <c r="R497" s="39"/>
      <c r="S497" s="39"/>
      <c r="T497" s="39"/>
      <c r="U497" s="39"/>
      <c r="V497" s="39"/>
      <c r="W497" s="42"/>
      <c r="X497" s="39"/>
      <c r="Y497" s="39"/>
      <c r="Z497" s="42"/>
      <c r="AA497" s="39"/>
      <c r="AB497" s="39"/>
      <c r="AC497" s="42"/>
      <c r="AD497" s="40"/>
      <c r="AE497" s="40"/>
      <c r="AF497" s="35"/>
      <c r="AG497" s="39"/>
      <c r="AH497" s="39"/>
      <c r="AI497" s="42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8"/>
      <c r="AV497" s="39"/>
      <c r="AW497" s="39"/>
      <c r="AX497" s="39"/>
      <c r="AY497" s="39"/>
      <c r="AZ497" s="39"/>
      <c r="BA497" s="39"/>
      <c r="BB497" s="39"/>
      <c r="BC497" s="39"/>
      <c r="BD497" s="38"/>
      <c r="BE497" s="39"/>
      <c r="BF497" s="39"/>
      <c r="BG497" s="40"/>
      <c r="BH497" s="39"/>
      <c r="BI497" s="39"/>
      <c r="BJ497" s="31"/>
      <c r="BK497" s="31"/>
      <c r="BL497" s="39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</row>
    <row r="498" spans="2:251">
      <c r="B498" s="62"/>
      <c r="C498" s="39"/>
      <c r="D498" s="39"/>
      <c r="F498" s="39"/>
      <c r="G498" s="38"/>
      <c r="H498" s="38"/>
      <c r="I498" s="38"/>
      <c r="J498" s="39"/>
      <c r="K498" s="38"/>
      <c r="L498" s="39"/>
      <c r="M498" s="39"/>
      <c r="N498" s="39"/>
      <c r="O498" s="39"/>
      <c r="P498" s="39"/>
      <c r="Q498" s="38"/>
      <c r="R498" s="39"/>
      <c r="S498" s="39"/>
      <c r="T498" s="39"/>
      <c r="U498" s="39"/>
      <c r="V498" s="39"/>
      <c r="W498" s="42"/>
      <c r="X498" s="39"/>
      <c r="Y498" s="39"/>
      <c r="Z498" s="42"/>
      <c r="AA498" s="39"/>
      <c r="AB498" s="39"/>
      <c r="AC498" s="42"/>
      <c r="AD498" s="40"/>
      <c r="AE498" s="40"/>
      <c r="AF498" s="35"/>
      <c r="AG498" s="39"/>
      <c r="AH498" s="39"/>
      <c r="AI498" s="42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8"/>
      <c r="AV498" s="39"/>
      <c r="AW498" s="39"/>
      <c r="AX498" s="39"/>
      <c r="AY498" s="39"/>
      <c r="AZ498" s="39"/>
      <c r="BA498" s="39"/>
      <c r="BB498" s="39"/>
      <c r="BC498" s="39"/>
      <c r="BD498" s="38"/>
      <c r="BE498" s="39"/>
      <c r="BF498" s="39"/>
      <c r="BG498" s="40"/>
      <c r="BH498" s="39"/>
      <c r="BI498" s="39"/>
      <c r="BJ498" s="31"/>
      <c r="BK498" s="31"/>
      <c r="BL498" s="39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</row>
    <row r="499" spans="2:251">
      <c r="B499" s="62"/>
      <c r="C499" s="39"/>
      <c r="D499" s="39"/>
      <c r="F499" s="39"/>
      <c r="G499" s="38"/>
      <c r="H499" s="38"/>
      <c r="I499" s="38"/>
      <c r="J499" s="39"/>
      <c r="K499" s="38"/>
      <c r="L499" s="39"/>
      <c r="M499" s="39"/>
      <c r="N499" s="39"/>
      <c r="O499" s="39"/>
      <c r="P499" s="39"/>
      <c r="Q499" s="38"/>
      <c r="R499" s="39"/>
      <c r="S499" s="39"/>
      <c r="T499" s="39"/>
      <c r="U499" s="39"/>
      <c r="V499" s="39"/>
      <c r="W499" s="42"/>
      <c r="X499" s="39"/>
      <c r="Y499" s="39"/>
      <c r="Z499" s="42"/>
      <c r="AA499" s="39"/>
      <c r="AB499" s="39"/>
      <c r="AC499" s="42"/>
      <c r="AD499" s="40"/>
      <c r="AE499" s="40"/>
      <c r="AF499" s="35"/>
      <c r="AG499" s="39"/>
      <c r="AH499" s="39"/>
      <c r="AI499" s="42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8"/>
      <c r="AV499" s="39"/>
      <c r="AW499" s="39"/>
      <c r="AX499" s="39"/>
      <c r="AY499" s="39"/>
      <c r="AZ499" s="39"/>
      <c r="BA499" s="39"/>
      <c r="BB499" s="39"/>
      <c r="BC499" s="39"/>
      <c r="BD499" s="38"/>
      <c r="BE499" s="39"/>
      <c r="BF499" s="39"/>
      <c r="BG499" s="40"/>
      <c r="BH499" s="39"/>
      <c r="BI499" s="39"/>
      <c r="BJ499" s="31"/>
      <c r="BK499" s="31"/>
      <c r="BL499" s="39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</row>
    <row r="500" spans="2:251">
      <c r="B500" s="62"/>
      <c r="C500" s="39"/>
      <c r="D500" s="39"/>
      <c r="F500" s="39"/>
      <c r="G500" s="38"/>
      <c r="H500" s="38"/>
      <c r="I500" s="38"/>
      <c r="J500" s="39"/>
      <c r="K500" s="38"/>
      <c r="L500" s="39"/>
      <c r="M500" s="39"/>
      <c r="N500" s="39"/>
      <c r="O500" s="39"/>
      <c r="P500" s="39"/>
      <c r="Q500" s="38"/>
      <c r="R500" s="39"/>
      <c r="S500" s="39"/>
      <c r="T500" s="39"/>
      <c r="U500" s="39"/>
      <c r="V500" s="39"/>
      <c r="W500" s="42"/>
      <c r="X500" s="39"/>
      <c r="Y500" s="39"/>
      <c r="Z500" s="42"/>
      <c r="AA500" s="39"/>
      <c r="AB500" s="39"/>
      <c r="AC500" s="42"/>
      <c r="AD500" s="40"/>
      <c r="AE500" s="40"/>
      <c r="AF500" s="35"/>
      <c r="AG500" s="39"/>
      <c r="AH500" s="39"/>
      <c r="AI500" s="42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8"/>
      <c r="AV500" s="39"/>
      <c r="AW500" s="39"/>
      <c r="AX500" s="39"/>
      <c r="AY500" s="39"/>
      <c r="AZ500" s="39"/>
      <c r="BA500" s="39"/>
      <c r="BB500" s="39"/>
      <c r="BC500" s="39"/>
      <c r="BD500" s="38"/>
      <c r="BE500" s="39"/>
      <c r="BF500" s="39"/>
      <c r="BG500" s="40"/>
      <c r="BH500" s="39"/>
      <c r="BI500" s="39"/>
      <c r="BJ500" s="31"/>
      <c r="BK500" s="31"/>
      <c r="BL500" s="39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</row>
    <row r="501" spans="2:251">
      <c r="B501" s="62"/>
      <c r="C501" s="39"/>
      <c r="D501" s="39"/>
      <c r="F501" s="39"/>
      <c r="G501" s="38"/>
      <c r="H501" s="38"/>
      <c r="I501" s="38"/>
      <c r="J501" s="39"/>
      <c r="K501" s="38"/>
      <c r="L501" s="39"/>
      <c r="M501" s="39"/>
      <c r="N501" s="39"/>
      <c r="O501" s="39"/>
      <c r="P501" s="39"/>
      <c r="Q501" s="38"/>
      <c r="R501" s="39"/>
      <c r="S501" s="39"/>
      <c r="T501" s="39"/>
      <c r="U501" s="39"/>
      <c r="V501" s="39"/>
      <c r="W501" s="42"/>
      <c r="X501" s="39"/>
      <c r="Y501" s="39"/>
      <c r="Z501" s="42"/>
      <c r="AA501" s="39"/>
      <c r="AB501" s="39"/>
      <c r="AC501" s="42"/>
      <c r="AD501" s="40"/>
      <c r="AE501" s="40"/>
      <c r="AF501" s="35"/>
      <c r="AG501" s="39"/>
      <c r="AH501" s="39"/>
      <c r="AI501" s="42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8"/>
      <c r="AV501" s="39"/>
      <c r="AW501" s="39"/>
      <c r="AX501" s="39"/>
      <c r="AY501" s="39"/>
      <c r="AZ501" s="39"/>
      <c r="BA501" s="39"/>
      <c r="BB501" s="39"/>
      <c r="BC501" s="39"/>
      <c r="BD501" s="38"/>
      <c r="BE501" s="39"/>
      <c r="BF501" s="39"/>
      <c r="BG501" s="40"/>
      <c r="BH501" s="39"/>
      <c r="BI501" s="39"/>
      <c r="BJ501" s="31"/>
      <c r="BK501" s="31"/>
      <c r="BL501" s="39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</row>
    <row r="502" spans="2:251">
      <c r="B502" s="62"/>
      <c r="C502" s="39"/>
      <c r="D502" s="39"/>
      <c r="F502" s="39"/>
      <c r="G502" s="38"/>
      <c r="H502" s="38"/>
      <c r="I502" s="38"/>
      <c r="J502" s="39"/>
      <c r="K502" s="38"/>
      <c r="L502" s="39"/>
      <c r="M502" s="39"/>
      <c r="N502" s="39"/>
      <c r="O502" s="39"/>
      <c r="P502" s="39"/>
      <c r="Q502" s="38"/>
      <c r="R502" s="39"/>
      <c r="S502" s="39"/>
      <c r="T502" s="39"/>
      <c r="U502" s="39"/>
      <c r="V502" s="39"/>
      <c r="W502" s="42"/>
      <c r="X502" s="39"/>
      <c r="Y502" s="39"/>
      <c r="Z502" s="42"/>
      <c r="AA502" s="39"/>
      <c r="AB502" s="39"/>
      <c r="AC502" s="42"/>
      <c r="AD502" s="40"/>
      <c r="AE502" s="40"/>
      <c r="AF502" s="35"/>
      <c r="AG502" s="39"/>
      <c r="AH502" s="39"/>
      <c r="AI502" s="42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8"/>
      <c r="AV502" s="39"/>
      <c r="AW502" s="39"/>
      <c r="AX502" s="39"/>
      <c r="AY502" s="39"/>
      <c r="AZ502" s="39"/>
      <c r="BA502" s="39"/>
      <c r="BB502" s="39"/>
      <c r="BC502" s="39"/>
      <c r="BD502" s="38"/>
      <c r="BE502" s="39"/>
      <c r="BF502" s="39"/>
      <c r="BG502" s="40"/>
      <c r="BH502" s="39"/>
      <c r="BI502" s="39"/>
      <c r="BJ502" s="31"/>
      <c r="BK502" s="31"/>
      <c r="BL502" s="39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</row>
    <row r="503" spans="2:251">
      <c r="B503" s="62"/>
      <c r="C503" s="39"/>
      <c r="D503" s="39"/>
      <c r="F503" s="39"/>
      <c r="G503" s="38"/>
      <c r="H503" s="38"/>
      <c r="I503" s="38"/>
      <c r="J503" s="39"/>
      <c r="K503" s="38"/>
      <c r="L503" s="39"/>
      <c r="M503" s="39"/>
      <c r="N503" s="39"/>
      <c r="O503" s="39"/>
      <c r="P503" s="39"/>
      <c r="Q503" s="38"/>
      <c r="R503" s="39"/>
      <c r="S503" s="39"/>
      <c r="T503" s="39"/>
      <c r="U503" s="39"/>
      <c r="V503" s="39"/>
      <c r="W503" s="42"/>
      <c r="X503" s="39"/>
      <c r="Y503" s="39"/>
      <c r="Z503" s="42"/>
      <c r="AA503" s="39"/>
      <c r="AB503" s="39"/>
      <c r="AC503" s="42"/>
      <c r="AD503" s="40"/>
      <c r="AE503" s="40"/>
      <c r="AF503" s="35"/>
      <c r="AG503" s="39"/>
      <c r="AH503" s="39"/>
      <c r="AI503" s="42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8"/>
      <c r="AV503" s="39"/>
      <c r="AW503" s="39"/>
      <c r="AX503" s="39"/>
      <c r="AY503" s="39"/>
      <c r="AZ503" s="39"/>
      <c r="BA503" s="39"/>
      <c r="BB503" s="39"/>
      <c r="BC503" s="39"/>
      <c r="BD503" s="38"/>
      <c r="BE503" s="39"/>
      <c r="BF503" s="39"/>
      <c r="BG503" s="39"/>
      <c r="BH503" s="39"/>
      <c r="BI503" s="39"/>
      <c r="BJ503" s="31"/>
      <c r="BK503" s="31"/>
      <c r="BL503" s="39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</row>
    <row r="504" spans="2:251">
      <c r="B504" s="62"/>
      <c r="C504" s="39"/>
      <c r="D504" s="39"/>
      <c r="F504" s="39"/>
      <c r="G504" s="38"/>
      <c r="H504" s="38"/>
      <c r="I504" s="38"/>
      <c r="J504" s="39"/>
      <c r="K504" s="38"/>
      <c r="L504" s="39"/>
      <c r="M504" s="39"/>
      <c r="N504" s="39"/>
      <c r="O504" s="39"/>
      <c r="P504" s="39"/>
      <c r="Q504" s="38"/>
      <c r="R504" s="39"/>
      <c r="S504" s="39"/>
      <c r="T504" s="39"/>
      <c r="U504" s="39"/>
      <c r="V504" s="39"/>
      <c r="W504" s="42"/>
      <c r="X504" s="39"/>
      <c r="Y504" s="39"/>
      <c r="Z504" s="42"/>
      <c r="AA504" s="39"/>
      <c r="AB504" s="39"/>
      <c r="AC504" s="42"/>
      <c r="AD504" s="40"/>
      <c r="AE504" s="40"/>
      <c r="AF504" s="35"/>
      <c r="AG504" s="39"/>
      <c r="AH504" s="39"/>
      <c r="AI504" s="42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8"/>
      <c r="AV504" s="39"/>
      <c r="AW504" s="39"/>
      <c r="AX504" s="39"/>
      <c r="AY504" s="39"/>
      <c r="AZ504" s="39"/>
      <c r="BA504" s="39"/>
      <c r="BB504" s="39"/>
      <c r="BC504" s="39"/>
      <c r="BD504" s="38"/>
      <c r="BE504" s="39"/>
      <c r="BF504" s="39"/>
      <c r="BG504" s="40"/>
      <c r="BH504" s="39"/>
      <c r="BI504" s="39"/>
      <c r="BJ504" s="31"/>
      <c r="BK504" s="31"/>
      <c r="BL504" s="39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</row>
    <row r="505" spans="2:251">
      <c r="B505" s="62"/>
      <c r="C505" s="39"/>
      <c r="D505" s="39"/>
      <c r="F505" s="39"/>
      <c r="G505" s="38"/>
      <c r="H505" s="38"/>
      <c r="I505" s="38"/>
      <c r="J505" s="39"/>
      <c r="K505" s="38"/>
      <c r="L505" s="39"/>
      <c r="M505" s="39"/>
      <c r="N505" s="39"/>
      <c r="O505" s="39"/>
      <c r="P505" s="39"/>
      <c r="Q505" s="38"/>
      <c r="R505" s="39"/>
      <c r="S505" s="39"/>
      <c r="T505" s="39"/>
      <c r="U505" s="39"/>
      <c r="V505" s="39"/>
      <c r="W505" s="42"/>
      <c r="X505" s="39"/>
      <c r="Y505" s="39"/>
      <c r="Z505" s="42"/>
      <c r="AA505" s="39"/>
      <c r="AB505" s="39"/>
      <c r="AC505" s="42"/>
      <c r="AD505" s="40"/>
      <c r="AE505" s="40"/>
      <c r="AF505" s="35"/>
      <c r="AG505" s="39"/>
      <c r="AH505" s="39"/>
      <c r="AI505" s="42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8"/>
      <c r="AV505" s="39"/>
      <c r="AW505" s="39"/>
      <c r="AX505" s="39"/>
      <c r="AY505" s="39"/>
      <c r="AZ505" s="39"/>
      <c r="BA505" s="39"/>
      <c r="BB505" s="39"/>
      <c r="BC505" s="39"/>
      <c r="BD505" s="38"/>
      <c r="BE505" s="39"/>
      <c r="BF505" s="39"/>
      <c r="BG505" s="40"/>
      <c r="BH505" s="39"/>
      <c r="BI505" s="39"/>
      <c r="BJ505" s="31"/>
      <c r="BK505" s="31"/>
      <c r="BL505" s="39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</row>
    <row r="506" spans="2:251">
      <c r="B506" s="62"/>
      <c r="C506" s="39"/>
      <c r="D506" s="39"/>
      <c r="F506" s="39"/>
      <c r="G506" s="38"/>
      <c r="H506" s="38"/>
      <c r="I506" s="38"/>
      <c r="J506" s="39"/>
      <c r="K506" s="38"/>
      <c r="L506" s="39"/>
      <c r="M506" s="39"/>
      <c r="N506" s="39"/>
      <c r="O506" s="39"/>
      <c r="P506" s="39"/>
      <c r="Q506" s="38"/>
      <c r="R506" s="39"/>
      <c r="S506" s="39"/>
      <c r="T506" s="39"/>
      <c r="U506" s="39"/>
      <c r="V506" s="39"/>
      <c r="W506" s="42"/>
      <c r="X506" s="39"/>
      <c r="Y506" s="39"/>
      <c r="Z506" s="42"/>
      <c r="AA506" s="39"/>
      <c r="AB506" s="39"/>
      <c r="AC506" s="42"/>
      <c r="AD506" s="40"/>
      <c r="AE506" s="40"/>
      <c r="AF506" s="35"/>
      <c r="AG506" s="39"/>
      <c r="AH506" s="39"/>
      <c r="AI506" s="42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8"/>
      <c r="AV506" s="39"/>
      <c r="AW506" s="39"/>
      <c r="AX506" s="39"/>
      <c r="AY506" s="39"/>
      <c r="AZ506" s="39"/>
      <c r="BA506" s="39"/>
      <c r="BB506" s="39"/>
      <c r="BC506" s="39"/>
      <c r="BD506" s="38"/>
      <c r="BE506" s="39"/>
      <c r="BF506" s="39"/>
      <c r="BG506" s="40"/>
      <c r="BH506" s="39"/>
      <c r="BI506" s="39"/>
      <c r="BJ506" s="31"/>
      <c r="BK506" s="31"/>
      <c r="BL506" s="39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</row>
    <row r="507" spans="2:251">
      <c r="B507" s="62"/>
      <c r="C507" s="39"/>
      <c r="D507" s="39"/>
      <c r="F507" s="39"/>
      <c r="G507" s="38"/>
      <c r="H507" s="38"/>
      <c r="I507" s="38"/>
      <c r="J507" s="39"/>
      <c r="K507" s="38"/>
      <c r="L507" s="39"/>
      <c r="M507" s="39"/>
      <c r="N507" s="39"/>
      <c r="O507" s="39"/>
      <c r="P507" s="39"/>
      <c r="Q507" s="38"/>
      <c r="R507" s="39"/>
      <c r="S507" s="39"/>
      <c r="T507" s="39"/>
      <c r="U507" s="39"/>
      <c r="V507" s="39"/>
      <c r="W507" s="42"/>
      <c r="X507" s="39"/>
      <c r="Y507" s="39"/>
      <c r="Z507" s="42"/>
      <c r="AA507" s="39"/>
      <c r="AB507" s="39"/>
      <c r="AC507" s="42"/>
      <c r="AD507" s="40"/>
      <c r="AE507" s="40"/>
      <c r="AF507" s="35"/>
      <c r="AG507" s="39"/>
      <c r="AH507" s="39"/>
      <c r="AI507" s="42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8"/>
      <c r="AV507" s="39"/>
      <c r="AW507" s="39"/>
      <c r="AX507" s="39"/>
      <c r="AY507" s="39"/>
      <c r="AZ507" s="39"/>
      <c r="BA507" s="39"/>
      <c r="BB507" s="39"/>
      <c r="BC507" s="39"/>
      <c r="BD507" s="38"/>
      <c r="BE507" s="39"/>
      <c r="BF507" s="39"/>
      <c r="BG507" s="40"/>
      <c r="BH507" s="39"/>
      <c r="BI507" s="39"/>
      <c r="BJ507" s="31"/>
      <c r="BK507" s="31"/>
      <c r="BL507" s="39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</row>
    <row r="508" spans="2:251">
      <c r="B508" s="62"/>
      <c r="C508" s="39"/>
      <c r="D508" s="39"/>
      <c r="F508" s="39"/>
      <c r="G508" s="38"/>
      <c r="H508" s="38"/>
      <c r="I508" s="38"/>
      <c r="J508" s="39"/>
      <c r="K508" s="38"/>
      <c r="L508" s="39"/>
      <c r="M508" s="39"/>
      <c r="N508" s="39"/>
      <c r="O508" s="39"/>
      <c r="P508" s="39"/>
      <c r="Q508" s="38"/>
      <c r="R508" s="39"/>
      <c r="S508" s="39"/>
      <c r="T508" s="39"/>
      <c r="U508" s="39"/>
      <c r="V508" s="39"/>
      <c r="W508" s="42"/>
      <c r="X508" s="39"/>
      <c r="Y508" s="39"/>
      <c r="Z508" s="42"/>
      <c r="AA508" s="39"/>
      <c r="AB508" s="39"/>
      <c r="AC508" s="42"/>
      <c r="AD508" s="40"/>
      <c r="AE508" s="40"/>
      <c r="AF508" s="35"/>
      <c r="AG508" s="39"/>
      <c r="AH508" s="39"/>
      <c r="AI508" s="42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8"/>
      <c r="AV508" s="39"/>
      <c r="AW508" s="39"/>
      <c r="AX508" s="39"/>
      <c r="AY508" s="39"/>
      <c r="AZ508" s="39"/>
      <c r="BA508" s="39"/>
      <c r="BB508" s="39"/>
      <c r="BC508" s="39"/>
      <c r="BD508" s="38"/>
      <c r="BE508" s="39"/>
      <c r="BF508" s="39"/>
      <c r="BG508" s="40"/>
      <c r="BH508" s="39"/>
      <c r="BI508" s="39"/>
      <c r="BJ508" s="31"/>
      <c r="BK508" s="31"/>
      <c r="BL508" s="39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</row>
    <row r="509" spans="2:251">
      <c r="B509" s="62"/>
      <c r="C509" s="39"/>
      <c r="D509" s="39"/>
      <c r="F509" s="39"/>
      <c r="G509" s="38"/>
      <c r="H509" s="38"/>
      <c r="I509" s="38"/>
      <c r="J509" s="39"/>
      <c r="K509" s="38"/>
      <c r="L509" s="39"/>
      <c r="M509" s="39"/>
      <c r="N509" s="39"/>
      <c r="O509" s="39"/>
      <c r="P509" s="39"/>
      <c r="Q509" s="38"/>
      <c r="R509" s="39"/>
      <c r="S509" s="39"/>
      <c r="T509" s="39"/>
      <c r="U509" s="39"/>
      <c r="V509" s="39"/>
      <c r="W509" s="42"/>
      <c r="X509" s="39"/>
      <c r="Y509" s="39"/>
      <c r="Z509" s="42"/>
      <c r="AA509" s="39"/>
      <c r="AB509" s="39"/>
      <c r="AC509" s="42"/>
      <c r="AD509" s="40"/>
      <c r="AE509" s="40"/>
      <c r="AF509" s="35"/>
      <c r="AG509" s="39"/>
      <c r="AH509" s="39"/>
      <c r="AI509" s="42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8"/>
      <c r="AV509" s="39"/>
      <c r="AW509" s="39"/>
      <c r="AX509" s="39"/>
      <c r="AY509" s="39"/>
      <c r="AZ509" s="39"/>
      <c r="BA509" s="39"/>
      <c r="BB509" s="39"/>
      <c r="BC509" s="39"/>
      <c r="BD509" s="38"/>
      <c r="BE509" s="39"/>
      <c r="BF509" s="39"/>
      <c r="BG509" s="40"/>
      <c r="BH509" s="39"/>
      <c r="BI509" s="39"/>
      <c r="BJ509" s="31"/>
      <c r="BK509" s="31"/>
      <c r="BL509" s="39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</row>
    <row r="510" spans="2:251">
      <c r="B510" s="62"/>
      <c r="C510" s="39"/>
      <c r="D510" s="39"/>
      <c r="F510" s="39"/>
      <c r="G510" s="38"/>
      <c r="H510" s="38"/>
      <c r="I510" s="38"/>
      <c r="J510" s="39"/>
      <c r="K510" s="38"/>
      <c r="L510" s="39"/>
      <c r="M510" s="39"/>
      <c r="N510" s="39"/>
      <c r="O510" s="39"/>
      <c r="P510" s="39"/>
      <c r="Q510" s="38"/>
      <c r="R510" s="39"/>
      <c r="S510" s="39"/>
      <c r="T510" s="39"/>
      <c r="U510" s="39"/>
      <c r="V510" s="39"/>
      <c r="W510" s="42"/>
      <c r="X510" s="39"/>
      <c r="Y510" s="39"/>
      <c r="Z510" s="42"/>
      <c r="AA510" s="39"/>
      <c r="AB510" s="39"/>
      <c r="AC510" s="42"/>
      <c r="AD510" s="40"/>
      <c r="AE510" s="40"/>
      <c r="AF510" s="35"/>
      <c r="AG510" s="39"/>
      <c r="AH510" s="39"/>
      <c r="AI510" s="42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8"/>
      <c r="AV510" s="39"/>
      <c r="AW510" s="39"/>
      <c r="AX510" s="39"/>
      <c r="AY510" s="39"/>
      <c r="AZ510" s="39"/>
      <c r="BA510" s="39"/>
      <c r="BB510" s="39"/>
      <c r="BC510" s="39"/>
      <c r="BD510" s="38"/>
      <c r="BE510" s="39"/>
      <c r="BF510" s="39"/>
      <c r="BG510" s="40"/>
      <c r="BH510" s="39"/>
      <c r="BI510" s="39"/>
      <c r="BJ510" s="31"/>
      <c r="BK510" s="31"/>
      <c r="BL510" s="39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</row>
    <row r="511" spans="2:251">
      <c r="B511" s="62"/>
      <c r="C511" s="39"/>
      <c r="D511" s="39"/>
      <c r="F511" s="39"/>
      <c r="G511" s="38"/>
      <c r="H511" s="38"/>
      <c r="I511" s="38"/>
      <c r="J511" s="39"/>
      <c r="K511" s="38"/>
      <c r="L511" s="39"/>
      <c r="M511" s="39"/>
      <c r="N511" s="39"/>
      <c r="O511" s="39"/>
      <c r="P511" s="39"/>
      <c r="Q511" s="38"/>
      <c r="R511" s="39"/>
      <c r="S511" s="39"/>
      <c r="T511" s="39"/>
      <c r="U511" s="39"/>
      <c r="V511" s="39"/>
      <c r="W511" s="42"/>
      <c r="X511" s="39"/>
      <c r="Y511" s="39"/>
      <c r="Z511" s="42"/>
      <c r="AA511" s="39"/>
      <c r="AB511" s="39"/>
      <c r="AC511" s="42"/>
      <c r="AD511" s="40"/>
      <c r="AE511" s="40"/>
      <c r="AF511" s="35"/>
      <c r="AG511" s="39"/>
      <c r="AH511" s="39"/>
      <c r="AI511" s="42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8"/>
      <c r="AV511" s="39"/>
      <c r="AW511" s="39"/>
      <c r="AX511" s="39"/>
      <c r="AY511" s="39"/>
      <c r="AZ511" s="39"/>
      <c r="BA511" s="39"/>
      <c r="BB511" s="39"/>
      <c r="BC511" s="39"/>
      <c r="BD511" s="38"/>
      <c r="BE511" s="39"/>
      <c r="BF511" s="39"/>
      <c r="BG511" s="40"/>
      <c r="BH511" s="39"/>
      <c r="BI511" s="39"/>
      <c r="BJ511" s="31"/>
      <c r="BK511" s="31"/>
      <c r="BL511" s="39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</row>
    <row r="512" spans="2:251">
      <c r="B512" s="62"/>
      <c r="C512" s="39"/>
      <c r="D512" s="39"/>
      <c r="F512" s="39"/>
      <c r="G512" s="38"/>
      <c r="H512" s="38"/>
      <c r="I512" s="38"/>
      <c r="J512" s="39"/>
      <c r="K512" s="38"/>
      <c r="L512" s="39"/>
      <c r="M512" s="39"/>
      <c r="N512" s="39"/>
      <c r="O512" s="39"/>
      <c r="P512" s="39"/>
      <c r="Q512" s="38"/>
      <c r="R512" s="39"/>
      <c r="S512" s="39"/>
      <c r="T512" s="39"/>
      <c r="U512" s="39"/>
      <c r="V512" s="39"/>
      <c r="W512" s="42"/>
      <c r="X512" s="39"/>
      <c r="Y512" s="39"/>
      <c r="Z512" s="42"/>
      <c r="AA512" s="39"/>
      <c r="AB512" s="39"/>
      <c r="AC512" s="42"/>
      <c r="AD512" s="40"/>
      <c r="AE512" s="40"/>
      <c r="AF512" s="35"/>
      <c r="AG512" s="39"/>
      <c r="AH512" s="39"/>
      <c r="AI512" s="42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8"/>
      <c r="AV512" s="39"/>
      <c r="AW512" s="39"/>
      <c r="AX512" s="39"/>
      <c r="AY512" s="39"/>
      <c r="AZ512" s="39"/>
      <c r="BA512" s="39"/>
      <c r="BB512" s="39"/>
      <c r="BC512" s="39"/>
      <c r="BD512" s="38"/>
      <c r="BE512" s="39"/>
      <c r="BF512" s="39"/>
      <c r="BG512" s="40"/>
      <c r="BH512" s="39"/>
      <c r="BI512" s="39"/>
      <c r="BJ512" s="31"/>
      <c r="BK512" s="31"/>
      <c r="BL512" s="39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</row>
    <row r="513" spans="2:251">
      <c r="B513" s="62"/>
      <c r="C513" s="39"/>
      <c r="D513" s="39"/>
      <c r="F513" s="39"/>
      <c r="G513" s="38"/>
      <c r="H513" s="38"/>
      <c r="I513" s="38"/>
      <c r="J513" s="39"/>
      <c r="K513" s="38"/>
      <c r="L513" s="39"/>
      <c r="M513" s="39"/>
      <c r="N513" s="39"/>
      <c r="O513" s="39"/>
      <c r="P513" s="39"/>
      <c r="Q513" s="38"/>
      <c r="R513" s="39"/>
      <c r="S513" s="39"/>
      <c r="T513" s="39"/>
      <c r="U513" s="39"/>
      <c r="V513" s="39"/>
      <c r="W513" s="42"/>
      <c r="X513" s="39"/>
      <c r="Y513" s="39"/>
      <c r="Z513" s="42"/>
      <c r="AA513" s="39"/>
      <c r="AB513" s="39"/>
      <c r="AC513" s="42"/>
      <c r="AD513" s="40"/>
      <c r="AE513" s="40"/>
      <c r="AF513" s="35"/>
      <c r="AG513" s="39"/>
      <c r="AH513" s="39"/>
      <c r="AI513" s="42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8"/>
      <c r="AV513" s="39"/>
      <c r="AW513" s="39"/>
      <c r="AX513" s="39"/>
      <c r="AY513" s="39"/>
      <c r="AZ513" s="39"/>
      <c r="BA513" s="39"/>
      <c r="BB513" s="39"/>
      <c r="BC513" s="39"/>
      <c r="BD513" s="38"/>
      <c r="BE513" s="39"/>
      <c r="BF513" s="39"/>
      <c r="BG513" s="40"/>
      <c r="BH513" s="39"/>
      <c r="BI513" s="39"/>
      <c r="BJ513" s="31"/>
      <c r="BK513" s="31"/>
      <c r="BL513" s="39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</row>
    <row r="514" spans="2:251">
      <c r="B514" s="62"/>
      <c r="C514" s="39"/>
      <c r="D514" s="39"/>
      <c r="F514" s="39"/>
      <c r="G514" s="38"/>
      <c r="H514" s="38"/>
      <c r="I514" s="38"/>
      <c r="J514" s="39"/>
      <c r="K514" s="38"/>
      <c r="L514" s="39"/>
      <c r="M514" s="39"/>
      <c r="N514" s="39"/>
      <c r="O514" s="39"/>
      <c r="P514" s="39"/>
      <c r="Q514" s="38"/>
      <c r="R514" s="39"/>
      <c r="S514" s="39"/>
      <c r="T514" s="39"/>
      <c r="U514" s="39"/>
      <c r="V514" s="39"/>
      <c r="W514" s="42"/>
      <c r="X514" s="39"/>
      <c r="Y514" s="39"/>
      <c r="Z514" s="42"/>
      <c r="AA514" s="39"/>
      <c r="AB514" s="39"/>
      <c r="AC514" s="42"/>
      <c r="AD514" s="40"/>
      <c r="AE514" s="40"/>
      <c r="AF514" s="35"/>
      <c r="AG514" s="39"/>
      <c r="AH514" s="39"/>
      <c r="AI514" s="42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8"/>
      <c r="AV514" s="39"/>
      <c r="AW514" s="39"/>
      <c r="AX514" s="39"/>
      <c r="AY514" s="39"/>
      <c r="AZ514" s="39"/>
      <c r="BA514" s="39"/>
      <c r="BB514" s="39"/>
      <c r="BC514" s="39"/>
      <c r="BD514" s="38"/>
      <c r="BE514" s="39"/>
      <c r="BF514" s="39"/>
      <c r="BG514" s="40"/>
      <c r="BH514" s="39"/>
      <c r="BI514" s="39"/>
      <c r="BJ514" s="31"/>
      <c r="BK514" s="31"/>
      <c r="BL514" s="39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</row>
    <row r="515" spans="2:251">
      <c r="B515" s="62"/>
      <c r="C515" s="39"/>
      <c r="D515" s="39"/>
      <c r="F515" s="39"/>
      <c r="G515" s="38"/>
      <c r="H515" s="38"/>
      <c r="I515" s="38"/>
      <c r="J515" s="39"/>
      <c r="K515" s="38"/>
      <c r="L515" s="39"/>
      <c r="M515" s="39"/>
      <c r="N515" s="39"/>
      <c r="O515" s="39"/>
      <c r="P515" s="39"/>
      <c r="Q515" s="38"/>
      <c r="R515" s="39"/>
      <c r="S515" s="39"/>
      <c r="T515" s="39"/>
      <c r="U515" s="39"/>
      <c r="V515" s="39"/>
      <c r="W515" s="42"/>
      <c r="X515" s="39"/>
      <c r="Y515" s="39"/>
      <c r="Z515" s="42"/>
      <c r="AA515" s="39"/>
      <c r="AB515" s="39"/>
      <c r="AC515" s="42"/>
      <c r="AD515" s="40"/>
      <c r="AE515" s="40"/>
      <c r="AF515" s="35"/>
      <c r="AG515" s="39"/>
      <c r="AH515" s="39"/>
      <c r="AI515" s="42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8"/>
      <c r="AV515" s="39"/>
      <c r="AW515" s="39"/>
      <c r="AX515" s="39"/>
      <c r="AY515" s="39"/>
      <c r="AZ515" s="39"/>
      <c r="BA515" s="39"/>
      <c r="BB515" s="39"/>
      <c r="BC515" s="39"/>
      <c r="BD515" s="38"/>
      <c r="BE515" s="39"/>
      <c r="BF515" s="39"/>
      <c r="BG515" s="40"/>
      <c r="BH515" s="39"/>
      <c r="BI515" s="39"/>
      <c r="BJ515" s="31"/>
      <c r="BK515" s="31"/>
      <c r="BL515" s="39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</row>
    <row r="516" spans="2:251">
      <c r="B516" s="62"/>
      <c r="C516" s="39"/>
      <c r="D516" s="39"/>
      <c r="F516" s="39"/>
      <c r="G516" s="38"/>
      <c r="H516" s="38"/>
      <c r="I516" s="38"/>
      <c r="J516" s="39"/>
      <c r="K516" s="38"/>
      <c r="L516" s="39"/>
      <c r="M516" s="39"/>
      <c r="N516" s="39"/>
      <c r="O516" s="39"/>
      <c r="P516" s="39"/>
      <c r="Q516" s="38"/>
      <c r="R516" s="39"/>
      <c r="S516" s="39"/>
      <c r="T516" s="39"/>
      <c r="U516" s="39"/>
      <c r="V516" s="39"/>
      <c r="W516" s="42"/>
      <c r="X516" s="39"/>
      <c r="Y516" s="39"/>
      <c r="Z516" s="42"/>
      <c r="AA516" s="39"/>
      <c r="AB516" s="39"/>
      <c r="AC516" s="42"/>
      <c r="AD516" s="40"/>
      <c r="AE516" s="40"/>
      <c r="AF516" s="35"/>
      <c r="AG516" s="39"/>
      <c r="AH516" s="39"/>
      <c r="AI516" s="42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8"/>
      <c r="AV516" s="39"/>
      <c r="AW516" s="39"/>
      <c r="AX516" s="39"/>
      <c r="AY516" s="39"/>
      <c r="AZ516" s="39"/>
      <c r="BA516" s="39"/>
      <c r="BB516" s="39"/>
      <c r="BC516" s="39"/>
      <c r="BD516" s="38"/>
      <c r="BE516" s="39"/>
      <c r="BF516" s="39"/>
      <c r="BG516" s="40"/>
      <c r="BH516" s="39"/>
      <c r="BI516" s="39"/>
      <c r="BJ516" s="31"/>
      <c r="BK516" s="31"/>
      <c r="BL516" s="39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</row>
    <row r="517" spans="2:251">
      <c r="B517" s="62"/>
      <c r="C517" s="39"/>
      <c r="D517" s="39"/>
      <c r="F517" s="39"/>
      <c r="G517" s="38"/>
      <c r="H517" s="38"/>
      <c r="I517" s="38"/>
      <c r="J517" s="39"/>
      <c r="K517" s="38"/>
      <c r="L517" s="39"/>
      <c r="M517" s="39"/>
      <c r="N517" s="39"/>
      <c r="O517" s="39"/>
      <c r="P517" s="39"/>
      <c r="Q517" s="38"/>
      <c r="R517" s="39"/>
      <c r="S517" s="39"/>
      <c r="T517" s="39"/>
      <c r="U517" s="39"/>
      <c r="V517" s="39"/>
      <c r="W517" s="42"/>
      <c r="X517" s="39"/>
      <c r="Y517" s="39"/>
      <c r="Z517" s="42"/>
      <c r="AA517" s="39"/>
      <c r="AB517" s="39"/>
      <c r="AC517" s="42"/>
      <c r="AD517" s="40"/>
      <c r="AE517" s="40"/>
      <c r="AF517" s="35"/>
      <c r="AG517" s="39"/>
      <c r="AH517" s="39"/>
      <c r="AI517" s="42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8"/>
      <c r="AV517" s="39"/>
      <c r="AW517" s="39"/>
      <c r="AX517" s="39"/>
      <c r="AY517" s="39"/>
      <c r="AZ517" s="39"/>
      <c r="BA517" s="39"/>
      <c r="BB517" s="39"/>
      <c r="BC517" s="39"/>
      <c r="BD517" s="38"/>
      <c r="BE517" s="39"/>
      <c r="BF517" s="39"/>
      <c r="BG517" s="40"/>
      <c r="BH517" s="39"/>
      <c r="BI517" s="39"/>
      <c r="BJ517" s="31"/>
      <c r="BK517" s="31"/>
      <c r="BL517" s="39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</row>
    <row r="518" spans="2:251">
      <c r="B518" s="62"/>
      <c r="C518" s="39"/>
      <c r="D518" s="39"/>
      <c r="F518" s="39"/>
      <c r="G518" s="38"/>
      <c r="H518" s="38"/>
      <c r="I518" s="38"/>
      <c r="J518" s="39"/>
      <c r="K518" s="38"/>
      <c r="L518" s="39"/>
      <c r="M518" s="39"/>
      <c r="N518" s="39"/>
      <c r="O518" s="39"/>
      <c r="P518" s="39"/>
      <c r="Q518" s="38"/>
      <c r="R518" s="39"/>
      <c r="S518" s="39"/>
      <c r="T518" s="39"/>
      <c r="U518" s="39"/>
      <c r="V518" s="39"/>
      <c r="W518" s="42"/>
      <c r="X518" s="39"/>
      <c r="Y518" s="39"/>
      <c r="Z518" s="42"/>
      <c r="AA518" s="39"/>
      <c r="AB518" s="39"/>
      <c r="AC518" s="42"/>
      <c r="AD518" s="40"/>
      <c r="AE518" s="40"/>
      <c r="AF518" s="35"/>
      <c r="AG518" s="39"/>
      <c r="AH518" s="39"/>
      <c r="AI518" s="42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8"/>
      <c r="AV518" s="39"/>
      <c r="AW518" s="39"/>
      <c r="AX518" s="39"/>
      <c r="AY518" s="39"/>
      <c r="AZ518" s="39"/>
      <c r="BA518" s="39"/>
      <c r="BB518" s="39"/>
      <c r="BC518" s="39"/>
      <c r="BD518" s="38"/>
      <c r="BE518" s="39"/>
      <c r="BF518" s="39"/>
      <c r="BG518" s="39"/>
      <c r="BH518" s="39"/>
      <c r="BI518" s="39"/>
      <c r="BJ518" s="31"/>
      <c r="BK518" s="31"/>
      <c r="BL518" s="39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</row>
    <row r="519" spans="2:251">
      <c r="B519" s="62"/>
      <c r="C519" s="39"/>
      <c r="D519" s="39"/>
      <c r="F519" s="39"/>
      <c r="G519" s="38"/>
      <c r="H519" s="38"/>
      <c r="I519" s="38"/>
      <c r="J519" s="39"/>
      <c r="K519" s="38"/>
      <c r="L519" s="39"/>
      <c r="M519" s="39"/>
      <c r="N519" s="39"/>
      <c r="O519" s="39"/>
      <c r="P519" s="39"/>
      <c r="Q519" s="38"/>
      <c r="R519" s="39"/>
      <c r="S519" s="39"/>
      <c r="T519" s="39"/>
      <c r="U519" s="39"/>
      <c r="V519" s="39"/>
      <c r="W519" s="42"/>
      <c r="X519" s="39"/>
      <c r="Y519" s="39"/>
      <c r="Z519" s="42"/>
      <c r="AA519" s="39"/>
      <c r="AB519" s="39"/>
      <c r="AC519" s="42"/>
      <c r="AD519" s="40"/>
      <c r="AE519" s="40"/>
      <c r="AF519" s="35"/>
      <c r="AG519" s="39"/>
      <c r="AH519" s="39"/>
      <c r="AI519" s="42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8"/>
      <c r="AV519" s="39"/>
      <c r="AW519" s="39"/>
      <c r="AX519" s="39"/>
      <c r="AY519" s="39"/>
      <c r="AZ519" s="39"/>
      <c r="BA519" s="39"/>
      <c r="BB519" s="39"/>
      <c r="BC519" s="39"/>
      <c r="BD519" s="38"/>
      <c r="BE519" s="39"/>
      <c r="BF519" s="39"/>
      <c r="BG519" s="39"/>
      <c r="BH519" s="39"/>
      <c r="BI519" s="39"/>
      <c r="BJ519" s="31"/>
      <c r="BK519" s="31"/>
      <c r="BL519" s="39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</row>
    <row r="520" spans="2:251">
      <c r="B520" s="62"/>
      <c r="C520" s="39"/>
      <c r="D520" s="39"/>
      <c r="F520" s="39"/>
      <c r="G520" s="38"/>
      <c r="H520" s="38"/>
      <c r="I520" s="38"/>
      <c r="J520" s="39"/>
      <c r="K520" s="38"/>
      <c r="L520" s="39"/>
      <c r="M520" s="39"/>
      <c r="N520" s="39"/>
      <c r="O520" s="39"/>
      <c r="P520" s="39"/>
      <c r="Q520" s="38"/>
      <c r="R520" s="39"/>
      <c r="S520" s="39"/>
      <c r="T520" s="39"/>
      <c r="U520" s="39"/>
      <c r="V520" s="39"/>
      <c r="W520" s="42"/>
      <c r="X520" s="39"/>
      <c r="Y520" s="39"/>
      <c r="Z520" s="42"/>
      <c r="AA520" s="39"/>
      <c r="AB520" s="39"/>
      <c r="AC520" s="42"/>
      <c r="AD520" s="40"/>
      <c r="AE520" s="40"/>
      <c r="AF520" s="35"/>
      <c r="AG520" s="39"/>
      <c r="AH520" s="39"/>
      <c r="AI520" s="42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8"/>
      <c r="AV520" s="39"/>
      <c r="AW520" s="39"/>
      <c r="AX520" s="39"/>
      <c r="AY520" s="39"/>
      <c r="AZ520" s="39"/>
      <c r="BA520" s="39"/>
      <c r="BB520" s="39"/>
      <c r="BC520" s="39"/>
      <c r="BD520" s="38"/>
      <c r="BE520" s="39"/>
      <c r="BF520" s="39"/>
      <c r="BG520" s="39"/>
      <c r="BH520" s="39"/>
      <c r="BI520" s="39"/>
      <c r="BJ520" s="31"/>
      <c r="BK520" s="31"/>
      <c r="BL520" s="39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</row>
    <row r="521" spans="2:251">
      <c r="B521" s="62"/>
      <c r="C521" s="39"/>
      <c r="D521" s="39"/>
      <c r="F521" s="39"/>
      <c r="G521" s="38"/>
      <c r="H521" s="38"/>
      <c r="I521" s="38"/>
      <c r="J521" s="39"/>
      <c r="K521" s="38"/>
      <c r="L521" s="39"/>
      <c r="M521" s="39"/>
      <c r="N521" s="39"/>
      <c r="O521" s="39"/>
      <c r="P521" s="39"/>
      <c r="Q521" s="38"/>
      <c r="R521" s="39"/>
      <c r="S521" s="39"/>
      <c r="T521" s="39"/>
      <c r="U521" s="39"/>
      <c r="V521" s="39"/>
      <c r="W521" s="42"/>
      <c r="X521" s="39"/>
      <c r="Y521" s="39"/>
      <c r="Z521" s="42"/>
      <c r="AA521" s="39"/>
      <c r="AB521" s="39"/>
      <c r="AC521" s="42"/>
      <c r="AD521" s="40"/>
      <c r="AE521" s="40"/>
      <c r="AF521" s="35"/>
      <c r="AG521" s="39"/>
      <c r="AH521" s="39"/>
      <c r="AI521" s="42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8"/>
      <c r="AV521" s="39"/>
      <c r="AW521" s="39"/>
      <c r="AX521" s="39"/>
      <c r="AY521" s="39"/>
      <c r="AZ521" s="39"/>
      <c r="BA521" s="39"/>
      <c r="BB521" s="39"/>
      <c r="BC521" s="39"/>
      <c r="BD521" s="38"/>
      <c r="BE521" s="39"/>
      <c r="BF521" s="39"/>
      <c r="BG521" s="39"/>
      <c r="BH521" s="39"/>
      <c r="BI521" s="39"/>
      <c r="BJ521" s="31"/>
      <c r="BK521" s="31"/>
      <c r="BL521" s="39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</row>
    <row r="522" spans="2:251">
      <c r="B522" s="62"/>
      <c r="C522" s="39"/>
      <c r="D522" s="39"/>
      <c r="F522" s="39"/>
      <c r="G522" s="38"/>
      <c r="H522" s="38"/>
      <c r="I522" s="38"/>
      <c r="J522" s="39"/>
      <c r="K522" s="38"/>
      <c r="L522" s="39"/>
      <c r="M522" s="39"/>
      <c r="N522" s="39"/>
      <c r="O522" s="39"/>
      <c r="P522" s="39"/>
      <c r="Q522" s="38"/>
      <c r="R522" s="39"/>
      <c r="S522" s="39"/>
      <c r="T522" s="39"/>
      <c r="U522" s="39"/>
      <c r="V522" s="39"/>
      <c r="W522" s="42"/>
      <c r="X522" s="39"/>
      <c r="Y522" s="39"/>
      <c r="Z522" s="42"/>
      <c r="AA522" s="39"/>
      <c r="AB522" s="39"/>
      <c r="AC522" s="42"/>
      <c r="AD522" s="40"/>
      <c r="AE522" s="40"/>
      <c r="AF522" s="35"/>
      <c r="AG522" s="39"/>
      <c r="AH522" s="39"/>
      <c r="AI522" s="42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8"/>
      <c r="AV522" s="39"/>
      <c r="AW522" s="39"/>
      <c r="AX522" s="39"/>
      <c r="AY522" s="39"/>
      <c r="AZ522" s="39"/>
      <c r="BA522" s="39"/>
      <c r="BB522" s="39"/>
      <c r="BC522" s="39"/>
      <c r="BD522" s="38"/>
      <c r="BE522" s="39"/>
      <c r="BF522" s="39"/>
      <c r="BG522" s="39"/>
      <c r="BH522" s="39"/>
      <c r="BI522" s="39"/>
      <c r="BJ522" s="31"/>
      <c r="BK522" s="31"/>
      <c r="BL522" s="39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</row>
    <row r="523" spans="2:251">
      <c r="B523" s="62"/>
      <c r="C523" s="39"/>
      <c r="D523" s="39"/>
      <c r="F523" s="39"/>
      <c r="G523" s="38"/>
      <c r="H523" s="38"/>
      <c r="I523" s="38"/>
      <c r="J523" s="39"/>
      <c r="K523" s="38"/>
      <c r="L523" s="39"/>
      <c r="M523" s="39"/>
      <c r="N523" s="39"/>
      <c r="O523" s="39"/>
      <c r="P523" s="39"/>
      <c r="Q523" s="38"/>
      <c r="R523" s="39"/>
      <c r="S523" s="39"/>
      <c r="T523" s="39"/>
      <c r="U523" s="39"/>
      <c r="V523" s="39"/>
      <c r="W523" s="42"/>
      <c r="X523" s="39"/>
      <c r="Y523" s="39"/>
      <c r="Z523" s="42"/>
      <c r="AA523" s="39"/>
      <c r="AB523" s="39"/>
      <c r="AC523" s="42"/>
      <c r="AD523" s="40"/>
      <c r="AE523" s="40"/>
      <c r="AF523" s="35"/>
      <c r="AG523" s="39"/>
      <c r="AH523" s="39"/>
      <c r="AI523" s="42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8"/>
      <c r="AV523" s="39"/>
      <c r="AW523" s="39"/>
      <c r="AX523" s="39"/>
      <c r="AY523" s="39"/>
      <c r="AZ523" s="39"/>
      <c r="BA523" s="39"/>
      <c r="BB523" s="39"/>
      <c r="BC523" s="39"/>
      <c r="BD523" s="38"/>
      <c r="BE523" s="39"/>
      <c r="BF523" s="39"/>
      <c r="BG523" s="40"/>
      <c r="BH523" s="39"/>
      <c r="BI523" s="39"/>
      <c r="BJ523" s="31"/>
      <c r="BK523" s="31"/>
      <c r="BL523" s="39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</row>
    <row r="524" spans="2:251">
      <c r="B524" s="62"/>
      <c r="C524" s="39"/>
      <c r="D524" s="39"/>
      <c r="F524" s="39"/>
      <c r="G524" s="38"/>
      <c r="H524" s="38"/>
      <c r="I524" s="38"/>
      <c r="J524" s="39"/>
      <c r="K524" s="38"/>
      <c r="L524" s="39"/>
      <c r="M524" s="39"/>
      <c r="N524" s="39"/>
      <c r="O524" s="39"/>
      <c r="P524" s="39"/>
      <c r="Q524" s="38"/>
      <c r="R524" s="39"/>
      <c r="S524" s="39"/>
      <c r="T524" s="39"/>
      <c r="U524" s="39"/>
      <c r="V524" s="39"/>
      <c r="W524" s="42"/>
      <c r="X524" s="39"/>
      <c r="Y524" s="39"/>
      <c r="Z524" s="42"/>
      <c r="AA524" s="39"/>
      <c r="AB524" s="39"/>
      <c r="AC524" s="42"/>
      <c r="AD524" s="40"/>
      <c r="AE524" s="40"/>
      <c r="AF524" s="35"/>
      <c r="AG524" s="39"/>
      <c r="AH524" s="39"/>
      <c r="AI524" s="42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8"/>
      <c r="AV524" s="39"/>
      <c r="AW524" s="39"/>
      <c r="AX524" s="39"/>
      <c r="AY524" s="39"/>
      <c r="AZ524" s="39"/>
      <c r="BA524" s="39"/>
      <c r="BB524" s="39"/>
      <c r="BC524" s="39"/>
      <c r="BD524" s="38"/>
      <c r="BE524" s="39"/>
      <c r="BF524" s="39"/>
      <c r="BG524" s="40"/>
      <c r="BH524" s="39"/>
      <c r="BI524" s="39"/>
      <c r="BJ524" s="31"/>
      <c r="BK524" s="31"/>
      <c r="BL524" s="39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</row>
    <row r="525" spans="2:251">
      <c r="B525" s="62"/>
      <c r="C525" s="39"/>
      <c r="D525" s="39"/>
      <c r="F525" s="39"/>
      <c r="G525" s="38"/>
      <c r="H525" s="38"/>
      <c r="I525" s="38"/>
      <c r="J525" s="39"/>
      <c r="K525" s="38"/>
      <c r="L525" s="39"/>
      <c r="M525" s="39"/>
      <c r="N525" s="39"/>
      <c r="O525" s="39"/>
      <c r="P525" s="39"/>
      <c r="Q525" s="38"/>
      <c r="R525" s="39"/>
      <c r="S525" s="39"/>
      <c r="T525" s="39"/>
      <c r="U525" s="39"/>
      <c r="V525" s="39"/>
      <c r="W525" s="42"/>
      <c r="X525" s="39"/>
      <c r="Y525" s="39"/>
      <c r="Z525" s="42"/>
      <c r="AA525" s="39"/>
      <c r="AB525" s="39"/>
      <c r="AC525" s="42"/>
      <c r="AD525" s="40"/>
      <c r="AE525" s="40"/>
      <c r="AF525" s="35"/>
      <c r="AG525" s="39"/>
      <c r="AH525" s="39"/>
      <c r="AI525" s="42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8"/>
      <c r="AV525" s="39"/>
      <c r="AW525" s="39"/>
      <c r="AX525" s="39"/>
      <c r="AY525" s="39"/>
      <c r="AZ525" s="39"/>
      <c r="BA525" s="39"/>
      <c r="BB525" s="39"/>
      <c r="BC525" s="39"/>
      <c r="BD525" s="38"/>
      <c r="BE525" s="39"/>
      <c r="BF525" s="39"/>
      <c r="BG525" s="40"/>
      <c r="BH525" s="39"/>
      <c r="BI525" s="39"/>
      <c r="BJ525" s="31"/>
      <c r="BK525" s="31"/>
      <c r="BL525" s="39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</row>
    <row r="526" spans="2:251">
      <c r="B526" s="62"/>
      <c r="C526" s="39"/>
      <c r="D526" s="39"/>
      <c r="F526" s="39"/>
      <c r="G526" s="38"/>
      <c r="H526" s="38"/>
      <c r="I526" s="38"/>
      <c r="J526" s="39"/>
      <c r="K526" s="38"/>
      <c r="L526" s="39"/>
      <c r="M526" s="39"/>
      <c r="N526" s="39"/>
      <c r="O526" s="39"/>
      <c r="P526" s="39"/>
      <c r="Q526" s="38"/>
      <c r="R526" s="39"/>
      <c r="S526" s="39"/>
      <c r="T526" s="39"/>
      <c r="U526" s="39"/>
      <c r="V526" s="39"/>
      <c r="W526" s="42"/>
      <c r="X526" s="39"/>
      <c r="Y526" s="39"/>
      <c r="Z526" s="42"/>
      <c r="AA526" s="39"/>
      <c r="AB526" s="39"/>
      <c r="AC526" s="42"/>
      <c r="AD526" s="40"/>
      <c r="AE526" s="40"/>
      <c r="AF526" s="35"/>
      <c r="AG526" s="39"/>
      <c r="AH526" s="39"/>
      <c r="AI526" s="42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8"/>
      <c r="AV526" s="39"/>
      <c r="AW526" s="39"/>
      <c r="AX526" s="39"/>
      <c r="AY526" s="39"/>
      <c r="AZ526" s="39"/>
      <c r="BA526" s="39"/>
      <c r="BB526" s="39"/>
      <c r="BC526" s="39"/>
      <c r="BD526" s="38"/>
      <c r="BE526" s="39"/>
      <c r="BF526" s="39"/>
      <c r="BG526" s="40"/>
      <c r="BH526" s="39"/>
      <c r="BI526" s="39"/>
      <c r="BJ526" s="31"/>
      <c r="BK526" s="31"/>
      <c r="BL526" s="39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</row>
    <row r="527" spans="2:251">
      <c r="B527" s="62"/>
      <c r="C527" s="39"/>
      <c r="D527" s="39"/>
      <c r="F527" s="39"/>
      <c r="G527" s="38"/>
      <c r="H527" s="38"/>
      <c r="I527" s="38"/>
      <c r="J527" s="39"/>
      <c r="K527" s="38"/>
      <c r="L527" s="39"/>
      <c r="M527" s="39"/>
      <c r="N527" s="39"/>
      <c r="O527" s="39"/>
      <c r="P527" s="39"/>
      <c r="Q527" s="38"/>
      <c r="R527" s="39"/>
      <c r="S527" s="39"/>
      <c r="T527" s="39"/>
      <c r="U527" s="39"/>
      <c r="V527" s="39"/>
      <c r="W527" s="42"/>
      <c r="X527" s="39"/>
      <c r="Y527" s="39"/>
      <c r="Z527" s="42"/>
      <c r="AA527" s="39"/>
      <c r="AB527" s="39"/>
      <c r="AC527" s="42"/>
      <c r="AD527" s="40"/>
      <c r="AE527" s="40"/>
      <c r="AF527" s="35"/>
      <c r="AG527" s="39"/>
      <c r="AH527" s="39"/>
      <c r="AI527" s="42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8"/>
      <c r="AV527" s="39"/>
      <c r="AW527" s="39"/>
      <c r="AX527" s="39"/>
      <c r="AY527" s="39"/>
      <c r="AZ527" s="39"/>
      <c r="BA527" s="39"/>
      <c r="BB527" s="39"/>
      <c r="BC527" s="39"/>
      <c r="BD527" s="38"/>
      <c r="BE527" s="39"/>
      <c r="BF527" s="39"/>
      <c r="BG527" s="40"/>
      <c r="BH527" s="39"/>
      <c r="BI527" s="39"/>
      <c r="BJ527" s="31"/>
      <c r="BK527" s="31"/>
      <c r="BL527" s="39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</row>
    <row r="528" spans="2:251">
      <c r="B528" s="62"/>
      <c r="C528" s="39"/>
      <c r="D528" s="39"/>
      <c r="F528" s="39"/>
      <c r="G528" s="38"/>
      <c r="H528" s="38"/>
      <c r="I528" s="38"/>
      <c r="J528" s="39"/>
      <c r="K528" s="38"/>
      <c r="L528" s="39"/>
      <c r="M528" s="39"/>
      <c r="N528" s="39"/>
      <c r="O528" s="39"/>
      <c r="P528" s="39"/>
      <c r="Q528" s="38"/>
      <c r="R528" s="39"/>
      <c r="S528" s="39"/>
      <c r="T528" s="39"/>
      <c r="U528" s="39"/>
      <c r="V528" s="39"/>
      <c r="W528" s="42"/>
      <c r="X528" s="39"/>
      <c r="Y528" s="39"/>
      <c r="Z528" s="42"/>
      <c r="AA528" s="39"/>
      <c r="AB528" s="39"/>
      <c r="AC528" s="42"/>
      <c r="AD528" s="40"/>
      <c r="AE528" s="40"/>
      <c r="AF528" s="35"/>
      <c r="AG528" s="39"/>
      <c r="AH528" s="39"/>
      <c r="AI528" s="42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8"/>
      <c r="AV528" s="39"/>
      <c r="AW528" s="39"/>
      <c r="AX528" s="39"/>
      <c r="AY528" s="39"/>
      <c r="AZ528" s="39"/>
      <c r="BA528" s="39"/>
      <c r="BB528" s="39"/>
      <c r="BC528" s="39"/>
      <c r="BD528" s="38"/>
      <c r="BE528" s="39"/>
      <c r="BF528" s="39"/>
      <c r="BG528" s="39"/>
      <c r="BH528" s="39"/>
      <c r="BI528" s="39"/>
      <c r="BJ528" s="31"/>
      <c r="BK528" s="31"/>
      <c r="BL528" s="39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</row>
    <row r="529" spans="2:251">
      <c r="B529" s="62"/>
      <c r="C529" s="39"/>
      <c r="D529" s="39"/>
      <c r="F529" s="39"/>
      <c r="G529" s="38"/>
      <c r="H529" s="38"/>
      <c r="I529" s="38"/>
      <c r="J529" s="39"/>
      <c r="K529" s="38"/>
      <c r="L529" s="39"/>
      <c r="M529" s="39"/>
      <c r="N529" s="39"/>
      <c r="O529" s="39"/>
      <c r="P529" s="39"/>
      <c r="Q529" s="38"/>
      <c r="R529" s="39"/>
      <c r="S529" s="39"/>
      <c r="T529" s="39"/>
      <c r="U529" s="39"/>
      <c r="V529" s="39"/>
      <c r="W529" s="42"/>
      <c r="X529" s="39"/>
      <c r="Y529" s="39"/>
      <c r="Z529" s="42"/>
      <c r="AA529" s="39"/>
      <c r="AB529" s="39"/>
      <c r="AC529" s="42"/>
      <c r="AD529" s="40"/>
      <c r="AE529" s="40"/>
      <c r="AF529" s="35"/>
      <c r="AG529" s="39"/>
      <c r="AH529" s="39"/>
      <c r="AI529" s="42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8"/>
      <c r="AV529" s="39"/>
      <c r="AW529" s="39"/>
      <c r="AX529" s="39"/>
      <c r="AY529" s="39"/>
      <c r="AZ529" s="39"/>
      <c r="BA529" s="39"/>
      <c r="BB529" s="39"/>
      <c r="BC529" s="39"/>
      <c r="BD529" s="38"/>
      <c r="BE529" s="39"/>
      <c r="BF529" s="39"/>
      <c r="BG529" s="40"/>
      <c r="BH529" s="39"/>
      <c r="BI529" s="39"/>
      <c r="BJ529" s="31"/>
      <c r="BK529" s="31"/>
      <c r="BL529" s="39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</row>
    <row r="530" spans="2:251">
      <c r="B530" s="62"/>
      <c r="C530" s="39"/>
      <c r="D530" s="39"/>
      <c r="F530" s="39"/>
      <c r="G530" s="38"/>
      <c r="H530" s="38"/>
      <c r="I530" s="38"/>
      <c r="J530" s="39"/>
      <c r="K530" s="38"/>
      <c r="L530" s="39"/>
      <c r="M530" s="39"/>
      <c r="N530" s="39"/>
      <c r="O530" s="39"/>
      <c r="P530" s="39"/>
      <c r="Q530" s="38"/>
      <c r="R530" s="39"/>
      <c r="S530" s="39"/>
      <c r="T530" s="39"/>
      <c r="U530" s="39"/>
      <c r="V530" s="39"/>
      <c r="W530" s="42"/>
      <c r="X530" s="39"/>
      <c r="Y530" s="39"/>
      <c r="Z530" s="42"/>
      <c r="AA530" s="39"/>
      <c r="AB530" s="39"/>
      <c r="AC530" s="42"/>
      <c r="AD530" s="40"/>
      <c r="AE530" s="40"/>
      <c r="AF530" s="35"/>
      <c r="AG530" s="39"/>
      <c r="AH530" s="39"/>
      <c r="AI530" s="42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8"/>
      <c r="AV530" s="39"/>
      <c r="AW530" s="39"/>
      <c r="AX530" s="39"/>
      <c r="AY530" s="39"/>
      <c r="AZ530" s="39"/>
      <c r="BA530" s="39"/>
      <c r="BB530" s="39"/>
      <c r="BC530" s="39"/>
      <c r="BD530" s="38"/>
      <c r="BE530" s="39"/>
      <c r="BF530" s="39"/>
      <c r="BG530" s="40"/>
      <c r="BH530" s="39"/>
      <c r="BI530" s="39"/>
      <c r="BJ530" s="31"/>
      <c r="BK530" s="31"/>
      <c r="BL530" s="39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</row>
    <row r="531" spans="2:251">
      <c r="B531" s="62"/>
      <c r="C531" s="39"/>
      <c r="D531" s="39"/>
      <c r="F531" s="39"/>
      <c r="G531" s="38"/>
      <c r="H531" s="38"/>
      <c r="I531" s="38"/>
      <c r="J531" s="39"/>
      <c r="K531" s="38"/>
      <c r="L531" s="39"/>
      <c r="M531" s="39"/>
      <c r="N531" s="39"/>
      <c r="O531" s="39"/>
      <c r="P531" s="39"/>
      <c r="Q531" s="38"/>
      <c r="R531" s="39"/>
      <c r="S531" s="39"/>
      <c r="T531" s="39"/>
      <c r="U531" s="39"/>
      <c r="V531" s="39"/>
      <c r="W531" s="42"/>
      <c r="X531" s="39"/>
      <c r="Y531" s="39"/>
      <c r="Z531" s="42"/>
      <c r="AA531" s="39"/>
      <c r="AB531" s="39"/>
      <c r="AC531" s="42"/>
      <c r="AD531" s="40"/>
      <c r="AE531" s="40"/>
      <c r="AF531" s="35"/>
      <c r="AG531" s="39"/>
      <c r="AH531" s="39"/>
      <c r="AI531" s="42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8"/>
      <c r="AV531" s="39"/>
      <c r="AW531" s="39"/>
      <c r="AX531" s="39"/>
      <c r="AY531" s="39"/>
      <c r="AZ531" s="39"/>
      <c r="BA531" s="39"/>
      <c r="BB531" s="39"/>
      <c r="BC531" s="39"/>
      <c r="BD531" s="38"/>
      <c r="BE531" s="39"/>
      <c r="BF531" s="39"/>
      <c r="BG531" s="40"/>
      <c r="BH531" s="39"/>
      <c r="BI531" s="39"/>
      <c r="BJ531" s="31"/>
      <c r="BK531" s="31"/>
      <c r="BL531" s="39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</row>
    <row r="532" spans="2:251">
      <c r="B532" s="62"/>
      <c r="C532" s="39"/>
      <c r="D532" s="39"/>
      <c r="F532" s="39"/>
      <c r="G532" s="38"/>
      <c r="H532" s="38"/>
      <c r="I532" s="38"/>
      <c r="J532" s="39"/>
      <c r="K532" s="38"/>
      <c r="L532" s="39"/>
      <c r="M532" s="39"/>
      <c r="N532" s="39"/>
      <c r="O532" s="39"/>
      <c r="P532" s="39"/>
      <c r="Q532" s="38"/>
      <c r="R532" s="39"/>
      <c r="S532" s="39"/>
      <c r="T532" s="39"/>
      <c r="U532" s="39"/>
      <c r="V532" s="39"/>
      <c r="W532" s="42"/>
      <c r="X532" s="39"/>
      <c r="Y532" s="39"/>
      <c r="Z532" s="42"/>
      <c r="AA532" s="39"/>
      <c r="AB532" s="39"/>
      <c r="AC532" s="42"/>
      <c r="AD532" s="40"/>
      <c r="AE532" s="40"/>
      <c r="AF532" s="35"/>
      <c r="AG532" s="39"/>
      <c r="AH532" s="39"/>
      <c r="AI532" s="42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8"/>
      <c r="AV532" s="39"/>
      <c r="AW532" s="39"/>
      <c r="AX532" s="39"/>
      <c r="AY532" s="39"/>
      <c r="AZ532" s="39"/>
      <c r="BA532" s="39"/>
      <c r="BB532" s="39"/>
      <c r="BC532" s="39"/>
      <c r="BD532" s="38"/>
      <c r="BE532" s="39"/>
      <c r="BF532" s="39"/>
      <c r="BG532" s="40"/>
      <c r="BH532" s="39"/>
      <c r="BI532" s="39"/>
      <c r="BJ532" s="31"/>
      <c r="BK532" s="31"/>
      <c r="BL532" s="39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</row>
    <row r="533" spans="2:251">
      <c r="B533" s="62"/>
      <c r="C533" s="39"/>
      <c r="D533" s="39"/>
      <c r="F533" s="39"/>
      <c r="G533" s="38"/>
      <c r="H533" s="38"/>
      <c r="I533" s="38"/>
      <c r="J533" s="39"/>
      <c r="K533" s="38"/>
      <c r="L533" s="39"/>
      <c r="M533" s="39"/>
      <c r="N533" s="39"/>
      <c r="O533" s="39"/>
      <c r="P533" s="39"/>
      <c r="Q533" s="38"/>
      <c r="R533" s="39"/>
      <c r="S533" s="39"/>
      <c r="T533" s="39"/>
      <c r="U533" s="39"/>
      <c r="V533" s="39"/>
      <c r="W533" s="42"/>
      <c r="X533" s="39"/>
      <c r="Y533" s="39"/>
      <c r="Z533" s="42"/>
      <c r="AA533" s="39"/>
      <c r="AB533" s="39"/>
      <c r="AC533" s="42"/>
      <c r="AD533" s="40"/>
      <c r="AE533" s="40"/>
      <c r="AF533" s="35"/>
      <c r="AG533" s="39"/>
      <c r="AH533" s="39"/>
      <c r="AI533" s="42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8"/>
      <c r="AV533" s="39"/>
      <c r="AW533" s="39"/>
      <c r="AX533" s="39"/>
      <c r="AY533" s="39"/>
      <c r="AZ533" s="39"/>
      <c r="BA533" s="39"/>
      <c r="BB533" s="39"/>
      <c r="BC533" s="39"/>
      <c r="BD533" s="38"/>
      <c r="BE533" s="39"/>
      <c r="BF533" s="39"/>
      <c r="BG533" s="40"/>
      <c r="BH533" s="39"/>
      <c r="BI533" s="39"/>
      <c r="BJ533" s="31"/>
      <c r="BK533" s="31"/>
      <c r="BL533" s="39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</row>
    <row r="534" spans="2:251">
      <c r="B534" s="62"/>
      <c r="C534" s="39"/>
      <c r="D534" s="39"/>
      <c r="F534" s="39"/>
      <c r="G534" s="38"/>
      <c r="H534" s="38"/>
      <c r="I534" s="38"/>
      <c r="J534" s="39"/>
      <c r="K534" s="38"/>
      <c r="L534" s="39"/>
      <c r="M534" s="39"/>
      <c r="N534" s="39"/>
      <c r="O534" s="39"/>
      <c r="P534" s="39"/>
      <c r="Q534" s="38"/>
      <c r="R534" s="39"/>
      <c r="S534" s="39"/>
      <c r="T534" s="39"/>
      <c r="U534" s="39"/>
      <c r="V534" s="39"/>
      <c r="W534" s="42"/>
      <c r="X534" s="39"/>
      <c r="Y534" s="39"/>
      <c r="Z534" s="42"/>
      <c r="AA534" s="39"/>
      <c r="AB534" s="39"/>
      <c r="AC534" s="42"/>
      <c r="AD534" s="40"/>
      <c r="AE534" s="40"/>
      <c r="AF534" s="35"/>
      <c r="AG534" s="39"/>
      <c r="AH534" s="39"/>
      <c r="AI534" s="42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8"/>
      <c r="AV534" s="39"/>
      <c r="AW534" s="39"/>
      <c r="AX534" s="39"/>
      <c r="AY534" s="39"/>
      <c r="AZ534" s="39"/>
      <c r="BA534" s="39"/>
      <c r="BB534" s="39"/>
      <c r="BC534" s="39"/>
      <c r="BD534" s="38"/>
      <c r="BE534" s="39"/>
      <c r="BF534" s="39"/>
      <c r="BG534" s="40"/>
      <c r="BH534" s="39"/>
      <c r="BI534" s="39"/>
      <c r="BJ534" s="31"/>
      <c r="BK534" s="31"/>
      <c r="BL534" s="39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</row>
    <row r="535" spans="2:251">
      <c r="B535" s="62"/>
      <c r="C535" s="39"/>
      <c r="D535" s="39"/>
      <c r="F535" s="39"/>
      <c r="G535" s="38"/>
      <c r="H535" s="38"/>
      <c r="I535" s="38"/>
      <c r="J535" s="39"/>
      <c r="K535" s="38"/>
      <c r="L535" s="39"/>
      <c r="M535" s="39"/>
      <c r="N535" s="39"/>
      <c r="O535" s="39"/>
      <c r="P535" s="39"/>
      <c r="Q535" s="38"/>
      <c r="R535" s="39"/>
      <c r="S535" s="39"/>
      <c r="T535" s="39"/>
      <c r="U535" s="39"/>
      <c r="V535" s="39"/>
      <c r="W535" s="42"/>
      <c r="X535" s="39"/>
      <c r="Y535" s="39"/>
      <c r="Z535" s="42"/>
      <c r="AA535" s="39"/>
      <c r="AB535" s="39"/>
      <c r="AC535" s="42"/>
      <c r="AD535" s="40"/>
      <c r="AE535" s="40"/>
      <c r="AF535" s="35"/>
      <c r="AG535" s="39"/>
      <c r="AH535" s="39"/>
      <c r="AI535" s="42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8"/>
      <c r="AV535" s="39"/>
      <c r="AW535" s="39"/>
      <c r="AX535" s="39"/>
      <c r="AY535" s="39"/>
      <c r="AZ535" s="39"/>
      <c r="BA535" s="39"/>
      <c r="BB535" s="39"/>
      <c r="BC535" s="39"/>
      <c r="BD535" s="38"/>
      <c r="BE535" s="39"/>
      <c r="BF535" s="39"/>
      <c r="BG535" s="40"/>
      <c r="BH535" s="39"/>
      <c r="BI535" s="39"/>
      <c r="BJ535" s="31"/>
      <c r="BK535" s="31"/>
      <c r="BL535" s="39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</row>
    <row r="536" spans="2:251">
      <c r="B536" s="62"/>
      <c r="C536" s="39"/>
      <c r="D536" s="39"/>
      <c r="F536" s="39"/>
      <c r="G536" s="38"/>
      <c r="H536" s="38"/>
      <c r="I536" s="38"/>
      <c r="J536" s="39"/>
      <c r="K536" s="38"/>
      <c r="L536" s="39"/>
      <c r="M536" s="39"/>
      <c r="N536" s="39"/>
      <c r="O536" s="39"/>
      <c r="P536" s="39"/>
      <c r="Q536" s="38"/>
      <c r="R536" s="39"/>
      <c r="S536" s="39"/>
      <c r="T536" s="39"/>
      <c r="U536" s="39"/>
      <c r="V536" s="39"/>
      <c r="W536" s="42"/>
      <c r="X536" s="39"/>
      <c r="Y536" s="39"/>
      <c r="Z536" s="42"/>
      <c r="AA536" s="39"/>
      <c r="AB536" s="39"/>
      <c r="AC536" s="42"/>
      <c r="AD536" s="40"/>
      <c r="AE536" s="40"/>
      <c r="AF536" s="35"/>
      <c r="AG536" s="39"/>
      <c r="AH536" s="39"/>
      <c r="AI536" s="42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8"/>
      <c r="AV536" s="39"/>
      <c r="AW536" s="39"/>
      <c r="AX536" s="39"/>
      <c r="AY536" s="39"/>
      <c r="AZ536" s="39"/>
      <c r="BA536" s="39"/>
      <c r="BB536" s="39"/>
      <c r="BC536" s="39"/>
      <c r="BD536" s="38"/>
      <c r="BE536" s="39"/>
      <c r="BF536" s="39"/>
      <c r="BG536" s="40"/>
      <c r="BH536" s="39"/>
      <c r="BI536" s="39"/>
      <c r="BJ536" s="31"/>
      <c r="BK536" s="31"/>
      <c r="BL536" s="39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</row>
    <row r="537" spans="2:251">
      <c r="B537" s="62"/>
      <c r="C537" s="39"/>
      <c r="D537" s="39"/>
      <c r="F537" s="39"/>
      <c r="G537" s="38"/>
      <c r="H537" s="38"/>
      <c r="I537" s="38"/>
      <c r="J537" s="39"/>
      <c r="K537" s="38"/>
      <c r="L537" s="39"/>
      <c r="M537" s="39"/>
      <c r="N537" s="39"/>
      <c r="O537" s="39"/>
      <c r="P537" s="39"/>
      <c r="Q537" s="38"/>
      <c r="R537" s="39"/>
      <c r="S537" s="39"/>
      <c r="T537" s="39"/>
      <c r="U537" s="39"/>
      <c r="V537" s="39"/>
      <c r="W537" s="42"/>
      <c r="X537" s="39"/>
      <c r="Y537" s="39"/>
      <c r="Z537" s="42"/>
      <c r="AA537" s="39"/>
      <c r="AB537" s="39"/>
      <c r="AC537" s="42"/>
      <c r="AD537" s="40"/>
      <c r="AE537" s="40"/>
      <c r="AF537" s="35"/>
      <c r="AG537" s="39"/>
      <c r="AH537" s="39"/>
      <c r="AI537" s="42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8"/>
      <c r="AV537" s="39"/>
      <c r="AW537" s="39"/>
      <c r="AX537" s="39"/>
      <c r="AY537" s="39"/>
      <c r="AZ537" s="39"/>
      <c r="BA537" s="39"/>
      <c r="BB537" s="39"/>
      <c r="BC537" s="39"/>
      <c r="BD537" s="38"/>
      <c r="BE537" s="39"/>
      <c r="BF537" s="39"/>
      <c r="BG537" s="40"/>
      <c r="BH537" s="39"/>
      <c r="BI537" s="39"/>
      <c r="BJ537" s="31"/>
      <c r="BK537" s="31"/>
      <c r="BL537" s="39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</row>
    <row r="538" spans="2:251">
      <c r="B538" s="62"/>
      <c r="C538" s="39"/>
      <c r="D538" s="39"/>
      <c r="F538" s="39"/>
      <c r="G538" s="38"/>
      <c r="H538" s="38"/>
      <c r="I538" s="38"/>
      <c r="J538" s="39"/>
      <c r="K538" s="38"/>
      <c r="L538" s="39"/>
      <c r="M538" s="39"/>
      <c r="N538" s="39"/>
      <c r="O538" s="39"/>
      <c r="P538" s="39"/>
      <c r="Q538" s="38"/>
      <c r="R538" s="39"/>
      <c r="S538" s="39"/>
      <c r="T538" s="39"/>
      <c r="U538" s="39"/>
      <c r="V538" s="39"/>
      <c r="W538" s="42"/>
      <c r="X538" s="39"/>
      <c r="Y538" s="39"/>
      <c r="Z538" s="42"/>
      <c r="AA538" s="39"/>
      <c r="AB538" s="39"/>
      <c r="AC538" s="42"/>
      <c r="AD538" s="40"/>
      <c r="AE538" s="40"/>
      <c r="AF538" s="35"/>
      <c r="AG538" s="39"/>
      <c r="AH538" s="39"/>
      <c r="AI538" s="42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8"/>
      <c r="AV538" s="39"/>
      <c r="AW538" s="39"/>
      <c r="AX538" s="39"/>
      <c r="AY538" s="39"/>
      <c r="AZ538" s="39"/>
      <c r="BA538" s="39"/>
      <c r="BB538" s="39"/>
      <c r="BC538" s="39"/>
      <c r="BD538" s="38"/>
      <c r="BE538" s="39"/>
      <c r="BF538" s="39"/>
      <c r="BG538" s="40"/>
      <c r="BH538" s="39"/>
      <c r="BI538" s="39"/>
      <c r="BJ538" s="31"/>
      <c r="BK538" s="31"/>
      <c r="BL538" s="39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</row>
    <row r="539" spans="2:251">
      <c r="B539" s="62"/>
      <c r="C539" s="39"/>
      <c r="D539" s="39"/>
      <c r="F539" s="39"/>
      <c r="G539" s="38"/>
      <c r="H539" s="38"/>
      <c r="I539" s="38"/>
      <c r="J539" s="39"/>
      <c r="K539" s="38"/>
      <c r="L539" s="39"/>
      <c r="M539" s="39"/>
      <c r="N539" s="39"/>
      <c r="O539" s="39"/>
      <c r="P539" s="39"/>
      <c r="Q539" s="38"/>
      <c r="R539" s="39"/>
      <c r="S539" s="39"/>
      <c r="T539" s="39"/>
      <c r="U539" s="39"/>
      <c r="V539" s="39"/>
      <c r="W539" s="42"/>
      <c r="X539" s="39"/>
      <c r="Y539" s="39"/>
      <c r="Z539" s="42"/>
      <c r="AA539" s="39"/>
      <c r="AB539" s="39"/>
      <c r="AC539" s="42"/>
      <c r="AD539" s="40"/>
      <c r="AE539" s="40"/>
      <c r="AF539" s="35"/>
      <c r="AG539" s="39"/>
      <c r="AH539" s="39"/>
      <c r="AI539" s="42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8"/>
      <c r="AV539" s="39"/>
      <c r="AW539" s="39"/>
      <c r="AX539" s="39"/>
      <c r="AY539" s="39"/>
      <c r="AZ539" s="39"/>
      <c r="BA539" s="39"/>
      <c r="BB539" s="39"/>
      <c r="BC539" s="39"/>
      <c r="BD539" s="38"/>
      <c r="BE539" s="39"/>
      <c r="BF539" s="39"/>
      <c r="BG539" s="40"/>
      <c r="BH539" s="39"/>
      <c r="BI539" s="39"/>
      <c r="BJ539" s="31"/>
      <c r="BK539" s="31"/>
      <c r="BL539" s="39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</row>
    <row r="540" spans="2:251">
      <c r="B540" s="62"/>
      <c r="C540" s="39"/>
      <c r="D540" s="39"/>
      <c r="F540" s="39"/>
      <c r="G540" s="38"/>
      <c r="H540" s="38"/>
      <c r="I540" s="38"/>
      <c r="J540" s="39"/>
      <c r="K540" s="38"/>
      <c r="L540" s="39"/>
      <c r="M540" s="39"/>
      <c r="N540" s="39"/>
      <c r="O540" s="39"/>
      <c r="P540" s="39"/>
      <c r="Q540" s="38"/>
      <c r="R540" s="39"/>
      <c r="S540" s="39"/>
      <c r="T540" s="39"/>
      <c r="U540" s="39"/>
      <c r="V540" s="39"/>
      <c r="W540" s="42"/>
      <c r="X540" s="39"/>
      <c r="Y540" s="39"/>
      <c r="Z540" s="42"/>
      <c r="AA540" s="39"/>
      <c r="AB540" s="39"/>
      <c r="AC540" s="42"/>
      <c r="AD540" s="40"/>
      <c r="AE540" s="40"/>
      <c r="AF540" s="35"/>
      <c r="AG540" s="39"/>
      <c r="AH540" s="39"/>
      <c r="AI540" s="42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8"/>
      <c r="AV540" s="39"/>
      <c r="AW540" s="39"/>
      <c r="AX540" s="39"/>
      <c r="AY540" s="39"/>
      <c r="AZ540" s="39"/>
      <c r="BA540" s="39"/>
      <c r="BB540" s="39"/>
      <c r="BC540" s="39"/>
      <c r="BD540" s="38"/>
      <c r="BE540" s="39"/>
      <c r="BF540" s="39"/>
      <c r="BG540" s="40"/>
      <c r="BH540" s="39"/>
      <c r="BI540" s="39"/>
      <c r="BJ540" s="31"/>
      <c r="BK540" s="31"/>
      <c r="BL540" s="39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</row>
    <row r="541" spans="2:251">
      <c r="B541" s="62"/>
      <c r="C541" s="39"/>
      <c r="D541" s="39"/>
      <c r="F541" s="39"/>
      <c r="G541" s="38"/>
      <c r="H541" s="38"/>
      <c r="I541" s="38"/>
      <c r="J541" s="39"/>
      <c r="K541" s="38"/>
      <c r="L541" s="39"/>
      <c r="M541" s="39"/>
      <c r="N541" s="39"/>
      <c r="O541" s="39"/>
      <c r="P541" s="39"/>
      <c r="Q541" s="38"/>
      <c r="R541" s="39"/>
      <c r="S541" s="39"/>
      <c r="T541" s="39"/>
      <c r="U541" s="39"/>
      <c r="V541" s="39"/>
      <c r="W541" s="42"/>
      <c r="X541" s="39"/>
      <c r="Y541" s="39"/>
      <c r="Z541" s="42"/>
      <c r="AA541" s="39"/>
      <c r="AB541" s="39"/>
      <c r="AC541" s="42"/>
      <c r="AD541" s="40"/>
      <c r="AE541" s="40"/>
      <c r="AF541" s="35"/>
      <c r="AG541" s="39"/>
      <c r="AH541" s="39"/>
      <c r="AI541" s="42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8"/>
      <c r="AV541" s="39"/>
      <c r="AW541" s="39"/>
      <c r="AX541" s="39"/>
      <c r="AY541" s="39"/>
      <c r="AZ541" s="39"/>
      <c r="BA541" s="39"/>
      <c r="BB541" s="39"/>
      <c r="BC541" s="39"/>
      <c r="BD541" s="38"/>
      <c r="BE541" s="39"/>
      <c r="BF541" s="39"/>
      <c r="BG541" s="40"/>
      <c r="BH541" s="39"/>
      <c r="BI541" s="39"/>
      <c r="BJ541" s="31"/>
      <c r="BK541" s="31"/>
      <c r="BL541" s="39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</row>
    <row r="542" spans="2:251">
      <c r="B542" s="62"/>
      <c r="C542" s="39"/>
      <c r="D542" s="39"/>
      <c r="F542" s="39"/>
      <c r="G542" s="38"/>
      <c r="H542" s="38"/>
      <c r="I542" s="38"/>
      <c r="J542" s="39"/>
      <c r="K542" s="38"/>
      <c r="L542" s="39"/>
      <c r="M542" s="39"/>
      <c r="N542" s="39"/>
      <c r="O542" s="39"/>
      <c r="P542" s="39"/>
      <c r="Q542" s="38"/>
      <c r="R542" s="39"/>
      <c r="S542" s="39"/>
      <c r="T542" s="39"/>
      <c r="U542" s="39"/>
      <c r="V542" s="39"/>
      <c r="W542" s="42"/>
      <c r="X542" s="39"/>
      <c r="Y542" s="39"/>
      <c r="Z542" s="42"/>
      <c r="AA542" s="39"/>
      <c r="AB542" s="39"/>
      <c r="AC542" s="42"/>
      <c r="AD542" s="40"/>
      <c r="AE542" s="40"/>
      <c r="AF542" s="35"/>
      <c r="AG542" s="39"/>
      <c r="AH542" s="39"/>
      <c r="AI542" s="42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8"/>
      <c r="AV542" s="39"/>
      <c r="AW542" s="39"/>
      <c r="AX542" s="39"/>
      <c r="AY542" s="39"/>
      <c r="AZ542" s="39"/>
      <c r="BA542" s="39"/>
      <c r="BB542" s="39"/>
      <c r="BC542" s="39"/>
      <c r="BD542" s="38"/>
      <c r="BE542" s="39"/>
      <c r="BF542" s="39"/>
      <c r="BG542" s="39"/>
      <c r="BH542" s="39"/>
      <c r="BI542" s="39"/>
      <c r="BJ542" s="31"/>
      <c r="BK542" s="31"/>
      <c r="BL542" s="39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</row>
    <row r="543" spans="2:251">
      <c r="B543" s="62"/>
      <c r="C543" s="39"/>
      <c r="D543" s="39"/>
      <c r="F543" s="39"/>
      <c r="G543" s="38"/>
      <c r="H543" s="38"/>
      <c r="I543" s="38"/>
      <c r="J543" s="39"/>
      <c r="K543" s="38"/>
      <c r="L543" s="39"/>
      <c r="M543" s="39"/>
      <c r="N543" s="39"/>
      <c r="O543" s="39"/>
      <c r="P543" s="39"/>
      <c r="Q543" s="38"/>
      <c r="R543" s="39"/>
      <c r="S543" s="39"/>
      <c r="T543" s="39"/>
      <c r="U543" s="39"/>
      <c r="V543" s="39"/>
      <c r="W543" s="42"/>
      <c r="X543" s="39"/>
      <c r="Y543" s="39"/>
      <c r="Z543" s="42"/>
      <c r="AA543" s="39"/>
      <c r="AB543" s="39"/>
      <c r="AC543" s="42"/>
      <c r="AD543" s="40"/>
      <c r="AE543" s="40"/>
      <c r="AF543" s="35"/>
      <c r="AG543" s="39"/>
      <c r="AH543" s="39"/>
      <c r="AI543" s="42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8"/>
      <c r="AV543" s="39"/>
      <c r="AW543" s="39"/>
      <c r="AX543" s="39"/>
      <c r="AY543" s="39"/>
      <c r="AZ543" s="39"/>
      <c r="BA543" s="39"/>
      <c r="BB543" s="39"/>
      <c r="BC543" s="39"/>
      <c r="BD543" s="38"/>
      <c r="BE543" s="39"/>
      <c r="BF543" s="39"/>
      <c r="BG543" s="40"/>
      <c r="BH543" s="39"/>
      <c r="BI543" s="39"/>
      <c r="BJ543" s="31"/>
      <c r="BK543" s="31"/>
      <c r="BL543" s="39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</row>
    <row r="544" spans="2:251">
      <c r="B544" s="62"/>
      <c r="C544" s="39"/>
      <c r="D544" s="39"/>
      <c r="F544" s="39"/>
      <c r="G544" s="38"/>
      <c r="H544" s="38"/>
      <c r="I544" s="38"/>
      <c r="J544" s="39"/>
      <c r="K544" s="38"/>
      <c r="L544" s="39"/>
      <c r="M544" s="39"/>
      <c r="N544" s="39"/>
      <c r="O544" s="39"/>
      <c r="P544" s="39"/>
      <c r="Q544" s="38"/>
      <c r="R544" s="39"/>
      <c r="S544" s="39"/>
      <c r="T544" s="39"/>
      <c r="U544" s="39"/>
      <c r="V544" s="39"/>
      <c r="W544" s="42"/>
      <c r="X544" s="39"/>
      <c r="Y544" s="39"/>
      <c r="Z544" s="42"/>
      <c r="AA544" s="39"/>
      <c r="AB544" s="39"/>
      <c r="AC544" s="42"/>
      <c r="AD544" s="40"/>
      <c r="AE544" s="40"/>
      <c r="AF544" s="35"/>
      <c r="AG544" s="39"/>
      <c r="AH544" s="39"/>
      <c r="AI544" s="42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8"/>
      <c r="AV544" s="39"/>
      <c r="AW544" s="39"/>
      <c r="AX544" s="39"/>
      <c r="AY544" s="39"/>
      <c r="AZ544" s="39"/>
      <c r="BA544" s="39"/>
      <c r="BB544" s="39"/>
      <c r="BC544" s="39"/>
      <c r="BD544" s="38"/>
      <c r="BE544" s="39"/>
      <c r="BF544" s="39"/>
      <c r="BG544" s="40"/>
      <c r="BH544" s="39"/>
      <c r="BI544" s="39"/>
      <c r="BJ544" s="31"/>
      <c r="BK544" s="31"/>
      <c r="BL544" s="39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</row>
    <row r="545" spans="2:251">
      <c r="B545" s="62"/>
      <c r="C545" s="39"/>
      <c r="D545" s="39"/>
      <c r="F545" s="39"/>
      <c r="G545" s="38"/>
      <c r="H545" s="38"/>
      <c r="I545" s="38"/>
      <c r="J545" s="39"/>
      <c r="K545" s="38"/>
      <c r="L545" s="39"/>
      <c r="M545" s="39"/>
      <c r="N545" s="39"/>
      <c r="O545" s="39"/>
      <c r="P545" s="39"/>
      <c r="Q545" s="38"/>
      <c r="R545" s="39"/>
      <c r="S545" s="39"/>
      <c r="T545" s="39"/>
      <c r="U545" s="39"/>
      <c r="V545" s="39"/>
      <c r="W545" s="42"/>
      <c r="X545" s="39"/>
      <c r="Y545" s="39"/>
      <c r="Z545" s="42"/>
      <c r="AA545" s="39"/>
      <c r="AB545" s="39"/>
      <c r="AC545" s="42"/>
      <c r="AD545" s="40"/>
      <c r="AE545" s="40"/>
      <c r="AF545" s="35"/>
      <c r="AG545" s="39"/>
      <c r="AH545" s="39"/>
      <c r="AI545" s="42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8"/>
      <c r="AV545" s="39"/>
      <c r="AW545" s="39"/>
      <c r="AX545" s="39"/>
      <c r="AY545" s="39"/>
      <c r="AZ545" s="39"/>
      <c r="BA545" s="39"/>
      <c r="BB545" s="39"/>
      <c r="BC545" s="39"/>
      <c r="BD545" s="38"/>
      <c r="BE545" s="39"/>
      <c r="BF545" s="39"/>
      <c r="BG545" s="40"/>
      <c r="BH545" s="39"/>
      <c r="BI545" s="39"/>
      <c r="BJ545" s="31"/>
      <c r="BK545" s="31"/>
      <c r="BL545" s="39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</row>
    <row r="546" spans="2:251">
      <c r="B546" s="62"/>
      <c r="C546" s="39"/>
      <c r="D546" s="39"/>
      <c r="F546" s="39"/>
      <c r="G546" s="38"/>
      <c r="H546" s="38"/>
      <c r="I546" s="38"/>
      <c r="J546" s="39"/>
      <c r="K546" s="38"/>
      <c r="L546" s="39"/>
      <c r="M546" s="39"/>
      <c r="N546" s="39"/>
      <c r="O546" s="39"/>
      <c r="P546" s="39"/>
      <c r="Q546" s="38"/>
      <c r="R546" s="39"/>
      <c r="S546" s="39"/>
      <c r="T546" s="39"/>
      <c r="U546" s="39"/>
      <c r="V546" s="39"/>
      <c r="W546" s="42"/>
      <c r="X546" s="39"/>
      <c r="Y546" s="39"/>
      <c r="Z546" s="42"/>
      <c r="AA546" s="39"/>
      <c r="AB546" s="39"/>
      <c r="AC546" s="42"/>
      <c r="AD546" s="40"/>
      <c r="AE546" s="40"/>
      <c r="AF546" s="35"/>
      <c r="AG546" s="39"/>
      <c r="AH546" s="39"/>
      <c r="AI546" s="42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8"/>
      <c r="AV546" s="39"/>
      <c r="AW546" s="39"/>
      <c r="AX546" s="39"/>
      <c r="AY546" s="39"/>
      <c r="AZ546" s="39"/>
      <c r="BA546" s="39"/>
      <c r="BB546" s="39"/>
      <c r="BC546" s="39"/>
      <c r="BD546" s="38"/>
      <c r="BE546" s="39"/>
      <c r="BF546" s="39"/>
      <c r="BG546" s="40"/>
      <c r="BH546" s="39"/>
      <c r="BI546" s="39"/>
      <c r="BJ546" s="31"/>
      <c r="BK546" s="31"/>
      <c r="BL546" s="39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</row>
    <row r="547" spans="2:251">
      <c r="B547" s="62"/>
      <c r="C547" s="39"/>
      <c r="D547" s="39"/>
      <c r="F547" s="39"/>
      <c r="G547" s="38"/>
      <c r="H547" s="38"/>
      <c r="I547" s="38"/>
      <c r="J547" s="39"/>
      <c r="K547" s="38"/>
      <c r="L547" s="39"/>
      <c r="M547" s="39"/>
      <c r="N547" s="39"/>
      <c r="O547" s="39"/>
      <c r="P547" s="39"/>
      <c r="Q547" s="38"/>
      <c r="R547" s="39"/>
      <c r="S547" s="39"/>
      <c r="T547" s="39"/>
      <c r="U547" s="39"/>
      <c r="V547" s="39"/>
      <c r="W547" s="42"/>
      <c r="X547" s="39"/>
      <c r="Y547" s="39"/>
      <c r="Z547" s="42"/>
      <c r="AA547" s="39"/>
      <c r="AB547" s="39"/>
      <c r="AC547" s="42"/>
      <c r="AD547" s="40"/>
      <c r="AE547" s="40"/>
      <c r="AF547" s="35"/>
      <c r="AG547" s="39"/>
      <c r="AH547" s="39"/>
      <c r="AI547" s="42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8"/>
      <c r="AV547" s="39"/>
      <c r="AW547" s="39"/>
      <c r="AX547" s="39"/>
      <c r="AY547" s="39"/>
      <c r="AZ547" s="39"/>
      <c r="BA547" s="39"/>
      <c r="BB547" s="39"/>
      <c r="BC547" s="39"/>
      <c r="BD547" s="38"/>
      <c r="BE547" s="39"/>
      <c r="BF547" s="39"/>
      <c r="BG547" s="40"/>
      <c r="BH547" s="39"/>
      <c r="BI547" s="39"/>
      <c r="BJ547" s="31"/>
      <c r="BK547" s="31"/>
      <c r="BL547" s="39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</row>
    <row r="548" spans="2:251">
      <c r="B548" s="62"/>
      <c r="C548" s="39"/>
      <c r="D548" s="39"/>
      <c r="F548" s="39"/>
      <c r="G548" s="38"/>
      <c r="H548" s="38"/>
      <c r="I548" s="38"/>
      <c r="J548" s="39"/>
      <c r="K548" s="38"/>
      <c r="L548" s="39"/>
      <c r="M548" s="39"/>
      <c r="N548" s="39"/>
      <c r="O548" s="39"/>
      <c r="P548" s="39"/>
      <c r="Q548" s="38"/>
      <c r="R548" s="39"/>
      <c r="S548" s="39"/>
      <c r="T548" s="39"/>
      <c r="U548" s="39"/>
      <c r="V548" s="39"/>
      <c r="W548" s="42"/>
      <c r="X548" s="39"/>
      <c r="Y548" s="39"/>
      <c r="Z548" s="42"/>
      <c r="AA548" s="39"/>
      <c r="AB548" s="39"/>
      <c r="AC548" s="42"/>
      <c r="AD548" s="40"/>
      <c r="AE548" s="40"/>
      <c r="AF548" s="35"/>
      <c r="AG548" s="39"/>
      <c r="AH548" s="39"/>
      <c r="AI548" s="42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8"/>
      <c r="AV548" s="39"/>
      <c r="AW548" s="39"/>
      <c r="AX548" s="39"/>
      <c r="AY548" s="39"/>
      <c r="AZ548" s="39"/>
      <c r="BA548" s="39"/>
      <c r="BB548" s="39"/>
      <c r="BC548" s="39"/>
      <c r="BD548" s="38"/>
      <c r="BE548" s="39"/>
      <c r="BF548" s="39"/>
      <c r="BG548" s="40"/>
      <c r="BH548" s="39"/>
      <c r="BI548" s="39"/>
      <c r="BJ548" s="31"/>
      <c r="BK548" s="31"/>
      <c r="BL548" s="39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</row>
    <row r="549" spans="2:251">
      <c r="B549" s="62"/>
      <c r="C549" s="39"/>
      <c r="D549" s="39"/>
      <c r="F549" s="39"/>
      <c r="G549" s="38"/>
      <c r="H549" s="38"/>
      <c r="I549" s="38"/>
      <c r="J549" s="39"/>
      <c r="K549" s="38"/>
      <c r="L549" s="39"/>
      <c r="M549" s="39"/>
      <c r="N549" s="39"/>
      <c r="O549" s="39"/>
      <c r="P549" s="39"/>
      <c r="Q549" s="38"/>
      <c r="R549" s="39"/>
      <c r="S549" s="39"/>
      <c r="T549" s="39"/>
      <c r="U549" s="39"/>
      <c r="V549" s="39"/>
      <c r="W549" s="42"/>
      <c r="X549" s="39"/>
      <c r="Y549" s="39"/>
      <c r="Z549" s="42"/>
      <c r="AA549" s="39"/>
      <c r="AB549" s="39"/>
      <c r="AC549" s="42"/>
      <c r="AD549" s="40"/>
      <c r="AE549" s="40"/>
      <c r="AF549" s="35"/>
      <c r="AG549" s="39"/>
      <c r="AH549" s="39"/>
      <c r="AI549" s="42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8"/>
      <c r="AV549" s="39"/>
      <c r="AW549" s="39"/>
      <c r="AX549" s="39"/>
      <c r="AY549" s="39"/>
      <c r="AZ549" s="39"/>
      <c r="BA549" s="39"/>
      <c r="BB549" s="39"/>
      <c r="BC549" s="39"/>
      <c r="BD549" s="38"/>
      <c r="BE549" s="39"/>
      <c r="BF549" s="39"/>
      <c r="BG549" s="39"/>
      <c r="BH549" s="39"/>
      <c r="BI549" s="39"/>
      <c r="BJ549" s="31"/>
      <c r="BK549" s="31"/>
      <c r="BL549" s="39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</row>
    <row r="550" spans="2:251">
      <c r="B550" s="62"/>
      <c r="C550" s="39"/>
      <c r="D550" s="39"/>
      <c r="F550" s="39"/>
      <c r="G550" s="38"/>
      <c r="H550" s="38"/>
      <c r="I550" s="38"/>
      <c r="J550" s="39"/>
      <c r="K550" s="38"/>
      <c r="L550" s="39"/>
      <c r="M550" s="39"/>
      <c r="N550" s="39"/>
      <c r="O550" s="39"/>
      <c r="P550" s="39"/>
      <c r="Q550" s="38"/>
      <c r="R550" s="39"/>
      <c r="S550" s="39"/>
      <c r="T550" s="39"/>
      <c r="U550" s="39"/>
      <c r="V550" s="39"/>
      <c r="W550" s="42"/>
      <c r="X550" s="39"/>
      <c r="Y550" s="39"/>
      <c r="Z550" s="42"/>
      <c r="AA550" s="39"/>
      <c r="AB550" s="39"/>
      <c r="AC550" s="42"/>
      <c r="AD550" s="40"/>
      <c r="AE550" s="40"/>
      <c r="AF550" s="35"/>
      <c r="AG550" s="39"/>
      <c r="AH550" s="39"/>
      <c r="AI550" s="42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8"/>
      <c r="AV550" s="39"/>
      <c r="AW550" s="39"/>
      <c r="AX550" s="39"/>
      <c r="AY550" s="39"/>
      <c r="AZ550" s="39"/>
      <c r="BA550" s="39"/>
      <c r="BB550" s="39"/>
      <c r="BC550" s="39"/>
      <c r="BD550" s="38"/>
      <c r="BE550" s="39"/>
      <c r="BF550" s="39"/>
      <c r="BG550" s="39"/>
      <c r="BH550" s="39"/>
      <c r="BI550" s="39"/>
      <c r="BJ550" s="31"/>
      <c r="BK550" s="31"/>
      <c r="BL550" s="39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</row>
    <row r="551" spans="2:251">
      <c r="B551" s="62"/>
      <c r="C551" s="39"/>
      <c r="D551" s="39"/>
      <c r="F551" s="39"/>
      <c r="G551" s="38"/>
      <c r="H551" s="38"/>
      <c r="I551" s="38"/>
      <c r="J551" s="39"/>
      <c r="K551" s="38"/>
      <c r="L551" s="39"/>
      <c r="M551" s="39"/>
      <c r="N551" s="39"/>
      <c r="O551" s="39"/>
      <c r="P551" s="39"/>
      <c r="Q551" s="38"/>
      <c r="R551" s="39"/>
      <c r="S551" s="39"/>
      <c r="T551" s="39"/>
      <c r="U551" s="39"/>
      <c r="V551" s="39"/>
      <c r="W551" s="42"/>
      <c r="X551" s="39"/>
      <c r="Y551" s="39"/>
      <c r="Z551" s="42"/>
      <c r="AA551" s="39"/>
      <c r="AB551" s="39"/>
      <c r="AC551" s="42"/>
      <c r="AD551" s="40"/>
      <c r="AE551" s="40"/>
      <c r="AF551" s="35"/>
      <c r="AG551" s="39"/>
      <c r="AH551" s="39"/>
      <c r="AI551" s="42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8"/>
      <c r="AV551" s="39"/>
      <c r="AW551" s="39"/>
      <c r="AX551" s="39"/>
      <c r="AY551" s="39"/>
      <c r="AZ551" s="39"/>
      <c r="BA551" s="39"/>
      <c r="BB551" s="39"/>
      <c r="BC551" s="39"/>
      <c r="BD551" s="38"/>
      <c r="BE551" s="39"/>
      <c r="BF551" s="39"/>
      <c r="BG551" s="40"/>
      <c r="BH551" s="39"/>
      <c r="BI551" s="39"/>
      <c r="BJ551" s="31"/>
      <c r="BK551" s="31"/>
      <c r="BL551" s="39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</row>
    <row r="552" spans="2:251">
      <c r="B552" s="62"/>
      <c r="C552" s="39"/>
      <c r="D552" s="39"/>
      <c r="F552" s="39"/>
      <c r="G552" s="38"/>
      <c r="H552" s="38"/>
      <c r="I552" s="38"/>
      <c r="J552" s="39"/>
      <c r="K552" s="38"/>
      <c r="L552" s="39"/>
      <c r="M552" s="39"/>
      <c r="N552" s="39"/>
      <c r="O552" s="39"/>
      <c r="P552" s="39"/>
      <c r="Q552" s="38"/>
      <c r="R552" s="39"/>
      <c r="S552" s="39"/>
      <c r="T552" s="39"/>
      <c r="U552" s="39"/>
      <c r="V552" s="39"/>
      <c r="W552" s="42"/>
      <c r="X552" s="39"/>
      <c r="Y552" s="39"/>
      <c r="Z552" s="42"/>
      <c r="AA552" s="39"/>
      <c r="AB552" s="39"/>
      <c r="AC552" s="42"/>
      <c r="AD552" s="40"/>
      <c r="AE552" s="40"/>
      <c r="AF552" s="35"/>
      <c r="AG552" s="39"/>
      <c r="AH552" s="39"/>
      <c r="AI552" s="42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8"/>
      <c r="AV552" s="39"/>
      <c r="AW552" s="39"/>
      <c r="AX552" s="39"/>
      <c r="AY552" s="39"/>
      <c r="AZ552" s="39"/>
      <c r="BA552" s="39"/>
      <c r="BB552" s="39"/>
      <c r="BC552" s="39"/>
      <c r="BD552" s="38"/>
      <c r="BE552" s="39"/>
      <c r="BF552" s="39"/>
      <c r="BG552" s="40"/>
      <c r="BH552" s="39"/>
      <c r="BI552" s="39"/>
      <c r="BJ552" s="31"/>
      <c r="BK552" s="31"/>
      <c r="BL552" s="39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</row>
    <row r="553" spans="2:251">
      <c r="B553" s="62"/>
      <c r="C553" s="39"/>
      <c r="D553" s="39"/>
      <c r="F553" s="39"/>
      <c r="G553" s="38"/>
      <c r="H553" s="38"/>
      <c r="I553" s="38"/>
      <c r="J553" s="39"/>
      <c r="K553" s="38"/>
      <c r="L553" s="39"/>
      <c r="M553" s="39"/>
      <c r="N553" s="39"/>
      <c r="O553" s="39"/>
      <c r="P553" s="39"/>
      <c r="Q553" s="38"/>
      <c r="R553" s="39"/>
      <c r="S553" s="39"/>
      <c r="T553" s="39"/>
      <c r="U553" s="39"/>
      <c r="V553" s="39"/>
      <c r="W553" s="42"/>
      <c r="X553" s="39"/>
      <c r="Y553" s="39"/>
      <c r="Z553" s="42"/>
      <c r="AA553" s="39"/>
      <c r="AB553" s="39"/>
      <c r="AC553" s="42"/>
      <c r="AD553" s="40"/>
      <c r="AE553" s="40"/>
      <c r="AF553" s="35"/>
      <c r="AG553" s="39"/>
      <c r="AH553" s="39"/>
      <c r="AI553" s="42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8"/>
      <c r="AV553" s="39"/>
      <c r="AW553" s="39"/>
      <c r="AX553" s="39"/>
      <c r="AY553" s="39"/>
      <c r="AZ553" s="39"/>
      <c r="BA553" s="39"/>
      <c r="BB553" s="39"/>
      <c r="BC553" s="39"/>
      <c r="BD553" s="38"/>
      <c r="BE553" s="39"/>
      <c r="BF553" s="39"/>
      <c r="BG553" s="40"/>
      <c r="BH553" s="39"/>
      <c r="BI553" s="39"/>
      <c r="BJ553" s="31"/>
      <c r="BK553" s="31"/>
      <c r="BL553" s="39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</row>
    <row r="554" spans="2:251">
      <c r="B554" s="62"/>
      <c r="C554" s="39"/>
      <c r="D554" s="39"/>
      <c r="F554" s="39"/>
      <c r="G554" s="38"/>
      <c r="H554" s="38"/>
      <c r="I554" s="38"/>
      <c r="J554" s="39"/>
      <c r="K554" s="38"/>
      <c r="L554" s="39"/>
      <c r="M554" s="39"/>
      <c r="N554" s="39"/>
      <c r="O554" s="39"/>
      <c r="P554" s="39"/>
      <c r="Q554" s="38"/>
      <c r="R554" s="39"/>
      <c r="S554" s="39"/>
      <c r="T554" s="39"/>
      <c r="U554" s="39"/>
      <c r="V554" s="39"/>
      <c r="W554" s="42"/>
      <c r="X554" s="39"/>
      <c r="Y554" s="39"/>
      <c r="Z554" s="42"/>
      <c r="AA554" s="39"/>
      <c r="AB554" s="39"/>
      <c r="AC554" s="42"/>
      <c r="AD554" s="40"/>
      <c r="AE554" s="40"/>
      <c r="AF554" s="35"/>
      <c r="AG554" s="39"/>
      <c r="AH554" s="39"/>
      <c r="AI554" s="42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8"/>
      <c r="AV554" s="39"/>
      <c r="AW554" s="39"/>
      <c r="AX554" s="39"/>
      <c r="AY554" s="39"/>
      <c r="AZ554" s="39"/>
      <c r="BA554" s="39"/>
      <c r="BB554" s="39"/>
      <c r="BC554" s="39"/>
      <c r="BD554" s="38"/>
      <c r="BE554" s="39"/>
      <c r="BF554" s="39"/>
      <c r="BG554" s="40"/>
      <c r="BH554" s="39"/>
      <c r="BI554" s="39"/>
      <c r="BJ554" s="31"/>
      <c r="BK554" s="31"/>
      <c r="BL554" s="39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</row>
    <row r="555" spans="2:251">
      <c r="B555" s="62"/>
      <c r="C555" s="39"/>
      <c r="D555" s="39"/>
      <c r="F555" s="39"/>
      <c r="G555" s="38"/>
      <c r="H555" s="38"/>
      <c r="I555" s="38"/>
      <c r="J555" s="39"/>
      <c r="K555" s="38"/>
      <c r="L555" s="39"/>
      <c r="M555" s="39"/>
      <c r="N555" s="39"/>
      <c r="O555" s="39"/>
      <c r="P555" s="39"/>
      <c r="Q555" s="38"/>
      <c r="R555" s="39"/>
      <c r="S555" s="39"/>
      <c r="T555" s="39"/>
      <c r="U555" s="39"/>
      <c r="V555" s="39"/>
      <c r="W555" s="42"/>
      <c r="X555" s="39"/>
      <c r="Y555" s="39"/>
      <c r="Z555" s="42"/>
      <c r="AA555" s="39"/>
      <c r="AB555" s="39"/>
      <c r="AC555" s="42"/>
      <c r="AD555" s="40"/>
      <c r="AE555" s="40"/>
      <c r="AF555" s="35"/>
      <c r="AG555" s="39"/>
      <c r="AH555" s="39"/>
      <c r="AI555" s="42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8"/>
      <c r="AV555" s="39"/>
      <c r="AW555" s="39"/>
      <c r="AX555" s="39"/>
      <c r="AY555" s="39"/>
      <c r="AZ555" s="39"/>
      <c r="BA555" s="39"/>
      <c r="BB555" s="39"/>
      <c r="BC555" s="39"/>
      <c r="BD555" s="38"/>
      <c r="BE555" s="39"/>
      <c r="BF555" s="39"/>
      <c r="BG555" s="40"/>
      <c r="BH555" s="39"/>
      <c r="BI555" s="39"/>
      <c r="BJ555" s="31"/>
      <c r="BK555" s="31"/>
      <c r="BL555" s="39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</row>
    <row r="556" spans="2:251">
      <c r="B556" s="62"/>
      <c r="C556" s="39"/>
      <c r="D556" s="39"/>
      <c r="F556" s="39"/>
      <c r="G556" s="38"/>
      <c r="H556" s="38"/>
      <c r="I556" s="38"/>
      <c r="J556" s="39"/>
      <c r="K556" s="38"/>
      <c r="L556" s="39"/>
      <c r="M556" s="39"/>
      <c r="N556" s="39"/>
      <c r="O556" s="39"/>
      <c r="P556" s="39"/>
      <c r="Q556" s="38"/>
      <c r="R556" s="39"/>
      <c r="S556" s="39"/>
      <c r="T556" s="39"/>
      <c r="U556" s="39"/>
      <c r="V556" s="39"/>
      <c r="W556" s="42"/>
      <c r="X556" s="39"/>
      <c r="Y556" s="39"/>
      <c r="Z556" s="42"/>
      <c r="AA556" s="39"/>
      <c r="AB556" s="39"/>
      <c r="AC556" s="42"/>
      <c r="AD556" s="40"/>
      <c r="AE556" s="40"/>
      <c r="AF556" s="35"/>
      <c r="AG556" s="39"/>
      <c r="AH556" s="39"/>
      <c r="AI556" s="42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8"/>
      <c r="AV556" s="39"/>
      <c r="AW556" s="39"/>
      <c r="AX556" s="39"/>
      <c r="AY556" s="39"/>
      <c r="AZ556" s="39"/>
      <c r="BA556" s="39"/>
      <c r="BB556" s="39"/>
      <c r="BC556" s="39"/>
      <c r="BD556" s="38"/>
      <c r="BE556" s="39"/>
      <c r="BF556" s="39"/>
      <c r="BG556" s="39"/>
      <c r="BH556" s="39"/>
      <c r="BI556" s="39"/>
      <c r="BJ556" s="31"/>
      <c r="BK556" s="31"/>
      <c r="BL556" s="39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</row>
    <row r="557" spans="2:251">
      <c r="B557" s="62"/>
      <c r="C557" s="39"/>
      <c r="D557" s="39"/>
      <c r="F557" s="39"/>
      <c r="G557" s="38"/>
      <c r="H557" s="38"/>
      <c r="I557" s="38"/>
      <c r="J557" s="39"/>
      <c r="K557" s="38"/>
      <c r="L557" s="39"/>
      <c r="M557" s="39"/>
      <c r="N557" s="39"/>
      <c r="O557" s="39"/>
      <c r="P557" s="39"/>
      <c r="Q557" s="38"/>
      <c r="R557" s="39"/>
      <c r="S557" s="39"/>
      <c r="T557" s="39"/>
      <c r="U557" s="39"/>
      <c r="V557" s="39"/>
      <c r="W557" s="42"/>
      <c r="X557" s="39"/>
      <c r="Y557" s="39"/>
      <c r="Z557" s="42"/>
      <c r="AA557" s="39"/>
      <c r="AB557" s="39"/>
      <c r="AC557" s="42"/>
      <c r="AD557" s="40"/>
      <c r="AE557" s="40"/>
      <c r="AF557" s="35"/>
      <c r="AG557" s="39"/>
      <c r="AH557" s="39"/>
      <c r="AI557" s="42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8"/>
      <c r="AV557" s="39"/>
      <c r="AW557" s="39"/>
      <c r="AX557" s="39"/>
      <c r="AY557" s="39"/>
      <c r="AZ557" s="39"/>
      <c r="BA557" s="39"/>
      <c r="BB557" s="39"/>
      <c r="BC557" s="39"/>
      <c r="BD557" s="38"/>
      <c r="BE557" s="39"/>
      <c r="BF557" s="39"/>
      <c r="BG557" s="40"/>
      <c r="BH557" s="39"/>
      <c r="BI557" s="39"/>
      <c r="BJ557" s="31"/>
      <c r="BK557" s="31"/>
      <c r="BL557" s="39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</row>
    <row r="558" spans="2:251">
      <c r="B558" s="62"/>
      <c r="C558" s="39"/>
      <c r="D558" s="39"/>
      <c r="F558" s="39"/>
      <c r="G558" s="38"/>
      <c r="H558" s="38"/>
      <c r="I558" s="38"/>
      <c r="J558" s="39"/>
      <c r="K558" s="38"/>
      <c r="L558" s="39"/>
      <c r="M558" s="39"/>
      <c r="N558" s="39"/>
      <c r="O558" s="39"/>
      <c r="P558" s="39"/>
      <c r="Q558" s="38"/>
      <c r="R558" s="39"/>
      <c r="S558" s="39"/>
      <c r="T558" s="39"/>
      <c r="U558" s="39"/>
      <c r="V558" s="39"/>
      <c r="W558" s="42"/>
      <c r="X558" s="39"/>
      <c r="Y558" s="39"/>
      <c r="Z558" s="42"/>
      <c r="AA558" s="39"/>
      <c r="AB558" s="39"/>
      <c r="AC558" s="42"/>
      <c r="AD558" s="40"/>
      <c r="AE558" s="40"/>
      <c r="AF558" s="35"/>
      <c r="AG558" s="39"/>
      <c r="AH558" s="39"/>
      <c r="AI558" s="42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8"/>
      <c r="AV558" s="39"/>
      <c r="AW558" s="39"/>
      <c r="AX558" s="39"/>
      <c r="AY558" s="39"/>
      <c r="AZ558" s="39"/>
      <c r="BA558" s="39"/>
      <c r="BB558" s="39"/>
      <c r="BC558" s="39"/>
      <c r="BD558" s="38"/>
      <c r="BE558" s="39"/>
      <c r="BF558" s="39"/>
      <c r="BG558" s="40"/>
      <c r="BH558" s="39"/>
      <c r="BI558" s="39"/>
      <c r="BJ558" s="31"/>
      <c r="BK558" s="31"/>
      <c r="BL558" s="39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</row>
    <row r="559" spans="2:251">
      <c r="B559" s="62"/>
      <c r="C559" s="39"/>
      <c r="D559" s="39"/>
      <c r="F559" s="39"/>
      <c r="G559" s="38"/>
      <c r="H559" s="38"/>
      <c r="I559" s="38"/>
      <c r="J559" s="39"/>
      <c r="K559" s="38"/>
      <c r="L559" s="39"/>
      <c r="M559" s="39"/>
      <c r="N559" s="39"/>
      <c r="O559" s="39"/>
      <c r="P559" s="39"/>
      <c r="Q559" s="38"/>
      <c r="R559" s="39"/>
      <c r="S559" s="39"/>
      <c r="T559" s="39"/>
      <c r="U559" s="39"/>
      <c r="V559" s="39"/>
      <c r="W559" s="42"/>
      <c r="X559" s="39"/>
      <c r="Y559" s="39"/>
      <c r="Z559" s="42"/>
      <c r="AA559" s="39"/>
      <c r="AB559" s="39"/>
      <c r="AC559" s="42"/>
      <c r="AD559" s="40"/>
      <c r="AE559" s="40"/>
      <c r="AF559" s="35"/>
      <c r="AG559" s="39"/>
      <c r="AH559" s="39"/>
      <c r="AI559" s="42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8"/>
      <c r="AV559" s="39"/>
      <c r="AW559" s="39"/>
      <c r="AX559" s="39"/>
      <c r="AY559" s="39"/>
      <c r="AZ559" s="39"/>
      <c r="BA559" s="39"/>
      <c r="BB559" s="39"/>
      <c r="BC559" s="39"/>
      <c r="BD559" s="38"/>
      <c r="BE559" s="39"/>
      <c r="BF559" s="39"/>
      <c r="BG559" s="40"/>
      <c r="BH559" s="39"/>
      <c r="BI559" s="39"/>
      <c r="BJ559" s="31"/>
      <c r="BK559" s="31"/>
      <c r="BL559" s="39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</row>
    <row r="560" spans="2:251">
      <c r="B560" s="62"/>
      <c r="C560" s="39"/>
      <c r="D560" s="39"/>
      <c r="F560" s="39"/>
      <c r="G560" s="38"/>
      <c r="H560" s="38"/>
      <c r="I560" s="38"/>
      <c r="J560" s="39"/>
      <c r="K560" s="38"/>
      <c r="L560" s="39"/>
      <c r="M560" s="39"/>
      <c r="N560" s="39"/>
      <c r="O560" s="39"/>
      <c r="P560" s="39"/>
      <c r="Q560" s="38"/>
      <c r="R560" s="39"/>
      <c r="S560" s="39"/>
      <c r="T560" s="39"/>
      <c r="U560" s="39"/>
      <c r="V560" s="39"/>
      <c r="W560" s="42"/>
      <c r="X560" s="39"/>
      <c r="Y560" s="39"/>
      <c r="Z560" s="42"/>
      <c r="AA560" s="39"/>
      <c r="AB560" s="39"/>
      <c r="AC560" s="42"/>
      <c r="AD560" s="40"/>
      <c r="AE560" s="40"/>
      <c r="AF560" s="35"/>
      <c r="AG560" s="39"/>
      <c r="AH560" s="39"/>
      <c r="AI560" s="42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8"/>
      <c r="AV560" s="39"/>
      <c r="AW560" s="39"/>
      <c r="AX560" s="39"/>
      <c r="AY560" s="39"/>
      <c r="AZ560" s="39"/>
      <c r="BA560" s="39"/>
      <c r="BB560" s="39"/>
      <c r="BC560" s="39"/>
      <c r="BD560" s="38"/>
      <c r="BE560" s="39"/>
      <c r="BF560" s="39"/>
      <c r="BG560" s="40"/>
      <c r="BH560" s="39"/>
      <c r="BI560" s="39"/>
      <c r="BJ560" s="31"/>
      <c r="BK560" s="31"/>
      <c r="BL560" s="39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</row>
    <row r="561" spans="2:251">
      <c r="B561" s="62"/>
      <c r="C561" s="39"/>
      <c r="D561" s="39"/>
      <c r="F561" s="39"/>
      <c r="G561" s="38"/>
      <c r="H561" s="38"/>
      <c r="I561" s="38"/>
      <c r="J561" s="39"/>
      <c r="K561" s="38"/>
      <c r="L561" s="39"/>
      <c r="M561" s="39"/>
      <c r="N561" s="39"/>
      <c r="O561" s="39"/>
      <c r="P561" s="39"/>
      <c r="Q561" s="38"/>
      <c r="R561" s="39"/>
      <c r="S561" s="39"/>
      <c r="T561" s="39"/>
      <c r="U561" s="39"/>
      <c r="V561" s="39"/>
      <c r="W561" s="42"/>
      <c r="X561" s="39"/>
      <c r="Y561" s="39"/>
      <c r="Z561" s="42"/>
      <c r="AA561" s="39"/>
      <c r="AB561" s="39"/>
      <c r="AC561" s="42"/>
      <c r="AD561" s="40"/>
      <c r="AE561" s="40"/>
      <c r="AF561" s="35"/>
      <c r="AG561" s="39"/>
      <c r="AH561" s="39"/>
      <c r="AI561" s="42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8"/>
      <c r="AV561" s="39"/>
      <c r="AW561" s="39"/>
      <c r="AX561" s="39"/>
      <c r="AY561" s="39"/>
      <c r="AZ561" s="39"/>
      <c r="BA561" s="39"/>
      <c r="BB561" s="39"/>
      <c r="BC561" s="39"/>
      <c r="BD561" s="38"/>
      <c r="BE561" s="39"/>
      <c r="BF561" s="39"/>
      <c r="BG561" s="40"/>
      <c r="BH561" s="39"/>
      <c r="BI561" s="39"/>
      <c r="BJ561" s="31"/>
      <c r="BK561" s="31"/>
      <c r="BL561" s="39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</row>
    <row r="562" spans="2:251">
      <c r="B562" s="62"/>
      <c r="C562" s="39"/>
      <c r="D562" s="39"/>
      <c r="F562" s="39"/>
      <c r="G562" s="38"/>
      <c r="H562" s="38"/>
      <c r="I562" s="38"/>
      <c r="J562" s="39"/>
      <c r="K562" s="38"/>
      <c r="L562" s="39"/>
      <c r="M562" s="39"/>
      <c r="N562" s="39"/>
      <c r="O562" s="39"/>
      <c r="P562" s="39"/>
      <c r="Q562" s="38"/>
      <c r="R562" s="39"/>
      <c r="S562" s="39"/>
      <c r="T562" s="39"/>
      <c r="U562" s="39"/>
      <c r="V562" s="39"/>
      <c r="W562" s="42"/>
      <c r="X562" s="39"/>
      <c r="Y562" s="39"/>
      <c r="Z562" s="42"/>
      <c r="AA562" s="39"/>
      <c r="AB562" s="39"/>
      <c r="AC562" s="42"/>
      <c r="AD562" s="40"/>
      <c r="AE562" s="40"/>
      <c r="AF562" s="35"/>
      <c r="AG562" s="39"/>
      <c r="AH562" s="39"/>
      <c r="AI562" s="42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8"/>
      <c r="AV562" s="39"/>
      <c r="AW562" s="39"/>
      <c r="AX562" s="39"/>
      <c r="AY562" s="39"/>
      <c r="AZ562" s="39"/>
      <c r="BA562" s="39"/>
      <c r="BB562" s="39"/>
      <c r="BC562" s="39"/>
      <c r="BD562" s="38"/>
      <c r="BE562" s="39"/>
      <c r="BF562" s="39"/>
      <c r="BG562" s="40"/>
      <c r="BH562" s="39"/>
      <c r="BI562" s="39"/>
      <c r="BJ562" s="31"/>
      <c r="BK562" s="31"/>
      <c r="BL562" s="39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</row>
    <row r="563" spans="2:251">
      <c r="B563" s="62"/>
      <c r="C563" s="39"/>
      <c r="D563" s="39"/>
      <c r="F563" s="39"/>
      <c r="G563" s="38"/>
      <c r="H563" s="38"/>
      <c r="I563" s="38"/>
      <c r="J563" s="39"/>
      <c r="K563" s="38"/>
      <c r="L563" s="39"/>
      <c r="M563" s="39"/>
      <c r="N563" s="39"/>
      <c r="O563" s="39"/>
      <c r="P563" s="39"/>
      <c r="Q563" s="38"/>
      <c r="R563" s="39"/>
      <c r="S563" s="39"/>
      <c r="T563" s="39"/>
      <c r="U563" s="39"/>
      <c r="V563" s="39"/>
      <c r="W563" s="42"/>
      <c r="X563" s="39"/>
      <c r="Y563" s="39"/>
      <c r="Z563" s="42"/>
      <c r="AA563" s="39"/>
      <c r="AB563" s="39"/>
      <c r="AC563" s="42"/>
      <c r="AD563" s="40"/>
      <c r="AE563" s="40"/>
      <c r="AF563" s="35"/>
      <c r="AG563" s="39"/>
      <c r="AH563" s="39"/>
      <c r="AI563" s="42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8"/>
      <c r="AV563" s="39"/>
      <c r="AW563" s="39"/>
      <c r="AX563" s="39"/>
      <c r="AY563" s="39"/>
      <c r="AZ563" s="39"/>
      <c r="BA563" s="39"/>
      <c r="BB563" s="39"/>
      <c r="BC563" s="39"/>
      <c r="BD563" s="38"/>
      <c r="BE563" s="39"/>
      <c r="BF563" s="39"/>
      <c r="BG563" s="40"/>
      <c r="BH563" s="39"/>
      <c r="BI563" s="39"/>
      <c r="BJ563" s="31"/>
      <c r="BK563" s="31"/>
      <c r="BL563" s="39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</row>
    <row r="564" spans="2:251">
      <c r="B564" s="62"/>
      <c r="C564" s="39"/>
      <c r="D564" s="39"/>
      <c r="F564" s="39"/>
      <c r="G564" s="38"/>
      <c r="H564" s="38"/>
      <c r="I564" s="38"/>
      <c r="J564" s="39"/>
      <c r="K564" s="38"/>
      <c r="L564" s="39"/>
      <c r="M564" s="39"/>
      <c r="N564" s="39"/>
      <c r="O564" s="39"/>
      <c r="P564" s="39"/>
      <c r="Q564" s="38"/>
      <c r="R564" s="39"/>
      <c r="S564" s="39"/>
      <c r="T564" s="39"/>
      <c r="U564" s="39"/>
      <c r="V564" s="39"/>
      <c r="W564" s="42"/>
      <c r="X564" s="39"/>
      <c r="Y564" s="39"/>
      <c r="Z564" s="42"/>
      <c r="AA564" s="39"/>
      <c r="AB564" s="39"/>
      <c r="AC564" s="42"/>
      <c r="AD564" s="40"/>
      <c r="AE564" s="40"/>
      <c r="AF564" s="35"/>
      <c r="AG564" s="39"/>
      <c r="AH564" s="39"/>
      <c r="AI564" s="42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8"/>
      <c r="AV564" s="39"/>
      <c r="AW564" s="39"/>
      <c r="AX564" s="39"/>
      <c r="AY564" s="39"/>
      <c r="AZ564" s="39"/>
      <c r="BA564" s="39"/>
      <c r="BB564" s="39"/>
      <c r="BC564" s="39"/>
      <c r="BD564" s="38"/>
      <c r="BE564" s="39"/>
      <c r="BF564" s="39"/>
      <c r="BG564" s="40"/>
      <c r="BH564" s="39"/>
      <c r="BI564" s="39"/>
      <c r="BJ564" s="31"/>
      <c r="BK564" s="31"/>
      <c r="BL564" s="39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</row>
    <row r="565" spans="2:251">
      <c r="B565" s="62"/>
      <c r="C565" s="39"/>
      <c r="D565" s="39"/>
      <c r="F565" s="39"/>
      <c r="G565" s="38"/>
      <c r="H565" s="38"/>
      <c r="I565" s="38"/>
      <c r="J565" s="39"/>
      <c r="K565" s="38"/>
      <c r="L565" s="39"/>
      <c r="M565" s="39"/>
      <c r="N565" s="39"/>
      <c r="O565" s="39"/>
      <c r="P565" s="39"/>
      <c r="Q565" s="38"/>
      <c r="R565" s="39"/>
      <c r="S565" s="39"/>
      <c r="T565" s="39"/>
      <c r="U565" s="39"/>
      <c r="V565" s="39"/>
      <c r="W565" s="42"/>
      <c r="X565" s="39"/>
      <c r="Y565" s="39"/>
      <c r="Z565" s="42"/>
      <c r="AA565" s="39"/>
      <c r="AB565" s="39"/>
      <c r="AC565" s="42"/>
      <c r="AD565" s="40"/>
      <c r="AE565" s="40"/>
      <c r="AF565" s="35"/>
      <c r="AG565" s="39"/>
      <c r="AH565" s="39"/>
      <c r="AI565" s="42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8"/>
      <c r="AV565" s="39"/>
      <c r="AW565" s="39"/>
      <c r="AX565" s="39"/>
      <c r="AY565" s="39"/>
      <c r="AZ565" s="39"/>
      <c r="BA565" s="39"/>
      <c r="BB565" s="39"/>
      <c r="BC565" s="39"/>
      <c r="BD565" s="38"/>
      <c r="BE565" s="39"/>
      <c r="BF565" s="39"/>
      <c r="BG565" s="40"/>
      <c r="BH565" s="39"/>
      <c r="BI565" s="39"/>
      <c r="BJ565" s="31"/>
      <c r="BK565" s="31"/>
      <c r="BL565" s="39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</row>
    <row r="566" spans="2:251">
      <c r="B566" s="62"/>
      <c r="C566" s="39"/>
      <c r="D566" s="39"/>
      <c r="F566" s="39"/>
      <c r="G566" s="38"/>
      <c r="H566" s="38"/>
      <c r="I566" s="38"/>
      <c r="J566" s="39"/>
      <c r="K566" s="38"/>
      <c r="L566" s="39"/>
      <c r="M566" s="39"/>
      <c r="N566" s="39"/>
      <c r="O566" s="39"/>
      <c r="P566" s="39"/>
      <c r="Q566" s="38"/>
      <c r="R566" s="39"/>
      <c r="S566" s="39"/>
      <c r="T566" s="39"/>
      <c r="U566" s="39"/>
      <c r="V566" s="39"/>
      <c r="W566" s="42"/>
      <c r="X566" s="39"/>
      <c r="Y566" s="39"/>
      <c r="Z566" s="42"/>
      <c r="AA566" s="39"/>
      <c r="AB566" s="39"/>
      <c r="AC566" s="42"/>
      <c r="AD566" s="40"/>
      <c r="AE566" s="40"/>
      <c r="AF566" s="35"/>
      <c r="AG566" s="39"/>
      <c r="AH566" s="39"/>
      <c r="AI566" s="42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8"/>
      <c r="AV566" s="39"/>
      <c r="AW566" s="39"/>
      <c r="AX566" s="39"/>
      <c r="AY566" s="39"/>
      <c r="AZ566" s="39"/>
      <c r="BA566" s="39"/>
      <c r="BB566" s="39"/>
      <c r="BC566" s="39"/>
      <c r="BD566" s="38"/>
      <c r="BE566" s="39"/>
      <c r="BF566" s="39"/>
      <c r="BG566" s="40"/>
      <c r="BH566" s="39"/>
      <c r="BI566" s="39"/>
      <c r="BJ566" s="31"/>
      <c r="BK566" s="31"/>
      <c r="BL566" s="39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</row>
    <row r="567" spans="2:251">
      <c r="B567" s="62"/>
      <c r="C567" s="39"/>
      <c r="D567" s="39"/>
      <c r="F567" s="39"/>
      <c r="G567" s="38"/>
      <c r="H567" s="38"/>
      <c r="I567" s="38"/>
      <c r="J567" s="39"/>
      <c r="K567" s="38"/>
      <c r="L567" s="39"/>
      <c r="M567" s="39"/>
      <c r="N567" s="39"/>
      <c r="O567" s="39"/>
      <c r="P567" s="39"/>
      <c r="Q567" s="38"/>
      <c r="R567" s="39"/>
      <c r="S567" s="39"/>
      <c r="T567" s="39"/>
      <c r="U567" s="39"/>
      <c r="V567" s="39"/>
      <c r="W567" s="42"/>
      <c r="X567" s="39"/>
      <c r="Y567" s="39"/>
      <c r="Z567" s="42"/>
      <c r="AA567" s="39"/>
      <c r="AB567" s="39"/>
      <c r="AC567" s="42"/>
      <c r="AD567" s="40"/>
      <c r="AE567" s="40"/>
      <c r="AF567" s="35"/>
      <c r="AG567" s="39"/>
      <c r="AH567" s="39"/>
      <c r="AI567" s="42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8"/>
      <c r="AV567" s="39"/>
      <c r="AW567" s="39"/>
      <c r="AX567" s="39"/>
      <c r="AY567" s="39"/>
      <c r="AZ567" s="39"/>
      <c r="BA567" s="39"/>
      <c r="BB567" s="39"/>
      <c r="BC567" s="39"/>
      <c r="BD567" s="38"/>
      <c r="BE567" s="39"/>
      <c r="BF567" s="39"/>
      <c r="BG567" s="40"/>
      <c r="BH567" s="39"/>
      <c r="BI567" s="39"/>
      <c r="BJ567" s="31"/>
      <c r="BK567" s="31"/>
      <c r="BL567" s="39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</row>
    <row r="568" spans="2:251">
      <c r="B568" s="62"/>
      <c r="C568" s="39"/>
      <c r="D568" s="39"/>
      <c r="F568" s="39"/>
      <c r="G568" s="38"/>
      <c r="H568" s="38"/>
      <c r="I568" s="38"/>
      <c r="J568" s="39"/>
      <c r="K568" s="38"/>
      <c r="L568" s="39"/>
      <c r="M568" s="39"/>
      <c r="N568" s="39"/>
      <c r="O568" s="39"/>
      <c r="P568" s="39"/>
      <c r="Q568" s="38"/>
      <c r="R568" s="39"/>
      <c r="S568" s="39"/>
      <c r="T568" s="39"/>
      <c r="U568" s="39"/>
      <c r="V568" s="39"/>
      <c r="W568" s="42"/>
      <c r="X568" s="39"/>
      <c r="Y568" s="39"/>
      <c r="Z568" s="42"/>
      <c r="AA568" s="39"/>
      <c r="AB568" s="39"/>
      <c r="AC568" s="42"/>
      <c r="AD568" s="40"/>
      <c r="AE568" s="40"/>
      <c r="AF568" s="35"/>
      <c r="AG568" s="39"/>
      <c r="AH568" s="39"/>
      <c r="AI568" s="42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8"/>
      <c r="AV568" s="39"/>
      <c r="AW568" s="39"/>
      <c r="AX568" s="39"/>
      <c r="AY568" s="39"/>
      <c r="AZ568" s="39"/>
      <c r="BA568" s="39"/>
      <c r="BB568" s="39"/>
      <c r="BC568" s="39"/>
      <c r="BD568" s="38"/>
      <c r="BE568" s="39"/>
      <c r="BF568" s="39"/>
      <c r="BG568" s="40"/>
      <c r="BH568" s="39"/>
      <c r="BI568" s="39"/>
      <c r="BJ568" s="31"/>
      <c r="BK568" s="31"/>
      <c r="BL568" s="39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</row>
    <row r="569" spans="2:251">
      <c r="B569" s="62"/>
      <c r="C569" s="39"/>
      <c r="D569" s="39"/>
      <c r="F569" s="39"/>
      <c r="G569" s="38"/>
      <c r="H569" s="38"/>
      <c r="I569" s="38"/>
      <c r="J569" s="39"/>
      <c r="K569" s="38"/>
      <c r="L569" s="39"/>
      <c r="M569" s="39"/>
      <c r="N569" s="39"/>
      <c r="O569" s="39"/>
      <c r="P569" s="39"/>
      <c r="Q569" s="38"/>
      <c r="R569" s="39"/>
      <c r="S569" s="39"/>
      <c r="T569" s="39"/>
      <c r="U569" s="39"/>
      <c r="V569" s="39"/>
      <c r="W569" s="42"/>
      <c r="X569" s="39"/>
      <c r="Y569" s="39"/>
      <c r="Z569" s="42"/>
      <c r="AA569" s="39"/>
      <c r="AB569" s="39"/>
      <c r="AC569" s="42"/>
      <c r="AD569" s="40"/>
      <c r="AE569" s="40"/>
      <c r="AF569" s="35"/>
      <c r="AG569" s="39"/>
      <c r="AH569" s="39"/>
      <c r="AI569" s="42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8"/>
      <c r="AV569" s="39"/>
      <c r="AW569" s="39"/>
      <c r="AX569" s="39"/>
      <c r="AY569" s="39"/>
      <c r="AZ569" s="39"/>
      <c r="BA569" s="39"/>
      <c r="BB569" s="39"/>
      <c r="BC569" s="39"/>
      <c r="BD569" s="38"/>
      <c r="BE569" s="39"/>
      <c r="BF569" s="39"/>
      <c r="BG569" s="40"/>
      <c r="BH569" s="39"/>
      <c r="BI569" s="39"/>
      <c r="BJ569" s="31"/>
      <c r="BK569" s="31"/>
      <c r="BL569" s="39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</row>
    <row r="570" spans="2:251">
      <c r="B570" s="62"/>
      <c r="C570" s="39"/>
      <c r="D570" s="39"/>
      <c r="F570" s="39"/>
      <c r="G570" s="38"/>
      <c r="H570" s="38"/>
      <c r="I570" s="38"/>
      <c r="J570" s="39"/>
      <c r="K570" s="38"/>
      <c r="L570" s="39"/>
      <c r="M570" s="39"/>
      <c r="N570" s="39"/>
      <c r="O570" s="39"/>
      <c r="P570" s="39"/>
      <c r="Q570" s="38"/>
      <c r="R570" s="39"/>
      <c r="S570" s="39"/>
      <c r="T570" s="39"/>
      <c r="U570" s="39"/>
      <c r="V570" s="39"/>
      <c r="W570" s="42"/>
      <c r="X570" s="39"/>
      <c r="Y570" s="39"/>
      <c r="Z570" s="42"/>
      <c r="AA570" s="39"/>
      <c r="AB570" s="39"/>
      <c r="AC570" s="42"/>
      <c r="AD570" s="40"/>
      <c r="AE570" s="40"/>
      <c r="AF570" s="35"/>
      <c r="AG570" s="39"/>
      <c r="AH570" s="39"/>
      <c r="AI570" s="42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8"/>
      <c r="AV570" s="39"/>
      <c r="AW570" s="39"/>
      <c r="AX570" s="39"/>
      <c r="AY570" s="39"/>
      <c r="AZ570" s="39"/>
      <c r="BA570" s="39"/>
      <c r="BB570" s="39"/>
      <c r="BC570" s="39"/>
      <c r="BD570" s="38"/>
      <c r="BE570" s="39"/>
      <c r="BF570" s="39"/>
      <c r="BG570" s="39"/>
      <c r="BH570" s="39"/>
      <c r="BI570" s="39"/>
      <c r="BJ570" s="31"/>
      <c r="BK570" s="31"/>
      <c r="BL570" s="39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</row>
    <row r="571" spans="2:251">
      <c r="B571" s="62"/>
      <c r="C571" s="39"/>
      <c r="D571" s="39"/>
      <c r="F571" s="39"/>
      <c r="G571" s="38"/>
      <c r="H571" s="38"/>
      <c r="I571" s="38"/>
      <c r="J571" s="39"/>
      <c r="K571" s="38"/>
      <c r="L571" s="39"/>
      <c r="M571" s="39"/>
      <c r="N571" s="39"/>
      <c r="O571" s="39"/>
      <c r="P571" s="39"/>
      <c r="Q571" s="38"/>
      <c r="R571" s="39"/>
      <c r="S571" s="39"/>
      <c r="T571" s="39"/>
      <c r="U571" s="39"/>
      <c r="V571" s="39"/>
      <c r="W571" s="42"/>
      <c r="X571" s="39"/>
      <c r="Y571" s="39"/>
      <c r="Z571" s="42"/>
      <c r="AA571" s="39"/>
      <c r="AB571" s="39"/>
      <c r="AC571" s="42"/>
      <c r="AD571" s="40"/>
      <c r="AE571" s="40"/>
      <c r="AF571" s="35"/>
      <c r="AG571" s="39"/>
      <c r="AH571" s="39"/>
      <c r="AI571" s="42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8"/>
      <c r="AV571" s="39"/>
      <c r="AW571" s="39"/>
      <c r="AX571" s="39"/>
      <c r="AY571" s="39"/>
      <c r="AZ571" s="39"/>
      <c r="BA571" s="39"/>
      <c r="BB571" s="39"/>
      <c r="BC571" s="39"/>
      <c r="BD571" s="38"/>
      <c r="BE571" s="39"/>
      <c r="BF571" s="39"/>
      <c r="BG571" s="40"/>
      <c r="BH571" s="39"/>
      <c r="BI571" s="39"/>
      <c r="BJ571" s="31"/>
      <c r="BK571" s="31"/>
      <c r="BL571" s="39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</row>
    <row r="572" spans="2:251">
      <c r="B572" s="62"/>
      <c r="C572" s="39"/>
      <c r="D572" s="39"/>
      <c r="F572" s="39"/>
      <c r="G572" s="38"/>
      <c r="H572" s="38"/>
      <c r="I572" s="38"/>
      <c r="J572" s="39"/>
      <c r="K572" s="38"/>
      <c r="L572" s="39"/>
      <c r="M572" s="39"/>
      <c r="N572" s="39"/>
      <c r="O572" s="39"/>
      <c r="P572" s="39"/>
      <c r="Q572" s="38"/>
      <c r="R572" s="39"/>
      <c r="S572" s="39"/>
      <c r="T572" s="39"/>
      <c r="U572" s="39"/>
      <c r="V572" s="39"/>
      <c r="W572" s="42"/>
      <c r="X572" s="39"/>
      <c r="Y572" s="39"/>
      <c r="Z572" s="42"/>
      <c r="AA572" s="39"/>
      <c r="AB572" s="39"/>
      <c r="AC572" s="42"/>
      <c r="AD572" s="40"/>
      <c r="AE572" s="40"/>
      <c r="AF572" s="35"/>
      <c r="AG572" s="39"/>
      <c r="AH572" s="39"/>
      <c r="AI572" s="42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8"/>
      <c r="AV572" s="39"/>
      <c r="AW572" s="39"/>
      <c r="AX572" s="39"/>
      <c r="AY572" s="39"/>
      <c r="AZ572" s="39"/>
      <c r="BA572" s="39"/>
      <c r="BB572" s="39"/>
      <c r="BC572" s="39"/>
      <c r="BD572" s="38"/>
      <c r="BE572" s="39"/>
      <c r="BF572" s="39"/>
      <c r="BG572" s="40"/>
      <c r="BH572" s="39"/>
      <c r="BI572" s="39"/>
      <c r="BJ572" s="31"/>
      <c r="BK572" s="31"/>
      <c r="BL572" s="39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</row>
    <row r="573" spans="2:251">
      <c r="B573" s="62"/>
      <c r="C573" s="39"/>
      <c r="D573" s="39"/>
      <c r="F573" s="39"/>
      <c r="G573" s="38"/>
      <c r="H573" s="38"/>
      <c r="I573" s="38"/>
      <c r="J573" s="39"/>
      <c r="K573" s="38"/>
      <c r="L573" s="39"/>
      <c r="M573" s="39"/>
      <c r="N573" s="39"/>
      <c r="O573" s="39"/>
      <c r="P573" s="39"/>
      <c r="Q573" s="38"/>
      <c r="R573" s="39"/>
      <c r="S573" s="39"/>
      <c r="T573" s="39"/>
      <c r="U573" s="39"/>
      <c r="V573" s="39"/>
      <c r="W573" s="42"/>
      <c r="X573" s="39"/>
      <c r="Y573" s="39"/>
      <c r="Z573" s="42"/>
      <c r="AA573" s="39"/>
      <c r="AB573" s="39"/>
      <c r="AC573" s="42"/>
      <c r="AD573" s="40"/>
      <c r="AE573" s="40"/>
      <c r="AF573" s="35"/>
      <c r="AG573" s="39"/>
      <c r="AH573" s="39"/>
      <c r="AI573" s="42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8"/>
      <c r="AV573" s="39"/>
      <c r="AW573" s="39"/>
      <c r="AX573" s="39"/>
      <c r="AY573" s="39"/>
      <c r="AZ573" s="39"/>
      <c r="BA573" s="39"/>
      <c r="BB573" s="39"/>
      <c r="BC573" s="39"/>
      <c r="BD573" s="38"/>
      <c r="BE573" s="39"/>
      <c r="BF573" s="39"/>
      <c r="BG573" s="40"/>
      <c r="BH573" s="39"/>
      <c r="BI573" s="39"/>
      <c r="BJ573" s="31"/>
      <c r="BK573" s="31"/>
      <c r="BL573" s="39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</row>
    <row r="574" spans="2:251">
      <c r="B574" s="62"/>
      <c r="C574" s="39"/>
      <c r="D574" s="39"/>
      <c r="F574" s="39"/>
      <c r="G574" s="38"/>
      <c r="H574" s="38"/>
      <c r="I574" s="38"/>
      <c r="J574" s="39"/>
      <c r="K574" s="38"/>
      <c r="L574" s="39"/>
      <c r="M574" s="39"/>
      <c r="N574" s="39"/>
      <c r="O574" s="39"/>
      <c r="P574" s="39"/>
      <c r="Q574" s="38"/>
      <c r="R574" s="39"/>
      <c r="S574" s="39"/>
      <c r="T574" s="39"/>
      <c r="U574" s="39"/>
      <c r="V574" s="39"/>
      <c r="W574" s="42"/>
      <c r="X574" s="39"/>
      <c r="Y574" s="39"/>
      <c r="Z574" s="42"/>
      <c r="AA574" s="39"/>
      <c r="AB574" s="39"/>
      <c r="AC574" s="42"/>
      <c r="AD574" s="40"/>
      <c r="AE574" s="40"/>
      <c r="AF574" s="35"/>
      <c r="AG574" s="39"/>
      <c r="AH574" s="39"/>
      <c r="AI574" s="42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8"/>
      <c r="AV574" s="39"/>
      <c r="AW574" s="39"/>
      <c r="AX574" s="39"/>
      <c r="AY574" s="39"/>
      <c r="AZ574" s="39"/>
      <c r="BA574" s="39"/>
      <c r="BB574" s="39"/>
      <c r="BC574" s="39"/>
      <c r="BD574" s="38"/>
      <c r="BE574" s="39"/>
      <c r="BF574" s="39"/>
      <c r="BG574" s="40"/>
      <c r="BH574" s="39"/>
      <c r="BI574" s="39"/>
      <c r="BJ574" s="31"/>
      <c r="BK574" s="31"/>
      <c r="BL574" s="39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</row>
    <row r="575" spans="2:251">
      <c r="B575" s="62"/>
      <c r="C575" s="39"/>
      <c r="D575" s="39"/>
      <c r="F575" s="39"/>
      <c r="G575" s="38"/>
      <c r="H575" s="38"/>
      <c r="I575" s="38"/>
      <c r="J575" s="39"/>
      <c r="K575" s="38"/>
      <c r="L575" s="39"/>
      <c r="M575" s="39"/>
      <c r="N575" s="39"/>
      <c r="O575" s="39"/>
      <c r="P575" s="39"/>
      <c r="Q575" s="38"/>
      <c r="R575" s="39"/>
      <c r="S575" s="39"/>
      <c r="T575" s="39"/>
      <c r="U575" s="39"/>
      <c r="V575" s="39"/>
      <c r="W575" s="42"/>
      <c r="X575" s="39"/>
      <c r="Y575" s="39"/>
      <c r="Z575" s="42"/>
      <c r="AA575" s="39"/>
      <c r="AB575" s="39"/>
      <c r="AC575" s="42"/>
      <c r="AD575" s="40"/>
      <c r="AE575" s="40"/>
      <c r="AF575" s="35"/>
      <c r="AG575" s="39"/>
      <c r="AH575" s="39"/>
      <c r="AI575" s="42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8"/>
      <c r="AV575" s="39"/>
      <c r="AW575" s="39"/>
      <c r="AX575" s="39"/>
      <c r="AY575" s="39"/>
      <c r="AZ575" s="39"/>
      <c r="BA575" s="39"/>
      <c r="BB575" s="39"/>
      <c r="BC575" s="39"/>
      <c r="BD575" s="38"/>
      <c r="BE575" s="39"/>
      <c r="BF575" s="39"/>
      <c r="BG575" s="40"/>
      <c r="BH575" s="39"/>
      <c r="BI575" s="39"/>
      <c r="BJ575" s="31"/>
      <c r="BK575" s="31"/>
      <c r="BL575" s="39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</row>
    <row r="576" spans="2:251">
      <c r="B576" s="62"/>
      <c r="C576" s="39"/>
      <c r="D576" s="39"/>
      <c r="F576" s="39"/>
      <c r="G576" s="38"/>
      <c r="H576" s="38"/>
      <c r="I576" s="38"/>
      <c r="J576" s="39"/>
      <c r="K576" s="38"/>
      <c r="L576" s="39"/>
      <c r="M576" s="39"/>
      <c r="N576" s="39"/>
      <c r="O576" s="39"/>
      <c r="P576" s="39"/>
      <c r="Q576" s="38"/>
      <c r="R576" s="39"/>
      <c r="S576" s="39"/>
      <c r="T576" s="39"/>
      <c r="U576" s="39"/>
      <c r="V576" s="39"/>
      <c r="W576" s="42"/>
      <c r="X576" s="39"/>
      <c r="Y576" s="39"/>
      <c r="Z576" s="42"/>
      <c r="AA576" s="39"/>
      <c r="AB576" s="39"/>
      <c r="AC576" s="42"/>
      <c r="AD576" s="40"/>
      <c r="AE576" s="40"/>
      <c r="AF576" s="35"/>
      <c r="AG576" s="39"/>
      <c r="AH576" s="39"/>
      <c r="AI576" s="42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8"/>
      <c r="AV576" s="39"/>
      <c r="AW576" s="39"/>
      <c r="AX576" s="39"/>
      <c r="AY576" s="39"/>
      <c r="AZ576" s="39"/>
      <c r="BA576" s="39"/>
      <c r="BB576" s="39"/>
      <c r="BC576" s="39"/>
      <c r="BD576" s="38"/>
      <c r="BE576" s="39"/>
      <c r="BF576" s="39"/>
      <c r="BG576" s="40"/>
      <c r="BH576" s="39"/>
      <c r="BI576" s="39"/>
      <c r="BJ576" s="31"/>
      <c r="BK576" s="31"/>
      <c r="BL576" s="39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</row>
    <row r="577" spans="2:251">
      <c r="B577" s="62"/>
      <c r="C577" s="39"/>
      <c r="D577" s="39"/>
      <c r="F577" s="39"/>
      <c r="G577" s="38"/>
      <c r="H577" s="38"/>
      <c r="I577" s="38"/>
      <c r="J577" s="39"/>
      <c r="K577" s="38"/>
      <c r="L577" s="39"/>
      <c r="M577" s="39"/>
      <c r="N577" s="39"/>
      <c r="O577" s="39"/>
      <c r="P577" s="39"/>
      <c r="Q577" s="38"/>
      <c r="R577" s="39"/>
      <c r="S577" s="39"/>
      <c r="T577" s="39"/>
      <c r="U577" s="39"/>
      <c r="V577" s="39"/>
      <c r="W577" s="42"/>
      <c r="X577" s="39"/>
      <c r="Y577" s="39"/>
      <c r="Z577" s="42"/>
      <c r="AA577" s="39"/>
      <c r="AB577" s="39"/>
      <c r="AC577" s="42"/>
      <c r="AD577" s="40"/>
      <c r="AE577" s="40"/>
      <c r="AF577" s="35"/>
      <c r="AG577" s="39"/>
      <c r="AH577" s="39"/>
      <c r="AI577" s="42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8"/>
      <c r="AV577" s="39"/>
      <c r="AW577" s="39"/>
      <c r="AX577" s="39"/>
      <c r="AY577" s="39"/>
      <c r="AZ577" s="39"/>
      <c r="BA577" s="39"/>
      <c r="BB577" s="39"/>
      <c r="BC577" s="39"/>
      <c r="BD577" s="38"/>
      <c r="BE577" s="39"/>
      <c r="BF577" s="39"/>
      <c r="BG577" s="39"/>
      <c r="BH577" s="39"/>
      <c r="BI577" s="39"/>
      <c r="BJ577" s="31"/>
      <c r="BK577" s="31"/>
      <c r="BL577" s="39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</row>
    <row r="578" spans="2:251">
      <c r="B578" s="62"/>
      <c r="C578" s="39"/>
      <c r="D578" s="39"/>
      <c r="F578" s="39"/>
      <c r="G578" s="38"/>
      <c r="H578" s="38"/>
      <c r="I578" s="38"/>
      <c r="J578" s="39"/>
      <c r="K578" s="38"/>
      <c r="L578" s="39"/>
      <c r="M578" s="39"/>
      <c r="N578" s="39"/>
      <c r="O578" s="39"/>
      <c r="P578" s="39"/>
      <c r="Q578" s="38"/>
      <c r="R578" s="39"/>
      <c r="S578" s="39"/>
      <c r="T578" s="39"/>
      <c r="U578" s="39"/>
      <c r="V578" s="39"/>
      <c r="W578" s="42"/>
      <c r="X578" s="39"/>
      <c r="Y578" s="39"/>
      <c r="Z578" s="42"/>
      <c r="AA578" s="39"/>
      <c r="AB578" s="39"/>
      <c r="AC578" s="42"/>
      <c r="AD578" s="40"/>
      <c r="AE578" s="40"/>
      <c r="AF578" s="35"/>
      <c r="AG578" s="39"/>
      <c r="AH578" s="39"/>
      <c r="AI578" s="42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8"/>
      <c r="AV578" s="39"/>
      <c r="AW578" s="39"/>
      <c r="AX578" s="39"/>
      <c r="AY578" s="39"/>
      <c r="AZ578" s="39"/>
      <c r="BA578" s="39"/>
      <c r="BB578" s="39"/>
      <c r="BC578" s="39"/>
      <c r="BD578" s="38"/>
      <c r="BE578" s="39"/>
      <c r="BF578" s="39"/>
      <c r="BG578" s="39"/>
      <c r="BH578" s="39"/>
      <c r="BI578" s="39"/>
      <c r="BJ578" s="31"/>
      <c r="BK578" s="31"/>
      <c r="BL578" s="39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</row>
    <row r="579" spans="2:251">
      <c r="B579" s="62"/>
      <c r="C579" s="39"/>
      <c r="D579" s="39"/>
      <c r="F579" s="39"/>
      <c r="G579" s="38"/>
      <c r="H579" s="38"/>
      <c r="I579" s="38"/>
      <c r="J579" s="39"/>
      <c r="K579" s="38"/>
      <c r="L579" s="39"/>
      <c r="M579" s="39"/>
      <c r="N579" s="39"/>
      <c r="O579" s="39"/>
      <c r="P579" s="39"/>
      <c r="Q579" s="38"/>
      <c r="R579" s="39"/>
      <c r="S579" s="39"/>
      <c r="T579" s="39"/>
      <c r="U579" s="39"/>
      <c r="V579" s="39"/>
      <c r="W579" s="42"/>
      <c r="X579" s="39"/>
      <c r="Y579" s="39"/>
      <c r="Z579" s="42"/>
      <c r="AA579" s="39"/>
      <c r="AB579" s="39"/>
      <c r="AC579" s="42"/>
      <c r="AD579" s="40"/>
      <c r="AE579" s="40"/>
      <c r="AF579" s="35"/>
      <c r="AG579" s="39"/>
      <c r="AH579" s="39"/>
      <c r="AI579" s="42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8"/>
      <c r="AV579" s="39"/>
      <c r="AW579" s="39"/>
      <c r="AX579" s="39"/>
      <c r="AY579" s="39"/>
      <c r="AZ579" s="39"/>
      <c r="BA579" s="39"/>
      <c r="BB579" s="39"/>
      <c r="BC579" s="39"/>
      <c r="BD579" s="38"/>
      <c r="BE579" s="39"/>
      <c r="BF579" s="39"/>
      <c r="BG579" s="40"/>
      <c r="BH579" s="39"/>
      <c r="BI579" s="39"/>
      <c r="BJ579" s="31"/>
      <c r="BK579" s="31"/>
      <c r="BL579" s="39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</row>
    <row r="580" spans="2:251">
      <c r="B580" s="62"/>
      <c r="C580" s="39"/>
      <c r="D580" s="39"/>
      <c r="F580" s="39"/>
      <c r="G580" s="38"/>
      <c r="H580" s="38"/>
      <c r="I580" s="38"/>
      <c r="J580" s="39"/>
      <c r="K580" s="38"/>
      <c r="L580" s="39"/>
      <c r="M580" s="39"/>
      <c r="N580" s="39"/>
      <c r="O580" s="39"/>
      <c r="P580" s="39"/>
      <c r="Q580" s="38"/>
      <c r="R580" s="39"/>
      <c r="S580" s="39"/>
      <c r="T580" s="39"/>
      <c r="U580" s="39"/>
      <c r="V580" s="39"/>
      <c r="W580" s="42"/>
      <c r="X580" s="39"/>
      <c r="Y580" s="39"/>
      <c r="Z580" s="42"/>
      <c r="AA580" s="39"/>
      <c r="AB580" s="39"/>
      <c r="AC580" s="42"/>
      <c r="AD580" s="40"/>
      <c r="AE580" s="40"/>
      <c r="AF580" s="35"/>
      <c r="AG580" s="39"/>
      <c r="AH580" s="39"/>
      <c r="AI580" s="42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8"/>
      <c r="AV580" s="39"/>
      <c r="AW580" s="39"/>
      <c r="AX580" s="39"/>
      <c r="AY580" s="39"/>
      <c r="AZ580" s="39"/>
      <c r="BA580" s="39"/>
      <c r="BB580" s="39"/>
      <c r="BC580" s="39"/>
      <c r="BD580" s="38"/>
      <c r="BE580" s="39"/>
      <c r="BF580" s="39"/>
      <c r="BG580" s="40"/>
      <c r="BH580" s="39"/>
      <c r="BI580" s="39"/>
      <c r="BJ580" s="31"/>
      <c r="BK580" s="31"/>
      <c r="BL580" s="39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</row>
    <row r="581" spans="2:251">
      <c r="B581" s="62"/>
      <c r="C581" s="39"/>
      <c r="D581" s="39"/>
      <c r="F581" s="39"/>
      <c r="G581" s="38"/>
      <c r="H581" s="38"/>
      <c r="I581" s="38"/>
      <c r="J581" s="39"/>
      <c r="K581" s="38"/>
      <c r="L581" s="39"/>
      <c r="M581" s="39"/>
      <c r="N581" s="39"/>
      <c r="O581" s="39"/>
      <c r="P581" s="39"/>
      <c r="Q581" s="38"/>
      <c r="R581" s="39"/>
      <c r="S581" s="39"/>
      <c r="T581" s="39"/>
      <c r="U581" s="39"/>
      <c r="V581" s="39"/>
      <c r="W581" s="42"/>
      <c r="X581" s="39"/>
      <c r="Y581" s="39"/>
      <c r="Z581" s="42"/>
      <c r="AA581" s="39"/>
      <c r="AB581" s="39"/>
      <c r="AC581" s="42"/>
      <c r="AD581" s="40"/>
      <c r="AE581" s="40"/>
      <c r="AF581" s="35"/>
      <c r="AG581" s="39"/>
      <c r="AH581" s="39"/>
      <c r="AI581" s="42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8"/>
      <c r="AV581" s="39"/>
      <c r="AW581" s="39"/>
      <c r="AX581" s="39"/>
      <c r="AY581" s="39"/>
      <c r="AZ581" s="39"/>
      <c r="BA581" s="39"/>
      <c r="BB581" s="39"/>
      <c r="BC581" s="39"/>
      <c r="BD581" s="38"/>
      <c r="BE581" s="39"/>
      <c r="BF581" s="39"/>
      <c r="BG581" s="40"/>
      <c r="BH581" s="39"/>
      <c r="BI581" s="39"/>
      <c r="BJ581" s="31"/>
      <c r="BK581" s="31"/>
      <c r="BL581" s="39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</row>
    <row r="582" spans="2:251">
      <c r="B582" s="62"/>
      <c r="C582" s="39"/>
      <c r="D582" s="39"/>
      <c r="F582" s="39"/>
      <c r="G582" s="38"/>
      <c r="H582" s="38"/>
      <c r="I582" s="38"/>
      <c r="J582" s="39"/>
      <c r="K582" s="38"/>
      <c r="L582" s="39"/>
      <c r="M582" s="39"/>
      <c r="N582" s="39"/>
      <c r="O582" s="39"/>
      <c r="P582" s="39"/>
      <c r="Q582" s="38"/>
      <c r="R582" s="39"/>
      <c r="S582" s="39"/>
      <c r="T582" s="39"/>
      <c r="U582" s="39"/>
      <c r="V582" s="39"/>
      <c r="W582" s="42"/>
      <c r="X582" s="39"/>
      <c r="Y582" s="39"/>
      <c r="Z582" s="42"/>
      <c r="AA582" s="39"/>
      <c r="AB582" s="39"/>
      <c r="AC582" s="42"/>
      <c r="AD582" s="40"/>
      <c r="AE582" s="40"/>
      <c r="AF582" s="35"/>
      <c r="AG582" s="39"/>
      <c r="AH582" s="39"/>
      <c r="AI582" s="42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8"/>
      <c r="AV582" s="39"/>
      <c r="AW582" s="39"/>
      <c r="AX582" s="39"/>
      <c r="AY582" s="39"/>
      <c r="AZ582" s="39"/>
      <c r="BA582" s="39"/>
      <c r="BB582" s="39"/>
      <c r="BC582" s="39"/>
      <c r="BD582" s="38"/>
      <c r="BE582" s="39"/>
      <c r="BF582" s="39"/>
      <c r="BG582" s="40"/>
      <c r="BH582" s="39"/>
      <c r="BI582" s="39"/>
      <c r="BJ582" s="31"/>
      <c r="BK582" s="31"/>
      <c r="BL582" s="39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</row>
    <row r="583" spans="2:251">
      <c r="B583" s="62"/>
      <c r="C583" s="39"/>
      <c r="D583" s="39"/>
      <c r="F583" s="39"/>
      <c r="G583" s="38"/>
      <c r="H583" s="38"/>
      <c r="I583" s="38"/>
      <c r="J583" s="39"/>
      <c r="K583" s="38"/>
      <c r="L583" s="39"/>
      <c r="M583" s="39"/>
      <c r="N583" s="39"/>
      <c r="O583" s="39"/>
      <c r="P583" s="39"/>
      <c r="Q583" s="38"/>
      <c r="R583" s="39"/>
      <c r="S583" s="39"/>
      <c r="T583" s="39"/>
      <c r="U583" s="39"/>
      <c r="V583" s="39"/>
      <c r="W583" s="42"/>
      <c r="X583" s="39"/>
      <c r="Y583" s="39"/>
      <c r="Z583" s="42"/>
      <c r="AA583" s="39"/>
      <c r="AB583" s="39"/>
      <c r="AC583" s="42"/>
      <c r="AD583" s="40"/>
      <c r="AE583" s="40"/>
      <c r="AF583" s="35"/>
      <c r="AG583" s="39"/>
      <c r="AH583" s="39"/>
      <c r="AI583" s="42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8"/>
      <c r="AV583" s="39"/>
      <c r="AW583" s="39"/>
      <c r="AX583" s="39"/>
      <c r="AY583" s="39"/>
      <c r="AZ583" s="39"/>
      <c r="BA583" s="39"/>
      <c r="BB583" s="39"/>
      <c r="BC583" s="39"/>
      <c r="BD583" s="38"/>
      <c r="BE583" s="39"/>
      <c r="BF583" s="39"/>
      <c r="BG583" s="40"/>
      <c r="BH583" s="39"/>
      <c r="BI583" s="39"/>
      <c r="BJ583" s="31"/>
      <c r="BK583" s="31"/>
      <c r="BL583" s="39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</row>
    <row r="584" spans="2:251">
      <c r="B584" s="62"/>
      <c r="C584" s="39"/>
      <c r="D584" s="39"/>
      <c r="F584" s="39"/>
      <c r="G584" s="38"/>
      <c r="H584" s="38"/>
      <c r="I584" s="38"/>
      <c r="J584" s="39"/>
      <c r="K584" s="38"/>
      <c r="L584" s="39"/>
      <c r="M584" s="39"/>
      <c r="N584" s="39"/>
      <c r="O584" s="39"/>
      <c r="P584" s="39"/>
      <c r="Q584" s="38"/>
      <c r="R584" s="39"/>
      <c r="S584" s="39"/>
      <c r="T584" s="39"/>
      <c r="U584" s="39"/>
      <c r="V584" s="39"/>
      <c r="W584" s="42"/>
      <c r="X584" s="39"/>
      <c r="Y584" s="39"/>
      <c r="Z584" s="42"/>
      <c r="AA584" s="39"/>
      <c r="AB584" s="39"/>
      <c r="AC584" s="42"/>
      <c r="AD584" s="40"/>
      <c r="AE584" s="40"/>
      <c r="AF584" s="35"/>
      <c r="AG584" s="39"/>
      <c r="AH584" s="39"/>
      <c r="AI584" s="42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8"/>
      <c r="AV584" s="39"/>
      <c r="AW584" s="39"/>
      <c r="AX584" s="39"/>
      <c r="AY584" s="39"/>
      <c r="AZ584" s="39"/>
      <c r="BA584" s="39"/>
      <c r="BB584" s="39"/>
      <c r="BC584" s="39"/>
      <c r="BD584" s="38"/>
      <c r="BE584" s="39"/>
      <c r="BF584" s="39"/>
      <c r="BG584" s="39"/>
      <c r="BH584" s="39"/>
      <c r="BI584" s="39"/>
      <c r="BJ584" s="31"/>
      <c r="BK584" s="31"/>
      <c r="BL584" s="39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</row>
    <row r="585" spans="2:251">
      <c r="B585" s="62"/>
      <c r="C585" s="39"/>
      <c r="D585" s="39"/>
      <c r="F585" s="39"/>
      <c r="G585" s="38"/>
      <c r="H585" s="38"/>
      <c r="I585" s="38"/>
      <c r="J585" s="39"/>
      <c r="K585" s="38"/>
      <c r="L585" s="39"/>
      <c r="M585" s="39"/>
      <c r="N585" s="39"/>
      <c r="O585" s="39"/>
      <c r="P585" s="39"/>
      <c r="Q585" s="38"/>
      <c r="R585" s="39"/>
      <c r="S585" s="39"/>
      <c r="T585" s="39"/>
      <c r="U585" s="39"/>
      <c r="V585" s="39"/>
      <c r="W585" s="42"/>
      <c r="X585" s="39"/>
      <c r="Y585" s="39"/>
      <c r="Z585" s="42"/>
      <c r="AA585" s="39"/>
      <c r="AB585" s="39"/>
      <c r="AC585" s="42"/>
      <c r="AD585" s="40"/>
      <c r="AE585" s="40"/>
      <c r="AF585" s="35"/>
      <c r="AG585" s="39"/>
      <c r="AH585" s="39"/>
      <c r="AI585" s="42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8"/>
      <c r="AV585" s="39"/>
      <c r="AW585" s="39"/>
      <c r="AX585" s="39"/>
      <c r="AY585" s="39"/>
      <c r="AZ585" s="39"/>
      <c r="BA585" s="39"/>
      <c r="BB585" s="39"/>
      <c r="BC585" s="39"/>
      <c r="BD585" s="38"/>
      <c r="BE585" s="39"/>
      <c r="BF585" s="39"/>
      <c r="BG585" s="40"/>
      <c r="BH585" s="39"/>
      <c r="BI585" s="39"/>
      <c r="BJ585" s="31"/>
      <c r="BK585" s="31"/>
      <c r="BL585" s="39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</row>
    <row r="586" spans="2:251">
      <c r="B586" s="62"/>
      <c r="C586" s="39"/>
      <c r="D586" s="39"/>
      <c r="F586" s="39"/>
      <c r="G586" s="38"/>
      <c r="H586" s="38"/>
      <c r="I586" s="38"/>
      <c r="J586" s="39"/>
      <c r="K586" s="38"/>
      <c r="L586" s="39"/>
      <c r="M586" s="39"/>
      <c r="N586" s="39"/>
      <c r="O586" s="39"/>
      <c r="P586" s="39"/>
      <c r="Q586" s="38"/>
      <c r="R586" s="39"/>
      <c r="S586" s="39"/>
      <c r="T586" s="39"/>
      <c r="U586" s="39"/>
      <c r="V586" s="39"/>
      <c r="W586" s="42"/>
      <c r="X586" s="39"/>
      <c r="Y586" s="39"/>
      <c r="Z586" s="42"/>
      <c r="AA586" s="39"/>
      <c r="AB586" s="39"/>
      <c r="AC586" s="42"/>
      <c r="AD586" s="40"/>
      <c r="AE586" s="40"/>
      <c r="AF586" s="35"/>
      <c r="AG586" s="39"/>
      <c r="AH586" s="39"/>
      <c r="AI586" s="42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8"/>
      <c r="AV586" s="39"/>
      <c r="AW586" s="39"/>
      <c r="AX586" s="39"/>
      <c r="AY586" s="39"/>
      <c r="AZ586" s="39"/>
      <c r="BA586" s="39"/>
      <c r="BB586" s="39"/>
      <c r="BC586" s="39"/>
      <c r="BD586" s="38"/>
      <c r="BE586" s="39"/>
      <c r="BF586" s="39"/>
      <c r="BG586" s="40"/>
      <c r="BH586" s="39"/>
      <c r="BI586" s="39"/>
      <c r="BJ586" s="31"/>
      <c r="BK586" s="31"/>
      <c r="BL586" s="39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</row>
    <row r="587" spans="2:251">
      <c r="B587" s="62"/>
      <c r="C587" s="39"/>
      <c r="D587" s="39"/>
      <c r="F587" s="39"/>
      <c r="G587" s="38"/>
      <c r="H587" s="38"/>
      <c r="I587" s="38"/>
      <c r="J587" s="39"/>
      <c r="K587" s="38"/>
      <c r="L587" s="39"/>
      <c r="M587" s="39"/>
      <c r="N587" s="39"/>
      <c r="O587" s="39"/>
      <c r="P587" s="39"/>
      <c r="Q587" s="38"/>
      <c r="R587" s="39"/>
      <c r="S587" s="39"/>
      <c r="T587" s="39"/>
      <c r="U587" s="39"/>
      <c r="V587" s="39"/>
      <c r="W587" s="42"/>
      <c r="X587" s="39"/>
      <c r="Y587" s="39"/>
      <c r="Z587" s="42"/>
      <c r="AA587" s="39"/>
      <c r="AB587" s="39"/>
      <c r="AC587" s="42"/>
      <c r="AD587" s="40"/>
      <c r="AE587" s="40"/>
      <c r="AF587" s="35"/>
      <c r="AG587" s="39"/>
      <c r="AH587" s="39"/>
      <c r="AI587" s="42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8"/>
      <c r="AV587" s="39"/>
      <c r="AW587" s="39"/>
      <c r="AX587" s="39"/>
      <c r="AY587" s="39"/>
      <c r="AZ587" s="39"/>
      <c r="BA587" s="39"/>
      <c r="BB587" s="39"/>
      <c r="BC587" s="39"/>
      <c r="BD587" s="38"/>
      <c r="BE587" s="39"/>
      <c r="BF587" s="39"/>
      <c r="BG587" s="40"/>
      <c r="BH587" s="39"/>
      <c r="BI587" s="39"/>
      <c r="BJ587" s="31"/>
      <c r="BK587" s="31"/>
      <c r="BL587" s="39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</row>
    <row r="588" spans="2:251">
      <c r="B588" s="62"/>
      <c r="C588" s="39"/>
      <c r="D588" s="39"/>
      <c r="F588" s="39"/>
      <c r="G588" s="38"/>
      <c r="H588" s="38"/>
      <c r="I588" s="38"/>
      <c r="J588" s="39"/>
      <c r="K588" s="38"/>
      <c r="L588" s="39"/>
      <c r="M588" s="39"/>
      <c r="N588" s="39"/>
      <c r="O588" s="39"/>
      <c r="P588" s="39"/>
      <c r="Q588" s="38"/>
      <c r="R588" s="39"/>
      <c r="S588" s="39"/>
      <c r="T588" s="39"/>
      <c r="U588" s="39"/>
      <c r="V588" s="39"/>
      <c r="W588" s="42"/>
      <c r="X588" s="39"/>
      <c r="Y588" s="39"/>
      <c r="Z588" s="42"/>
      <c r="AA588" s="39"/>
      <c r="AB588" s="39"/>
      <c r="AC588" s="42"/>
      <c r="AD588" s="40"/>
      <c r="AE588" s="40"/>
      <c r="AF588" s="35"/>
      <c r="AG588" s="39"/>
      <c r="AH588" s="39"/>
      <c r="AI588" s="42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8"/>
      <c r="AV588" s="39"/>
      <c r="AW588" s="39"/>
      <c r="AX588" s="39"/>
      <c r="AY588" s="39"/>
      <c r="AZ588" s="39"/>
      <c r="BA588" s="39"/>
      <c r="BB588" s="39"/>
      <c r="BC588" s="39"/>
      <c r="BD588" s="38"/>
      <c r="BE588" s="39"/>
      <c r="BF588" s="39"/>
      <c r="BG588" s="40"/>
      <c r="BH588" s="39"/>
      <c r="BI588" s="39"/>
      <c r="BJ588" s="31"/>
      <c r="BK588" s="31"/>
      <c r="BL588" s="39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</row>
    <row r="589" spans="2:251">
      <c r="B589" s="62"/>
      <c r="C589" s="39"/>
      <c r="D589" s="39"/>
      <c r="F589" s="39"/>
      <c r="G589" s="38"/>
      <c r="H589" s="38"/>
      <c r="I589" s="38"/>
      <c r="J589" s="39"/>
      <c r="K589" s="38"/>
      <c r="L589" s="39"/>
      <c r="M589" s="39"/>
      <c r="N589" s="39"/>
      <c r="O589" s="39"/>
      <c r="P589" s="39"/>
      <c r="Q589" s="38"/>
      <c r="R589" s="39"/>
      <c r="S589" s="39"/>
      <c r="T589" s="39"/>
      <c r="U589" s="39"/>
      <c r="V589" s="39"/>
      <c r="W589" s="42"/>
      <c r="X589" s="39"/>
      <c r="Y589" s="39"/>
      <c r="Z589" s="42"/>
      <c r="AA589" s="39"/>
      <c r="AB589" s="39"/>
      <c r="AC589" s="42"/>
      <c r="AD589" s="40"/>
      <c r="AE589" s="40"/>
      <c r="AF589" s="35"/>
      <c r="AG589" s="39"/>
      <c r="AH589" s="39"/>
      <c r="AI589" s="42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8"/>
      <c r="AV589" s="39"/>
      <c r="AW589" s="39"/>
      <c r="AX589" s="39"/>
      <c r="AY589" s="39"/>
      <c r="AZ589" s="39"/>
      <c r="BA589" s="39"/>
      <c r="BB589" s="39"/>
      <c r="BC589" s="39"/>
      <c r="BD589" s="38"/>
      <c r="BE589" s="39"/>
      <c r="BF589" s="39"/>
      <c r="BG589" s="40"/>
      <c r="BH589" s="39"/>
      <c r="BI589" s="39"/>
      <c r="BJ589" s="31"/>
      <c r="BK589" s="31"/>
      <c r="BL589" s="39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</row>
    <row r="590" spans="2:251">
      <c r="B590" s="62"/>
      <c r="C590" s="39"/>
      <c r="D590" s="39"/>
      <c r="F590" s="39"/>
      <c r="G590" s="38"/>
      <c r="H590" s="38"/>
      <c r="I590" s="38"/>
      <c r="J590" s="39"/>
      <c r="K590" s="38"/>
      <c r="L590" s="39"/>
      <c r="M590" s="39"/>
      <c r="N590" s="39"/>
      <c r="O590" s="39"/>
      <c r="P590" s="39"/>
      <c r="Q590" s="38"/>
      <c r="R590" s="39"/>
      <c r="S590" s="39"/>
      <c r="T590" s="39"/>
      <c r="U590" s="39"/>
      <c r="V590" s="39"/>
      <c r="W590" s="42"/>
      <c r="X590" s="39"/>
      <c r="Y590" s="39"/>
      <c r="Z590" s="42"/>
      <c r="AA590" s="39"/>
      <c r="AB590" s="39"/>
      <c r="AC590" s="42"/>
      <c r="AD590" s="40"/>
      <c r="AE590" s="40"/>
      <c r="AF590" s="35"/>
      <c r="AG590" s="39"/>
      <c r="AH590" s="39"/>
      <c r="AI590" s="42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8"/>
      <c r="AV590" s="39"/>
      <c r="AW590" s="39"/>
      <c r="AX590" s="39"/>
      <c r="AY590" s="39"/>
      <c r="AZ590" s="39"/>
      <c r="BA590" s="39"/>
      <c r="BB590" s="39"/>
      <c r="BC590" s="39"/>
      <c r="BD590" s="38"/>
      <c r="BE590" s="39"/>
      <c r="BF590" s="39"/>
      <c r="BG590" s="40"/>
      <c r="BH590" s="39"/>
      <c r="BI590" s="39"/>
      <c r="BJ590" s="31"/>
      <c r="BK590" s="31"/>
      <c r="BL590" s="39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</row>
    <row r="591" spans="2:251">
      <c r="B591" s="62"/>
      <c r="C591" s="39"/>
      <c r="D591" s="39"/>
      <c r="F591" s="39"/>
      <c r="G591" s="38"/>
      <c r="H591" s="38"/>
      <c r="I591" s="38"/>
      <c r="J591" s="39"/>
      <c r="K591" s="38"/>
      <c r="L591" s="39"/>
      <c r="M591" s="39"/>
      <c r="N591" s="39"/>
      <c r="O591" s="39"/>
      <c r="P591" s="39"/>
      <c r="Q591" s="38"/>
      <c r="R591" s="39"/>
      <c r="S591" s="39"/>
      <c r="T591" s="39"/>
      <c r="U591" s="39"/>
      <c r="V591" s="39"/>
      <c r="W591" s="42"/>
      <c r="X591" s="39"/>
      <c r="Y591" s="39"/>
      <c r="Z591" s="42"/>
      <c r="AA591" s="39"/>
      <c r="AB591" s="39"/>
      <c r="AC591" s="42"/>
      <c r="AD591" s="40"/>
      <c r="AE591" s="40"/>
      <c r="AF591" s="35"/>
      <c r="AG591" s="39"/>
      <c r="AH591" s="39"/>
      <c r="AI591" s="42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8"/>
      <c r="AV591" s="39"/>
      <c r="AW591" s="39"/>
      <c r="AX591" s="39"/>
      <c r="AY591" s="39"/>
      <c r="AZ591" s="39"/>
      <c r="BA591" s="39"/>
      <c r="BB591" s="39"/>
      <c r="BC591" s="39"/>
      <c r="BD591" s="38"/>
      <c r="BE591" s="39"/>
      <c r="BF591" s="39"/>
      <c r="BG591" s="40"/>
      <c r="BH591" s="39"/>
      <c r="BI591" s="39"/>
      <c r="BJ591" s="31"/>
      <c r="BK591" s="31"/>
      <c r="BL591" s="39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</row>
    <row r="592" spans="2:251">
      <c r="B592" s="62"/>
      <c r="C592" s="39"/>
      <c r="D592" s="39"/>
      <c r="F592" s="39"/>
      <c r="G592" s="38"/>
      <c r="H592" s="38"/>
      <c r="I592" s="38"/>
      <c r="J592" s="39"/>
      <c r="K592" s="38"/>
      <c r="L592" s="39"/>
      <c r="M592" s="39"/>
      <c r="N592" s="39"/>
      <c r="O592" s="39"/>
      <c r="P592" s="39"/>
      <c r="Q592" s="38"/>
      <c r="R592" s="39"/>
      <c r="S592" s="39"/>
      <c r="T592" s="39"/>
      <c r="U592" s="39"/>
      <c r="V592" s="39"/>
      <c r="W592" s="42"/>
      <c r="X592" s="39"/>
      <c r="Y592" s="39"/>
      <c r="Z592" s="42"/>
      <c r="AA592" s="39"/>
      <c r="AB592" s="39"/>
      <c r="AC592" s="42"/>
      <c r="AD592" s="40"/>
      <c r="AE592" s="40"/>
      <c r="AF592" s="35"/>
      <c r="AG592" s="39"/>
      <c r="AH592" s="39"/>
      <c r="AI592" s="42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8"/>
      <c r="AV592" s="39"/>
      <c r="AW592" s="39"/>
      <c r="AX592" s="39"/>
      <c r="AY592" s="39"/>
      <c r="AZ592" s="39"/>
      <c r="BA592" s="39"/>
      <c r="BB592" s="39"/>
      <c r="BC592" s="39"/>
      <c r="BD592" s="38"/>
      <c r="BE592" s="39"/>
      <c r="BF592" s="39"/>
      <c r="BG592" s="40"/>
      <c r="BH592" s="39"/>
      <c r="BI592" s="39"/>
      <c r="BJ592" s="31"/>
      <c r="BK592" s="31"/>
      <c r="BL592" s="39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</row>
    <row r="593" spans="2:251">
      <c r="B593" s="62"/>
      <c r="C593" s="39"/>
      <c r="D593" s="39"/>
      <c r="F593" s="39"/>
      <c r="G593" s="38"/>
      <c r="H593" s="38"/>
      <c r="I593" s="38"/>
      <c r="J593" s="39"/>
      <c r="K593" s="38"/>
      <c r="L593" s="39"/>
      <c r="M593" s="39"/>
      <c r="N593" s="39"/>
      <c r="O593" s="39"/>
      <c r="P593" s="39"/>
      <c r="Q593" s="38"/>
      <c r="R593" s="39"/>
      <c r="S593" s="39"/>
      <c r="T593" s="39"/>
      <c r="U593" s="39"/>
      <c r="V593" s="39"/>
      <c r="W593" s="42"/>
      <c r="X593" s="39"/>
      <c r="Y593" s="39"/>
      <c r="Z593" s="42"/>
      <c r="AA593" s="39"/>
      <c r="AB593" s="39"/>
      <c r="AC593" s="42"/>
      <c r="AD593" s="40"/>
      <c r="AE593" s="40"/>
      <c r="AF593" s="35"/>
      <c r="AG593" s="39"/>
      <c r="AH593" s="39"/>
      <c r="AI593" s="42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8"/>
      <c r="AV593" s="39"/>
      <c r="AW593" s="39"/>
      <c r="AX593" s="39"/>
      <c r="AY593" s="39"/>
      <c r="AZ593" s="39"/>
      <c r="BA593" s="39"/>
      <c r="BB593" s="39"/>
      <c r="BC593" s="39"/>
      <c r="BD593" s="38"/>
      <c r="BE593" s="39"/>
      <c r="BF593" s="39"/>
      <c r="BG593" s="40"/>
      <c r="BH593" s="39"/>
      <c r="BI593" s="39"/>
      <c r="BJ593" s="31"/>
      <c r="BK593" s="31"/>
      <c r="BL593" s="39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</row>
    <row r="594" spans="2:251">
      <c r="B594" s="62"/>
      <c r="C594" s="39"/>
      <c r="D594" s="39"/>
      <c r="F594" s="39"/>
      <c r="G594" s="38"/>
      <c r="H594" s="38"/>
      <c r="I594" s="38"/>
      <c r="J594" s="39"/>
      <c r="K594" s="38"/>
      <c r="L594" s="39"/>
      <c r="M594" s="39"/>
      <c r="N594" s="39"/>
      <c r="O594" s="39"/>
      <c r="P594" s="39"/>
      <c r="Q594" s="38"/>
      <c r="R594" s="39"/>
      <c r="S594" s="39"/>
      <c r="T594" s="39"/>
      <c r="U594" s="39"/>
      <c r="V594" s="39"/>
      <c r="W594" s="42"/>
      <c r="X594" s="39"/>
      <c r="Y594" s="39"/>
      <c r="Z594" s="42"/>
      <c r="AA594" s="39"/>
      <c r="AB594" s="39"/>
      <c r="AC594" s="42"/>
      <c r="AD594" s="40"/>
      <c r="AE594" s="40"/>
      <c r="AF594" s="35"/>
      <c r="AG594" s="39"/>
      <c r="AH594" s="39"/>
      <c r="AI594" s="42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8"/>
      <c r="AV594" s="39"/>
      <c r="AW594" s="39"/>
      <c r="AX594" s="39"/>
      <c r="AY594" s="39"/>
      <c r="AZ594" s="39"/>
      <c r="BA594" s="39"/>
      <c r="BB594" s="39"/>
      <c r="BC594" s="39"/>
      <c r="BD594" s="38"/>
      <c r="BE594" s="39"/>
      <c r="BF594" s="39"/>
      <c r="BG594" s="40"/>
      <c r="BH594" s="39"/>
      <c r="BI594" s="39"/>
      <c r="BJ594" s="31"/>
      <c r="BK594" s="31"/>
      <c r="BL594" s="39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</row>
    <row r="595" spans="2:251">
      <c r="B595" s="62"/>
      <c r="C595" s="39"/>
      <c r="D595" s="39"/>
      <c r="F595" s="39"/>
      <c r="G595" s="38"/>
      <c r="H595" s="38"/>
      <c r="I595" s="38"/>
      <c r="J595" s="39"/>
      <c r="K595" s="38"/>
      <c r="L595" s="39"/>
      <c r="M595" s="39"/>
      <c r="N595" s="39"/>
      <c r="O595" s="39"/>
      <c r="P595" s="39"/>
      <c r="Q595" s="38"/>
      <c r="R595" s="39"/>
      <c r="S595" s="39"/>
      <c r="T595" s="39"/>
      <c r="U595" s="39"/>
      <c r="V595" s="39"/>
      <c r="W595" s="42"/>
      <c r="X595" s="39"/>
      <c r="Y595" s="39"/>
      <c r="Z595" s="42"/>
      <c r="AA595" s="39"/>
      <c r="AB595" s="39"/>
      <c r="AC595" s="42"/>
      <c r="AD595" s="40"/>
      <c r="AE595" s="40"/>
      <c r="AF595" s="35"/>
      <c r="AG595" s="39"/>
      <c r="AH595" s="39"/>
      <c r="AI595" s="42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8"/>
      <c r="AV595" s="39"/>
      <c r="AW595" s="39"/>
      <c r="AX595" s="39"/>
      <c r="AY595" s="39"/>
      <c r="AZ595" s="39"/>
      <c r="BA595" s="39"/>
      <c r="BB595" s="39"/>
      <c r="BC595" s="39"/>
      <c r="BD595" s="38"/>
      <c r="BE595" s="39"/>
      <c r="BF595" s="39"/>
      <c r="BG595" s="40"/>
      <c r="BH595" s="39"/>
      <c r="BI595" s="39"/>
      <c r="BJ595" s="31"/>
      <c r="BK595" s="31"/>
      <c r="BL595" s="39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</row>
    <row r="596" spans="2:251">
      <c r="B596" s="62"/>
      <c r="C596" s="39"/>
      <c r="D596" s="39"/>
      <c r="F596" s="39"/>
      <c r="G596" s="38"/>
      <c r="H596" s="38"/>
      <c r="I596" s="38"/>
      <c r="J596" s="39"/>
      <c r="K596" s="38"/>
      <c r="L596" s="39"/>
      <c r="M596" s="39"/>
      <c r="N596" s="39"/>
      <c r="O596" s="39"/>
      <c r="P596" s="39"/>
      <c r="Q596" s="38"/>
      <c r="R596" s="39"/>
      <c r="S596" s="39"/>
      <c r="T596" s="39"/>
      <c r="U596" s="39"/>
      <c r="V596" s="39"/>
      <c r="W596" s="42"/>
      <c r="X596" s="39"/>
      <c r="Y596" s="39"/>
      <c r="Z596" s="42"/>
      <c r="AA596" s="39"/>
      <c r="AB596" s="39"/>
      <c r="AC596" s="42"/>
      <c r="AD596" s="40"/>
      <c r="AE596" s="40"/>
      <c r="AF596" s="35"/>
      <c r="AG596" s="39"/>
      <c r="AH596" s="39"/>
      <c r="AI596" s="42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8"/>
      <c r="AV596" s="39"/>
      <c r="AW596" s="39"/>
      <c r="AX596" s="39"/>
      <c r="AY596" s="39"/>
      <c r="AZ596" s="39"/>
      <c r="BA596" s="39"/>
      <c r="BB596" s="39"/>
      <c r="BC596" s="39"/>
      <c r="BD596" s="38"/>
      <c r="BE596" s="39"/>
      <c r="BF596" s="39"/>
      <c r="BG596" s="40"/>
      <c r="BH596" s="39"/>
      <c r="BI596" s="39"/>
      <c r="BJ596" s="31"/>
      <c r="BK596" s="31"/>
      <c r="BL596" s="39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</row>
    <row r="597" spans="2:251">
      <c r="B597" s="62"/>
      <c r="C597" s="39"/>
      <c r="D597" s="39"/>
      <c r="F597" s="39"/>
      <c r="G597" s="38"/>
      <c r="H597" s="38"/>
      <c r="I597" s="38"/>
      <c r="J597" s="39"/>
      <c r="K597" s="38"/>
      <c r="L597" s="39"/>
      <c r="M597" s="39"/>
      <c r="N597" s="39"/>
      <c r="O597" s="39"/>
      <c r="P597" s="39"/>
      <c r="Q597" s="38"/>
      <c r="R597" s="39"/>
      <c r="S597" s="39"/>
      <c r="T597" s="39"/>
      <c r="U597" s="39"/>
      <c r="V597" s="39"/>
      <c r="W597" s="42"/>
      <c r="X597" s="39"/>
      <c r="Y597" s="39"/>
      <c r="Z597" s="42"/>
      <c r="AA597" s="39"/>
      <c r="AB597" s="39"/>
      <c r="AC597" s="42"/>
      <c r="AD597" s="40"/>
      <c r="AE597" s="40"/>
      <c r="AF597" s="35"/>
      <c r="AG597" s="39"/>
      <c r="AH597" s="39"/>
      <c r="AI597" s="42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8"/>
      <c r="AV597" s="39"/>
      <c r="AW597" s="39"/>
      <c r="AX597" s="39"/>
      <c r="AY597" s="39"/>
      <c r="AZ597" s="39"/>
      <c r="BA597" s="39"/>
      <c r="BB597" s="39"/>
      <c r="BC597" s="39"/>
      <c r="BD597" s="38"/>
      <c r="BE597" s="39"/>
      <c r="BF597" s="39"/>
      <c r="BG597" s="40"/>
      <c r="BH597" s="39"/>
      <c r="BI597" s="39"/>
      <c r="BJ597" s="31"/>
      <c r="BK597" s="31"/>
      <c r="BL597" s="39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</row>
    <row r="598" spans="2:251">
      <c r="B598" s="62"/>
      <c r="C598" s="39"/>
      <c r="D598" s="39"/>
      <c r="F598" s="39"/>
      <c r="G598" s="38"/>
      <c r="H598" s="38"/>
      <c r="I598" s="38"/>
      <c r="J598" s="39"/>
      <c r="K598" s="38"/>
      <c r="L598" s="39"/>
      <c r="M598" s="39"/>
      <c r="N598" s="39"/>
      <c r="O598" s="39"/>
      <c r="P598" s="39"/>
      <c r="Q598" s="38"/>
      <c r="R598" s="39"/>
      <c r="S598" s="39"/>
      <c r="T598" s="39"/>
      <c r="U598" s="39"/>
      <c r="V598" s="39"/>
      <c r="W598" s="42"/>
      <c r="X598" s="39"/>
      <c r="Y598" s="39"/>
      <c r="Z598" s="42"/>
      <c r="AA598" s="39"/>
      <c r="AB598" s="39"/>
      <c r="AC598" s="42"/>
      <c r="AD598" s="40"/>
      <c r="AE598" s="40"/>
      <c r="AF598" s="35"/>
      <c r="AG598" s="39"/>
      <c r="AH598" s="39"/>
      <c r="AI598" s="42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8"/>
      <c r="AV598" s="39"/>
      <c r="AW598" s="39"/>
      <c r="AX598" s="39"/>
      <c r="AY598" s="39"/>
      <c r="AZ598" s="39"/>
      <c r="BA598" s="39"/>
      <c r="BB598" s="39"/>
      <c r="BC598" s="39"/>
      <c r="BD598" s="38"/>
      <c r="BE598" s="39"/>
      <c r="BF598" s="39"/>
      <c r="BG598" s="39"/>
      <c r="BH598" s="39"/>
      <c r="BI598" s="39"/>
      <c r="BJ598" s="31"/>
      <c r="BK598" s="31"/>
      <c r="BL598" s="39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</row>
    <row r="599" spans="2:251">
      <c r="B599" s="62"/>
      <c r="C599" s="39"/>
      <c r="D599" s="39"/>
      <c r="F599" s="39"/>
      <c r="G599" s="38"/>
      <c r="H599" s="38"/>
      <c r="I599" s="38"/>
      <c r="J599" s="39"/>
      <c r="K599" s="38"/>
      <c r="L599" s="39"/>
      <c r="M599" s="39"/>
      <c r="N599" s="39"/>
      <c r="O599" s="39"/>
      <c r="P599" s="39"/>
      <c r="Q599" s="38"/>
      <c r="R599" s="39"/>
      <c r="S599" s="39"/>
      <c r="T599" s="39"/>
      <c r="U599" s="39"/>
      <c r="V599" s="39"/>
      <c r="W599" s="42"/>
      <c r="X599" s="39"/>
      <c r="Y599" s="39"/>
      <c r="Z599" s="42"/>
      <c r="AA599" s="39"/>
      <c r="AB599" s="39"/>
      <c r="AC599" s="42"/>
      <c r="AD599" s="40"/>
      <c r="AE599" s="40"/>
      <c r="AF599" s="35"/>
      <c r="AG599" s="39"/>
      <c r="AH599" s="39"/>
      <c r="AI599" s="42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8"/>
      <c r="AV599" s="39"/>
      <c r="AW599" s="39"/>
      <c r="AX599" s="39"/>
      <c r="AY599" s="39"/>
      <c r="AZ599" s="39"/>
      <c r="BA599" s="39"/>
      <c r="BB599" s="39"/>
      <c r="BC599" s="39"/>
      <c r="BD599" s="38"/>
      <c r="BE599" s="39"/>
      <c r="BF599" s="39"/>
      <c r="BG599" s="40"/>
      <c r="BH599" s="39"/>
      <c r="BI599" s="39"/>
      <c r="BJ599" s="31"/>
      <c r="BK599" s="31"/>
      <c r="BL599" s="39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</row>
    <row r="600" spans="2:251">
      <c r="B600" s="62"/>
      <c r="C600" s="39"/>
      <c r="D600" s="39"/>
      <c r="F600" s="39"/>
      <c r="G600" s="38"/>
      <c r="H600" s="38"/>
      <c r="I600" s="38"/>
      <c r="J600" s="39"/>
      <c r="K600" s="38"/>
      <c r="L600" s="39"/>
      <c r="M600" s="39"/>
      <c r="N600" s="39"/>
      <c r="O600" s="39"/>
      <c r="P600" s="39"/>
      <c r="Q600" s="38"/>
      <c r="R600" s="39"/>
      <c r="S600" s="39"/>
      <c r="T600" s="39"/>
      <c r="U600" s="39"/>
      <c r="V600" s="39"/>
      <c r="W600" s="42"/>
      <c r="X600" s="39"/>
      <c r="Y600" s="39"/>
      <c r="Z600" s="42"/>
      <c r="AA600" s="39"/>
      <c r="AB600" s="39"/>
      <c r="AC600" s="42"/>
      <c r="AD600" s="40"/>
      <c r="AE600" s="40"/>
      <c r="AF600" s="35"/>
      <c r="AG600" s="39"/>
      <c r="AH600" s="39"/>
      <c r="AI600" s="42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8"/>
      <c r="AV600" s="39"/>
      <c r="AW600" s="39"/>
      <c r="AX600" s="39"/>
      <c r="AY600" s="39"/>
      <c r="AZ600" s="39"/>
      <c r="BA600" s="39"/>
      <c r="BB600" s="39"/>
      <c r="BC600" s="39"/>
      <c r="BD600" s="38"/>
      <c r="BE600" s="39"/>
      <c r="BF600" s="39"/>
      <c r="BG600" s="40"/>
      <c r="BH600" s="39"/>
      <c r="BI600" s="39"/>
      <c r="BJ600" s="31"/>
      <c r="BK600" s="31"/>
      <c r="BL600" s="39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</row>
    <row r="601" spans="2:251">
      <c r="B601" s="62"/>
      <c r="C601" s="39"/>
      <c r="D601" s="39"/>
      <c r="F601" s="39"/>
      <c r="G601" s="38"/>
      <c r="H601" s="38"/>
      <c r="I601" s="38"/>
      <c r="J601" s="39"/>
      <c r="K601" s="38"/>
      <c r="L601" s="39"/>
      <c r="M601" s="39"/>
      <c r="N601" s="39"/>
      <c r="O601" s="39"/>
      <c r="P601" s="39"/>
      <c r="Q601" s="38"/>
      <c r="R601" s="39"/>
      <c r="S601" s="39"/>
      <c r="T601" s="39"/>
      <c r="U601" s="39"/>
      <c r="V601" s="39"/>
      <c r="W601" s="42"/>
      <c r="X601" s="39"/>
      <c r="Y601" s="39"/>
      <c r="Z601" s="42"/>
      <c r="AA601" s="39"/>
      <c r="AB601" s="39"/>
      <c r="AC601" s="42"/>
      <c r="AD601" s="40"/>
      <c r="AE601" s="40"/>
      <c r="AF601" s="35"/>
      <c r="AG601" s="39"/>
      <c r="AH601" s="39"/>
      <c r="AI601" s="42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8"/>
      <c r="AV601" s="39"/>
      <c r="AW601" s="39"/>
      <c r="AX601" s="39"/>
      <c r="AY601" s="39"/>
      <c r="AZ601" s="39"/>
      <c r="BA601" s="39"/>
      <c r="BB601" s="39"/>
      <c r="BC601" s="39"/>
      <c r="BD601" s="38"/>
      <c r="BE601" s="39"/>
      <c r="BF601" s="39"/>
      <c r="BG601" s="40"/>
      <c r="BH601" s="39"/>
      <c r="BI601" s="39"/>
      <c r="BJ601" s="31"/>
      <c r="BK601" s="31"/>
      <c r="BL601" s="39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</row>
    <row r="602" spans="2:251">
      <c r="B602" s="62"/>
      <c r="C602" s="39"/>
      <c r="D602" s="39"/>
      <c r="F602" s="39"/>
      <c r="G602" s="38"/>
      <c r="H602" s="38"/>
      <c r="I602" s="38"/>
      <c r="J602" s="39"/>
      <c r="K602" s="38"/>
      <c r="L602" s="39"/>
      <c r="M602" s="39"/>
      <c r="N602" s="39"/>
      <c r="O602" s="39"/>
      <c r="P602" s="39"/>
      <c r="Q602" s="38"/>
      <c r="R602" s="39"/>
      <c r="S602" s="39"/>
      <c r="T602" s="39"/>
      <c r="U602" s="39"/>
      <c r="V602" s="39"/>
      <c r="W602" s="42"/>
      <c r="X602" s="39"/>
      <c r="Y602" s="39"/>
      <c r="Z602" s="42"/>
      <c r="AA602" s="39"/>
      <c r="AB602" s="39"/>
      <c r="AC602" s="42"/>
      <c r="AD602" s="40"/>
      <c r="AE602" s="40"/>
      <c r="AF602" s="35"/>
      <c r="AG602" s="39"/>
      <c r="AH602" s="39"/>
      <c r="AI602" s="42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8"/>
      <c r="AV602" s="39"/>
      <c r="AW602" s="39"/>
      <c r="AX602" s="39"/>
      <c r="AY602" s="39"/>
      <c r="AZ602" s="39"/>
      <c r="BA602" s="39"/>
      <c r="BB602" s="39"/>
      <c r="BC602" s="39"/>
      <c r="BD602" s="38"/>
      <c r="BE602" s="39"/>
      <c r="BF602" s="39"/>
      <c r="BG602" s="40"/>
      <c r="BH602" s="39"/>
      <c r="BI602" s="39"/>
      <c r="BJ602" s="31"/>
      <c r="BK602" s="31"/>
      <c r="BL602" s="39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</row>
    <row r="603" spans="2:251">
      <c r="B603" s="62"/>
      <c r="C603" s="39"/>
      <c r="D603" s="39"/>
      <c r="F603" s="39"/>
      <c r="G603" s="38"/>
      <c r="H603" s="38"/>
      <c r="I603" s="38"/>
      <c r="J603" s="39"/>
      <c r="K603" s="38"/>
      <c r="L603" s="39"/>
      <c r="M603" s="39"/>
      <c r="N603" s="39"/>
      <c r="O603" s="39"/>
      <c r="P603" s="39"/>
      <c r="Q603" s="38"/>
      <c r="R603" s="39"/>
      <c r="S603" s="39"/>
      <c r="T603" s="39"/>
      <c r="U603" s="39"/>
      <c r="V603" s="39"/>
      <c r="W603" s="42"/>
      <c r="X603" s="39"/>
      <c r="Y603" s="39"/>
      <c r="Z603" s="42"/>
      <c r="AA603" s="39"/>
      <c r="AB603" s="39"/>
      <c r="AC603" s="42"/>
      <c r="AD603" s="40"/>
      <c r="AE603" s="40"/>
      <c r="AF603" s="35"/>
      <c r="AG603" s="39"/>
      <c r="AH603" s="39"/>
      <c r="AI603" s="42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8"/>
      <c r="AV603" s="39"/>
      <c r="AW603" s="39"/>
      <c r="AX603" s="39"/>
      <c r="AY603" s="39"/>
      <c r="AZ603" s="39"/>
      <c r="BA603" s="39"/>
      <c r="BB603" s="39"/>
      <c r="BC603" s="39"/>
      <c r="BD603" s="38"/>
      <c r="BE603" s="39"/>
      <c r="BF603" s="39"/>
      <c r="BG603" s="40"/>
      <c r="BH603" s="39"/>
      <c r="BI603" s="39"/>
      <c r="BJ603" s="31"/>
      <c r="BK603" s="31"/>
      <c r="BL603" s="39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</row>
    <row r="604" spans="2:251">
      <c r="B604" s="62"/>
      <c r="C604" s="39"/>
      <c r="D604" s="39"/>
      <c r="F604" s="39"/>
      <c r="G604" s="38"/>
      <c r="H604" s="38"/>
      <c r="I604" s="38"/>
      <c r="J604" s="39"/>
      <c r="K604" s="38"/>
      <c r="L604" s="39"/>
      <c r="M604" s="39"/>
      <c r="N604" s="39"/>
      <c r="O604" s="39"/>
      <c r="P604" s="39"/>
      <c r="Q604" s="38"/>
      <c r="R604" s="39"/>
      <c r="S604" s="39"/>
      <c r="T604" s="39"/>
      <c r="U604" s="39"/>
      <c r="V604" s="39"/>
      <c r="W604" s="42"/>
      <c r="X604" s="39"/>
      <c r="Y604" s="39"/>
      <c r="Z604" s="42"/>
      <c r="AA604" s="39"/>
      <c r="AB604" s="39"/>
      <c r="AC604" s="42"/>
      <c r="AD604" s="40"/>
      <c r="AE604" s="40"/>
      <c r="AF604" s="35"/>
      <c r="AG604" s="39"/>
      <c r="AH604" s="39"/>
      <c r="AI604" s="42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8"/>
      <c r="AV604" s="39"/>
      <c r="AW604" s="39"/>
      <c r="AX604" s="39"/>
      <c r="AY604" s="39"/>
      <c r="AZ604" s="39"/>
      <c r="BA604" s="39"/>
      <c r="BB604" s="39"/>
      <c r="BC604" s="39"/>
      <c r="BD604" s="38"/>
      <c r="BE604" s="39"/>
      <c r="BF604" s="39"/>
      <c r="BG604" s="40"/>
      <c r="BH604" s="39"/>
      <c r="BI604" s="39"/>
      <c r="BJ604" s="31"/>
      <c r="BK604" s="31"/>
      <c r="BL604" s="39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</row>
    <row r="605" spans="2:251">
      <c r="B605" s="62"/>
      <c r="C605" s="39"/>
      <c r="D605" s="39"/>
      <c r="F605" s="39"/>
      <c r="G605" s="38"/>
      <c r="H605" s="38"/>
      <c r="I605" s="38"/>
      <c r="J605" s="39"/>
      <c r="K605" s="38"/>
      <c r="L605" s="39"/>
      <c r="M605" s="39"/>
      <c r="N605" s="39"/>
      <c r="O605" s="39"/>
      <c r="P605" s="39"/>
      <c r="Q605" s="38"/>
      <c r="R605" s="39"/>
      <c r="S605" s="39"/>
      <c r="T605" s="39"/>
      <c r="U605" s="39"/>
      <c r="V605" s="39"/>
      <c r="W605" s="42"/>
      <c r="X605" s="39"/>
      <c r="Y605" s="39"/>
      <c r="Z605" s="42"/>
      <c r="AA605" s="39"/>
      <c r="AB605" s="39"/>
      <c r="AC605" s="42"/>
      <c r="AD605" s="40"/>
      <c r="AE605" s="40"/>
      <c r="AF605" s="35"/>
      <c r="AG605" s="39"/>
      <c r="AH605" s="39"/>
      <c r="AI605" s="42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8"/>
      <c r="AV605" s="39"/>
      <c r="AW605" s="39"/>
      <c r="AX605" s="39"/>
      <c r="AY605" s="39"/>
      <c r="AZ605" s="39"/>
      <c r="BA605" s="39"/>
      <c r="BB605" s="39"/>
      <c r="BC605" s="39"/>
      <c r="BD605" s="38"/>
      <c r="BE605" s="39"/>
      <c r="BF605" s="39"/>
      <c r="BG605" s="40"/>
      <c r="BH605" s="39"/>
      <c r="BI605" s="39"/>
      <c r="BJ605" s="31"/>
      <c r="BK605" s="31"/>
      <c r="BL605" s="39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</row>
    <row r="606" spans="2:251">
      <c r="B606" s="62"/>
      <c r="C606" s="39"/>
      <c r="D606" s="39"/>
      <c r="F606" s="39"/>
      <c r="G606" s="38"/>
      <c r="H606" s="38"/>
      <c r="I606" s="38"/>
      <c r="J606" s="39"/>
      <c r="K606" s="38"/>
      <c r="L606" s="39"/>
      <c r="M606" s="39"/>
      <c r="N606" s="39"/>
      <c r="O606" s="39"/>
      <c r="P606" s="39"/>
      <c r="Q606" s="38"/>
      <c r="R606" s="39"/>
      <c r="S606" s="39"/>
      <c r="T606" s="39"/>
      <c r="U606" s="39"/>
      <c r="V606" s="39"/>
      <c r="W606" s="42"/>
      <c r="X606" s="39"/>
      <c r="Y606" s="39"/>
      <c r="Z606" s="42"/>
      <c r="AA606" s="39"/>
      <c r="AB606" s="39"/>
      <c r="AC606" s="42"/>
      <c r="AD606" s="40"/>
      <c r="AE606" s="40"/>
      <c r="AF606" s="35"/>
      <c r="AG606" s="39"/>
      <c r="AH606" s="39"/>
      <c r="AI606" s="42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8"/>
      <c r="AV606" s="39"/>
      <c r="AW606" s="39"/>
      <c r="AX606" s="39"/>
      <c r="AY606" s="39"/>
      <c r="AZ606" s="39"/>
      <c r="BA606" s="39"/>
      <c r="BB606" s="39"/>
      <c r="BC606" s="39"/>
      <c r="BD606" s="38"/>
      <c r="BE606" s="39"/>
      <c r="BF606" s="39"/>
      <c r="BG606" s="39"/>
      <c r="BH606" s="39"/>
      <c r="BI606" s="39"/>
      <c r="BJ606" s="31"/>
      <c r="BK606" s="31"/>
      <c r="BL606" s="39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</row>
    <row r="607" spans="2:251">
      <c r="B607" s="62"/>
      <c r="C607" s="39"/>
      <c r="D607" s="39"/>
      <c r="F607" s="39"/>
      <c r="G607" s="38"/>
      <c r="H607" s="38"/>
      <c r="I607" s="38"/>
      <c r="J607" s="39"/>
      <c r="K607" s="38"/>
      <c r="L607" s="39"/>
      <c r="M607" s="39"/>
      <c r="N607" s="39"/>
      <c r="O607" s="39"/>
      <c r="P607" s="39"/>
      <c r="Q607" s="38"/>
      <c r="R607" s="39"/>
      <c r="S607" s="39"/>
      <c r="T607" s="39"/>
      <c r="U607" s="39"/>
      <c r="V607" s="39"/>
      <c r="W607" s="42"/>
      <c r="X607" s="39"/>
      <c r="Y607" s="39"/>
      <c r="Z607" s="42"/>
      <c r="AA607" s="39"/>
      <c r="AB607" s="39"/>
      <c r="AC607" s="42"/>
      <c r="AD607" s="40"/>
      <c r="AE607" s="40"/>
      <c r="AF607" s="35"/>
      <c r="AG607" s="39"/>
      <c r="AH607" s="39"/>
      <c r="AI607" s="42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8"/>
      <c r="AV607" s="39"/>
      <c r="AW607" s="39"/>
      <c r="AX607" s="39"/>
      <c r="AY607" s="39"/>
      <c r="AZ607" s="39"/>
      <c r="BA607" s="39"/>
      <c r="BB607" s="39"/>
      <c r="BC607" s="39"/>
      <c r="BD607" s="38"/>
      <c r="BE607" s="39"/>
      <c r="BF607" s="39"/>
      <c r="BG607" s="39"/>
      <c r="BH607" s="39"/>
      <c r="BI607" s="39"/>
      <c r="BJ607" s="31"/>
      <c r="BK607" s="31"/>
      <c r="BL607" s="39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</row>
    <row r="608" spans="2:251">
      <c r="B608" s="62"/>
      <c r="C608" s="39"/>
      <c r="D608" s="39"/>
      <c r="F608" s="39"/>
      <c r="G608" s="38"/>
      <c r="H608" s="38"/>
      <c r="I608" s="38"/>
      <c r="J608" s="39"/>
      <c r="K608" s="38"/>
      <c r="L608" s="39"/>
      <c r="M608" s="39"/>
      <c r="N608" s="39"/>
      <c r="O608" s="39"/>
      <c r="P608" s="39"/>
      <c r="Q608" s="38"/>
      <c r="R608" s="39"/>
      <c r="S608" s="39"/>
      <c r="T608" s="39"/>
      <c r="U608" s="39"/>
      <c r="V608" s="39"/>
      <c r="W608" s="42"/>
      <c r="X608" s="39"/>
      <c r="Y608" s="39"/>
      <c r="Z608" s="42"/>
      <c r="AA608" s="39"/>
      <c r="AB608" s="39"/>
      <c r="AC608" s="42"/>
      <c r="AD608" s="40"/>
      <c r="AE608" s="40"/>
      <c r="AF608" s="35"/>
      <c r="AG608" s="39"/>
      <c r="AH608" s="39"/>
      <c r="AI608" s="42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8"/>
      <c r="AV608" s="39"/>
      <c r="AW608" s="39"/>
      <c r="AX608" s="39"/>
      <c r="AY608" s="39"/>
      <c r="AZ608" s="39"/>
      <c r="BA608" s="39"/>
      <c r="BB608" s="39"/>
      <c r="BC608" s="39"/>
      <c r="BD608" s="38"/>
      <c r="BE608" s="39"/>
      <c r="BF608" s="39"/>
      <c r="BG608" s="40"/>
      <c r="BH608" s="39"/>
      <c r="BI608" s="39"/>
      <c r="BJ608" s="31"/>
      <c r="BK608" s="31"/>
      <c r="BL608" s="39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</row>
    <row r="609" spans="2:251">
      <c r="B609" s="62"/>
      <c r="C609" s="39"/>
      <c r="D609" s="39"/>
      <c r="F609" s="39"/>
      <c r="G609" s="38"/>
      <c r="H609" s="38"/>
      <c r="I609" s="38"/>
      <c r="J609" s="39"/>
      <c r="K609" s="38"/>
      <c r="L609" s="39"/>
      <c r="M609" s="39"/>
      <c r="N609" s="39"/>
      <c r="O609" s="39"/>
      <c r="P609" s="39"/>
      <c r="Q609" s="38"/>
      <c r="R609" s="39"/>
      <c r="S609" s="39"/>
      <c r="T609" s="39"/>
      <c r="U609" s="39"/>
      <c r="V609" s="39"/>
      <c r="W609" s="42"/>
      <c r="X609" s="39"/>
      <c r="Y609" s="39"/>
      <c r="Z609" s="42"/>
      <c r="AA609" s="39"/>
      <c r="AB609" s="39"/>
      <c r="AC609" s="42"/>
      <c r="AD609" s="40"/>
      <c r="AE609" s="40"/>
      <c r="AF609" s="35"/>
      <c r="AG609" s="39"/>
      <c r="AH609" s="39"/>
      <c r="AI609" s="42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8"/>
      <c r="AV609" s="39"/>
      <c r="AW609" s="39"/>
      <c r="AX609" s="39"/>
      <c r="AY609" s="39"/>
      <c r="AZ609" s="39"/>
      <c r="BA609" s="39"/>
      <c r="BB609" s="39"/>
      <c r="BC609" s="39"/>
      <c r="BD609" s="38"/>
      <c r="BE609" s="39"/>
      <c r="BF609" s="39"/>
      <c r="BG609" s="40"/>
      <c r="BH609" s="39"/>
      <c r="BI609" s="39"/>
      <c r="BJ609" s="31"/>
      <c r="BK609" s="31"/>
      <c r="BL609" s="39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</row>
    <row r="610" spans="2:251">
      <c r="B610" s="62"/>
      <c r="C610" s="39"/>
      <c r="D610" s="39"/>
      <c r="F610" s="39"/>
      <c r="G610" s="38"/>
      <c r="H610" s="38"/>
      <c r="I610" s="38"/>
      <c r="J610" s="39"/>
      <c r="K610" s="38"/>
      <c r="L610" s="39"/>
      <c r="M610" s="39"/>
      <c r="N610" s="39"/>
      <c r="O610" s="39"/>
      <c r="P610" s="39"/>
      <c r="Q610" s="38"/>
      <c r="R610" s="39"/>
      <c r="S610" s="39"/>
      <c r="T610" s="39"/>
      <c r="U610" s="39"/>
      <c r="V610" s="39"/>
      <c r="W610" s="42"/>
      <c r="X610" s="39"/>
      <c r="Y610" s="39"/>
      <c r="Z610" s="42"/>
      <c r="AA610" s="39"/>
      <c r="AB610" s="39"/>
      <c r="AC610" s="42"/>
      <c r="AD610" s="40"/>
      <c r="AE610" s="40"/>
      <c r="AF610" s="35"/>
      <c r="AG610" s="39"/>
      <c r="AH610" s="39"/>
      <c r="AI610" s="42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8"/>
      <c r="AV610" s="39"/>
      <c r="AW610" s="39"/>
      <c r="AX610" s="39"/>
      <c r="AY610" s="39"/>
      <c r="AZ610" s="39"/>
      <c r="BA610" s="39"/>
      <c r="BB610" s="39"/>
      <c r="BC610" s="39"/>
      <c r="BD610" s="38"/>
      <c r="BE610" s="39"/>
      <c r="BF610" s="39"/>
      <c r="BG610" s="40"/>
      <c r="BH610" s="39"/>
      <c r="BI610" s="39"/>
      <c r="BJ610" s="31"/>
      <c r="BK610" s="31"/>
      <c r="BL610" s="39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</row>
    <row r="611" spans="2:251">
      <c r="B611" s="62"/>
      <c r="C611" s="39"/>
      <c r="D611" s="39"/>
      <c r="F611" s="39"/>
      <c r="G611" s="38"/>
      <c r="H611" s="38"/>
      <c r="I611" s="38"/>
      <c r="J611" s="39"/>
      <c r="K611" s="38"/>
      <c r="L611" s="39"/>
      <c r="M611" s="39"/>
      <c r="N611" s="39"/>
      <c r="O611" s="39"/>
      <c r="P611" s="39"/>
      <c r="Q611" s="38"/>
      <c r="R611" s="39"/>
      <c r="S611" s="39"/>
      <c r="T611" s="39"/>
      <c r="U611" s="39"/>
      <c r="V611" s="39"/>
      <c r="W611" s="42"/>
      <c r="X611" s="39"/>
      <c r="Y611" s="39"/>
      <c r="Z611" s="42"/>
      <c r="AA611" s="39"/>
      <c r="AB611" s="39"/>
      <c r="AC611" s="42"/>
      <c r="AD611" s="40"/>
      <c r="AE611" s="40"/>
      <c r="AF611" s="35"/>
      <c r="AG611" s="39"/>
      <c r="AH611" s="39"/>
      <c r="AI611" s="42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8"/>
      <c r="AV611" s="39"/>
      <c r="AW611" s="39"/>
      <c r="AX611" s="39"/>
      <c r="AY611" s="39"/>
      <c r="AZ611" s="39"/>
      <c r="BA611" s="39"/>
      <c r="BB611" s="39"/>
      <c r="BC611" s="39"/>
      <c r="BD611" s="38"/>
      <c r="BE611" s="39"/>
      <c r="BF611" s="39"/>
      <c r="BG611" s="40"/>
      <c r="BH611" s="39"/>
      <c r="BI611" s="39"/>
      <c r="BJ611" s="31"/>
      <c r="BK611" s="31"/>
      <c r="BL611" s="39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</row>
    <row r="612" spans="2:251">
      <c r="B612" s="62"/>
      <c r="C612" s="39"/>
      <c r="D612" s="39"/>
      <c r="F612" s="39"/>
      <c r="G612" s="38"/>
      <c r="H612" s="38"/>
      <c r="I612" s="38"/>
      <c r="J612" s="39"/>
      <c r="K612" s="38"/>
      <c r="L612" s="39"/>
      <c r="M612" s="39"/>
      <c r="N612" s="39"/>
      <c r="O612" s="39"/>
      <c r="P612" s="39"/>
      <c r="Q612" s="38"/>
      <c r="R612" s="39"/>
      <c r="S612" s="39"/>
      <c r="T612" s="39"/>
      <c r="U612" s="39"/>
      <c r="V612" s="39"/>
      <c r="W612" s="42"/>
      <c r="X612" s="39"/>
      <c r="Y612" s="39"/>
      <c r="Z612" s="42"/>
      <c r="AA612" s="39"/>
      <c r="AB612" s="39"/>
      <c r="AC612" s="42"/>
      <c r="AD612" s="40"/>
      <c r="AE612" s="40"/>
      <c r="AF612" s="35"/>
      <c r="AG612" s="39"/>
      <c r="AH612" s="39"/>
      <c r="AI612" s="42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8"/>
      <c r="AV612" s="39"/>
      <c r="AW612" s="39"/>
      <c r="AX612" s="39"/>
      <c r="AY612" s="39"/>
      <c r="AZ612" s="39"/>
      <c r="BA612" s="39"/>
      <c r="BB612" s="39"/>
      <c r="BC612" s="39"/>
      <c r="BD612" s="38"/>
      <c r="BE612" s="39"/>
      <c r="BF612" s="39"/>
      <c r="BG612" s="40"/>
      <c r="BH612" s="39"/>
      <c r="BI612" s="39"/>
      <c r="BJ612" s="31"/>
      <c r="BK612" s="31"/>
      <c r="BL612" s="39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</row>
    <row r="613" spans="2:251">
      <c r="B613" s="62"/>
      <c r="C613" s="39"/>
      <c r="D613" s="39"/>
      <c r="F613" s="39"/>
      <c r="G613" s="38"/>
      <c r="H613" s="38"/>
      <c r="I613" s="38"/>
      <c r="J613" s="39"/>
      <c r="K613" s="38"/>
      <c r="L613" s="39"/>
      <c r="M613" s="39"/>
      <c r="N613" s="39"/>
      <c r="O613" s="39"/>
      <c r="P613" s="39"/>
      <c r="Q613" s="38"/>
      <c r="R613" s="39"/>
      <c r="S613" s="39"/>
      <c r="T613" s="39"/>
      <c r="U613" s="39"/>
      <c r="V613" s="39"/>
      <c r="W613" s="42"/>
      <c r="X613" s="39"/>
      <c r="Y613" s="39"/>
      <c r="Z613" s="42"/>
      <c r="AA613" s="39"/>
      <c r="AB613" s="39"/>
      <c r="AC613" s="42"/>
      <c r="AD613" s="40"/>
      <c r="AE613" s="40"/>
      <c r="AF613" s="35"/>
      <c r="AG613" s="39"/>
      <c r="AH613" s="39"/>
      <c r="AI613" s="42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8"/>
      <c r="AV613" s="39"/>
      <c r="AW613" s="39"/>
      <c r="AX613" s="39"/>
      <c r="AY613" s="39"/>
      <c r="AZ613" s="39"/>
      <c r="BA613" s="39"/>
      <c r="BB613" s="39"/>
      <c r="BC613" s="39"/>
      <c r="BD613" s="38"/>
      <c r="BE613" s="39"/>
      <c r="BF613" s="39"/>
      <c r="BG613" s="39"/>
      <c r="BH613" s="39"/>
      <c r="BI613" s="39"/>
      <c r="BJ613" s="31"/>
      <c r="BK613" s="31"/>
      <c r="BL613" s="39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</row>
    <row r="614" spans="2:251">
      <c r="B614" s="62"/>
      <c r="C614" s="39"/>
      <c r="D614" s="39"/>
      <c r="F614" s="39"/>
      <c r="G614" s="38"/>
      <c r="H614" s="38"/>
      <c r="I614" s="38"/>
      <c r="J614" s="39"/>
      <c r="K614" s="38"/>
      <c r="L614" s="39"/>
      <c r="M614" s="39"/>
      <c r="N614" s="39"/>
      <c r="O614" s="39"/>
      <c r="P614" s="39"/>
      <c r="Q614" s="38"/>
      <c r="R614" s="39"/>
      <c r="S614" s="39"/>
      <c r="T614" s="39"/>
      <c r="U614" s="39"/>
      <c r="V614" s="39"/>
      <c r="W614" s="42"/>
      <c r="X614" s="39"/>
      <c r="Y614" s="39"/>
      <c r="Z614" s="42"/>
      <c r="AA614" s="39"/>
      <c r="AB614" s="39"/>
      <c r="AC614" s="42"/>
      <c r="AD614" s="40"/>
      <c r="AE614" s="40"/>
      <c r="AF614" s="35"/>
      <c r="AG614" s="39"/>
      <c r="AH614" s="39"/>
      <c r="AI614" s="42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8"/>
      <c r="AV614" s="39"/>
      <c r="AW614" s="39"/>
      <c r="AX614" s="39"/>
      <c r="AY614" s="39"/>
      <c r="AZ614" s="39"/>
      <c r="BA614" s="39"/>
      <c r="BB614" s="39"/>
      <c r="BC614" s="39"/>
      <c r="BD614" s="38"/>
      <c r="BE614" s="39"/>
      <c r="BF614" s="39"/>
      <c r="BG614" s="40"/>
      <c r="BH614" s="39"/>
      <c r="BI614" s="39"/>
      <c r="BJ614" s="31"/>
      <c r="BK614" s="31"/>
      <c r="BL614" s="39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</row>
    <row r="615" spans="2:251">
      <c r="B615" s="62"/>
      <c r="C615" s="39"/>
      <c r="D615" s="39"/>
      <c r="F615" s="39"/>
      <c r="G615" s="38"/>
      <c r="H615" s="38"/>
      <c r="I615" s="38"/>
      <c r="J615" s="39"/>
      <c r="K615" s="38"/>
      <c r="L615" s="39"/>
      <c r="M615" s="39"/>
      <c r="N615" s="39"/>
      <c r="O615" s="39"/>
      <c r="P615" s="39"/>
      <c r="Q615" s="38"/>
      <c r="R615" s="39"/>
      <c r="S615" s="39"/>
      <c r="T615" s="39"/>
      <c r="U615" s="39"/>
      <c r="V615" s="39"/>
      <c r="W615" s="42"/>
      <c r="X615" s="39"/>
      <c r="Y615" s="39"/>
      <c r="Z615" s="42"/>
      <c r="AA615" s="39"/>
      <c r="AB615" s="39"/>
      <c r="AC615" s="42"/>
      <c r="AD615" s="40"/>
      <c r="AE615" s="40"/>
      <c r="AF615" s="35"/>
      <c r="AG615" s="39"/>
      <c r="AH615" s="39"/>
      <c r="AI615" s="42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8"/>
      <c r="AV615" s="39"/>
      <c r="AW615" s="39"/>
      <c r="AX615" s="39"/>
      <c r="AY615" s="39"/>
      <c r="AZ615" s="39"/>
      <c r="BA615" s="39"/>
      <c r="BB615" s="39"/>
      <c r="BC615" s="39"/>
      <c r="BD615" s="38"/>
      <c r="BE615" s="39"/>
      <c r="BF615" s="39"/>
      <c r="BG615" s="40"/>
      <c r="BH615" s="39"/>
      <c r="BI615" s="39"/>
      <c r="BJ615" s="31"/>
      <c r="BK615" s="31"/>
      <c r="BL615" s="39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</row>
    <row r="616" spans="2:251">
      <c r="B616" s="62"/>
      <c r="C616" s="39"/>
      <c r="D616" s="39"/>
      <c r="F616" s="39"/>
      <c r="G616" s="38"/>
      <c r="H616" s="38"/>
      <c r="I616" s="38"/>
      <c r="J616" s="39"/>
      <c r="K616" s="38"/>
      <c r="L616" s="39"/>
      <c r="M616" s="39"/>
      <c r="N616" s="39"/>
      <c r="O616" s="39"/>
      <c r="P616" s="39"/>
      <c r="Q616" s="38"/>
      <c r="R616" s="39"/>
      <c r="S616" s="39"/>
      <c r="T616" s="39"/>
      <c r="U616" s="39"/>
      <c r="V616" s="39"/>
      <c r="W616" s="42"/>
      <c r="X616" s="39"/>
      <c r="Y616" s="39"/>
      <c r="Z616" s="42"/>
      <c r="AA616" s="39"/>
      <c r="AB616" s="39"/>
      <c r="AC616" s="42"/>
      <c r="AD616" s="40"/>
      <c r="AE616" s="40"/>
      <c r="AF616" s="35"/>
      <c r="AG616" s="39"/>
      <c r="AH616" s="39"/>
      <c r="AI616" s="42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8"/>
      <c r="AV616" s="39"/>
      <c r="AW616" s="39"/>
      <c r="AX616" s="39"/>
      <c r="AY616" s="39"/>
      <c r="AZ616" s="39"/>
      <c r="BA616" s="39"/>
      <c r="BB616" s="39"/>
      <c r="BC616" s="39"/>
      <c r="BD616" s="38"/>
      <c r="BE616" s="39"/>
      <c r="BF616" s="39"/>
      <c r="BG616" s="40"/>
      <c r="BH616" s="39"/>
      <c r="BI616" s="39"/>
      <c r="BJ616" s="31"/>
      <c r="BK616" s="31"/>
      <c r="BL616" s="39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</row>
    <row r="617" spans="2:251">
      <c r="B617" s="62"/>
      <c r="C617" s="39"/>
      <c r="D617" s="39"/>
      <c r="F617" s="39"/>
      <c r="G617" s="38"/>
      <c r="H617" s="38"/>
      <c r="I617" s="38"/>
      <c r="J617" s="39"/>
      <c r="K617" s="38"/>
      <c r="L617" s="39"/>
      <c r="M617" s="39"/>
      <c r="N617" s="39"/>
      <c r="O617" s="39"/>
      <c r="P617" s="39"/>
      <c r="Q617" s="38"/>
      <c r="R617" s="39"/>
      <c r="S617" s="39"/>
      <c r="T617" s="39"/>
      <c r="U617" s="39"/>
      <c r="V617" s="39"/>
      <c r="W617" s="42"/>
      <c r="X617" s="39"/>
      <c r="Y617" s="39"/>
      <c r="Z617" s="42"/>
      <c r="AA617" s="39"/>
      <c r="AB617" s="39"/>
      <c r="AC617" s="42"/>
      <c r="AD617" s="40"/>
      <c r="AE617" s="40"/>
      <c r="AF617" s="35"/>
      <c r="AG617" s="39"/>
      <c r="AH617" s="39"/>
      <c r="AI617" s="42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8"/>
      <c r="AV617" s="39"/>
      <c r="AW617" s="39"/>
      <c r="AX617" s="39"/>
      <c r="AY617" s="39"/>
      <c r="AZ617" s="39"/>
      <c r="BA617" s="39"/>
      <c r="BB617" s="39"/>
      <c r="BC617" s="39"/>
      <c r="BD617" s="38"/>
      <c r="BE617" s="39"/>
      <c r="BF617" s="39"/>
      <c r="BG617" s="40"/>
      <c r="BH617" s="39"/>
      <c r="BI617" s="39"/>
      <c r="BJ617" s="31"/>
      <c r="BK617" s="31"/>
      <c r="BL617" s="39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</row>
    <row r="618" spans="2:251">
      <c r="B618" s="62"/>
      <c r="C618" s="39"/>
      <c r="D618" s="39"/>
      <c r="F618" s="39"/>
      <c r="G618" s="38"/>
      <c r="H618" s="38"/>
      <c r="I618" s="38"/>
      <c r="J618" s="39"/>
      <c r="K618" s="38"/>
      <c r="L618" s="39"/>
      <c r="M618" s="39"/>
      <c r="N618" s="39"/>
      <c r="O618" s="39"/>
      <c r="P618" s="39"/>
      <c r="Q618" s="38"/>
      <c r="R618" s="39"/>
      <c r="S618" s="39"/>
      <c r="T618" s="39"/>
      <c r="U618" s="39"/>
      <c r="V618" s="39"/>
      <c r="W618" s="42"/>
      <c r="X618" s="39"/>
      <c r="Y618" s="39"/>
      <c r="Z618" s="42"/>
      <c r="AA618" s="39"/>
      <c r="AB618" s="39"/>
      <c r="AC618" s="42"/>
      <c r="AD618" s="40"/>
      <c r="AE618" s="40"/>
      <c r="AF618" s="35"/>
      <c r="AG618" s="39"/>
      <c r="AH618" s="39"/>
      <c r="AI618" s="42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8"/>
      <c r="AV618" s="39"/>
      <c r="AW618" s="39"/>
      <c r="AX618" s="39"/>
      <c r="AY618" s="39"/>
      <c r="AZ618" s="39"/>
      <c r="BA618" s="39"/>
      <c r="BB618" s="39"/>
      <c r="BC618" s="39"/>
      <c r="BD618" s="38"/>
      <c r="BE618" s="39"/>
      <c r="BF618" s="39"/>
      <c r="BG618" s="40"/>
      <c r="BH618" s="39"/>
      <c r="BI618" s="39"/>
      <c r="BJ618" s="31"/>
      <c r="BK618" s="31"/>
      <c r="BL618" s="39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</row>
    <row r="619" spans="2:251">
      <c r="B619" s="62"/>
      <c r="C619" s="39"/>
      <c r="D619" s="39"/>
      <c r="F619" s="39"/>
      <c r="G619" s="38"/>
      <c r="H619" s="38"/>
      <c r="I619" s="38"/>
      <c r="J619" s="39"/>
      <c r="K619" s="38"/>
      <c r="L619" s="39"/>
      <c r="M619" s="39"/>
      <c r="N619" s="39"/>
      <c r="O619" s="39"/>
      <c r="P619" s="39"/>
      <c r="Q619" s="38"/>
      <c r="R619" s="39"/>
      <c r="S619" s="39"/>
      <c r="T619" s="39"/>
      <c r="U619" s="39"/>
      <c r="V619" s="39"/>
      <c r="W619" s="42"/>
      <c r="X619" s="39"/>
      <c r="Y619" s="39"/>
      <c r="Z619" s="42"/>
      <c r="AA619" s="39"/>
      <c r="AB619" s="39"/>
      <c r="AC619" s="42"/>
      <c r="AD619" s="40"/>
      <c r="AE619" s="40"/>
      <c r="AF619" s="35"/>
      <c r="AG619" s="39"/>
      <c r="AH619" s="39"/>
      <c r="AI619" s="42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8"/>
      <c r="AV619" s="39"/>
      <c r="AW619" s="39"/>
      <c r="AX619" s="39"/>
      <c r="AY619" s="39"/>
      <c r="AZ619" s="39"/>
      <c r="BA619" s="39"/>
      <c r="BB619" s="39"/>
      <c r="BC619" s="39"/>
      <c r="BD619" s="38"/>
      <c r="BE619" s="39"/>
      <c r="BF619" s="39"/>
      <c r="BG619" s="40"/>
      <c r="BH619" s="39"/>
      <c r="BI619" s="39"/>
      <c r="BJ619" s="31"/>
      <c r="BK619" s="31"/>
      <c r="BL619" s="39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</row>
    <row r="620" spans="2:251">
      <c r="B620" s="62"/>
      <c r="C620" s="39"/>
      <c r="D620" s="39"/>
      <c r="F620" s="39"/>
      <c r="G620" s="38"/>
      <c r="H620" s="38"/>
      <c r="I620" s="38"/>
      <c r="J620" s="39"/>
      <c r="K620" s="38"/>
      <c r="L620" s="39"/>
      <c r="M620" s="39"/>
      <c r="N620" s="39"/>
      <c r="O620" s="39"/>
      <c r="P620" s="39"/>
      <c r="Q620" s="38"/>
      <c r="R620" s="39"/>
      <c r="S620" s="39"/>
      <c r="T620" s="39"/>
      <c r="U620" s="39"/>
      <c r="V620" s="39"/>
      <c r="W620" s="42"/>
      <c r="X620" s="39"/>
      <c r="Y620" s="39"/>
      <c r="Z620" s="42"/>
      <c r="AA620" s="39"/>
      <c r="AB620" s="39"/>
      <c r="AC620" s="42"/>
      <c r="AD620" s="40"/>
      <c r="AE620" s="40"/>
      <c r="AF620" s="35"/>
      <c r="AG620" s="39"/>
      <c r="AH620" s="39"/>
      <c r="AI620" s="42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8"/>
      <c r="AV620" s="39"/>
      <c r="AW620" s="39"/>
      <c r="AX620" s="39"/>
      <c r="AY620" s="39"/>
      <c r="AZ620" s="39"/>
      <c r="BA620" s="39"/>
      <c r="BB620" s="39"/>
      <c r="BC620" s="39"/>
      <c r="BD620" s="38"/>
      <c r="BE620" s="39"/>
      <c r="BF620" s="39"/>
      <c r="BG620" s="40"/>
      <c r="BH620" s="39"/>
      <c r="BI620" s="39"/>
      <c r="BJ620" s="31"/>
      <c r="BK620" s="31"/>
      <c r="BL620" s="39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</row>
    <row r="621" spans="2:251">
      <c r="B621" s="62"/>
      <c r="C621" s="39"/>
      <c r="D621" s="39"/>
      <c r="F621" s="39"/>
      <c r="G621" s="38"/>
      <c r="H621" s="38"/>
      <c r="I621" s="38"/>
      <c r="J621" s="39"/>
      <c r="K621" s="38"/>
      <c r="L621" s="39"/>
      <c r="M621" s="39"/>
      <c r="N621" s="39"/>
      <c r="O621" s="39"/>
      <c r="P621" s="39"/>
      <c r="Q621" s="38"/>
      <c r="R621" s="39"/>
      <c r="S621" s="39"/>
      <c r="T621" s="39"/>
      <c r="U621" s="39"/>
      <c r="V621" s="39"/>
      <c r="W621" s="42"/>
      <c r="X621" s="39"/>
      <c r="Y621" s="39"/>
      <c r="Z621" s="42"/>
      <c r="AA621" s="39"/>
      <c r="AB621" s="39"/>
      <c r="AC621" s="42"/>
      <c r="AD621" s="40"/>
      <c r="AE621" s="40"/>
      <c r="AF621" s="35"/>
      <c r="AG621" s="39"/>
      <c r="AH621" s="39"/>
      <c r="AI621" s="42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8"/>
      <c r="AV621" s="39"/>
      <c r="AW621" s="39"/>
      <c r="AX621" s="39"/>
      <c r="AY621" s="39"/>
      <c r="AZ621" s="39"/>
      <c r="BA621" s="39"/>
      <c r="BB621" s="39"/>
      <c r="BC621" s="39"/>
      <c r="BD621" s="38"/>
      <c r="BE621" s="39"/>
      <c r="BF621" s="39"/>
      <c r="BG621" s="40"/>
      <c r="BH621" s="39"/>
      <c r="BI621" s="39"/>
      <c r="BJ621" s="31"/>
      <c r="BK621" s="31"/>
      <c r="BL621" s="39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</row>
    <row r="622" spans="2:251">
      <c r="B622" s="62"/>
      <c r="C622" s="39"/>
      <c r="D622" s="39"/>
      <c r="F622" s="39"/>
      <c r="G622" s="38"/>
      <c r="H622" s="38"/>
      <c r="I622" s="38"/>
      <c r="J622" s="39"/>
      <c r="K622" s="38"/>
      <c r="L622" s="39"/>
      <c r="M622" s="39"/>
      <c r="N622" s="39"/>
      <c r="O622" s="39"/>
      <c r="P622" s="39"/>
      <c r="Q622" s="38"/>
      <c r="R622" s="39"/>
      <c r="S622" s="39"/>
      <c r="T622" s="39"/>
      <c r="U622" s="39"/>
      <c r="V622" s="39"/>
      <c r="W622" s="42"/>
      <c r="X622" s="39"/>
      <c r="Y622" s="39"/>
      <c r="Z622" s="42"/>
      <c r="AA622" s="39"/>
      <c r="AB622" s="39"/>
      <c r="AC622" s="42"/>
      <c r="AD622" s="40"/>
      <c r="AE622" s="40"/>
      <c r="AF622" s="35"/>
      <c r="AG622" s="39"/>
      <c r="AH622" s="39"/>
      <c r="AI622" s="42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8"/>
      <c r="AV622" s="39"/>
      <c r="AW622" s="39"/>
      <c r="AX622" s="39"/>
      <c r="AY622" s="39"/>
      <c r="AZ622" s="39"/>
      <c r="BA622" s="39"/>
      <c r="BB622" s="39"/>
      <c r="BC622" s="39"/>
      <c r="BD622" s="38"/>
      <c r="BE622" s="39"/>
      <c r="BF622" s="39"/>
      <c r="BG622" s="40"/>
      <c r="BH622" s="39"/>
      <c r="BI622" s="39"/>
      <c r="BJ622" s="31"/>
      <c r="BK622" s="31"/>
      <c r="BL622" s="39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</row>
    <row r="623" spans="2:251">
      <c r="B623" s="62"/>
      <c r="C623" s="39"/>
      <c r="D623" s="39"/>
      <c r="F623" s="39"/>
      <c r="G623" s="38"/>
      <c r="H623" s="38"/>
      <c r="I623" s="38"/>
      <c r="J623" s="39"/>
      <c r="K623" s="38"/>
      <c r="L623" s="39"/>
      <c r="M623" s="39"/>
      <c r="N623" s="39"/>
      <c r="O623" s="39"/>
      <c r="P623" s="39"/>
      <c r="Q623" s="38"/>
      <c r="R623" s="39"/>
      <c r="S623" s="39"/>
      <c r="T623" s="39"/>
      <c r="U623" s="39"/>
      <c r="V623" s="39"/>
      <c r="W623" s="42"/>
      <c r="X623" s="39"/>
      <c r="Y623" s="39"/>
      <c r="Z623" s="42"/>
      <c r="AA623" s="39"/>
      <c r="AB623" s="39"/>
      <c r="AC623" s="42"/>
      <c r="AD623" s="40"/>
      <c r="AE623" s="40"/>
      <c r="AF623" s="35"/>
      <c r="AG623" s="39"/>
      <c r="AH623" s="39"/>
      <c r="AI623" s="42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8"/>
      <c r="AV623" s="39"/>
      <c r="AW623" s="39"/>
      <c r="AX623" s="39"/>
      <c r="AY623" s="39"/>
      <c r="AZ623" s="39"/>
      <c r="BA623" s="39"/>
      <c r="BB623" s="39"/>
      <c r="BC623" s="39"/>
      <c r="BD623" s="38"/>
      <c r="BE623" s="39"/>
      <c r="BF623" s="39"/>
      <c r="BG623" s="40"/>
      <c r="BH623" s="39"/>
      <c r="BI623" s="39"/>
      <c r="BJ623" s="31"/>
      <c r="BK623" s="31"/>
      <c r="BL623" s="39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</row>
    <row r="624" spans="2:251">
      <c r="B624" s="62"/>
      <c r="C624" s="39"/>
      <c r="D624" s="39"/>
      <c r="F624" s="39"/>
      <c r="G624" s="38"/>
      <c r="H624" s="38"/>
      <c r="I624" s="38"/>
      <c r="J624" s="39"/>
      <c r="K624" s="38"/>
      <c r="L624" s="39"/>
      <c r="M624" s="39"/>
      <c r="N624" s="39"/>
      <c r="O624" s="39"/>
      <c r="P624" s="39"/>
      <c r="Q624" s="38"/>
      <c r="R624" s="39"/>
      <c r="S624" s="39"/>
      <c r="T624" s="39"/>
      <c r="U624" s="39"/>
      <c r="V624" s="39"/>
      <c r="W624" s="42"/>
      <c r="X624" s="39"/>
      <c r="Y624" s="39"/>
      <c r="Z624" s="42"/>
      <c r="AA624" s="39"/>
      <c r="AB624" s="39"/>
      <c r="AC624" s="42"/>
      <c r="AD624" s="40"/>
      <c r="AE624" s="40"/>
      <c r="AF624" s="35"/>
      <c r="AG624" s="39"/>
      <c r="AH624" s="39"/>
      <c r="AI624" s="42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8"/>
      <c r="AV624" s="39"/>
      <c r="AW624" s="39"/>
      <c r="AX624" s="39"/>
      <c r="AY624" s="39"/>
      <c r="AZ624" s="39"/>
      <c r="BA624" s="39"/>
      <c r="BB624" s="39"/>
      <c r="BC624" s="39"/>
      <c r="BD624" s="38"/>
      <c r="BE624" s="39"/>
      <c r="BF624" s="39"/>
      <c r="BG624" s="40"/>
      <c r="BH624" s="39"/>
      <c r="BI624" s="39"/>
      <c r="BJ624" s="31"/>
      <c r="BK624" s="31"/>
      <c r="BL624" s="39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</row>
    <row r="625" spans="2:251">
      <c r="B625" s="62"/>
      <c r="C625" s="39"/>
      <c r="D625" s="39"/>
      <c r="F625" s="39"/>
      <c r="G625" s="38"/>
      <c r="H625" s="38"/>
      <c r="I625" s="38"/>
      <c r="J625" s="39"/>
      <c r="K625" s="38"/>
      <c r="L625" s="39"/>
      <c r="M625" s="39"/>
      <c r="N625" s="39"/>
      <c r="O625" s="39"/>
      <c r="P625" s="39"/>
      <c r="Q625" s="38"/>
      <c r="R625" s="39"/>
      <c r="S625" s="39"/>
      <c r="T625" s="39"/>
      <c r="U625" s="39"/>
      <c r="V625" s="39"/>
      <c r="W625" s="42"/>
      <c r="X625" s="39"/>
      <c r="Y625" s="39"/>
      <c r="Z625" s="42"/>
      <c r="AA625" s="39"/>
      <c r="AB625" s="39"/>
      <c r="AC625" s="42"/>
      <c r="AD625" s="40"/>
      <c r="AE625" s="40"/>
      <c r="AF625" s="35"/>
      <c r="AG625" s="39"/>
      <c r="AH625" s="39"/>
      <c r="AI625" s="42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8"/>
      <c r="AV625" s="39"/>
      <c r="AW625" s="39"/>
      <c r="AX625" s="39"/>
      <c r="AY625" s="39"/>
      <c r="AZ625" s="39"/>
      <c r="BA625" s="39"/>
      <c r="BB625" s="39"/>
      <c r="BC625" s="39"/>
      <c r="BD625" s="38"/>
      <c r="BE625" s="39"/>
      <c r="BF625" s="39"/>
      <c r="BG625" s="40"/>
      <c r="BH625" s="39"/>
      <c r="BI625" s="39"/>
      <c r="BJ625" s="31"/>
      <c r="BK625" s="31"/>
      <c r="BL625" s="39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</row>
    <row r="626" spans="2:251">
      <c r="B626" s="62"/>
      <c r="C626" s="39"/>
      <c r="D626" s="39"/>
      <c r="F626" s="39"/>
      <c r="G626" s="38"/>
      <c r="H626" s="38"/>
      <c r="I626" s="38"/>
      <c r="J626" s="39"/>
      <c r="K626" s="38"/>
      <c r="L626" s="39"/>
      <c r="M626" s="39"/>
      <c r="N626" s="39"/>
      <c r="O626" s="39"/>
      <c r="P626" s="39"/>
      <c r="Q626" s="38"/>
      <c r="R626" s="39"/>
      <c r="S626" s="39"/>
      <c r="T626" s="39"/>
      <c r="U626" s="39"/>
      <c r="V626" s="39"/>
      <c r="W626" s="42"/>
      <c r="X626" s="39"/>
      <c r="Y626" s="39"/>
      <c r="Z626" s="42"/>
      <c r="AA626" s="39"/>
      <c r="AB626" s="39"/>
      <c r="AC626" s="42"/>
      <c r="AD626" s="40"/>
      <c r="AE626" s="40"/>
      <c r="AF626" s="35"/>
      <c r="AG626" s="39"/>
      <c r="AH626" s="39"/>
      <c r="AI626" s="42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8"/>
      <c r="AV626" s="39"/>
      <c r="AW626" s="39"/>
      <c r="AX626" s="39"/>
      <c r="AY626" s="39"/>
      <c r="AZ626" s="39"/>
      <c r="BA626" s="39"/>
      <c r="BB626" s="39"/>
      <c r="BC626" s="39"/>
      <c r="BD626" s="38"/>
      <c r="BE626" s="39"/>
      <c r="BF626" s="39"/>
      <c r="BG626" s="40"/>
      <c r="BH626" s="39"/>
      <c r="BI626" s="39"/>
      <c r="BJ626" s="31"/>
      <c r="BK626" s="31"/>
      <c r="BL626" s="39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</row>
    <row r="627" spans="2:251">
      <c r="B627" s="62"/>
      <c r="C627" s="39"/>
      <c r="D627" s="39"/>
      <c r="F627" s="39"/>
      <c r="G627" s="38"/>
      <c r="H627" s="38"/>
      <c r="I627" s="38"/>
      <c r="J627" s="39"/>
      <c r="K627" s="38"/>
      <c r="L627" s="39"/>
      <c r="M627" s="39"/>
      <c r="N627" s="39"/>
      <c r="O627" s="39"/>
      <c r="P627" s="39"/>
      <c r="Q627" s="38"/>
      <c r="R627" s="39"/>
      <c r="S627" s="39"/>
      <c r="T627" s="39"/>
      <c r="U627" s="39"/>
      <c r="V627" s="39"/>
      <c r="W627" s="42"/>
      <c r="X627" s="39"/>
      <c r="Y627" s="39"/>
      <c r="Z627" s="42"/>
      <c r="AA627" s="39"/>
      <c r="AB627" s="39"/>
      <c r="AC627" s="42"/>
      <c r="AD627" s="40"/>
      <c r="AE627" s="40"/>
      <c r="AF627" s="35"/>
      <c r="AG627" s="39"/>
      <c r="AH627" s="39"/>
      <c r="AI627" s="42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8"/>
      <c r="AV627" s="39"/>
      <c r="AW627" s="39"/>
      <c r="AX627" s="39"/>
      <c r="AY627" s="39"/>
      <c r="AZ627" s="39"/>
      <c r="BA627" s="39"/>
      <c r="BB627" s="39"/>
      <c r="BC627" s="39"/>
      <c r="BD627" s="38"/>
      <c r="BE627" s="39"/>
      <c r="BF627" s="39"/>
      <c r="BG627" s="39"/>
      <c r="BH627" s="39"/>
      <c r="BI627" s="39"/>
      <c r="BJ627" s="31"/>
      <c r="BK627" s="31"/>
      <c r="BL627" s="39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</row>
    <row r="628" spans="2:251">
      <c r="B628" s="62"/>
      <c r="C628" s="39"/>
      <c r="D628" s="39"/>
      <c r="F628" s="39"/>
      <c r="G628" s="38"/>
      <c r="H628" s="38"/>
      <c r="I628" s="38"/>
      <c r="J628" s="39"/>
      <c r="K628" s="38"/>
      <c r="L628" s="39"/>
      <c r="M628" s="39"/>
      <c r="N628" s="39"/>
      <c r="O628" s="39"/>
      <c r="P628" s="39"/>
      <c r="Q628" s="38"/>
      <c r="R628" s="39"/>
      <c r="S628" s="39"/>
      <c r="T628" s="39"/>
      <c r="U628" s="39"/>
      <c r="V628" s="39"/>
      <c r="W628" s="42"/>
      <c r="X628" s="39"/>
      <c r="Y628" s="39"/>
      <c r="Z628" s="42"/>
      <c r="AA628" s="39"/>
      <c r="AB628" s="39"/>
      <c r="AC628" s="42"/>
      <c r="AD628" s="40"/>
      <c r="AE628" s="40"/>
      <c r="AF628" s="35"/>
      <c r="AG628" s="39"/>
      <c r="AH628" s="39"/>
      <c r="AI628" s="42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8"/>
      <c r="AV628" s="39"/>
      <c r="AW628" s="39"/>
      <c r="AX628" s="39"/>
      <c r="AY628" s="39"/>
      <c r="AZ628" s="39"/>
      <c r="BA628" s="39"/>
      <c r="BB628" s="39"/>
      <c r="BC628" s="39"/>
      <c r="BD628" s="38"/>
      <c r="BE628" s="39"/>
      <c r="BF628" s="39"/>
      <c r="BG628" s="40"/>
      <c r="BH628" s="39"/>
      <c r="BI628" s="39"/>
      <c r="BJ628" s="31"/>
      <c r="BK628" s="31"/>
      <c r="BL628" s="39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</row>
    <row r="629" spans="2:251">
      <c r="B629" s="62"/>
      <c r="C629" s="39"/>
      <c r="D629" s="39"/>
      <c r="F629" s="39"/>
      <c r="G629" s="38"/>
      <c r="H629" s="38"/>
      <c r="I629" s="38"/>
      <c r="J629" s="39"/>
      <c r="K629" s="38"/>
      <c r="L629" s="39"/>
      <c r="M629" s="39"/>
      <c r="N629" s="39"/>
      <c r="O629" s="39"/>
      <c r="P629" s="39"/>
      <c r="Q629" s="38"/>
      <c r="R629" s="39"/>
      <c r="S629" s="39"/>
      <c r="T629" s="39"/>
      <c r="U629" s="39"/>
      <c r="V629" s="39"/>
      <c r="W629" s="42"/>
      <c r="X629" s="39"/>
      <c r="Y629" s="39"/>
      <c r="Z629" s="42"/>
      <c r="AA629" s="39"/>
      <c r="AB629" s="39"/>
      <c r="AC629" s="42"/>
      <c r="AD629" s="40"/>
      <c r="AE629" s="40"/>
      <c r="AF629" s="35"/>
      <c r="AG629" s="39"/>
      <c r="AH629" s="39"/>
      <c r="AI629" s="42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8"/>
      <c r="AV629" s="39"/>
      <c r="AW629" s="39"/>
      <c r="AX629" s="39"/>
      <c r="AY629" s="39"/>
      <c r="AZ629" s="39"/>
      <c r="BA629" s="39"/>
      <c r="BB629" s="39"/>
      <c r="BC629" s="39"/>
      <c r="BD629" s="38"/>
      <c r="BE629" s="39"/>
      <c r="BF629" s="39"/>
      <c r="BG629" s="40"/>
      <c r="BH629" s="39"/>
      <c r="BI629" s="39"/>
      <c r="BJ629" s="31"/>
      <c r="BK629" s="31"/>
      <c r="BL629" s="39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</row>
    <row r="630" spans="2:251">
      <c r="B630" s="62"/>
      <c r="C630" s="39"/>
      <c r="D630" s="39"/>
      <c r="F630" s="39"/>
      <c r="G630" s="38"/>
      <c r="H630" s="38"/>
      <c r="I630" s="38"/>
      <c r="J630" s="39"/>
      <c r="K630" s="38"/>
      <c r="L630" s="39"/>
      <c r="M630" s="39"/>
      <c r="N630" s="39"/>
      <c r="O630" s="39"/>
      <c r="P630" s="39"/>
      <c r="Q630" s="38"/>
      <c r="R630" s="39"/>
      <c r="S630" s="39"/>
      <c r="T630" s="39"/>
      <c r="U630" s="39"/>
      <c r="V630" s="39"/>
      <c r="W630" s="42"/>
      <c r="X630" s="39"/>
      <c r="Y630" s="39"/>
      <c r="Z630" s="42"/>
      <c r="AA630" s="39"/>
      <c r="AB630" s="39"/>
      <c r="AC630" s="42"/>
      <c r="AD630" s="40"/>
      <c r="AE630" s="40"/>
      <c r="AF630" s="35"/>
      <c r="AG630" s="39"/>
      <c r="AH630" s="39"/>
      <c r="AI630" s="42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8"/>
      <c r="AV630" s="39"/>
      <c r="AW630" s="39"/>
      <c r="AX630" s="39"/>
      <c r="AY630" s="39"/>
      <c r="AZ630" s="39"/>
      <c r="BA630" s="39"/>
      <c r="BB630" s="39"/>
      <c r="BC630" s="39"/>
      <c r="BD630" s="38"/>
      <c r="BE630" s="39"/>
      <c r="BF630" s="39"/>
      <c r="BG630" s="40"/>
      <c r="BH630" s="39"/>
      <c r="BI630" s="39"/>
      <c r="BJ630" s="31"/>
      <c r="BK630" s="31"/>
      <c r="BL630" s="39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</row>
    <row r="631" spans="2:251">
      <c r="B631" s="62"/>
      <c r="C631" s="39"/>
      <c r="D631" s="39"/>
      <c r="F631" s="39"/>
      <c r="G631" s="38"/>
      <c r="H631" s="38"/>
      <c r="I631" s="38"/>
      <c r="J631" s="39"/>
      <c r="K631" s="38"/>
      <c r="L631" s="39"/>
      <c r="M631" s="39"/>
      <c r="N631" s="39"/>
      <c r="O631" s="39"/>
      <c r="P631" s="39"/>
      <c r="Q631" s="38"/>
      <c r="R631" s="39"/>
      <c r="S631" s="39"/>
      <c r="T631" s="39"/>
      <c r="U631" s="39"/>
      <c r="V631" s="39"/>
      <c r="W631" s="42"/>
      <c r="X631" s="39"/>
      <c r="Y631" s="39"/>
      <c r="Z631" s="42"/>
      <c r="AA631" s="39"/>
      <c r="AB631" s="39"/>
      <c r="AC631" s="42"/>
      <c r="AD631" s="40"/>
      <c r="AE631" s="40"/>
      <c r="AF631" s="35"/>
      <c r="AG631" s="39"/>
      <c r="AH631" s="39"/>
      <c r="AI631" s="42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8"/>
      <c r="AV631" s="39"/>
      <c r="AW631" s="39"/>
      <c r="AX631" s="39"/>
      <c r="AY631" s="39"/>
      <c r="AZ631" s="39"/>
      <c r="BA631" s="39"/>
      <c r="BB631" s="39"/>
      <c r="BC631" s="39"/>
      <c r="BD631" s="38"/>
      <c r="BE631" s="39"/>
      <c r="BF631" s="39"/>
      <c r="BG631" s="40"/>
      <c r="BH631" s="39"/>
      <c r="BI631" s="39"/>
      <c r="BJ631" s="31"/>
      <c r="BK631" s="31"/>
      <c r="BL631" s="39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</row>
    <row r="632" spans="2:251">
      <c r="B632" s="62"/>
      <c r="C632" s="39"/>
      <c r="D632" s="39"/>
      <c r="F632" s="39"/>
      <c r="G632" s="38"/>
      <c r="H632" s="38"/>
      <c r="I632" s="38"/>
      <c r="J632" s="39"/>
      <c r="K632" s="38"/>
      <c r="L632" s="39"/>
      <c r="M632" s="39"/>
      <c r="N632" s="39"/>
      <c r="O632" s="39"/>
      <c r="P632" s="39"/>
      <c r="Q632" s="38"/>
      <c r="R632" s="39"/>
      <c r="S632" s="39"/>
      <c r="T632" s="39"/>
      <c r="U632" s="39"/>
      <c r="V632" s="39"/>
      <c r="W632" s="42"/>
      <c r="X632" s="39"/>
      <c r="Y632" s="39"/>
      <c r="Z632" s="42"/>
      <c r="AA632" s="39"/>
      <c r="AB632" s="39"/>
      <c r="AC632" s="42"/>
      <c r="AD632" s="40"/>
      <c r="AE632" s="40"/>
      <c r="AF632" s="35"/>
      <c r="AG632" s="39"/>
      <c r="AH632" s="39"/>
      <c r="AI632" s="42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8"/>
      <c r="AV632" s="39"/>
      <c r="AW632" s="39"/>
      <c r="AX632" s="39"/>
      <c r="AY632" s="39"/>
      <c r="AZ632" s="39"/>
      <c r="BA632" s="39"/>
      <c r="BB632" s="39"/>
      <c r="BC632" s="39"/>
      <c r="BD632" s="38"/>
      <c r="BE632" s="39"/>
      <c r="BF632" s="39"/>
      <c r="BG632" s="40"/>
      <c r="BH632" s="39"/>
      <c r="BI632" s="39"/>
      <c r="BJ632" s="31"/>
      <c r="BK632" s="31"/>
      <c r="BL632" s="39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</row>
    <row r="633" spans="2:251">
      <c r="B633" s="62"/>
      <c r="C633" s="39"/>
      <c r="D633" s="39"/>
      <c r="F633" s="39"/>
      <c r="G633" s="38"/>
      <c r="H633" s="38"/>
      <c r="I633" s="38"/>
      <c r="J633" s="39"/>
      <c r="K633" s="38"/>
      <c r="L633" s="39"/>
      <c r="M633" s="39"/>
      <c r="N633" s="39"/>
      <c r="O633" s="39"/>
      <c r="P633" s="39"/>
      <c r="Q633" s="38"/>
      <c r="R633" s="39"/>
      <c r="S633" s="39"/>
      <c r="T633" s="39"/>
      <c r="U633" s="39"/>
      <c r="V633" s="39"/>
      <c r="W633" s="42"/>
      <c r="X633" s="39"/>
      <c r="Y633" s="39"/>
      <c r="Z633" s="42"/>
      <c r="AA633" s="39"/>
      <c r="AB633" s="39"/>
      <c r="AC633" s="42"/>
      <c r="AD633" s="40"/>
      <c r="AE633" s="40"/>
      <c r="AF633" s="35"/>
      <c r="AG633" s="39"/>
      <c r="AH633" s="39"/>
      <c r="AI633" s="42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8"/>
      <c r="AV633" s="39"/>
      <c r="AW633" s="39"/>
      <c r="AX633" s="39"/>
      <c r="AY633" s="39"/>
      <c r="AZ633" s="39"/>
      <c r="BA633" s="39"/>
      <c r="BB633" s="39"/>
      <c r="BC633" s="39"/>
      <c r="BD633" s="38"/>
      <c r="BE633" s="39"/>
      <c r="BF633" s="39"/>
      <c r="BG633" s="40"/>
      <c r="BH633" s="39"/>
      <c r="BI633" s="39"/>
      <c r="BJ633" s="31"/>
      <c r="BK633" s="31"/>
      <c r="BL633" s="39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</row>
    <row r="634" spans="2:251">
      <c r="B634" s="62"/>
      <c r="C634" s="39"/>
      <c r="D634" s="39"/>
      <c r="F634" s="39"/>
      <c r="G634" s="38"/>
      <c r="H634" s="38"/>
      <c r="I634" s="38"/>
      <c r="J634" s="39"/>
      <c r="K634" s="38"/>
      <c r="L634" s="39"/>
      <c r="M634" s="39"/>
      <c r="N634" s="39"/>
      <c r="O634" s="39"/>
      <c r="P634" s="39"/>
      <c r="Q634" s="38"/>
      <c r="R634" s="39"/>
      <c r="S634" s="39"/>
      <c r="T634" s="39"/>
      <c r="U634" s="39"/>
      <c r="V634" s="39"/>
      <c r="W634" s="42"/>
      <c r="X634" s="39"/>
      <c r="Y634" s="39"/>
      <c r="Z634" s="42"/>
      <c r="AA634" s="39"/>
      <c r="AB634" s="39"/>
      <c r="AC634" s="42"/>
      <c r="AD634" s="40"/>
      <c r="AE634" s="40"/>
      <c r="AF634" s="35"/>
      <c r="AG634" s="39"/>
      <c r="AH634" s="39"/>
      <c r="AI634" s="42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8"/>
      <c r="AV634" s="39"/>
      <c r="AW634" s="39"/>
      <c r="AX634" s="39"/>
      <c r="AY634" s="39"/>
      <c r="AZ634" s="39"/>
      <c r="BA634" s="39"/>
      <c r="BB634" s="39"/>
      <c r="BC634" s="39"/>
      <c r="BD634" s="38"/>
      <c r="BE634" s="39"/>
      <c r="BF634" s="39"/>
      <c r="BG634" s="40"/>
      <c r="BH634" s="39"/>
      <c r="BI634" s="39"/>
      <c r="BJ634" s="31"/>
      <c r="BK634" s="31"/>
      <c r="BL634" s="39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</row>
    <row r="635" spans="2:251">
      <c r="B635" s="62"/>
      <c r="C635" s="39"/>
      <c r="D635" s="39"/>
      <c r="F635" s="39"/>
      <c r="G635" s="38"/>
      <c r="H635" s="38"/>
      <c r="I635" s="38"/>
      <c r="J635" s="39"/>
      <c r="K635" s="38"/>
      <c r="L635" s="39"/>
      <c r="M635" s="39"/>
      <c r="N635" s="39"/>
      <c r="O635" s="39"/>
      <c r="P635" s="39"/>
      <c r="Q635" s="38"/>
      <c r="R635" s="39"/>
      <c r="S635" s="39"/>
      <c r="T635" s="39"/>
      <c r="U635" s="39"/>
      <c r="V635" s="39"/>
      <c r="W635" s="42"/>
      <c r="X635" s="39"/>
      <c r="Y635" s="39"/>
      <c r="Z635" s="42"/>
      <c r="AA635" s="39"/>
      <c r="AB635" s="39"/>
      <c r="AC635" s="42"/>
      <c r="AD635" s="40"/>
      <c r="AE635" s="40"/>
      <c r="AF635" s="35"/>
      <c r="AG635" s="39"/>
      <c r="AH635" s="39"/>
      <c r="AI635" s="42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8"/>
      <c r="AV635" s="39"/>
      <c r="AW635" s="39"/>
      <c r="AX635" s="39"/>
      <c r="AY635" s="39"/>
      <c r="AZ635" s="39"/>
      <c r="BA635" s="39"/>
      <c r="BB635" s="39"/>
      <c r="BC635" s="39"/>
      <c r="BD635" s="38"/>
      <c r="BE635" s="39"/>
      <c r="BF635" s="39"/>
      <c r="BG635" s="39"/>
      <c r="BH635" s="39"/>
      <c r="BI635" s="39"/>
      <c r="BJ635" s="31"/>
      <c r="BK635" s="31"/>
      <c r="BL635" s="39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</row>
    <row r="636" spans="2:251">
      <c r="B636" s="62"/>
      <c r="C636" s="39"/>
      <c r="D636" s="39"/>
      <c r="F636" s="39"/>
      <c r="G636" s="38"/>
      <c r="H636" s="38"/>
      <c r="I636" s="38"/>
      <c r="J636" s="39"/>
      <c r="K636" s="38"/>
      <c r="L636" s="39"/>
      <c r="M636" s="39"/>
      <c r="N636" s="39"/>
      <c r="O636" s="39"/>
      <c r="P636" s="39"/>
      <c r="Q636" s="38"/>
      <c r="R636" s="39"/>
      <c r="S636" s="39"/>
      <c r="T636" s="39"/>
      <c r="U636" s="39"/>
      <c r="V636" s="39"/>
      <c r="W636" s="42"/>
      <c r="X636" s="39"/>
      <c r="Y636" s="39"/>
      <c r="Z636" s="42"/>
      <c r="AA636" s="39"/>
      <c r="AB636" s="39"/>
      <c r="AC636" s="42"/>
      <c r="AD636" s="40"/>
      <c r="AE636" s="40"/>
      <c r="AF636" s="35"/>
      <c r="AG636" s="39"/>
      <c r="AH636" s="39"/>
      <c r="AI636" s="42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8"/>
      <c r="AV636" s="39"/>
      <c r="AW636" s="39"/>
      <c r="AX636" s="39"/>
      <c r="AY636" s="39"/>
      <c r="AZ636" s="39"/>
      <c r="BA636" s="39"/>
      <c r="BB636" s="39"/>
      <c r="BC636" s="39"/>
      <c r="BD636" s="38"/>
      <c r="BE636" s="39"/>
      <c r="BF636" s="39"/>
      <c r="BG636" s="39"/>
      <c r="BH636" s="39"/>
      <c r="BI636" s="39"/>
      <c r="BJ636" s="31"/>
      <c r="BK636" s="31"/>
      <c r="BL636" s="39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</row>
    <row r="637" spans="2:251">
      <c r="B637" s="62"/>
      <c r="C637" s="39"/>
      <c r="D637" s="39"/>
      <c r="F637" s="39"/>
      <c r="G637" s="38"/>
      <c r="H637" s="38"/>
      <c r="I637" s="38"/>
      <c r="J637" s="39"/>
      <c r="K637" s="38"/>
      <c r="L637" s="39"/>
      <c r="M637" s="39"/>
      <c r="N637" s="39"/>
      <c r="O637" s="39"/>
      <c r="P637" s="39"/>
      <c r="Q637" s="38"/>
      <c r="R637" s="39"/>
      <c r="S637" s="39"/>
      <c r="T637" s="39"/>
      <c r="U637" s="39"/>
      <c r="V637" s="39"/>
      <c r="W637" s="42"/>
      <c r="X637" s="39"/>
      <c r="Y637" s="39"/>
      <c r="Z637" s="42"/>
      <c r="AA637" s="39"/>
      <c r="AB637" s="39"/>
      <c r="AC637" s="42"/>
      <c r="AD637" s="40"/>
      <c r="AE637" s="40"/>
      <c r="AF637" s="35"/>
      <c r="AG637" s="39"/>
      <c r="AH637" s="39"/>
      <c r="AI637" s="42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8"/>
      <c r="AV637" s="39"/>
      <c r="AW637" s="39"/>
      <c r="AX637" s="39"/>
      <c r="AY637" s="39"/>
      <c r="AZ637" s="39"/>
      <c r="BA637" s="39"/>
      <c r="BB637" s="39"/>
      <c r="BC637" s="39"/>
      <c r="BD637" s="38"/>
      <c r="BE637" s="39"/>
      <c r="BF637" s="39"/>
      <c r="BG637" s="40"/>
      <c r="BH637" s="39"/>
      <c r="BI637" s="39"/>
      <c r="BJ637" s="31"/>
      <c r="BK637" s="31"/>
      <c r="BL637" s="39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</row>
    <row r="638" spans="2:251">
      <c r="B638" s="62"/>
      <c r="C638" s="39"/>
      <c r="D638" s="39"/>
      <c r="F638" s="39"/>
      <c r="G638" s="38"/>
      <c r="H638" s="38"/>
      <c r="I638" s="38"/>
      <c r="J638" s="39"/>
      <c r="K638" s="38"/>
      <c r="L638" s="39"/>
      <c r="M638" s="39"/>
      <c r="N638" s="39"/>
      <c r="O638" s="39"/>
      <c r="P638" s="39"/>
      <c r="Q638" s="38"/>
      <c r="R638" s="39"/>
      <c r="S638" s="39"/>
      <c r="T638" s="39"/>
      <c r="U638" s="39"/>
      <c r="V638" s="39"/>
      <c r="W638" s="42"/>
      <c r="X638" s="39"/>
      <c r="Y638" s="39"/>
      <c r="Z638" s="42"/>
      <c r="AA638" s="39"/>
      <c r="AB638" s="39"/>
      <c r="AC638" s="42"/>
      <c r="AD638" s="40"/>
      <c r="AE638" s="40"/>
      <c r="AF638" s="35"/>
      <c r="AG638" s="39"/>
      <c r="AH638" s="39"/>
      <c r="AI638" s="42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8"/>
      <c r="AV638" s="39"/>
      <c r="AW638" s="39"/>
      <c r="AX638" s="39"/>
      <c r="AY638" s="39"/>
      <c r="AZ638" s="39"/>
      <c r="BA638" s="39"/>
      <c r="BB638" s="39"/>
      <c r="BC638" s="39"/>
      <c r="BD638" s="38"/>
      <c r="BE638" s="39"/>
      <c r="BF638" s="39"/>
      <c r="BG638" s="40"/>
      <c r="BH638" s="39"/>
      <c r="BI638" s="39"/>
      <c r="BJ638" s="31"/>
      <c r="BK638" s="31"/>
      <c r="BL638" s="39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</row>
    <row r="639" spans="2:251">
      <c r="B639" s="62"/>
      <c r="C639" s="39"/>
      <c r="D639" s="39"/>
      <c r="F639" s="39"/>
      <c r="G639" s="38"/>
      <c r="H639" s="38"/>
      <c r="I639" s="38"/>
      <c r="J639" s="39"/>
      <c r="K639" s="38"/>
      <c r="L639" s="39"/>
      <c r="M639" s="39"/>
      <c r="N639" s="39"/>
      <c r="O639" s="39"/>
      <c r="P639" s="39"/>
      <c r="Q639" s="38"/>
      <c r="R639" s="39"/>
      <c r="S639" s="39"/>
      <c r="T639" s="39"/>
      <c r="U639" s="39"/>
      <c r="V639" s="39"/>
      <c r="W639" s="42"/>
      <c r="X639" s="39"/>
      <c r="Y639" s="39"/>
      <c r="Z639" s="42"/>
      <c r="AA639" s="39"/>
      <c r="AB639" s="39"/>
      <c r="AC639" s="42"/>
      <c r="AD639" s="40"/>
      <c r="AE639" s="40"/>
      <c r="AF639" s="35"/>
      <c r="AG639" s="39"/>
      <c r="AH639" s="39"/>
      <c r="AI639" s="42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8"/>
      <c r="AV639" s="39"/>
      <c r="AW639" s="39"/>
      <c r="AX639" s="39"/>
      <c r="AY639" s="39"/>
      <c r="AZ639" s="39"/>
      <c r="BA639" s="39"/>
      <c r="BB639" s="39"/>
      <c r="BC639" s="39"/>
      <c r="BD639" s="38"/>
      <c r="BE639" s="39"/>
      <c r="BF639" s="39"/>
      <c r="BG639" s="40"/>
      <c r="BH639" s="39"/>
      <c r="BI639" s="39"/>
      <c r="BJ639" s="31"/>
      <c r="BK639" s="31"/>
      <c r="BL639" s="39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</row>
    <row r="640" spans="2:251">
      <c r="B640" s="62"/>
      <c r="C640" s="39"/>
      <c r="D640" s="39"/>
      <c r="F640" s="39"/>
      <c r="G640" s="38"/>
      <c r="H640" s="38"/>
      <c r="I640" s="38"/>
      <c r="J640" s="39"/>
      <c r="K640" s="38"/>
      <c r="L640" s="39"/>
      <c r="M640" s="39"/>
      <c r="N640" s="39"/>
      <c r="O640" s="39"/>
      <c r="P640" s="39"/>
      <c r="Q640" s="38"/>
      <c r="R640" s="39"/>
      <c r="S640" s="39"/>
      <c r="T640" s="39"/>
      <c r="U640" s="39"/>
      <c r="V640" s="39"/>
      <c r="W640" s="42"/>
      <c r="X640" s="39"/>
      <c r="Y640" s="39"/>
      <c r="Z640" s="42"/>
      <c r="AA640" s="39"/>
      <c r="AB640" s="39"/>
      <c r="AC640" s="42"/>
      <c r="AD640" s="40"/>
      <c r="AE640" s="40"/>
      <c r="AF640" s="35"/>
      <c r="AG640" s="39"/>
      <c r="AH640" s="39"/>
      <c r="AI640" s="42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8"/>
      <c r="AV640" s="39"/>
      <c r="AW640" s="39"/>
      <c r="AX640" s="39"/>
      <c r="AY640" s="39"/>
      <c r="AZ640" s="39"/>
      <c r="BA640" s="39"/>
      <c r="BB640" s="39"/>
      <c r="BC640" s="39"/>
      <c r="BD640" s="38"/>
      <c r="BE640" s="39"/>
      <c r="BF640" s="39"/>
      <c r="BG640" s="40"/>
      <c r="BH640" s="39"/>
      <c r="BI640" s="39"/>
      <c r="BJ640" s="31"/>
      <c r="BK640" s="31"/>
      <c r="BL640" s="39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</row>
    <row r="641" spans="2:251">
      <c r="B641" s="62"/>
      <c r="C641" s="39"/>
      <c r="D641" s="39"/>
      <c r="F641" s="39"/>
      <c r="G641" s="38"/>
      <c r="H641" s="38"/>
      <c r="I641" s="38"/>
      <c r="J641" s="39"/>
      <c r="K641" s="38"/>
      <c r="L641" s="39"/>
      <c r="M641" s="39"/>
      <c r="N641" s="39"/>
      <c r="O641" s="39"/>
      <c r="P641" s="39"/>
      <c r="Q641" s="38"/>
      <c r="R641" s="39"/>
      <c r="S641" s="39"/>
      <c r="T641" s="39"/>
      <c r="U641" s="39"/>
      <c r="V641" s="39"/>
      <c r="W641" s="42"/>
      <c r="X641" s="39"/>
      <c r="Y641" s="39"/>
      <c r="Z641" s="42"/>
      <c r="AA641" s="39"/>
      <c r="AB641" s="39"/>
      <c r="AC641" s="42"/>
      <c r="AD641" s="40"/>
      <c r="AE641" s="40"/>
      <c r="AF641" s="35"/>
      <c r="AG641" s="39"/>
      <c r="AH641" s="39"/>
      <c r="AI641" s="42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8"/>
      <c r="AV641" s="39"/>
      <c r="AW641" s="39"/>
      <c r="AX641" s="39"/>
      <c r="AY641" s="39"/>
      <c r="AZ641" s="39"/>
      <c r="BA641" s="39"/>
      <c r="BB641" s="39"/>
      <c r="BC641" s="39"/>
      <c r="BD641" s="38"/>
      <c r="BE641" s="39"/>
      <c r="BF641" s="39"/>
      <c r="BG641" s="40"/>
      <c r="BH641" s="39"/>
      <c r="BI641" s="39"/>
      <c r="BJ641" s="31"/>
      <c r="BK641" s="31"/>
      <c r="BL641" s="39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</row>
    <row r="642" spans="2:251">
      <c r="B642" s="62"/>
      <c r="C642" s="39"/>
      <c r="D642" s="39"/>
      <c r="F642" s="39"/>
      <c r="G642" s="38"/>
      <c r="H642" s="38"/>
      <c r="I642" s="38"/>
      <c r="J642" s="39"/>
      <c r="K642" s="38"/>
      <c r="L642" s="39"/>
      <c r="M642" s="39"/>
      <c r="N642" s="39"/>
      <c r="O642" s="39"/>
      <c r="P642" s="39"/>
      <c r="Q642" s="38"/>
      <c r="R642" s="39"/>
      <c r="S642" s="39"/>
      <c r="T642" s="39"/>
      <c r="U642" s="39"/>
      <c r="V642" s="39"/>
      <c r="W642" s="42"/>
      <c r="X642" s="39"/>
      <c r="Y642" s="39"/>
      <c r="Z642" s="42"/>
      <c r="AA642" s="39"/>
      <c r="AB642" s="39"/>
      <c r="AC642" s="42"/>
      <c r="AD642" s="40"/>
      <c r="AE642" s="40"/>
      <c r="AF642" s="35"/>
      <c r="AG642" s="39"/>
      <c r="AH642" s="39"/>
      <c r="AI642" s="42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8"/>
      <c r="AV642" s="39"/>
      <c r="AW642" s="39"/>
      <c r="AX642" s="39"/>
      <c r="AY642" s="39"/>
      <c r="AZ642" s="39"/>
      <c r="BA642" s="39"/>
      <c r="BB642" s="39"/>
      <c r="BC642" s="39"/>
      <c r="BD642" s="38"/>
      <c r="BE642" s="39"/>
      <c r="BF642" s="39"/>
      <c r="BG642" s="39"/>
      <c r="BH642" s="39"/>
      <c r="BI642" s="39"/>
      <c r="BJ642" s="31"/>
      <c r="BK642" s="31"/>
      <c r="BL642" s="39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</row>
    <row r="643" spans="2:251">
      <c r="B643" s="62"/>
      <c r="C643" s="39"/>
      <c r="D643" s="39"/>
      <c r="F643" s="39"/>
      <c r="G643" s="38"/>
      <c r="H643" s="38"/>
      <c r="I643" s="38"/>
      <c r="J643" s="39"/>
      <c r="K643" s="38"/>
      <c r="L643" s="39"/>
      <c r="M643" s="39"/>
      <c r="N643" s="39"/>
      <c r="O643" s="39"/>
      <c r="P643" s="39"/>
      <c r="Q643" s="38"/>
      <c r="R643" s="39"/>
      <c r="S643" s="39"/>
      <c r="T643" s="39"/>
      <c r="U643" s="39"/>
      <c r="V643" s="39"/>
      <c r="W643" s="42"/>
      <c r="X643" s="39"/>
      <c r="Y643" s="39"/>
      <c r="Z643" s="42"/>
      <c r="AA643" s="39"/>
      <c r="AB643" s="39"/>
      <c r="AC643" s="42"/>
      <c r="AD643" s="40"/>
      <c r="AE643" s="40"/>
      <c r="AF643" s="35"/>
      <c r="AG643" s="39"/>
      <c r="AH643" s="39"/>
      <c r="AI643" s="42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8"/>
      <c r="AV643" s="39"/>
      <c r="AW643" s="39"/>
      <c r="AX643" s="39"/>
      <c r="AY643" s="39"/>
      <c r="AZ643" s="39"/>
      <c r="BA643" s="39"/>
      <c r="BB643" s="39"/>
      <c r="BC643" s="39"/>
      <c r="BD643" s="38"/>
      <c r="BE643" s="39"/>
      <c r="BF643" s="39"/>
      <c r="BG643" s="40"/>
      <c r="BH643" s="39"/>
      <c r="BI643" s="39"/>
      <c r="BJ643" s="31"/>
      <c r="BK643" s="31"/>
      <c r="BL643" s="39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</row>
    <row r="644" spans="2:251">
      <c r="B644" s="62"/>
      <c r="C644" s="39"/>
      <c r="D644" s="39"/>
      <c r="F644" s="39"/>
      <c r="G644" s="38"/>
      <c r="H644" s="38"/>
      <c r="I644" s="38"/>
      <c r="J644" s="39"/>
      <c r="K644" s="38"/>
      <c r="L644" s="39"/>
      <c r="M644" s="39"/>
      <c r="N644" s="39"/>
      <c r="O644" s="39"/>
      <c r="P644" s="39"/>
      <c r="Q644" s="38"/>
      <c r="R644" s="39"/>
      <c r="S644" s="39"/>
      <c r="T644" s="39"/>
      <c r="U644" s="39"/>
      <c r="V644" s="39"/>
      <c r="W644" s="42"/>
      <c r="X644" s="39"/>
      <c r="Y644" s="39"/>
      <c r="Z644" s="42"/>
      <c r="AA644" s="39"/>
      <c r="AB644" s="39"/>
      <c r="AC644" s="42"/>
      <c r="AD644" s="40"/>
      <c r="AE644" s="40"/>
      <c r="AF644" s="35"/>
      <c r="AG644" s="39"/>
      <c r="AH644" s="39"/>
      <c r="AI644" s="42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8"/>
      <c r="AV644" s="39"/>
      <c r="AW644" s="39"/>
      <c r="AX644" s="39"/>
      <c r="AY644" s="39"/>
      <c r="AZ644" s="39"/>
      <c r="BA644" s="39"/>
      <c r="BB644" s="39"/>
      <c r="BC644" s="39"/>
      <c r="BD644" s="38"/>
      <c r="BE644" s="39"/>
      <c r="BF644" s="39"/>
      <c r="BG644" s="40"/>
      <c r="BH644" s="39"/>
      <c r="BI644" s="39"/>
      <c r="BJ644" s="31"/>
      <c r="BK644" s="31"/>
      <c r="BL644" s="39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</row>
    <row r="645" spans="2:251">
      <c r="B645" s="62"/>
      <c r="C645" s="39"/>
      <c r="D645" s="39"/>
      <c r="F645" s="39"/>
      <c r="G645" s="38"/>
      <c r="H645" s="38"/>
      <c r="I645" s="38"/>
      <c r="J645" s="39"/>
      <c r="K645" s="38"/>
      <c r="L645" s="39"/>
      <c r="M645" s="39"/>
      <c r="N645" s="39"/>
      <c r="O645" s="39"/>
      <c r="P645" s="39"/>
      <c r="Q645" s="38"/>
      <c r="R645" s="39"/>
      <c r="S645" s="39"/>
      <c r="T645" s="39"/>
      <c r="U645" s="39"/>
      <c r="V645" s="39"/>
      <c r="W645" s="42"/>
      <c r="X645" s="39"/>
      <c r="Y645" s="39"/>
      <c r="Z645" s="42"/>
      <c r="AA645" s="39"/>
      <c r="AB645" s="39"/>
      <c r="AC645" s="42"/>
      <c r="AD645" s="40"/>
      <c r="AE645" s="40"/>
      <c r="AF645" s="35"/>
      <c r="AG645" s="39"/>
      <c r="AH645" s="39"/>
      <c r="AI645" s="42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8"/>
      <c r="AV645" s="39"/>
      <c r="AW645" s="39"/>
      <c r="AX645" s="39"/>
      <c r="AY645" s="39"/>
      <c r="AZ645" s="39"/>
      <c r="BA645" s="39"/>
      <c r="BB645" s="39"/>
      <c r="BC645" s="39"/>
      <c r="BD645" s="38"/>
      <c r="BE645" s="39"/>
      <c r="BF645" s="39"/>
      <c r="BG645" s="40"/>
      <c r="BH645" s="39"/>
      <c r="BI645" s="39"/>
      <c r="BJ645" s="31"/>
      <c r="BK645" s="31"/>
      <c r="BL645" s="39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</row>
    <row r="646" spans="2:251">
      <c r="B646" s="62"/>
      <c r="C646" s="39"/>
      <c r="D646" s="39"/>
      <c r="F646" s="39"/>
      <c r="G646" s="38"/>
      <c r="H646" s="38"/>
      <c r="I646" s="38"/>
      <c r="J646" s="39"/>
      <c r="K646" s="38"/>
      <c r="L646" s="39"/>
      <c r="M646" s="39"/>
      <c r="N646" s="39"/>
      <c r="O646" s="39"/>
      <c r="P646" s="39"/>
      <c r="Q646" s="38"/>
      <c r="R646" s="39"/>
      <c r="S646" s="39"/>
      <c r="T646" s="39"/>
      <c r="U646" s="39"/>
      <c r="V646" s="39"/>
      <c r="W646" s="42"/>
      <c r="X646" s="39"/>
      <c r="Y646" s="39"/>
      <c r="Z646" s="42"/>
      <c r="AA646" s="39"/>
      <c r="AB646" s="39"/>
      <c r="AC646" s="42"/>
      <c r="AD646" s="40"/>
      <c r="AE646" s="40"/>
      <c r="AF646" s="35"/>
      <c r="AG646" s="39"/>
      <c r="AH646" s="39"/>
      <c r="AI646" s="42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8"/>
      <c r="AV646" s="39"/>
      <c r="AW646" s="39"/>
      <c r="AX646" s="39"/>
      <c r="AY646" s="39"/>
      <c r="AZ646" s="39"/>
      <c r="BA646" s="39"/>
      <c r="BB646" s="39"/>
      <c r="BC646" s="39"/>
      <c r="BD646" s="38"/>
      <c r="BE646" s="39"/>
      <c r="BF646" s="39"/>
      <c r="BG646" s="40"/>
      <c r="BH646" s="39"/>
      <c r="BI646" s="39"/>
      <c r="BJ646" s="31"/>
      <c r="BK646" s="31"/>
      <c r="BL646" s="39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</row>
    <row r="647" spans="2:251">
      <c r="B647" s="62"/>
      <c r="C647" s="39"/>
      <c r="D647" s="39"/>
      <c r="F647" s="39"/>
      <c r="G647" s="38"/>
      <c r="H647" s="38"/>
      <c r="I647" s="38"/>
      <c r="J647" s="39"/>
      <c r="K647" s="38"/>
      <c r="L647" s="39"/>
      <c r="M647" s="39"/>
      <c r="N647" s="39"/>
      <c r="O647" s="39"/>
      <c r="P647" s="39"/>
      <c r="Q647" s="38"/>
      <c r="R647" s="39"/>
      <c r="S647" s="39"/>
      <c r="T647" s="39"/>
      <c r="U647" s="39"/>
      <c r="V647" s="39"/>
      <c r="W647" s="42"/>
      <c r="X647" s="39"/>
      <c r="Y647" s="39"/>
      <c r="Z647" s="42"/>
      <c r="AA647" s="39"/>
      <c r="AB647" s="39"/>
      <c r="AC647" s="42"/>
      <c r="AD647" s="40"/>
      <c r="AE647" s="40"/>
      <c r="AF647" s="35"/>
      <c r="AG647" s="39"/>
      <c r="AH647" s="39"/>
      <c r="AI647" s="42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8"/>
      <c r="AV647" s="39"/>
      <c r="AW647" s="39"/>
      <c r="AX647" s="39"/>
      <c r="AY647" s="39"/>
      <c r="AZ647" s="39"/>
      <c r="BA647" s="39"/>
      <c r="BB647" s="39"/>
      <c r="BC647" s="39"/>
      <c r="BD647" s="38"/>
      <c r="BE647" s="39"/>
      <c r="BF647" s="39"/>
      <c r="BG647" s="40"/>
      <c r="BH647" s="39"/>
      <c r="BI647" s="39"/>
      <c r="BJ647" s="31"/>
      <c r="BK647" s="31"/>
      <c r="BL647" s="39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</row>
    <row r="648" spans="2:251">
      <c r="B648" s="62"/>
      <c r="C648" s="39"/>
      <c r="D648" s="39"/>
      <c r="F648" s="39"/>
      <c r="G648" s="38"/>
      <c r="H648" s="38"/>
      <c r="I648" s="38"/>
      <c r="J648" s="39"/>
      <c r="K648" s="38"/>
      <c r="L648" s="39"/>
      <c r="M648" s="39"/>
      <c r="N648" s="39"/>
      <c r="O648" s="39"/>
      <c r="P648" s="39"/>
      <c r="Q648" s="38"/>
      <c r="R648" s="39"/>
      <c r="S648" s="39"/>
      <c r="T648" s="39"/>
      <c r="U648" s="39"/>
      <c r="V648" s="39"/>
      <c r="W648" s="42"/>
      <c r="X648" s="39"/>
      <c r="Y648" s="39"/>
      <c r="Z648" s="42"/>
      <c r="AA648" s="39"/>
      <c r="AB648" s="39"/>
      <c r="AC648" s="42"/>
      <c r="AD648" s="40"/>
      <c r="AE648" s="40"/>
      <c r="AF648" s="35"/>
      <c r="AG648" s="39"/>
      <c r="AH648" s="39"/>
      <c r="AI648" s="42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8"/>
      <c r="AV648" s="39"/>
      <c r="AW648" s="39"/>
      <c r="AX648" s="39"/>
      <c r="AY648" s="39"/>
      <c r="AZ648" s="39"/>
      <c r="BA648" s="39"/>
      <c r="BB648" s="39"/>
      <c r="BC648" s="39"/>
      <c r="BD648" s="38"/>
      <c r="BE648" s="39"/>
      <c r="BF648" s="39"/>
      <c r="BG648" s="40"/>
      <c r="BH648" s="39"/>
      <c r="BI648" s="39"/>
      <c r="BJ648" s="31"/>
      <c r="BK648" s="31"/>
      <c r="BL648" s="39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</row>
    <row r="649" spans="2:251">
      <c r="B649" s="62"/>
      <c r="C649" s="39"/>
      <c r="D649" s="39"/>
      <c r="F649" s="39"/>
      <c r="G649" s="38"/>
      <c r="H649" s="38"/>
      <c r="I649" s="38"/>
      <c r="J649" s="39"/>
      <c r="K649" s="38"/>
      <c r="L649" s="39"/>
      <c r="M649" s="39"/>
      <c r="N649" s="39"/>
      <c r="O649" s="39"/>
      <c r="P649" s="39"/>
      <c r="Q649" s="38"/>
      <c r="R649" s="39"/>
      <c r="S649" s="39"/>
      <c r="T649" s="39"/>
      <c r="U649" s="39"/>
      <c r="V649" s="39"/>
      <c r="W649" s="42"/>
      <c r="X649" s="39"/>
      <c r="Y649" s="39"/>
      <c r="Z649" s="42"/>
      <c r="AA649" s="39"/>
      <c r="AB649" s="39"/>
      <c r="AC649" s="42"/>
      <c r="AD649" s="40"/>
      <c r="AE649" s="40"/>
      <c r="AF649" s="35"/>
      <c r="AG649" s="39"/>
      <c r="AH649" s="39"/>
      <c r="AI649" s="42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8"/>
      <c r="AV649" s="39"/>
      <c r="AW649" s="39"/>
      <c r="AX649" s="39"/>
      <c r="AY649" s="39"/>
      <c r="AZ649" s="39"/>
      <c r="BA649" s="39"/>
      <c r="BB649" s="39"/>
      <c r="BC649" s="39"/>
      <c r="BD649" s="38"/>
      <c r="BE649" s="39"/>
      <c r="BF649" s="39"/>
      <c r="BG649" s="40"/>
      <c r="BH649" s="39"/>
      <c r="BI649" s="39"/>
      <c r="BJ649" s="31"/>
      <c r="BK649" s="31"/>
      <c r="BL649" s="39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</row>
    <row r="650" spans="2:251">
      <c r="B650" s="62"/>
      <c r="C650" s="39"/>
      <c r="D650" s="39"/>
      <c r="F650" s="39"/>
      <c r="G650" s="38"/>
      <c r="H650" s="38"/>
      <c r="I650" s="38"/>
      <c r="J650" s="39"/>
      <c r="K650" s="38"/>
      <c r="L650" s="39"/>
      <c r="M650" s="39"/>
      <c r="N650" s="39"/>
      <c r="O650" s="39"/>
      <c r="P650" s="39"/>
      <c r="Q650" s="38"/>
      <c r="R650" s="39"/>
      <c r="S650" s="39"/>
      <c r="T650" s="39"/>
      <c r="U650" s="39"/>
      <c r="V650" s="39"/>
      <c r="W650" s="42"/>
      <c r="X650" s="39"/>
      <c r="Y650" s="39"/>
      <c r="Z650" s="42"/>
      <c r="AA650" s="39"/>
      <c r="AB650" s="39"/>
      <c r="AC650" s="42"/>
      <c r="AD650" s="40"/>
      <c r="AE650" s="40"/>
      <c r="AF650" s="35"/>
      <c r="AG650" s="39"/>
      <c r="AH650" s="39"/>
      <c r="AI650" s="42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8"/>
      <c r="AV650" s="39"/>
      <c r="AW650" s="39"/>
      <c r="AX650" s="39"/>
      <c r="AY650" s="39"/>
      <c r="AZ650" s="39"/>
      <c r="BA650" s="39"/>
      <c r="BB650" s="39"/>
      <c r="BC650" s="39"/>
      <c r="BD650" s="38"/>
      <c r="BE650" s="39"/>
      <c r="BF650" s="39"/>
      <c r="BG650" s="40"/>
      <c r="BH650" s="39"/>
      <c r="BI650" s="39"/>
      <c r="BJ650" s="31"/>
      <c r="BK650" s="31"/>
      <c r="BL650" s="39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</row>
    <row r="651" spans="2:251">
      <c r="B651" s="62"/>
      <c r="C651" s="39"/>
      <c r="D651" s="39"/>
      <c r="F651" s="39"/>
      <c r="G651" s="38"/>
      <c r="H651" s="38"/>
      <c r="I651" s="38"/>
      <c r="J651" s="39"/>
      <c r="K651" s="38"/>
      <c r="L651" s="39"/>
      <c r="M651" s="39"/>
      <c r="N651" s="39"/>
      <c r="O651" s="39"/>
      <c r="P651" s="39"/>
      <c r="Q651" s="38"/>
      <c r="R651" s="39"/>
      <c r="S651" s="39"/>
      <c r="T651" s="39"/>
      <c r="U651" s="39"/>
      <c r="V651" s="39"/>
      <c r="W651" s="42"/>
      <c r="X651" s="39"/>
      <c r="Y651" s="39"/>
      <c r="Z651" s="42"/>
      <c r="AA651" s="39"/>
      <c r="AB651" s="39"/>
      <c r="AC651" s="42"/>
      <c r="AD651" s="40"/>
      <c r="AE651" s="40"/>
      <c r="AF651" s="35"/>
      <c r="AG651" s="39"/>
      <c r="AH651" s="39"/>
      <c r="AI651" s="42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8"/>
      <c r="AV651" s="39"/>
      <c r="AW651" s="39"/>
      <c r="AX651" s="39"/>
      <c r="AY651" s="39"/>
      <c r="AZ651" s="39"/>
      <c r="BA651" s="39"/>
      <c r="BB651" s="39"/>
      <c r="BC651" s="39"/>
      <c r="BD651" s="38"/>
      <c r="BE651" s="39"/>
      <c r="BF651" s="39"/>
      <c r="BG651" s="40"/>
      <c r="BH651" s="39"/>
      <c r="BI651" s="39"/>
      <c r="BJ651" s="31"/>
      <c r="BK651" s="31"/>
      <c r="BL651" s="39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</row>
    <row r="652" spans="2:251">
      <c r="B652" s="62"/>
      <c r="C652" s="39"/>
      <c r="D652" s="39"/>
      <c r="F652" s="39"/>
      <c r="G652" s="38"/>
      <c r="H652" s="38"/>
      <c r="I652" s="38"/>
      <c r="J652" s="39"/>
      <c r="K652" s="38"/>
      <c r="L652" s="39"/>
      <c r="M652" s="39"/>
      <c r="N652" s="39"/>
      <c r="O652" s="39"/>
      <c r="P652" s="39"/>
      <c r="Q652" s="38"/>
      <c r="R652" s="39"/>
      <c r="S652" s="39"/>
      <c r="T652" s="39"/>
      <c r="U652" s="39"/>
      <c r="V652" s="39"/>
      <c r="W652" s="42"/>
      <c r="X652" s="39"/>
      <c r="Y652" s="39"/>
      <c r="Z652" s="42"/>
      <c r="AA652" s="39"/>
      <c r="AB652" s="39"/>
      <c r="AC652" s="42"/>
      <c r="AD652" s="40"/>
      <c r="AE652" s="40"/>
      <c r="AF652" s="35"/>
      <c r="AG652" s="39"/>
      <c r="AH652" s="39"/>
      <c r="AI652" s="42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8"/>
      <c r="AV652" s="39"/>
      <c r="AW652" s="39"/>
      <c r="AX652" s="39"/>
      <c r="AY652" s="39"/>
      <c r="AZ652" s="39"/>
      <c r="BA652" s="39"/>
      <c r="BB652" s="39"/>
      <c r="BC652" s="39"/>
      <c r="BD652" s="38"/>
      <c r="BE652" s="39"/>
      <c r="BF652" s="39"/>
      <c r="BG652" s="40"/>
      <c r="BH652" s="39"/>
      <c r="BI652" s="39"/>
      <c r="BJ652" s="31"/>
      <c r="BK652" s="31"/>
      <c r="BL652" s="39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</row>
    <row r="653" spans="2:251">
      <c r="B653" s="62"/>
      <c r="C653" s="39"/>
      <c r="D653" s="39"/>
      <c r="F653" s="39"/>
      <c r="G653" s="38"/>
      <c r="H653" s="38"/>
      <c r="I653" s="38"/>
      <c r="J653" s="39"/>
      <c r="K653" s="38"/>
      <c r="L653" s="39"/>
      <c r="M653" s="39"/>
      <c r="N653" s="39"/>
      <c r="O653" s="39"/>
      <c r="P653" s="39"/>
      <c r="Q653" s="38"/>
      <c r="R653" s="39"/>
      <c r="S653" s="39"/>
      <c r="T653" s="39"/>
      <c r="U653" s="39"/>
      <c r="V653" s="39"/>
      <c r="W653" s="42"/>
      <c r="X653" s="39"/>
      <c r="Y653" s="39"/>
      <c r="Z653" s="42"/>
      <c r="AA653" s="39"/>
      <c r="AB653" s="39"/>
      <c r="AC653" s="42"/>
      <c r="AD653" s="40"/>
      <c r="AE653" s="40"/>
      <c r="AF653" s="35"/>
      <c r="AG653" s="39"/>
      <c r="AH653" s="39"/>
      <c r="AI653" s="42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8"/>
      <c r="AV653" s="39"/>
      <c r="AW653" s="39"/>
      <c r="AX653" s="39"/>
      <c r="AY653" s="39"/>
      <c r="AZ653" s="39"/>
      <c r="BA653" s="39"/>
      <c r="BB653" s="39"/>
      <c r="BC653" s="39"/>
      <c r="BD653" s="38"/>
      <c r="BE653" s="39"/>
      <c r="BF653" s="39"/>
      <c r="BG653" s="40"/>
      <c r="BH653" s="39"/>
      <c r="BI653" s="39"/>
      <c r="BJ653" s="31"/>
      <c r="BK653" s="31"/>
      <c r="BL653" s="39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</row>
    <row r="654" spans="2:251">
      <c r="B654" s="62"/>
      <c r="C654" s="39"/>
      <c r="D654" s="39"/>
      <c r="F654" s="39"/>
      <c r="G654" s="38"/>
      <c r="H654" s="38"/>
      <c r="I654" s="38"/>
      <c r="J654" s="39"/>
      <c r="K654" s="38"/>
      <c r="L654" s="39"/>
      <c r="M654" s="39"/>
      <c r="N654" s="39"/>
      <c r="O654" s="39"/>
      <c r="P654" s="39"/>
      <c r="Q654" s="38"/>
      <c r="R654" s="39"/>
      <c r="S654" s="39"/>
      <c r="T654" s="39"/>
      <c r="U654" s="39"/>
      <c r="V654" s="39"/>
      <c r="W654" s="42"/>
      <c r="X654" s="39"/>
      <c r="Y654" s="39"/>
      <c r="Z654" s="42"/>
      <c r="AA654" s="39"/>
      <c r="AB654" s="39"/>
      <c r="AC654" s="42"/>
      <c r="AD654" s="40"/>
      <c r="AE654" s="40"/>
      <c r="AF654" s="35"/>
      <c r="AG654" s="39"/>
      <c r="AH654" s="39"/>
      <c r="AI654" s="42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8"/>
      <c r="AV654" s="39"/>
      <c r="AW654" s="39"/>
      <c r="AX654" s="39"/>
      <c r="AY654" s="39"/>
      <c r="AZ654" s="39"/>
      <c r="BA654" s="39"/>
      <c r="BB654" s="39"/>
      <c r="BC654" s="39"/>
      <c r="BD654" s="38"/>
      <c r="BE654" s="39"/>
      <c r="BF654" s="39"/>
      <c r="BG654" s="40"/>
      <c r="BH654" s="39"/>
      <c r="BI654" s="39"/>
      <c r="BJ654" s="31"/>
      <c r="BK654" s="31"/>
      <c r="BL654" s="39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</row>
    <row r="655" spans="2:251">
      <c r="B655" s="62"/>
      <c r="C655" s="39"/>
      <c r="D655" s="39"/>
      <c r="F655" s="39"/>
      <c r="G655" s="38"/>
      <c r="H655" s="38"/>
      <c r="I655" s="38"/>
      <c r="J655" s="39"/>
      <c r="K655" s="38"/>
      <c r="L655" s="39"/>
      <c r="M655" s="39"/>
      <c r="N655" s="39"/>
      <c r="O655" s="39"/>
      <c r="P655" s="39"/>
      <c r="Q655" s="38"/>
      <c r="R655" s="39"/>
      <c r="S655" s="39"/>
      <c r="T655" s="39"/>
      <c r="U655" s="39"/>
      <c r="V655" s="39"/>
      <c r="W655" s="42"/>
      <c r="X655" s="39"/>
      <c r="Y655" s="39"/>
      <c r="Z655" s="42"/>
      <c r="AA655" s="39"/>
      <c r="AB655" s="39"/>
      <c r="AC655" s="42"/>
      <c r="AD655" s="40"/>
      <c r="AE655" s="40"/>
      <c r="AF655" s="35"/>
      <c r="AG655" s="39"/>
      <c r="AH655" s="39"/>
      <c r="AI655" s="42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8"/>
      <c r="AV655" s="39"/>
      <c r="AW655" s="39"/>
      <c r="AX655" s="39"/>
      <c r="AY655" s="39"/>
      <c r="AZ655" s="39"/>
      <c r="BA655" s="39"/>
      <c r="BB655" s="39"/>
      <c r="BC655" s="39"/>
      <c r="BD655" s="38"/>
      <c r="BE655" s="39"/>
      <c r="BF655" s="39"/>
      <c r="BG655" s="40"/>
      <c r="BH655" s="39"/>
      <c r="BI655" s="39"/>
      <c r="BJ655" s="31"/>
      <c r="BK655" s="31"/>
      <c r="BL655" s="39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</row>
    <row r="656" spans="2:251">
      <c r="B656" s="62"/>
      <c r="C656" s="39"/>
      <c r="D656" s="39"/>
      <c r="F656" s="39"/>
      <c r="G656" s="38"/>
      <c r="H656" s="38"/>
      <c r="I656" s="38"/>
      <c r="J656" s="39"/>
      <c r="K656" s="38"/>
      <c r="L656" s="39"/>
      <c r="M656" s="39"/>
      <c r="N656" s="39"/>
      <c r="O656" s="39"/>
      <c r="P656" s="39"/>
      <c r="Q656" s="38"/>
      <c r="R656" s="39"/>
      <c r="S656" s="39"/>
      <c r="T656" s="39"/>
      <c r="U656" s="39"/>
      <c r="V656" s="39"/>
      <c r="W656" s="42"/>
      <c r="X656" s="39"/>
      <c r="Y656" s="39"/>
      <c r="Z656" s="42"/>
      <c r="AA656" s="39"/>
      <c r="AB656" s="39"/>
      <c r="AC656" s="42"/>
      <c r="AD656" s="40"/>
      <c r="AE656" s="40"/>
      <c r="AF656" s="35"/>
      <c r="AG656" s="39"/>
      <c r="AH656" s="39"/>
      <c r="AI656" s="42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8"/>
      <c r="AV656" s="39"/>
      <c r="AW656" s="39"/>
      <c r="AX656" s="39"/>
      <c r="AY656" s="39"/>
      <c r="AZ656" s="39"/>
      <c r="BA656" s="39"/>
      <c r="BB656" s="39"/>
      <c r="BC656" s="39"/>
      <c r="BD656" s="38"/>
      <c r="BE656" s="39"/>
      <c r="BF656" s="39"/>
      <c r="BG656" s="39"/>
      <c r="BH656" s="39"/>
      <c r="BI656" s="39"/>
      <c r="BJ656" s="31"/>
      <c r="BK656" s="31"/>
      <c r="BL656" s="39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</row>
    <row r="657" spans="2:251">
      <c r="B657" s="62"/>
      <c r="C657" s="39"/>
      <c r="D657" s="39"/>
      <c r="F657" s="39"/>
      <c r="G657" s="38"/>
      <c r="H657" s="38"/>
      <c r="I657" s="38"/>
      <c r="J657" s="39"/>
      <c r="K657" s="38"/>
      <c r="L657" s="39"/>
      <c r="M657" s="39"/>
      <c r="N657" s="39"/>
      <c r="O657" s="39"/>
      <c r="P657" s="39"/>
      <c r="Q657" s="38"/>
      <c r="R657" s="39"/>
      <c r="S657" s="39"/>
      <c r="T657" s="39"/>
      <c r="U657" s="39"/>
      <c r="V657" s="39"/>
      <c r="W657" s="42"/>
      <c r="X657" s="39"/>
      <c r="Y657" s="39"/>
      <c r="Z657" s="42"/>
      <c r="AA657" s="39"/>
      <c r="AB657" s="39"/>
      <c r="AC657" s="42"/>
      <c r="AD657" s="40"/>
      <c r="AE657" s="40"/>
      <c r="AF657" s="35"/>
      <c r="AG657" s="39"/>
      <c r="AH657" s="39"/>
      <c r="AI657" s="42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8"/>
      <c r="AV657" s="39"/>
      <c r="AW657" s="39"/>
      <c r="AX657" s="39"/>
      <c r="AY657" s="39"/>
      <c r="AZ657" s="39"/>
      <c r="BA657" s="39"/>
      <c r="BB657" s="39"/>
      <c r="BC657" s="39"/>
      <c r="BD657" s="38"/>
      <c r="BE657" s="39"/>
      <c r="BF657" s="39"/>
      <c r="BG657" s="40"/>
      <c r="BH657" s="39"/>
      <c r="BI657" s="39"/>
      <c r="BJ657" s="31"/>
      <c r="BK657" s="31"/>
      <c r="BL657" s="39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</row>
    <row r="658" spans="2:251">
      <c r="B658" s="62"/>
      <c r="C658" s="39"/>
      <c r="D658" s="39"/>
      <c r="F658" s="39"/>
      <c r="G658" s="38"/>
      <c r="H658" s="38"/>
      <c r="I658" s="38"/>
      <c r="J658" s="39"/>
      <c r="K658" s="38"/>
      <c r="L658" s="39"/>
      <c r="M658" s="39"/>
      <c r="N658" s="39"/>
      <c r="O658" s="39"/>
      <c r="P658" s="39"/>
      <c r="Q658" s="38"/>
      <c r="R658" s="39"/>
      <c r="S658" s="39"/>
      <c r="T658" s="39"/>
      <c r="U658" s="39"/>
      <c r="V658" s="39"/>
      <c r="W658" s="42"/>
      <c r="X658" s="39"/>
      <c r="Y658" s="39"/>
      <c r="Z658" s="42"/>
      <c r="AA658" s="39"/>
      <c r="AB658" s="39"/>
      <c r="AC658" s="42"/>
      <c r="AD658" s="40"/>
      <c r="AE658" s="40"/>
      <c r="AF658" s="35"/>
      <c r="AG658" s="39"/>
      <c r="AH658" s="39"/>
      <c r="AI658" s="42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8"/>
      <c r="AV658" s="39"/>
      <c r="AW658" s="39"/>
      <c r="AX658" s="39"/>
      <c r="AY658" s="39"/>
      <c r="AZ658" s="39"/>
      <c r="BA658" s="39"/>
      <c r="BB658" s="39"/>
      <c r="BC658" s="39"/>
      <c r="BD658" s="38"/>
      <c r="BE658" s="39"/>
      <c r="BF658" s="39"/>
      <c r="BG658" s="40"/>
      <c r="BH658" s="39"/>
      <c r="BI658" s="39"/>
      <c r="BJ658" s="31"/>
      <c r="BK658" s="31"/>
      <c r="BL658" s="39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</row>
    <row r="659" spans="2:251">
      <c r="B659" s="62"/>
      <c r="C659" s="39"/>
      <c r="D659" s="39"/>
      <c r="F659" s="39"/>
      <c r="G659" s="38"/>
      <c r="H659" s="38"/>
      <c r="I659" s="38"/>
      <c r="J659" s="39"/>
      <c r="K659" s="38"/>
      <c r="L659" s="39"/>
      <c r="M659" s="39"/>
      <c r="N659" s="39"/>
      <c r="O659" s="39"/>
      <c r="P659" s="39"/>
      <c r="Q659" s="38"/>
      <c r="R659" s="39"/>
      <c r="S659" s="39"/>
      <c r="T659" s="39"/>
      <c r="U659" s="39"/>
      <c r="V659" s="39"/>
      <c r="W659" s="42"/>
      <c r="X659" s="39"/>
      <c r="Y659" s="39"/>
      <c r="Z659" s="42"/>
      <c r="AA659" s="39"/>
      <c r="AB659" s="39"/>
      <c r="AC659" s="42"/>
      <c r="AD659" s="40"/>
      <c r="AE659" s="40"/>
      <c r="AF659" s="35"/>
      <c r="AG659" s="39"/>
      <c r="AH659" s="39"/>
      <c r="AI659" s="42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8"/>
      <c r="AV659" s="39"/>
      <c r="AW659" s="39"/>
      <c r="AX659" s="39"/>
      <c r="AY659" s="39"/>
      <c r="AZ659" s="39"/>
      <c r="BA659" s="39"/>
      <c r="BB659" s="39"/>
      <c r="BC659" s="39"/>
      <c r="BD659" s="38"/>
      <c r="BE659" s="39"/>
      <c r="BF659" s="39"/>
      <c r="BG659" s="40"/>
      <c r="BH659" s="39"/>
      <c r="BI659" s="39"/>
      <c r="BJ659" s="31"/>
      <c r="BK659" s="31"/>
      <c r="BL659" s="39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</row>
    <row r="660" spans="2:251">
      <c r="B660" s="62"/>
      <c r="C660" s="39"/>
      <c r="D660" s="39"/>
      <c r="F660" s="39"/>
      <c r="G660" s="38"/>
      <c r="H660" s="38"/>
      <c r="I660" s="38"/>
      <c r="J660" s="39"/>
      <c r="K660" s="38"/>
      <c r="L660" s="39"/>
      <c r="M660" s="39"/>
      <c r="N660" s="39"/>
      <c r="O660" s="39"/>
      <c r="P660" s="39"/>
      <c r="Q660" s="38"/>
      <c r="R660" s="39"/>
      <c r="S660" s="39"/>
      <c r="T660" s="39"/>
      <c r="U660" s="39"/>
      <c r="V660" s="39"/>
      <c r="W660" s="42"/>
      <c r="X660" s="39"/>
      <c r="Y660" s="39"/>
      <c r="Z660" s="42"/>
      <c r="AA660" s="39"/>
      <c r="AB660" s="39"/>
      <c r="AC660" s="42"/>
      <c r="AD660" s="40"/>
      <c r="AE660" s="40"/>
      <c r="AF660" s="35"/>
      <c r="AG660" s="39"/>
      <c r="AH660" s="39"/>
      <c r="AI660" s="42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8"/>
      <c r="AV660" s="39"/>
      <c r="AW660" s="39"/>
      <c r="AX660" s="39"/>
      <c r="AY660" s="39"/>
      <c r="AZ660" s="39"/>
      <c r="BA660" s="39"/>
      <c r="BB660" s="39"/>
      <c r="BC660" s="39"/>
      <c r="BD660" s="38"/>
      <c r="BE660" s="39"/>
      <c r="BF660" s="39"/>
      <c r="BG660" s="40"/>
      <c r="BH660" s="39"/>
      <c r="BI660" s="39"/>
      <c r="BJ660" s="31"/>
      <c r="BK660" s="31"/>
      <c r="BL660" s="39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</row>
    <row r="661" spans="2:251">
      <c r="B661" s="62"/>
      <c r="C661" s="39"/>
      <c r="D661" s="39"/>
      <c r="F661" s="39"/>
      <c r="G661" s="38"/>
      <c r="H661" s="38"/>
      <c r="I661" s="38"/>
      <c r="J661" s="39"/>
      <c r="K661" s="38"/>
      <c r="L661" s="39"/>
      <c r="M661" s="39"/>
      <c r="N661" s="39"/>
      <c r="O661" s="39"/>
      <c r="P661" s="39"/>
      <c r="Q661" s="38"/>
      <c r="R661" s="39"/>
      <c r="S661" s="39"/>
      <c r="T661" s="39"/>
      <c r="U661" s="39"/>
      <c r="V661" s="39"/>
      <c r="W661" s="42"/>
      <c r="X661" s="39"/>
      <c r="Y661" s="39"/>
      <c r="Z661" s="42"/>
      <c r="AA661" s="39"/>
      <c r="AB661" s="39"/>
      <c r="AC661" s="42"/>
      <c r="AD661" s="40"/>
      <c r="AE661" s="40"/>
      <c r="AF661" s="35"/>
      <c r="AG661" s="39"/>
      <c r="AH661" s="39"/>
      <c r="AI661" s="42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8"/>
      <c r="AV661" s="39"/>
      <c r="AW661" s="39"/>
      <c r="AX661" s="39"/>
      <c r="AY661" s="39"/>
      <c r="AZ661" s="39"/>
      <c r="BA661" s="39"/>
      <c r="BB661" s="39"/>
      <c r="BC661" s="39"/>
      <c r="BD661" s="38"/>
      <c r="BE661" s="39"/>
      <c r="BF661" s="39"/>
      <c r="BG661" s="40"/>
      <c r="BH661" s="39"/>
      <c r="BI661" s="39"/>
      <c r="BJ661" s="31"/>
      <c r="BK661" s="31"/>
      <c r="BL661" s="39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</row>
    <row r="662" spans="2:251">
      <c r="B662" s="62"/>
      <c r="C662" s="39"/>
      <c r="D662" s="39"/>
      <c r="F662" s="39"/>
      <c r="G662" s="38"/>
      <c r="H662" s="38"/>
      <c r="I662" s="38"/>
      <c r="J662" s="39"/>
      <c r="K662" s="38"/>
      <c r="L662" s="39"/>
      <c r="M662" s="39"/>
      <c r="N662" s="39"/>
      <c r="O662" s="39"/>
      <c r="P662" s="39"/>
      <c r="Q662" s="38"/>
      <c r="R662" s="39"/>
      <c r="S662" s="39"/>
      <c r="T662" s="39"/>
      <c r="U662" s="39"/>
      <c r="V662" s="39"/>
      <c r="W662" s="42"/>
      <c r="X662" s="39"/>
      <c r="Y662" s="39"/>
      <c r="Z662" s="42"/>
      <c r="AA662" s="39"/>
      <c r="AB662" s="39"/>
      <c r="AC662" s="42"/>
      <c r="AD662" s="40"/>
      <c r="AE662" s="40"/>
      <c r="AF662" s="35"/>
      <c r="AG662" s="39"/>
      <c r="AH662" s="39"/>
      <c r="AI662" s="42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8"/>
      <c r="AV662" s="39"/>
      <c r="AW662" s="39"/>
      <c r="AX662" s="39"/>
      <c r="AY662" s="39"/>
      <c r="AZ662" s="39"/>
      <c r="BA662" s="39"/>
      <c r="BB662" s="39"/>
      <c r="BC662" s="39"/>
      <c r="BD662" s="38"/>
      <c r="BE662" s="39"/>
      <c r="BF662" s="39"/>
      <c r="BG662" s="40"/>
      <c r="BH662" s="39"/>
      <c r="BI662" s="39"/>
      <c r="BJ662" s="31"/>
      <c r="BK662" s="31"/>
      <c r="BL662" s="39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</row>
    <row r="663" spans="2:251">
      <c r="B663" s="62"/>
      <c r="C663" s="39"/>
      <c r="D663" s="39"/>
      <c r="F663" s="39"/>
      <c r="G663" s="38"/>
      <c r="H663" s="38"/>
      <c r="I663" s="38"/>
      <c r="J663" s="39"/>
      <c r="K663" s="38"/>
      <c r="L663" s="39"/>
      <c r="M663" s="39"/>
      <c r="N663" s="39"/>
      <c r="O663" s="39"/>
      <c r="P663" s="39"/>
      <c r="Q663" s="38"/>
      <c r="R663" s="39"/>
      <c r="S663" s="39"/>
      <c r="T663" s="39"/>
      <c r="U663" s="39"/>
      <c r="V663" s="39"/>
      <c r="W663" s="42"/>
      <c r="X663" s="39"/>
      <c r="Y663" s="39"/>
      <c r="Z663" s="42"/>
      <c r="AA663" s="39"/>
      <c r="AB663" s="39"/>
      <c r="AC663" s="42"/>
      <c r="AD663" s="40"/>
      <c r="AE663" s="40"/>
      <c r="AF663" s="35"/>
      <c r="AG663" s="39"/>
      <c r="AH663" s="39"/>
      <c r="AI663" s="42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8"/>
      <c r="AV663" s="39"/>
      <c r="AW663" s="39"/>
      <c r="AX663" s="39"/>
      <c r="AY663" s="39"/>
      <c r="AZ663" s="39"/>
      <c r="BA663" s="39"/>
      <c r="BB663" s="39"/>
      <c r="BC663" s="39"/>
      <c r="BD663" s="38"/>
      <c r="BE663" s="39"/>
      <c r="BF663" s="39"/>
      <c r="BG663" s="40"/>
      <c r="BH663" s="39"/>
      <c r="BI663" s="39"/>
      <c r="BJ663" s="31"/>
      <c r="BK663" s="31"/>
      <c r="BL663" s="39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</row>
    <row r="664" spans="2:251">
      <c r="B664" s="62"/>
      <c r="C664" s="39"/>
      <c r="D664" s="39"/>
      <c r="F664" s="39"/>
      <c r="G664" s="38"/>
      <c r="H664" s="38"/>
      <c r="I664" s="38"/>
      <c r="J664" s="39"/>
      <c r="K664" s="38"/>
      <c r="L664" s="39"/>
      <c r="M664" s="39"/>
      <c r="N664" s="39"/>
      <c r="O664" s="39"/>
      <c r="P664" s="39"/>
      <c r="Q664" s="38"/>
      <c r="R664" s="39"/>
      <c r="S664" s="39"/>
      <c r="T664" s="39"/>
      <c r="U664" s="39"/>
      <c r="V664" s="39"/>
      <c r="W664" s="42"/>
      <c r="X664" s="39"/>
      <c r="Y664" s="39"/>
      <c r="Z664" s="42"/>
      <c r="AA664" s="39"/>
      <c r="AB664" s="39"/>
      <c r="AC664" s="42"/>
      <c r="AD664" s="40"/>
      <c r="AE664" s="40"/>
      <c r="AF664" s="35"/>
      <c r="AG664" s="39"/>
      <c r="AH664" s="39"/>
      <c r="AI664" s="42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8"/>
      <c r="AV664" s="39"/>
      <c r="AW664" s="39"/>
      <c r="AX664" s="39"/>
      <c r="AY664" s="39"/>
      <c r="AZ664" s="39"/>
      <c r="BA664" s="39"/>
      <c r="BB664" s="39"/>
      <c r="BC664" s="39"/>
      <c r="BD664" s="38"/>
      <c r="BE664" s="39"/>
      <c r="BF664" s="39"/>
      <c r="BG664" s="39"/>
      <c r="BH664" s="39"/>
      <c r="BI664" s="39"/>
      <c r="BJ664" s="31"/>
      <c r="BK664" s="31"/>
      <c r="BL664" s="39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</row>
    <row r="665" spans="2:251">
      <c r="B665" s="62"/>
      <c r="C665" s="39"/>
      <c r="D665" s="39"/>
      <c r="F665" s="39"/>
      <c r="G665" s="38"/>
      <c r="H665" s="38"/>
      <c r="I665" s="38"/>
      <c r="J665" s="39"/>
      <c r="K665" s="38"/>
      <c r="L665" s="39"/>
      <c r="M665" s="39"/>
      <c r="N665" s="39"/>
      <c r="O665" s="39"/>
      <c r="P665" s="39"/>
      <c r="Q665" s="38"/>
      <c r="R665" s="39"/>
      <c r="S665" s="39"/>
      <c r="T665" s="39"/>
      <c r="U665" s="39"/>
      <c r="V665" s="39"/>
      <c r="W665" s="42"/>
      <c r="X665" s="39"/>
      <c r="Y665" s="39"/>
      <c r="Z665" s="42"/>
      <c r="AA665" s="39"/>
      <c r="AB665" s="39"/>
      <c r="AC665" s="42"/>
      <c r="AD665" s="40"/>
      <c r="AE665" s="40"/>
      <c r="AF665" s="35"/>
      <c r="AG665" s="39"/>
      <c r="AH665" s="39"/>
      <c r="AI665" s="42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8"/>
      <c r="AV665" s="39"/>
      <c r="AW665" s="39"/>
      <c r="AX665" s="39"/>
      <c r="AY665" s="39"/>
      <c r="AZ665" s="39"/>
      <c r="BA665" s="39"/>
      <c r="BB665" s="39"/>
      <c r="BC665" s="39"/>
      <c r="BD665" s="38"/>
      <c r="BE665" s="39"/>
      <c r="BF665" s="39"/>
      <c r="BG665" s="39"/>
      <c r="BH665" s="39"/>
      <c r="BI665" s="39"/>
      <c r="BJ665" s="31"/>
      <c r="BK665" s="31"/>
      <c r="BL665" s="39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</row>
    <row r="666" spans="2:251">
      <c r="B666" s="62"/>
      <c r="C666" s="39"/>
      <c r="D666" s="39"/>
      <c r="F666" s="39"/>
      <c r="G666" s="38"/>
      <c r="H666" s="38"/>
      <c r="I666" s="38"/>
      <c r="J666" s="39"/>
      <c r="K666" s="38"/>
      <c r="L666" s="39"/>
      <c r="M666" s="39"/>
      <c r="N666" s="39"/>
      <c r="O666" s="39"/>
      <c r="P666" s="39"/>
      <c r="Q666" s="38"/>
      <c r="R666" s="39"/>
      <c r="S666" s="39"/>
      <c r="T666" s="39"/>
      <c r="U666" s="39"/>
      <c r="V666" s="39"/>
      <c r="W666" s="42"/>
      <c r="X666" s="39"/>
      <c r="Y666" s="39"/>
      <c r="Z666" s="42"/>
      <c r="AA666" s="39"/>
      <c r="AB666" s="39"/>
      <c r="AC666" s="42"/>
      <c r="AD666" s="40"/>
      <c r="AE666" s="40"/>
      <c r="AF666" s="35"/>
      <c r="AG666" s="39"/>
      <c r="AH666" s="39"/>
      <c r="AI666" s="42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8"/>
      <c r="AV666" s="39"/>
      <c r="AW666" s="39"/>
      <c r="AX666" s="39"/>
      <c r="AY666" s="39"/>
      <c r="AZ666" s="39"/>
      <c r="BA666" s="39"/>
      <c r="BB666" s="39"/>
      <c r="BC666" s="39"/>
      <c r="BD666" s="38"/>
      <c r="BE666" s="39"/>
      <c r="BF666" s="39"/>
      <c r="BG666" s="39"/>
      <c r="BH666" s="39"/>
      <c r="BI666" s="39"/>
      <c r="BJ666" s="31"/>
      <c r="BK666" s="31"/>
      <c r="BL666" s="39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</row>
    <row r="667" spans="2:251">
      <c r="B667" s="62"/>
      <c r="C667" s="39"/>
      <c r="D667" s="39"/>
      <c r="F667" s="39"/>
      <c r="G667" s="38"/>
      <c r="H667" s="38"/>
      <c r="I667" s="38"/>
      <c r="J667" s="39"/>
      <c r="K667" s="38"/>
      <c r="L667" s="39"/>
      <c r="M667" s="39"/>
      <c r="N667" s="39"/>
      <c r="O667" s="39"/>
      <c r="P667" s="39"/>
      <c r="Q667" s="38"/>
      <c r="R667" s="39"/>
      <c r="S667" s="39"/>
      <c r="T667" s="39"/>
      <c r="U667" s="39"/>
      <c r="V667" s="39"/>
      <c r="W667" s="42"/>
      <c r="X667" s="39"/>
      <c r="Y667" s="39"/>
      <c r="Z667" s="42"/>
      <c r="AA667" s="39"/>
      <c r="AB667" s="39"/>
      <c r="AC667" s="42"/>
      <c r="AD667" s="40"/>
      <c r="AE667" s="40"/>
      <c r="AF667" s="35"/>
      <c r="AG667" s="39"/>
      <c r="AH667" s="39"/>
      <c r="AI667" s="42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8"/>
      <c r="AV667" s="39"/>
      <c r="AW667" s="39"/>
      <c r="AX667" s="39"/>
      <c r="AY667" s="39"/>
      <c r="AZ667" s="39"/>
      <c r="BA667" s="39"/>
      <c r="BB667" s="39"/>
      <c r="BC667" s="39"/>
      <c r="BD667" s="38"/>
      <c r="BE667" s="39"/>
      <c r="BF667" s="39"/>
      <c r="BG667" s="39"/>
      <c r="BH667" s="39"/>
      <c r="BI667" s="39"/>
      <c r="BJ667" s="31"/>
      <c r="BK667" s="31"/>
      <c r="BL667" s="39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</row>
    <row r="668" spans="2:251">
      <c r="B668" s="62"/>
      <c r="C668" s="39"/>
      <c r="D668" s="39"/>
      <c r="F668" s="39"/>
      <c r="G668" s="38"/>
      <c r="H668" s="38"/>
      <c r="I668" s="38"/>
      <c r="J668" s="39"/>
      <c r="K668" s="38"/>
      <c r="L668" s="39"/>
      <c r="M668" s="39"/>
      <c r="N668" s="39"/>
      <c r="O668" s="39"/>
      <c r="P668" s="39"/>
      <c r="Q668" s="38"/>
      <c r="R668" s="39"/>
      <c r="S668" s="39"/>
      <c r="T668" s="39"/>
      <c r="U668" s="39"/>
      <c r="V668" s="39"/>
      <c r="W668" s="42"/>
      <c r="X668" s="39"/>
      <c r="Y668" s="39"/>
      <c r="Z668" s="42"/>
      <c r="AA668" s="39"/>
      <c r="AB668" s="39"/>
      <c r="AC668" s="42"/>
      <c r="AD668" s="40"/>
      <c r="AE668" s="40"/>
      <c r="AF668" s="35"/>
      <c r="AG668" s="39"/>
      <c r="AH668" s="39"/>
      <c r="AI668" s="42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8"/>
      <c r="AV668" s="39"/>
      <c r="AW668" s="39"/>
      <c r="AX668" s="39"/>
      <c r="AY668" s="39"/>
      <c r="AZ668" s="39"/>
      <c r="BA668" s="39"/>
      <c r="BB668" s="39"/>
      <c r="BC668" s="39"/>
      <c r="BD668" s="38"/>
      <c r="BE668" s="39"/>
      <c r="BF668" s="39"/>
      <c r="BG668" s="39"/>
      <c r="BH668" s="39"/>
      <c r="BI668" s="39"/>
      <c r="BJ668" s="31"/>
      <c r="BK668" s="31"/>
      <c r="BL668" s="39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</row>
    <row r="669" spans="2:251">
      <c r="B669" s="62"/>
      <c r="C669" s="39"/>
      <c r="D669" s="39"/>
      <c r="F669" s="39"/>
      <c r="G669" s="38"/>
      <c r="H669" s="38"/>
      <c r="I669" s="38"/>
      <c r="J669" s="39"/>
      <c r="K669" s="38"/>
      <c r="L669" s="39"/>
      <c r="M669" s="39"/>
      <c r="N669" s="39"/>
      <c r="O669" s="39"/>
      <c r="P669" s="39"/>
      <c r="Q669" s="38"/>
      <c r="R669" s="39"/>
      <c r="S669" s="39"/>
      <c r="T669" s="39"/>
      <c r="U669" s="39"/>
      <c r="V669" s="39"/>
      <c r="W669" s="42"/>
      <c r="X669" s="39"/>
      <c r="Y669" s="39"/>
      <c r="Z669" s="42"/>
      <c r="AA669" s="39"/>
      <c r="AB669" s="39"/>
      <c r="AC669" s="42"/>
      <c r="AD669" s="40"/>
      <c r="AE669" s="40"/>
      <c r="AF669" s="35"/>
      <c r="AG669" s="39"/>
      <c r="AH669" s="39"/>
      <c r="AI669" s="42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8"/>
      <c r="AV669" s="39"/>
      <c r="AW669" s="39"/>
      <c r="AX669" s="39"/>
      <c r="AY669" s="39"/>
      <c r="AZ669" s="39"/>
      <c r="BA669" s="39"/>
      <c r="BB669" s="39"/>
      <c r="BC669" s="39"/>
      <c r="BD669" s="38"/>
      <c r="BE669" s="39"/>
      <c r="BF669" s="39"/>
      <c r="BG669" s="40"/>
      <c r="BH669" s="39"/>
      <c r="BI669" s="39"/>
      <c r="BJ669" s="31"/>
      <c r="BK669" s="31"/>
      <c r="BL669" s="39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</row>
    <row r="670" spans="2:251">
      <c r="B670" s="62"/>
      <c r="C670" s="39"/>
      <c r="D670" s="39"/>
      <c r="F670" s="39"/>
      <c r="G670" s="38"/>
      <c r="H670" s="38"/>
      <c r="I670" s="38"/>
      <c r="J670" s="39"/>
      <c r="K670" s="38"/>
      <c r="L670" s="39"/>
      <c r="M670" s="39"/>
      <c r="N670" s="39"/>
      <c r="O670" s="39"/>
      <c r="P670" s="39"/>
      <c r="Q670" s="38"/>
      <c r="R670" s="39"/>
      <c r="S670" s="39"/>
      <c r="T670" s="39"/>
      <c r="U670" s="39"/>
      <c r="V670" s="39"/>
      <c r="W670" s="42"/>
      <c r="X670" s="39"/>
      <c r="Y670" s="39"/>
      <c r="Z670" s="42"/>
      <c r="AA670" s="39"/>
      <c r="AB670" s="39"/>
      <c r="AC670" s="42"/>
      <c r="AD670" s="40"/>
      <c r="AE670" s="40"/>
      <c r="AF670" s="35"/>
      <c r="AG670" s="39"/>
      <c r="AH670" s="39"/>
      <c r="AI670" s="42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8"/>
      <c r="AV670" s="39"/>
      <c r="AW670" s="39"/>
      <c r="AX670" s="39"/>
      <c r="AY670" s="39"/>
      <c r="AZ670" s="39"/>
      <c r="BA670" s="39"/>
      <c r="BB670" s="39"/>
      <c r="BC670" s="39"/>
      <c r="BD670" s="38"/>
      <c r="BE670" s="39"/>
      <c r="BF670" s="39"/>
      <c r="BG670" s="40"/>
      <c r="BH670" s="39"/>
      <c r="BI670" s="39"/>
      <c r="BJ670" s="31"/>
      <c r="BK670" s="31"/>
      <c r="BL670" s="39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</row>
    <row r="671" spans="2:251">
      <c r="B671" s="62"/>
      <c r="C671" s="39"/>
      <c r="D671" s="39"/>
      <c r="F671" s="39"/>
      <c r="G671" s="38"/>
      <c r="H671" s="38"/>
      <c r="I671" s="38"/>
      <c r="J671" s="39"/>
      <c r="K671" s="38"/>
      <c r="L671" s="39"/>
      <c r="M671" s="39"/>
      <c r="N671" s="39"/>
      <c r="O671" s="39"/>
      <c r="P671" s="39"/>
      <c r="Q671" s="38"/>
      <c r="R671" s="39"/>
      <c r="S671" s="39"/>
      <c r="T671" s="39"/>
      <c r="U671" s="39"/>
      <c r="V671" s="39"/>
      <c r="W671" s="42"/>
      <c r="X671" s="39"/>
      <c r="Y671" s="39"/>
      <c r="Z671" s="42"/>
      <c r="AA671" s="39"/>
      <c r="AB671" s="39"/>
      <c r="AC671" s="42"/>
      <c r="AD671" s="40"/>
      <c r="AE671" s="40"/>
      <c r="AF671" s="35"/>
      <c r="AG671" s="39"/>
      <c r="AH671" s="39"/>
      <c r="AI671" s="42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8"/>
      <c r="AV671" s="39"/>
      <c r="AW671" s="39"/>
      <c r="AX671" s="39"/>
      <c r="AY671" s="39"/>
      <c r="AZ671" s="39"/>
      <c r="BA671" s="39"/>
      <c r="BB671" s="39"/>
      <c r="BC671" s="39"/>
      <c r="BD671" s="38"/>
      <c r="BE671" s="39"/>
      <c r="BF671" s="39"/>
      <c r="BG671" s="40"/>
      <c r="BH671" s="39"/>
      <c r="BI671" s="39"/>
      <c r="BJ671" s="31"/>
      <c r="BK671" s="31"/>
      <c r="BL671" s="39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</row>
    <row r="672" spans="2:251">
      <c r="B672" s="62"/>
      <c r="C672" s="39"/>
      <c r="D672" s="39"/>
      <c r="F672" s="39"/>
      <c r="G672" s="38"/>
      <c r="H672" s="38"/>
      <c r="I672" s="38"/>
      <c r="J672" s="39"/>
      <c r="K672" s="38"/>
      <c r="L672" s="39"/>
      <c r="M672" s="39"/>
      <c r="N672" s="39"/>
      <c r="O672" s="39"/>
      <c r="P672" s="39"/>
      <c r="Q672" s="38"/>
      <c r="R672" s="39"/>
      <c r="S672" s="39"/>
      <c r="T672" s="39"/>
      <c r="U672" s="39"/>
      <c r="V672" s="39"/>
      <c r="W672" s="42"/>
      <c r="X672" s="39"/>
      <c r="Y672" s="39"/>
      <c r="Z672" s="42"/>
      <c r="AA672" s="39"/>
      <c r="AB672" s="39"/>
      <c r="AC672" s="42"/>
      <c r="AD672" s="40"/>
      <c r="AE672" s="40"/>
      <c r="AF672" s="35"/>
      <c r="AG672" s="39"/>
      <c r="AH672" s="39"/>
      <c r="AI672" s="42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8"/>
      <c r="AV672" s="39"/>
      <c r="AW672" s="39"/>
      <c r="AX672" s="39"/>
      <c r="AY672" s="39"/>
      <c r="AZ672" s="39"/>
      <c r="BA672" s="39"/>
      <c r="BB672" s="39"/>
      <c r="BC672" s="39"/>
      <c r="BD672" s="38"/>
      <c r="BE672" s="39"/>
      <c r="BF672" s="39"/>
      <c r="BG672" s="40"/>
      <c r="BH672" s="39"/>
      <c r="BI672" s="39"/>
      <c r="BJ672" s="31"/>
      <c r="BK672" s="31"/>
      <c r="BL672" s="39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</row>
    <row r="673" spans="2:251">
      <c r="B673" s="62"/>
      <c r="C673" s="39"/>
      <c r="D673" s="39"/>
      <c r="F673" s="39"/>
      <c r="G673" s="38"/>
      <c r="H673" s="38"/>
      <c r="I673" s="38"/>
      <c r="J673" s="39"/>
      <c r="K673" s="38"/>
      <c r="L673" s="39"/>
      <c r="M673" s="39"/>
      <c r="N673" s="39"/>
      <c r="O673" s="39"/>
      <c r="P673" s="39"/>
      <c r="Q673" s="38"/>
      <c r="R673" s="39"/>
      <c r="S673" s="39"/>
      <c r="T673" s="39"/>
      <c r="U673" s="39"/>
      <c r="V673" s="39"/>
      <c r="W673" s="42"/>
      <c r="X673" s="39"/>
      <c r="Y673" s="39"/>
      <c r="Z673" s="42"/>
      <c r="AA673" s="39"/>
      <c r="AB673" s="39"/>
      <c r="AC673" s="42"/>
      <c r="AD673" s="40"/>
      <c r="AE673" s="40"/>
      <c r="AF673" s="35"/>
      <c r="AG673" s="39"/>
      <c r="AH673" s="39"/>
      <c r="AI673" s="42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8"/>
      <c r="AV673" s="39"/>
      <c r="AW673" s="39"/>
      <c r="AX673" s="39"/>
      <c r="AY673" s="39"/>
      <c r="AZ673" s="39"/>
      <c r="BA673" s="39"/>
      <c r="BB673" s="39"/>
      <c r="BC673" s="39"/>
      <c r="BD673" s="38"/>
      <c r="BE673" s="39"/>
      <c r="BF673" s="39"/>
      <c r="BG673" s="40"/>
      <c r="BH673" s="39"/>
      <c r="BI673" s="39"/>
      <c r="BJ673" s="31"/>
      <c r="BK673" s="31"/>
      <c r="BL673" s="39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</row>
    <row r="674" spans="2:251">
      <c r="B674" s="62"/>
      <c r="C674" s="39"/>
      <c r="D674" s="39"/>
      <c r="F674" s="39"/>
      <c r="G674" s="38"/>
      <c r="H674" s="38"/>
      <c r="I674" s="38"/>
      <c r="J674" s="39"/>
      <c r="K674" s="38"/>
      <c r="L674" s="39"/>
      <c r="M674" s="39"/>
      <c r="N674" s="39"/>
      <c r="O674" s="39"/>
      <c r="P674" s="39"/>
      <c r="Q674" s="38"/>
      <c r="R674" s="39"/>
      <c r="S674" s="39"/>
      <c r="T674" s="39"/>
      <c r="U674" s="39"/>
      <c r="V674" s="39"/>
      <c r="W674" s="42"/>
      <c r="X674" s="39"/>
      <c r="Y674" s="39"/>
      <c r="Z674" s="42"/>
      <c r="AA674" s="39"/>
      <c r="AB674" s="39"/>
      <c r="AC674" s="42"/>
      <c r="AD674" s="40"/>
      <c r="AE674" s="40"/>
      <c r="AF674" s="35"/>
      <c r="AG674" s="39"/>
      <c r="AH674" s="39"/>
      <c r="AI674" s="42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8"/>
      <c r="AV674" s="39"/>
      <c r="AW674" s="39"/>
      <c r="AX674" s="39"/>
      <c r="AY674" s="39"/>
      <c r="AZ674" s="39"/>
      <c r="BA674" s="39"/>
      <c r="BB674" s="39"/>
      <c r="BC674" s="39"/>
      <c r="BD674" s="38"/>
      <c r="BE674" s="39"/>
      <c r="BF674" s="39"/>
      <c r="BG674" s="39"/>
      <c r="BH674" s="39"/>
      <c r="BI674" s="39"/>
      <c r="BJ674" s="31"/>
      <c r="BK674" s="31"/>
      <c r="BL674" s="39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</row>
    <row r="675" spans="2:251">
      <c r="B675" s="62"/>
      <c r="C675" s="39"/>
      <c r="D675" s="39"/>
      <c r="F675" s="39"/>
      <c r="G675" s="38"/>
      <c r="H675" s="38"/>
      <c r="I675" s="38"/>
      <c r="J675" s="39"/>
      <c r="K675" s="38"/>
      <c r="L675" s="39"/>
      <c r="M675" s="39"/>
      <c r="N675" s="39"/>
      <c r="O675" s="39"/>
      <c r="P675" s="39"/>
      <c r="Q675" s="38"/>
      <c r="R675" s="39"/>
      <c r="S675" s="39"/>
      <c r="T675" s="39"/>
      <c r="U675" s="39"/>
      <c r="V675" s="39"/>
      <c r="W675" s="42"/>
      <c r="X675" s="39"/>
      <c r="Y675" s="39"/>
      <c r="Z675" s="42"/>
      <c r="AA675" s="39"/>
      <c r="AB675" s="39"/>
      <c r="AC675" s="42"/>
      <c r="AD675" s="40"/>
      <c r="AE675" s="40"/>
      <c r="AF675" s="35"/>
      <c r="AG675" s="39"/>
      <c r="AH675" s="39"/>
      <c r="AI675" s="42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8"/>
      <c r="AV675" s="39"/>
      <c r="AW675" s="39"/>
      <c r="AX675" s="39"/>
      <c r="AY675" s="39"/>
      <c r="AZ675" s="39"/>
      <c r="BA675" s="39"/>
      <c r="BB675" s="39"/>
      <c r="BC675" s="39"/>
      <c r="BD675" s="38"/>
      <c r="BE675" s="39"/>
      <c r="BF675" s="39"/>
      <c r="BG675" s="40"/>
      <c r="BH675" s="39"/>
      <c r="BI675" s="39"/>
      <c r="BJ675" s="31"/>
      <c r="BK675" s="31"/>
      <c r="BL675" s="39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</row>
    <row r="676" spans="2:251">
      <c r="B676" s="62"/>
      <c r="C676" s="39"/>
      <c r="D676" s="39"/>
      <c r="F676" s="39"/>
      <c r="G676" s="38"/>
      <c r="H676" s="38"/>
      <c r="I676" s="38"/>
      <c r="J676" s="39"/>
      <c r="K676" s="38"/>
      <c r="L676" s="39"/>
      <c r="M676" s="39"/>
      <c r="N676" s="39"/>
      <c r="O676" s="39"/>
      <c r="P676" s="39"/>
      <c r="Q676" s="38"/>
      <c r="R676" s="39"/>
      <c r="S676" s="39"/>
      <c r="T676" s="39"/>
      <c r="U676" s="39"/>
      <c r="V676" s="39"/>
      <c r="W676" s="42"/>
      <c r="X676" s="39"/>
      <c r="Y676" s="39"/>
      <c r="Z676" s="42"/>
      <c r="AA676" s="39"/>
      <c r="AB676" s="39"/>
      <c r="AC676" s="42"/>
      <c r="AD676" s="40"/>
      <c r="AE676" s="40"/>
      <c r="AF676" s="35"/>
      <c r="AG676" s="39"/>
      <c r="AH676" s="39"/>
      <c r="AI676" s="42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8"/>
      <c r="AV676" s="39"/>
      <c r="AW676" s="39"/>
      <c r="AX676" s="39"/>
      <c r="AY676" s="39"/>
      <c r="AZ676" s="39"/>
      <c r="BA676" s="39"/>
      <c r="BB676" s="39"/>
      <c r="BC676" s="39"/>
      <c r="BD676" s="38"/>
      <c r="BE676" s="39"/>
      <c r="BF676" s="39"/>
      <c r="BG676" s="40"/>
      <c r="BH676" s="39"/>
      <c r="BI676" s="39"/>
      <c r="BJ676" s="31"/>
      <c r="BK676" s="31"/>
      <c r="BL676" s="39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</row>
    <row r="677" spans="2:251">
      <c r="B677" s="62"/>
      <c r="C677" s="39"/>
      <c r="D677" s="39"/>
      <c r="F677" s="39"/>
      <c r="G677" s="38"/>
      <c r="H677" s="38"/>
      <c r="I677" s="38"/>
      <c r="J677" s="39"/>
      <c r="K677" s="38"/>
      <c r="L677" s="39"/>
      <c r="M677" s="39"/>
      <c r="N677" s="39"/>
      <c r="O677" s="39"/>
      <c r="P677" s="39"/>
      <c r="Q677" s="38"/>
      <c r="R677" s="39"/>
      <c r="S677" s="39"/>
      <c r="T677" s="39"/>
      <c r="U677" s="39"/>
      <c r="V677" s="39"/>
      <c r="W677" s="42"/>
      <c r="X677" s="39"/>
      <c r="Y677" s="39"/>
      <c r="Z677" s="42"/>
      <c r="AA677" s="39"/>
      <c r="AB677" s="39"/>
      <c r="AC677" s="42"/>
      <c r="AD677" s="40"/>
      <c r="AE677" s="40"/>
      <c r="AF677" s="35"/>
      <c r="AG677" s="39"/>
      <c r="AH677" s="39"/>
      <c r="AI677" s="42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8"/>
      <c r="AV677" s="39"/>
      <c r="AW677" s="39"/>
      <c r="AX677" s="39"/>
      <c r="AY677" s="39"/>
      <c r="AZ677" s="39"/>
      <c r="BA677" s="39"/>
      <c r="BB677" s="39"/>
      <c r="BC677" s="39"/>
      <c r="BD677" s="38"/>
      <c r="BE677" s="39"/>
      <c r="BF677" s="39"/>
      <c r="BG677" s="40"/>
      <c r="BH677" s="39"/>
      <c r="BI677" s="39"/>
      <c r="BJ677" s="31"/>
      <c r="BK677" s="31"/>
      <c r="BL677" s="39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</row>
    <row r="678" spans="2:251">
      <c r="B678" s="62"/>
      <c r="C678" s="39"/>
      <c r="D678" s="39"/>
      <c r="F678" s="39"/>
      <c r="G678" s="38"/>
      <c r="H678" s="38"/>
      <c r="I678" s="38"/>
      <c r="J678" s="39"/>
      <c r="K678" s="38"/>
      <c r="L678" s="39"/>
      <c r="M678" s="39"/>
      <c r="N678" s="39"/>
      <c r="O678" s="39"/>
      <c r="P678" s="39"/>
      <c r="Q678" s="38"/>
      <c r="R678" s="39"/>
      <c r="S678" s="39"/>
      <c r="T678" s="39"/>
      <c r="U678" s="39"/>
      <c r="V678" s="39"/>
      <c r="W678" s="42"/>
      <c r="X678" s="39"/>
      <c r="Y678" s="39"/>
      <c r="Z678" s="42"/>
      <c r="AA678" s="39"/>
      <c r="AB678" s="39"/>
      <c r="AC678" s="42"/>
      <c r="AD678" s="40"/>
      <c r="AE678" s="40"/>
      <c r="AF678" s="35"/>
      <c r="AG678" s="39"/>
      <c r="AH678" s="39"/>
      <c r="AI678" s="42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8"/>
      <c r="AV678" s="39"/>
      <c r="AW678" s="39"/>
      <c r="AX678" s="39"/>
      <c r="AY678" s="39"/>
      <c r="AZ678" s="39"/>
      <c r="BA678" s="39"/>
      <c r="BB678" s="39"/>
      <c r="BC678" s="39"/>
      <c r="BD678" s="38"/>
      <c r="BE678" s="39"/>
      <c r="BF678" s="39"/>
      <c r="BG678" s="40"/>
      <c r="BH678" s="39"/>
      <c r="BI678" s="39"/>
      <c r="BJ678" s="31"/>
      <c r="BK678" s="31"/>
      <c r="BL678" s="39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</row>
    <row r="679" spans="2:251">
      <c r="B679" s="62"/>
      <c r="C679" s="39"/>
      <c r="D679" s="39"/>
      <c r="F679" s="39"/>
      <c r="G679" s="38"/>
      <c r="H679" s="38"/>
      <c r="I679" s="38"/>
      <c r="J679" s="39"/>
      <c r="K679" s="38"/>
      <c r="L679" s="39"/>
      <c r="M679" s="39"/>
      <c r="N679" s="39"/>
      <c r="O679" s="39"/>
      <c r="P679" s="39"/>
      <c r="Q679" s="38"/>
      <c r="R679" s="39"/>
      <c r="S679" s="39"/>
      <c r="T679" s="39"/>
      <c r="U679" s="39"/>
      <c r="V679" s="39"/>
      <c r="W679" s="42"/>
      <c r="X679" s="39"/>
      <c r="Y679" s="39"/>
      <c r="Z679" s="42"/>
      <c r="AA679" s="39"/>
      <c r="AB679" s="39"/>
      <c r="AC679" s="42"/>
      <c r="AD679" s="40"/>
      <c r="AE679" s="40"/>
      <c r="AF679" s="35"/>
      <c r="AG679" s="39"/>
      <c r="AH679" s="39"/>
      <c r="AI679" s="42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8"/>
      <c r="AV679" s="39"/>
      <c r="AW679" s="39"/>
      <c r="AX679" s="39"/>
      <c r="AY679" s="39"/>
      <c r="AZ679" s="39"/>
      <c r="BA679" s="39"/>
      <c r="BB679" s="39"/>
      <c r="BC679" s="39"/>
      <c r="BD679" s="38"/>
      <c r="BE679" s="39"/>
      <c r="BF679" s="39"/>
      <c r="BG679" s="40"/>
      <c r="BH679" s="39"/>
      <c r="BI679" s="39"/>
      <c r="BJ679" s="31"/>
      <c r="BK679" s="31"/>
      <c r="BL679" s="39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</row>
    <row r="680" spans="2:251">
      <c r="B680" s="62"/>
      <c r="C680" s="39"/>
      <c r="D680" s="39"/>
      <c r="F680" s="39"/>
      <c r="G680" s="38"/>
      <c r="H680" s="38"/>
      <c r="I680" s="38"/>
      <c r="J680" s="39"/>
      <c r="K680" s="38"/>
      <c r="L680" s="39"/>
      <c r="M680" s="39"/>
      <c r="N680" s="39"/>
      <c r="O680" s="39"/>
      <c r="P680" s="39"/>
      <c r="Q680" s="38"/>
      <c r="R680" s="39"/>
      <c r="S680" s="39"/>
      <c r="T680" s="39"/>
      <c r="U680" s="39"/>
      <c r="V680" s="39"/>
      <c r="W680" s="42"/>
      <c r="X680" s="39"/>
      <c r="Y680" s="39"/>
      <c r="Z680" s="42"/>
      <c r="AA680" s="39"/>
      <c r="AB680" s="39"/>
      <c r="AC680" s="42"/>
      <c r="AD680" s="40"/>
      <c r="AE680" s="40"/>
      <c r="AF680" s="35"/>
      <c r="AG680" s="39"/>
      <c r="AH680" s="39"/>
      <c r="AI680" s="42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8"/>
      <c r="AV680" s="39"/>
      <c r="AW680" s="39"/>
      <c r="AX680" s="39"/>
      <c r="AY680" s="39"/>
      <c r="AZ680" s="39"/>
      <c r="BA680" s="39"/>
      <c r="BB680" s="39"/>
      <c r="BC680" s="39"/>
      <c r="BD680" s="38"/>
      <c r="BE680" s="39"/>
      <c r="BF680" s="39"/>
      <c r="BG680" s="40"/>
      <c r="BH680" s="39"/>
      <c r="BI680" s="39"/>
      <c r="BJ680" s="31"/>
      <c r="BK680" s="31"/>
      <c r="BL680" s="39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</row>
    <row r="681" spans="2:251">
      <c r="B681" s="62"/>
      <c r="C681" s="39"/>
      <c r="D681" s="39"/>
      <c r="F681" s="39"/>
      <c r="G681" s="38"/>
      <c r="H681" s="38"/>
      <c r="I681" s="38"/>
      <c r="J681" s="39"/>
      <c r="K681" s="38"/>
      <c r="L681" s="39"/>
      <c r="M681" s="39"/>
      <c r="N681" s="39"/>
      <c r="O681" s="39"/>
      <c r="P681" s="39"/>
      <c r="Q681" s="38"/>
      <c r="R681" s="39"/>
      <c r="S681" s="39"/>
      <c r="T681" s="39"/>
      <c r="U681" s="39"/>
      <c r="V681" s="39"/>
      <c r="W681" s="42"/>
      <c r="X681" s="39"/>
      <c r="Y681" s="39"/>
      <c r="Z681" s="42"/>
      <c r="AA681" s="39"/>
      <c r="AB681" s="39"/>
      <c r="AC681" s="42"/>
      <c r="AD681" s="40"/>
      <c r="AE681" s="40"/>
      <c r="AF681" s="35"/>
      <c r="AG681" s="39"/>
      <c r="AH681" s="39"/>
      <c r="AI681" s="42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8"/>
      <c r="AV681" s="39"/>
      <c r="AW681" s="39"/>
      <c r="AX681" s="39"/>
      <c r="AY681" s="39"/>
      <c r="AZ681" s="39"/>
      <c r="BA681" s="39"/>
      <c r="BB681" s="39"/>
      <c r="BC681" s="39"/>
      <c r="BD681" s="38"/>
      <c r="BE681" s="39"/>
      <c r="BF681" s="39"/>
      <c r="BG681" s="40"/>
      <c r="BH681" s="39"/>
      <c r="BI681" s="39"/>
      <c r="BJ681" s="31"/>
      <c r="BK681" s="31"/>
      <c r="BL681" s="39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</row>
    <row r="682" spans="2:251">
      <c r="B682" s="62"/>
      <c r="C682" s="39"/>
      <c r="D682" s="39"/>
      <c r="F682" s="39"/>
      <c r="G682" s="38"/>
      <c r="H682" s="38"/>
      <c r="I682" s="38"/>
      <c r="J682" s="39"/>
      <c r="K682" s="38"/>
      <c r="L682" s="39"/>
      <c r="M682" s="39"/>
      <c r="N682" s="39"/>
      <c r="O682" s="39"/>
      <c r="P682" s="39"/>
      <c r="Q682" s="38"/>
      <c r="R682" s="39"/>
      <c r="S682" s="39"/>
      <c r="T682" s="39"/>
      <c r="U682" s="39"/>
      <c r="V682" s="39"/>
      <c r="W682" s="42"/>
      <c r="X682" s="39"/>
      <c r="Y682" s="39"/>
      <c r="Z682" s="42"/>
      <c r="AA682" s="39"/>
      <c r="AB682" s="39"/>
      <c r="AC682" s="42"/>
      <c r="AD682" s="40"/>
      <c r="AE682" s="40"/>
      <c r="AF682" s="35"/>
      <c r="AG682" s="39"/>
      <c r="AH682" s="39"/>
      <c r="AI682" s="42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8"/>
      <c r="AV682" s="39"/>
      <c r="AW682" s="39"/>
      <c r="AX682" s="39"/>
      <c r="AY682" s="39"/>
      <c r="AZ682" s="39"/>
      <c r="BA682" s="39"/>
      <c r="BB682" s="39"/>
      <c r="BC682" s="39"/>
      <c r="BD682" s="38"/>
      <c r="BE682" s="39"/>
      <c r="BF682" s="39"/>
      <c r="BG682" s="40"/>
      <c r="BH682" s="39"/>
      <c r="BI682" s="39"/>
      <c r="BJ682" s="31"/>
      <c r="BK682" s="31"/>
      <c r="BL682" s="39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</row>
    <row r="683" spans="2:251">
      <c r="B683" s="62"/>
      <c r="C683" s="39"/>
      <c r="D683" s="39"/>
      <c r="F683" s="39"/>
      <c r="G683" s="38"/>
      <c r="H683" s="38"/>
      <c r="I683" s="38"/>
      <c r="J683" s="39"/>
      <c r="K683" s="38"/>
      <c r="L683" s="39"/>
      <c r="M683" s="39"/>
      <c r="N683" s="39"/>
      <c r="O683" s="39"/>
      <c r="P683" s="39"/>
      <c r="Q683" s="38"/>
      <c r="R683" s="39"/>
      <c r="S683" s="39"/>
      <c r="T683" s="39"/>
      <c r="U683" s="39"/>
      <c r="V683" s="39"/>
      <c r="W683" s="42"/>
      <c r="X683" s="39"/>
      <c r="Y683" s="39"/>
      <c r="Z683" s="42"/>
      <c r="AA683" s="39"/>
      <c r="AB683" s="39"/>
      <c r="AC683" s="42"/>
      <c r="AD683" s="40"/>
      <c r="AE683" s="40"/>
      <c r="AF683" s="35"/>
      <c r="AG683" s="39"/>
      <c r="AH683" s="39"/>
      <c r="AI683" s="42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8"/>
      <c r="AV683" s="39"/>
      <c r="AW683" s="39"/>
      <c r="AX683" s="39"/>
      <c r="AY683" s="39"/>
      <c r="AZ683" s="39"/>
      <c r="BA683" s="39"/>
      <c r="BB683" s="39"/>
      <c r="BC683" s="39"/>
      <c r="BD683" s="38"/>
      <c r="BE683" s="39"/>
      <c r="BF683" s="39"/>
      <c r="BG683" s="40"/>
      <c r="BH683" s="39"/>
      <c r="BI683" s="39"/>
      <c r="BJ683" s="31"/>
      <c r="BK683" s="31"/>
      <c r="BL683" s="39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</row>
    <row r="684" spans="2:251">
      <c r="B684" s="62"/>
      <c r="C684" s="39"/>
      <c r="D684" s="39"/>
      <c r="F684" s="39"/>
      <c r="G684" s="38"/>
      <c r="H684" s="38"/>
      <c r="I684" s="38"/>
      <c r="J684" s="39"/>
      <c r="K684" s="38"/>
      <c r="L684" s="39"/>
      <c r="M684" s="39"/>
      <c r="N684" s="39"/>
      <c r="O684" s="39"/>
      <c r="P684" s="39"/>
      <c r="Q684" s="38"/>
      <c r="R684" s="39"/>
      <c r="S684" s="39"/>
      <c r="T684" s="39"/>
      <c r="U684" s="39"/>
      <c r="V684" s="39"/>
      <c r="W684" s="42"/>
      <c r="X684" s="39"/>
      <c r="Y684" s="39"/>
      <c r="Z684" s="42"/>
      <c r="AA684" s="39"/>
      <c r="AB684" s="39"/>
      <c r="AC684" s="42"/>
      <c r="AD684" s="40"/>
      <c r="AE684" s="40"/>
      <c r="AF684" s="35"/>
      <c r="AG684" s="39"/>
      <c r="AH684" s="39"/>
      <c r="AI684" s="42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8"/>
      <c r="AV684" s="39"/>
      <c r="AW684" s="39"/>
      <c r="AX684" s="39"/>
      <c r="AY684" s="39"/>
      <c r="AZ684" s="39"/>
      <c r="BA684" s="39"/>
      <c r="BB684" s="39"/>
      <c r="BC684" s="39"/>
      <c r="BD684" s="38"/>
      <c r="BE684" s="39"/>
      <c r="BF684" s="39"/>
      <c r="BG684" s="40"/>
      <c r="BH684" s="39"/>
      <c r="BI684" s="39"/>
      <c r="BJ684" s="31"/>
      <c r="BK684" s="31"/>
      <c r="BL684" s="39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</row>
    <row r="685" spans="2:251">
      <c r="B685" s="62"/>
      <c r="C685" s="39"/>
      <c r="D685" s="39"/>
      <c r="F685" s="39"/>
      <c r="G685" s="38"/>
      <c r="H685" s="38"/>
      <c r="I685" s="38"/>
      <c r="J685" s="39"/>
      <c r="K685" s="38"/>
      <c r="L685" s="39"/>
      <c r="M685" s="39"/>
      <c r="N685" s="39"/>
      <c r="O685" s="39"/>
      <c r="P685" s="39"/>
      <c r="Q685" s="38"/>
      <c r="R685" s="39"/>
      <c r="S685" s="39"/>
      <c r="T685" s="39"/>
      <c r="U685" s="39"/>
      <c r="V685" s="39"/>
      <c r="W685" s="42"/>
      <c r="X685" s="39"/>
      <c r="Y685" s="39"/>
      <c r="Z685" s="42"/>
      <c r="AA685" s="39"/>
      <c r="AB685" s="39"/>
      <c r="AC685" s="42"/>
      <c r="AD685" s="40"/>
      <c r="AE685" s="40"/>
      <c r="AF685" s="35"/>
      <c r="AG685" s="39"/>
      <c r="AH685" s="39"/>
      <c r="AI685" s="42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8"/>
      <c r="AV685" s="39"/>
      <c r="AW685" s="39"/>
      <c r="AX685" s="39"/>
      <c r="AY685" s="39"/>
      <c r="AZ685" s="39"/>
      <c r="BA685" s="39"/>
      <c r="BB685" s="39"/>
      <c r="BC685" s="39"/>
      <c r="BD685" s="38"/>
      <c r="BE685" s="39"/>
      <c r="BF685" s="39"/>
      <c r="BG685" s="40"/>
      <c r="BH685" s="39"/>
      <c r="BI685" s="39"/>
      <c r="BJ685" s="31"/>
      <c r="BK685" s="31"/>
      <c r="BL685" s="39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</row>
    <row r="686" spans="2:251">
      <c r="B686" s="62"/>
      <c r="C686" s="39"/>
      <c r="D686" s="39"/>
      <c r="F686" s="39"/>
      <c r="G686" s="38"/>
      <c r="H686" s="38"/>
      <c r="I686" s="38"/>
      <c r="J686" s="39"/>
      <c r="K686" s="38"/>
      <c r="L686" s="39"/>
      <c r="M686" s="39"/>
      <c r="N686" s="39"/>
      <c r="O686" s="39"/>
      <c r="P686" s="39"/>
      <c r="Q686" s="38"/>
      <c r="R686" s="39"/>
      <c r="S686" s="39"/>
      <c r="T686" s="39"/>
      <c r="U686" s="39"/>
      <c r="V686" s="39"/>
      <c r="W686" s="42"/>
      <c r="X686" s="39"/>
      <c r="Y686" s="39"/>
      <c r="Z686" s="42"/>
      <c r="AA686" s="39"/>
      <c r="AB686" s="39"/>
      <c r="AC686" s="42"/>
      <c r="AD686" s="40"/>
      <c r="AE686" s="40"/>
      <c r="AF686" s="35"/>
      <c r="AG686" s="39"/>
      <c r="AH686" s="39"/>
      <c r="AI686" s="42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8"/>
      <c r="AV686" s="39"/>
      <c r="AW686" s="39"/>
      <c r="AX686" s="39"/>
      <c r="AY686" s="39"/>
      <c r="AZ686" s="39"/>
      <c r="BA686" s="39"/>
      <c r="BB686" s="39"/>
      <c r="BC686" s="39"/>
      <c r="BD686" s="38"/>
      <c r="BE686" s="39"/>
      <c r="BF686" s="39"/>
      <c r="BG686" s="40"/>
      <c r="BH686" s="39"/>
      <c r="BI686" s="39"/>
      <c r="BJ686" s="31"/>
      <c r="BK686" s="31"/>
      <c r="BL686" s="39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</row>
    <row r="687" spans="2:251">
      <c r="B687" s="62"/>
      <c r="C687" s="39"/>
      <c r="D687" s="39"/>
      <c r="F687" s="39"/>
      <c r="G687" s="38"/>
      <c r="H687" s="38"/>
      <c r="I687" s="38"/>
      <c r="J687" s="39"/>
      <c r="K687" s="38"/>
      <c r="L687" s="39"/>
      <c r="M687" s="39"/>
      <c r="N687" s="39"/>
      <c r="O687" s="39"/>
      <c r="P687" s="39"/>
      <c r="Q687" s="38"/>
      <c r="R687" s="39"/>
      <c r="S687" s="39"/>
      <c r="T687" s="39"/>
      <c r="U687" s="39"/>
      <c r="V687" s="39"/>
      <c r="W687" s="42"/>
      <c r="X687" s="39"/>
      <c r="Y687" s="39"/>
      <c r="Z687" s="42"/>
      <c r="AA687" s="39"/>
      <c r="AB687" s="39"/>
      <c r="AC687" s="42"/>
      <c r="AD687" s="40"/>
      <c r="AE687" s="40"/>
      <c r="AF687" s="35"/>
      <c r="AG687" s="39"/>
      <c r="AH687" s="39"/>
      <c r="AI687" s="42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8"/>
      <c r="AV687" s="39"/>
      <c r="AW687" s="39"/>
      <c r="AX687" s="39"/>
      <c r="AY687" s="39"/>
      <c r="AZ687" s="39"/>
      <c r="BA687" s="39"/>
      <c r="BB687" s="39"/>
      <c r="BC687" s="39"/>
      <c r="BD687" s="38"/>
      <c r="BE687" s="39"/>
      <c r="BF687" s="39"/>
      <c r="BG687" s="39"/>
      <c r="BH687" s="39"/>
      <c r="BI687" s="39"/>
      <c r="BJ687" s="31"/>
      <c r="BK687" s="31"/>
      <c r="BL687" s="39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</row>
    <row r="688" spans="2:251">
      <c r="B688" s="62"/>
      <c r="C688" s="39"/>
      <c r="D688" s="39"/>
      <c r="F688" s="39"/>
      <c r="G688" s="38"/>
      <c r="H688" s="38"/>
      <c r="I688" s="38"/>
      <c r="J688" s="39"/>
      <c r="K688" s="38"/>
      <c r="L688" s="39"/>
      <c r="M688" s="39"/>
      <c r="N688" s="39"/>
      <c r="O688" s="39"/>
      <c r="P688" s="39"/>
      <c r="Q688" s="38"/>
      <c r="R688" s="39"/>
      <c r="S688" s="39"/>
      <c r="T688" s="39"/>
      <c r="U688" s="39"/>
      <c r="V688" s="39"/>
      <c r="W688" s="42"/>
      <c r="X688" s="39"/>
      <c r="Y688" s="39"/>
      <c r="Z688" s="42"/>
      <c r="AA688" s="39"/>
      <c r="AB688" s="39"/>
      <c r="AC688" s="42"/>
      <c r="AD688" s="40"/>
      <c r="AE688" s="40"/>
      <c r="AF688" s="35"/>
      <c r="AG688" s="39"/>
      <c r="AH688" s="39"/>
      <c r="AI688" s="42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8"/>
      <c r="AV688" s="39"/>
      <c r="AW688" s="39"/>
      <c r="AX688" s="39"/>
      <c r="AY688" s="39"/>
      <c r="AZ688" s="39"/>
      <c r="BA688" s="39"/>
      <c r="BB688" s="39"/>
      <c r="BC688" s="39"/>
      <c r="BD688" s="38"/>
      <c r="BE688" s="39"/>
      <c r="BF688" s="39"/>
      <c r="BG688" s="40"/>
      <c r="BH688" s="39"/>
      <c r="BI688" s="39"/>
      <c r="BJ688" s="31"/>
      <c r="BK688" s="31"/>
      <c r="BL688" s="39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</row>
    <row r="689" spans="2:251">
      <c r="B689" s="62"/>
      <c r="C689" s="39"/>
      <c r="D689" s="39"/>
      <c r="F689" s="39"/>
      <c r="G689" s="38"/>
      <c r="H689" s="38"/>
      <c r="I689" s="38"/>
      <c r="J689" s="39"/>
      <c r="K689" s="38"/>
      <c r="L689" s="39"/>
      <c r="M689" s="39"/>
      <c r="N689" s="39"/>
      <c r="O689" s="39"/>
      <c r="P689" s="39"/>
      <c r="Q689" s="38"/>
      <c r="R689" s="39"/>
      <c r="S689" s="39"/>
      <c r="T689" s="39"/>
      <c r="U689" s="39"/>
      <c r="V689" s="39"/>
      <c r="W689" s="42"/>
      <c r="X689" s="39"/>
      <c r="Y689" s="39"/>
      <c r="Z689" s="42"/>
      <c r="AA689" s="39"/>
      <c r="AB689" s="39"/>
      <c r="AC689" s="42"/>
      <c r="AD689" s="40"/>
      <c r="AE689" s="40"/>
      <c r="AF689" s="35"/>
      <c r="AG689" s="39"/>
      <c r="AH689" s="39"/>
      <c r="AI689" s="42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8"/>
      <c r="AV689" s="39"/>
      <c r="AW689" s="39"/>
      <c r="AX689" s="39"/>
      <c r="AY689" s="39"/>
      <c r="AZ689" s="39"/>
      <c r="BA689" s="39"/>
      <c r="BB689" s="39"/>
      <c r="BC689" s="39"/>
      <c r="BD689" s="38"/>
      <c r="BE689" s="39"/>
      <c r="BF689" s="39"/>
      <c r="BG689" s="40"/>
      <c r="BH689" s="39"/>
      <c r="BI689" s="39"/>
      <c r="BJ689" s="31"/>
      <c r="BK689" s="31"/>
      <c r="BL689" s="39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</row>
    <row r="690" spans="2:251">
      <c r="B690" s="62"/>
      <c r="C690" s="39"/>
      <c r="D690" s="39"/>
      <c r="F690" s="39"/>
      <c r="G690" s="38"/>
      <c r="H690" s="38"/>
      <c r="I690" s="38"/>
      <c r="J690" s="39"/>
      <c r="K690" s="38"/>
      <c r="L690" s="39"/>
      <c r="M690" s="39"/>
      <c r="N690" s="39"/>
      <c r="O690" s="39"/>
      <c r="P690" s="39"/>
      <c r="Q690" s="38"/>
      <c r="R690" s="39"/>
      <c r="S690" s="39"/>
      <c r="T690" s="39"/>
      <c r="U690" s="39"/>
      <c r="V690" s="39"/>
      <c r="W690" s="42"/>
      <c r="X690" s="39"/>
      <c r="Y690" s="39"/>
      <c r="Z690" s="42"/>
      <c r="AA690" s="39"/>
      <c r="AB690" s="39"/>
      <c r="AC690" s="42"/>
      <c r="AD690" s="40"/>
      <c r="AE690" s="40"/>
      <c r="AF690" s="35"/>
      <c r="AG690" s="39"/>
      <c r="AH690" s="39"/>
      <c r="AI690" s="42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8"/>
      <c r="AV690" s="39"/>
      <c r="AW690" s="39"/>
      <c r="AX690" s="39"/>
      <c r="AY690" s="39"/>
      <c r="AZ690" s="39"/>
      <c r="BA690" s="39"/>
      <c r="BB690" s="39"/>
      <c r="BC690" s="39"/>
      <c r="BD690" s="38"/>
      <c r="BE690" s="39"/>
      <c r="BF690" s="39"/>
      <c r="BG690" s="40"/>
      <c r="BH690" s="39"/>
      <c r="BI690" s="39"/>
      <c r="BJ690" s="31"/>
      <c r="BK690" s="31"/>
      <c r="BL690" s="39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</row>
    <row r="691" spans="2:251">
      <c r="B691" s="62"/>
      <c r="C691" s="39"/>
      <c r="D691" s="39"/>
      <c r="F691" s="39"/>
      <c r="G691" s="38"/>
      <c r="H691" s="38"/>
      <c r="I691" s="38"/>
      <c r="J691" s="39"/>
      <c r="K691" s="38"/>
      <c r="L691" s="39"/>
      <c r="M691" s="39"/>
      <c r="N691" s="39"/>
      <c r="O691" s="39"/>
      <c r="P691" s="39"/>
      <c r="Q691" s="38"/>
      <c r="R691" s="39"/>
      <c r="S691" s="39"/>
      <c r="T691" s="39"/>
      <c r="U691" s="39"/>
      <c r="V691" s="39"/>
      <c r="W691" s="42"/>
      <c r="X691" s="39"/>
      <c r="Y691" s="39"/>
      <c r="Z691" s="42"/>
      <c r="AA691" s="39"/>
      <c r="AB691" s="39"/>
      <c r="AC691" s="42"/>
      <c r="AD691" s="40"/>
      <c r="AE691" s="40"/>
      <c r="AF691" s="35"/>
      <c r="AG691" s="39"/>
      <c r="AH691" s="39"/>
      <c r="AI691" s="42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8"/>
      <c r="AV691" s="39"/>
      <c r="AW691" s="39"/>
      <c r="AX691" s="39"/>
      <c r="AY691" s="39"/>
      <c r="AZ691" s="39"/>
      <c r="BA691" s="39"/>
      <c r="BB691" s="39"/>
      <c r="BC691" s="39"/>
      <c r="BD691" s="38"/>
      <c r="BE691" s="39"/>
      <c r="BF691" s="39"/>
      <c r="BG691" s="40"/>
      <c r="BH691" s="39"/>
      <c r="BI691" s="39"/>
      <c r="BJ691" s="31"/>
      <c r="BK691" s="31"/>
      <c r="BL691" s="39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</row>
    <row r="692" spans="2:251">
      <c r="B692" s="62"/>
      <c r="C692" s="39"/>
      <c r="D692" s="39"/>
      <c r="F692" s="39"/>
      <c r="G692" s="38"/>
      <c r="H692" s="38"/>
      <c r="I692" s="38"/>
      <c r="J692" s="39"/>
      <c r="K692" s="38"/>
      <c r="L692" s="39"/>
      <c r="M692" s="39"/>
      <c r="N692" s="39"/>
      <c r="O692" s="39"/>
      <c r="P692" s="39"/>
      <c r="Q692" s="38"/>
      <c r="R692" s="39"/>
      <c r="S692" s="39"/>
      <c r="T692" s="39"/>
      <c r="U692" s="39"/>
      <c r="V692" s="39"/>
      <c r="W692" s="42"/>
      <c r="X692" s="39"/>
      <c r="Y692" s="39"/>
      <c r="Z692" s="42"/>
      <c r="AA692" s="39"/>
      <c r="AB692" s="39"/>
      <c r="AC692" s="42"/>
      <c r="AD692" s="40"/>
      <c r="AE692" s="40"/>
      <c r="AF692" s="35"/>
      <c r="AG692" s="39"/>
      <c r="AH692" s="39"/>
      <c r="AI692" s="42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8"/>
      <c r="AV692" s="39"/>
      <c r="AW692" s="39"/>
      <c r="AX692" s="39"/>
      <c r="AY692" s="39"/>
      <c r="AZ692" s="39"/>
      <c r="BA692" s="39"/>
      <c r="BB692" s="39"/>
      <c r="BC692" s="39"/>
      <c r="BD692" s="38"/>
      <c r="BE692" s="39"/>
      <c r="BF692" s="39"/>
      <c r="BG692" s="40"/>
      <c r="BH692" s="39"/>
      <c r="BI692" s="39"/>
      <c r="BJ692" s="31"/>
      <c r="BK692" s="31"/>
      <c r="BL692" s="39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</row>
    <row r="693" spans="2:251">
      <c r="B693" s="62"/>
      <c r="C693" s="39"/>
      <c r="D693" s="39"/>
      <c r="F693" s="39"/>
      <c r="G693" s="38"/>
      <c r="H693" s="38"/>
      <c r="I693" s="38"/>
      <c r="J693" s="39"/>
      <c r="K693" s="38"/>
      <c r="L693" s="39"/>
      <c r="M693" s="39"/>
      <c r="N693" s="39"/>
      <c r="O693" s="39"/>
      <c r="P693" s="39"/>
      <c r="Q693" s="38"/>
      <c r="R693" s="39"/>
      <c r="S693" s="39"/>
      <c r="T693" s="39"/>
      <c r="U693" s="39"/>
      <c r="V693" s="39"/>
      <c r="W693" s="42"/>
      <c r="X693" s="39"/>
      <c r="Y693" s="39"/>
      <c r="Z693" s="42"/>
      <c r="AA693" s="39"/>
      <c r="AB693" s="39"/>
      <c r="AC693" s="42"/>
      <c r="AD693" s="40"/>
      <c r="AE693" s="40"/>
      <c r="AF693" s="35"/>
      <c r="AG693" s="39"/>
      <c r="AH693" s="39"/>
      <c r="AI693" s="42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8"/>
      <c r="AV693" s="39"/>
      <c r="AW693" s="39"/>
      <c r="AX693" s="39"/>
      <c r="AY693" s="39"/>
      <c r="AZ693" s="39"/>
      <c r="BA693" s="39"/>
      <c r="BB693" s="39"/>
      <c r="BC693" s="39"/>
      <c r="BD693" s="38"/>
      <c r="BE693" s="39"/>
      <c r="BF693" s="39"/>
      <c r="BG693" s="40"/>
      <c r="BH693" s="39"/>
      <c r="BI693" s="39"/>
      <c r="BJ693" s="31"/>
      <c r="BK693" s="31"/>
      <c r="BL693" s="39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</row>
    <row r="694" spans="2:251">
      <c r="B694" s="62"/>
      <c r="C694" s="39"/>
      <c r="D694" s="39"/>
      <c r="F694" s="39"/>
      <c r="G694" s="38"/>
      <c r="H694" s="38"/>
      <c r="I694" s="38"/>
      <c r="J694" s="39"/>
      <c r="K694" s="38"/>
      <c r="L694" s="39"/>
      <c r="M694" s="39"/>
      <c r="N694" s="39"/>
      <c r="O694" s="39"/>
      <c r="P694" s="39"/>
      <c r="Q694" s="38"/>
      <c r="R694" s="39"/>
      <c r="S694" s="39"/>
      <c r="T694" s="39"/>
      <c r="U694" s="39"/>
      <c r="V694" s="39"/>
      <c r="W694" s="42"/>
      <c r="X694" s="39"/>
      <c r="Y694" s="39"/>
      <c r="Z694" s="42"/>
      <c r="AA694" s="39"/>
      <c r="AB694" s="39"/>
      <c r="AC694" s="42"/>
      <c r="AD694" s="40"/>
      <c r="AE694" s="40"/>
      <c r="AF694" s="35"/>
      <c r="AG694" s="39"/>
      <c r="AH694" s="39"/>
      <c r="AI694" s="42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8"/>
      <c r="AV694" s="39"/>
      <c r="AW694" s="39"/>
      <c r="AX694" s="39"/>
      <c r="AY694" s="39"/>
      <c r="AZ694" s="39"/>
      <c r="BA694" s="39"/>
      <c r="BB694" s="39"/>
      <c r="BC694" s="39"/>
      <c r="BD694" s="38"/>
      <c r="BE694" s="39"/>
      <c r="BF694" s="39"/>
      <c r="BG694" s="40"/>
      <c r="BH694" s="39"/>
      <c r="BI694" s="39"/>
      <c r="BJ694" s="31"/>
      <c r="BK694" s="31"/>
      <c r="BL694" s="39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</row>
    <row r="695" spans="2:251">
      <c r="B695" s="62"/>
      <c r="C695" s="39"/>
      <c r="D695" s="39"/>
      <c r="F695" s="39"/>
      <c r="G695" s="38"/>
      <c r="H695" s="38"/>
      <c r="I695" s="38"/>
      <c r="J695" s="39"/>
      <c r="K695" s="38"/>
      <c r="L695" s="39"/>
      <c r="M695" s="39"/>
      <c r="N695" s="39"/>
      <c r="O695" s="39"/>
      <c r="P695" s="39"/>
      <c r="Q695" s="38"/>
      <c r="R695" s="39"/>
      <c r="S695" s="39"/>
      <c r="T695" s="39"/>
      <c r="U695" s="39"/>
      <c r="V695" s="39"/>
      <c r="W695" s="42"/>
      <c r="X695" s="39"/>
      <c r="Y695" s="39"/>
      <c r="Z695" s="42"/>
      <c r="AA695" s="39"/>
      <c r="AB695" s="39"/>
      <c r="AC695" s="42"/>
      <c r="AD695" s="40"/>
      <c r="AE695" s="40"/>
      <c r="AF695" s="35"/>
      <c r="AG695" s="39"/>
      <c r="AH695" s="39"/>
      <c r="AI695" s="42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8"/>
      <c r="AV695" s="39"/>
      <c r="AW695" s="39"/>
      <c r="AX695" s="39"/>
      <c r="AY695" s="39"/>
      <c r="AZ695" s="39"/>
      <c r="BA695" s="39"/>
      <c r="BB695" s="39"/>
      <c r="BC695" s="39"/>
      <c r="BD695" s="38"/>
      <c r="BE695" s="39"/>
      <c r="BF695" s="39"/>
      <c r="BG695" s="40"/>
      <c r="BH695" s="39"/>
      <c r="BI695" s="39"/>
      <c r="BJ695" s="31"/>
      <c r="BK695" s="31"/>
      <c r="BL695" s="39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</row>
    <row r="696" spans="2:251">
      <c r="B696" s="62"/>
      <c r="C696" s="39"/>
      <c r="D696" s="39"/>
      <c r="F696" s="39"/>
      <c r="G696" s="38"/>
      <c r="H696" s="38"/>
      <c r="I696" s="38"/>
      <c r="J696" s="39"/>
      <c r="K696" s="38"/>
      <c r="L696" s="39"/>
      <c r="M696" s="39"/>
      <c r="N696" s="39"/>
      <c r="O696" s="39"/>
      <c r="P696" s="39"/>
      <c r="Q696" s="38"/>
      <c r="R696" s="39"/>
      <c r="S696" s="39"/>
      <c r="T696" s="39"/>
      <c r="U696" s="39"/>
      <c r="V696" s="39"/>
      <c r="W696" s="42"/>
      <c r="X696" s="39"/>
      <c r="Y696" s="39"/>
      <c r="Z696" s="42"/>
      <c r="AA696" s="39"/>
      <c r="AB696" s="39"/>
      <c r="AC696" s="42"/>
      <c r="AD696" s="40"/>
      <c r="AE696" s="40"/>
      <c r="AF696" s="35"/>
      <c r="AG696" s="39"/>
      <c r="AH696" s="39"/>
      <c r="AI696" s="42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8"/>
      <c r="AV696" s="39"/>
      <c r="AW696" s="39"/>
      <c r="AX696" s="39"/>
      <c r="AY696" s="39"/>
      <c r="AZ696" s="39"/>
      <c r="BA696" s="39"/>
      <c r="BB696" s="39"/>
      <c r="BC696" s="39"/>
      <c r="BD696" s="38"/>
      <c r="BE696" s="39"/>
      <c r="BF696" s="39"/>
      <c r="BG696" s="39"/>
      <c r="BH696" s="39"/>
      <c r="BI696" s="39"/>
      <c r="BJ696" s="31"/>
      <c r="BK696" s="31"/>
      <c r="BL696" s="39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</row>
    <row r="697" spans="2:251">
      <c r="B697" s="62"/>
      <c r="C697" s="39"/>
      <c r="D697" s="39"/>
      <c r="F697" s="39"/>
      <c r="G697" s="38"/>
      <c r="H697" s="38"/>
      <c r="I697" s="38"/>
      <c r="J697" s="39"/>
      <c r="K697" s="38"/>
      <c r="L697" s="39"/>
      <c r="M697" s="39"/>
      <c r="N697" s="39"/>
      <c r="O697" s="39"/>
      <c r="P697" s="39"/>
      <c r="Q697" s="38"/>
      <c r="R697" s="39"/>
      <c r="S697" s="39"/>
      <c r="T697" s="39"/>
      <c r="U697" s="39"/>
      <c r="V697" s="39"/>
      <c r="W697" s="42"/>
      <c r="X697" s="39"/>
      <c r="Y697" s="39"/>
      <c r="Z697" s="42"/>
      <c r="AA697" s="39"/>
      <c r="AB697" s="39"/>
      <c r="AC697" s="42"/>
      <c r="AD697" s="40"/>
      <c r="AE697" s="40"/>
      <c r="AF697" s="35"/>
      <c r="AG697" s="39"/>
      <c r="AH697" s="39"/>
      <c r="AI697" s="42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8"/>
      <c r="AV697" s="39"/>
      <c r="AW697" s="39"/>
      <c r="AX697" s="39"/>
      <c r="AY697" s="39"/>
      <c r="AZ697" s="39"/>
      <c r="BA697" s="39"/>
      <c r="BB697" s="39"/>
      <c r="BC697" s="39"/>
      <c r="BD697" s="38"/>
      <c r="BE697" s="39"/>
      <c r="BF697" s="39"/>
      <c r="BG697" s="39"/>
      <c r="BH697" s="39"/>
      <c r="BI697" s="39"/>
      <c r="BJ697" s="31"/>
      <c r="BK697" s="31"/>
      <c r="BL697" s="39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</row>
    <row r="698" spans="2:251">
      <c r="B698" s="62"/>
      <c r="C698" s="39"/>
      <c r="D698" s="39"/>
      <c r="F698" s="39"/>
      <c r="G698" s="38"/>
      <c r="H698" s="38"/>
      <c r="I698" s="38"/>
      <c r="J698" s="39"/>
      <c r="K698" s="38"/>
      <c r="L698" s="39"/>
      <c r="M698" s="39"/>
      <c r="N698" s="39"/>
      <c r="O698" s="39"/>
      <c r="P698" s="39"/>
      <c r="Q698" s="38"/>
      <c r="R698" s="39"/>
      <c r="S698" s="39"/>
      <c r="T698" s="39"/>
      <c r="U698" s="39"/>
      <c r="V698" s="39"/>
      <c r="W698" s="42"/>
      <c r="X698" s="39"/>
      <c r="Y698" s="39"/>
      <c r="Z698" s="42"/>
      <c r="AA698" s="39"/>
      <c r="AB698" s="39"/>
      <c r="AC698" s="42"/>
      <c r="AD698" s="40"/>
      <c r="AE698" s="40"/>
      <c r="AF698" s="35"/>
      <c r="AG698" s="39"/>
      <c r="AH698" s="39"/>
      <c r="AI698" s="42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8"/>
      <c r="AV698" s="39"/>
      <c r="AW698" s="39"/>
      <c r="AX698" s="39"/>
      <c r="AY698" s="39"/>
      <c r="AZ698" s="39"/>
      <c r="BA698" s="39"/>
      <c r="BB698" s="39"/>
      <c r="BC698" s="39"/>
      <c r="BD698" s="38"/>
      <c r="BE698" s="39"/>
      <c r="BF698" s="39"/>
      <c r="BG698" s="40"/>
      <c r="BH698" s="39"/>
      <c r="BI698" s="39"/>
      <c r="BJ698" s="31"/>
      <c r="BK698" s="31"/>
      <c r="BL698" s="39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</row>
    <row r="699" spans="2:251">
      <c r="B699" s="62"/>
      <c r="C699" s="39"/>
      <c r="D699" s="39"/>
      <c r="F699" s="39"/>
      <c r="G699" s="38"/>
      <c r="H699" s="38"/>
      <c r="I699" s="38"/>
      <c r="J699" s="39"/>
      <c r="K699" s="38"/>
      <c r="L699" s="39"/>
      <c r="M699" s="39"/>
      <c r="N699" s="39"/>
      <c r="O699" s="39"/>
      <c r="P699" s="39"/>
      <c r="Q699" s="38"/>
      <c r="R699" s="39"/>
      <c r="S699" s="39"/>
      <c r="T699" s="39"/>
      <c r="U699" s="39"/>
      <c r="V699" s="39"/>
      <c r="W699" s="42"/>
      <c r="X699" s="39"/>
      <c r="Y699" s="39"/>
      <c r="Z699" s="42"/>
      <c r="AA699" s="39"/>
      <c r="AB699" s="39"/>
      <c r="AC699" s="42"/>
      <c r="AD699" s="40"/>
      <c r="AE699" s="40"/>
      <c r="AF699" s="35"/>
      <c r="AG699" s="39"/>
      <c r="AH699" s="39"/>
      <c r="AI699" s="42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8"/>
      <c r="AV699" s="39"/>
      <c r="AW699" s="39"/>
      <c r="AX699" s="39"/>
      <c r="AY699" s="39"/>
      <c r="AZ699" s="39"/>
      <c r="BA699" s="39"/>
      <c r="BB699" s="39"/>
      <c r="BC699" s="39"/>
      <c r="BD699" s="38"/>
      <c r="BE699" s="39"/>
      <c r="BF699" s="39"/>
      <c r="BG699" s="40"/>
      <c r="BH699" s="39"/>
      <c r="BI699" s="39"/>
      <c r="BJ699" s="31"/>
      <c r="BK699" s="31"/>
      <c r="BL699" s="39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</row>
    <row r="700" spans="2:251">
      <c r="B700" s="62"/>
      <c r="C700" s="39"/>
      <c r="D700" s="39"/>
      <c r="F700" s="39"/>
      <c r="G700" s="38"/>
      <c r="H700" s="38"/>
      <c r="I700" s="38"/>
      <c r="J700" s="39"/>
      <c r="K700" s="38"/>
      <c r="L700" s="39"/>
      <c r="M700" s="39"/>
      <c r="N700" s="39"/>
      <c r="O700" s="39"/>
      <c r="P700" s="39"/>
      <c r="Q700" s="38"/>
      <c r="R700" s="39"/>
      <c r="S700" s="39"/>
      <c r="T700" s="39"/>
      <c r="U700" s="39"/>
      <c r="V700" s="39"/>
      <c r="W700" s="42"/>
      <c r="X700" s="39"/>
      <c r="Y700" s="39"/>
      <c r="Z700" s="42"/>
      <c r="AA700" s="39"/>
      <c r="AB700" s="39"/>
      <c r="AC700" s="42"/>
      <c r="AD700" s="40"/>
      <c r="AE700" s="40"/>
      <c r="AF700" s="35"/>
      <c r="AG700" s="39"/>
      <c r="AH700" s="39"/>
      <c r="AI700" s="42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8"/>
      <c r="AV700" s="39"/>
      <c r="AW700" s="39"/>
      <c r="AX700" s="39"/>
      <c r="AY700" s="39"/>
      <c r="AZ700" s="39"/>
      <c r="BA700" s="39"/>
      <c r="BB700" s="39"/>
      <c r="BC700" s="39"/>
      <c r="BD700" s="38"/>
      <c r="BE700" s="39"/>
      <c r="BF700" s="39"/>
      <c r="BG700" s="40"/>
      <c r="BH700" s="39"/>
      <c r="BI700" s="39"/>
      <c r="BJ700" s="31"/>
      <c r="BK700" s="31"/>
      <c r="BL700" s="39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</row>
    <row r="701" spans="2:251">
      <c r="B701" s="62"/>
      <c r="C701" s="39"/>
      <c r="D701" s="39"/>
      <c r="F701" s="39"/>
      <c r="G701" s="38"/>
      <c r="H701" s="38"/>
      <c r="I701" s="38"/>
      <c r="J701" s="39"/>
      <c r="K701" s="38"/>
      <c r="L701" s="39"/>
      <c r="M701" s="39"/>
      <c r="N701" s="39"/>
      <c r="O701" s="39"/>
      <c r="P701" s="39"/>
      <c r="Q701" s="38"/>
      <c r="R701" s="39"/>
      <c r="S701" s="39"/>
      <c r="T701" s="39"/>
      <c r="U701" s="39"/>
      <c r="V701" s="39"/>
      <c r="W701" s="42"/>
      <c r="X701" s="39"/>
      <c r="Y701" s="39"/>
      <c r="Z701" s="42"/>
      <c r="AA701" s="39"/>
      <c r="AB701" s="39"/>
      <c r="AC701" s="42"/>
      <c r="AD701" s="40"/>
      <c r="AE701" s="40"/>
      <c r="AF701" s="35"/>
      <c r="AG701" s="39"/>
      <c r="AH701" s="39"/>
      <c r="AI701" s="42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8"/>
      <c r="AV701" s="39"/>
      <c r="AW701" s="39"/>
      <c r="AX701" s="39"/>
      <c r="AY701" s="39"/>
      <c r="AZ701" s="39"/>
      <c r="BA701" s="39"/>
      <c r="BB701" s="39"/>
      <c r="BC701" s="39"/>
      <c r="BD701" s="38"/>
      <c r="BE701" s="39"/>
      <c r="BF701" s="39"/>
      <c r="BG701" s="40"/>
      <c r="BH701" s="39"/>
      <c r="BI701" s="39"/>
      <c r="BJ701" s="31"/>
      <c r="BK701" s="31"/>
      <c r="BL701" s="39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</row>
    <row r="702" spans="2:251">
      <c r="B702" s="62"/>
      <c r="C702" s="39"/>
      <c r="D702" s="39"/>
      <c r="F702" s="39"/>
      <c r="G702" s="38"/>
      <c r="H702" s="38"/>
      <c r="I702" s="38"/>
      <c r="J702" s="39"/>
      <c r="K702" s="38"/>
      <c r="L702" s="39"/>
      <c r="M702" s="39"/>
      <c r="N702" s="39"/>
      <c r="O702" s="39"/>
      <c r="P702" s="39"/>
      <c r="Q702" s="38"/>
      <c r="R702" s="39"/>
      <c r="S702" s="39"/>
      <c r="T702" s="39"/>
      <c r="U702" s="39"/>
      <c r="V702" s="39"/>
      <c r="W702" s="42"/>
      <c r="X702" s="39"/>
      <c r="Y702" s="39"/>
      <c r="Z702" s="42"/>
      <c r="AA702" s="39"/>
      <c r="AB702" s="39"/>
      <c r="AC702" s="42"/>
      <c r="AD702" s="40"/>
      <c r="AE702" s="40"/>
      <c r="AF702" s="35"/>
      <c r="AG702" s="39"/>
      <c r="AH702" s="39"/>
      <c r="AI702" s="42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8"/>
      <c r="AV702" s="39"/>
      <c r="AW702" s="39"/>
      <c r="AX702" s="39"/>
      <c r="AY702" s="39"/>
      <c r="AZ702" s="39"/>
      <c r="BA702" s="39"/>
      <c r="BB702" s="39"/>
      <c r="BC702" s="39"/>
      <c r="BD702" s="38"/>
      <c r="BE702" s="39"/>
      <c r="BF702" s="39"/>
      <c r="BG702" s="40"/>
      <c r="BH702" s="39"/>
      <c r="BI702" s="39"/>
      <c r="BJ702" s="31"/>
      <c r="BK702" s="31"/>
      <c r="BL702" s="39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</row>
    <row r="703" spans="2:251">
      <c r="B703" s="62"/>
      <c r="C703" s="39"/>
      <c r="D703" s="39"/>
      <c r="F703" s="39"/>
      <c r="G703" s="38"/>
      <c r="H703" s="38"/>
      <c r="I703" s="38"/>
      <c r="J703" s="39"/>
      <c r="K703" s="38"/>
      <c r="L703" s="39"/>
      <c r="M703" s="39"/>
      <c r="N703" s="39"/>
      <c r="O703" s="39"/>
      <c r="P703" s="39"/>
      <c r="Q703" s="38"/>
      <c r="R703" s="39"/>
      <c r="S703" s="39"/>
      <c r="T703" s="39"/>
      <c r="U703" s="39"/>
      <c r="V703" s="39"/>
      <c r="W703" s="42"/>
      <c r="X703" s="39"/>
      <c r="Y703" s="39"/>
      <c r="Z703" s="42"/>
      <c r="AA703" s="39"/>
      <c r="AB703" s="39"/>
      <c r="AC703" s="42"/>
      <c r="AD703" s="40"/>
      <c r="AE703" s="40"/>
      <c r="AF703" s="35"/>
      <c r="AG703" s="39"/>
      <c r="AH703" s="39"/>
      <c r="AI703" s="42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8"/>
      <c r="AV703" s="39"/>
      <c r="AW703" s="39"/>
      <c r="AX703" s="39"/>
      <c r="AY703" s="39"/>
      <c r="AZ703" s="39"/>
      <c r="BA703" s="39"/>
      <c r="BB703" s="39"/>
      <c r="BC703" s="39"/>
      <c r="BD703" s="38"/>
      <c r="BE703" s="39"/>
      <c r="BF703" s="39"/>
      <c r="BG703" s="39"/>
      <c r="BH703" s="39"/>
      <c r="BI703" s="39"/>
      <c r="BJ703" s="31"/>
      <c r="BK703" s="31"/>
      <c r="BL703" s="39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</row>
    <row r="704" spans="2:251">
      <c r="B704" s="62"/>
      <c r="C704" s="39"/>
      <c r="D704" s="39"/>
      <c r="F704" s="39"/>
      <c r="G704" s="38"/>
      <c r="H704" s="38"/>
      <c r="I704" s="38"/>
      <c r="J704" s="39"/>
      <c r="K704" s="38"/>
      <c r="L704" s="39"/>
      <c r="M704" s="39"/>
      <c r="N704" s="39"/>
      <c r="O704" s="39"/>
      <c r="P704" s="39"/>
      <c r="Q704" s="38"/>
      <c r="R704" s="39"/>
      <c r="S704" s="39"/>
      <c r="T704" s="39"/>
      <c r="U704" s="39"/>
      <c r="V704" s="39"/>
      <c r="W704" s="42"/>
      <c r="X704" s="39"/>
      <c r="Y704" s="39"/>
      <c r="Z704" s="42"/>
      <c r="AA704" s="39"/>
      <c r="AB704" s="39"/>
      <c r="AC704" s="42"/>
      <c r="AD704" s="40"/>
      <c r="AE704" s="40"/>
      <c r="AF704" s="35"/>
      <c r="AG704" s="39"/>
      <c r="AH704" s="39"/>
      <c r="AI704" s="42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8"/>
      <c r="AV704" s="39"/>
      <c r="AW704" s="39"/>
      <c r="AX704" s="39"/>
      <c r="AY704" s="39"/>
      <c r="AZ704" s="39"/>
      <c r="BA704" s="39"/>
      <c r="BB704" s="39"/>
      <c r="BC704" s="39"/>
      <c r="BD704" s="38"/>
      <c r="BE704" s="39"/>
      <c r="BF704" s="39"/>
      <c r="BG704" s="40"/>
      <c r="BH704" s="39"/>
      <c r="BI704" s="39"/>
      <c r="BJ704" s="31"/>
      <c r="BK704" s="31"/>
      <c r="BL704" s="39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</row>
    <row r="705" spans="2:251">
      <c r="B705" s="62"/>
      <c r="C705" s="39"/>
      <c r="D705" s="39"/>
      <c r="F705" s="39"/>
      <c r="G705" s="38"/>
      <c r="H705" s="38"/>
      <c r="I705" s="38"/>
      <c r="J705" s="39"/>
      <c r="K705" s="38"/>
      <c r="L705" s="39"/>
      <c r="M705" s="39"/>
      <c r="N705" s="39"/>
      <c r="O705" s="39"/>
      <c r="P705" s="39"/>
      <c r="Q705" s="38"/>
      <c r="R705" s="39"/>
      <c r="S705" s="39"/>
      <c r="T705" s="39"/>
      <c r="U705" s="39"/>
      <c r="V705" s="39"/>
      <c r="W705" s="42"/>
      <c r="X705" s="39"/>
      <c r="Y705" s="39"/>
      <c r="Z705" s="42"/>
      <c r="AA705" s="39"/>
      <c r="AB705" s="39"/>
      <c r="AC705" s="42"/>
      <c r="AD705" s="40"/>
      <c r="AE705" s="40"/>
      <c r="AF705" s="35"/>
      <c r="AG705" s="39"/>
      <c r="AH705" s="39"/>
      <c r="AI705" s="42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8"/>
      <c r="AV705" s="39"/>
      <c r="AW705" s="39"/>
      <c r="AX705" s="39"/>
      <c r="AY705" s="39"/>
      <c r="AZ705" s="39"/>
      <c r="BA705" s="39"/>
      <c r="BB705" s="39"/>
      <c r="BC705" s="39"/>
      <c r="BD705" s="38"/>
      <c r="BE705" s="39"/>
      <c r="BF705" s="39"/>
      <c r="BG705" s="40"/>
      <c r="BH705" s="39"/>
      <c r="BI705" s="39"/>
      <c r="BJ705" s="31"/>
      <c r="BK705" s="31"/>
      <c r="BL705" s="39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</row>
    <row r="706" spans="2:251">
      <c r="B706" s="62"/>
      <c r="C706" s="39"/>
      <c r="D706" s="39"/>
      <c r="F706" s="39"/>
      <c r="G706" s="38"/>
      <c r="H706" s="38"/>
      <c r="I706" s="38"/>
      <c r="J706" s="39"/>
      <c r="K706" s="38"/>
      <c r="L706" s="39"/>
      <c r="M706" s="39"/>
      <c r="N706" s="39"/>
      <c r="O706" s="39"/>
      <c r="P706" s="39"/>
      <c r="Q706" s="38"/>
      <c r="R706" s="39"/>
      <c r="S706" s="39"/>
      <c r="T706" s="39"/>
      <c r="U706" s="39"/>
      <c r="V706" s="39"/>
      <c r="W706" s="42"/>
      <c r="X706" s="39"/>
      <c r="Y706" s="39"/>
      <c r="Z706" s="42"/>
      <c r="AA706" s="39"/>
      <c r="AB706" s="39"/>
      <c r="AC706" s="42"/>
      <c r="AD706" s="40"/>
      <c r="AE706" s="40"/>
      <c r="AF706" s="35"/>
      <c r="AG706" s="39"/>
      <c r="AH706" s="39"/>
      <c r="AI706" s="42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8"/>
      <c r="AV706" s="39"/>
      <c r="AW706" s="39"/>
      <c r="AX706" s="39"/>
      <c r="AY706" s="39"/>
      <c r="AZ706" s="39"/>
      <c r="BA706" s="39"/>
      <c r="BB706" s="39"/>
      <c r="BC706" s="39"/>
      <c r="BD706" s="38"/>
      <c r="BE706" s="39"/>
      <c r="BF706" s="39"/>
      <c r="BG706" s="40"/>
      <c r="BH706" s="39"/>
      <c r="BI706" s="39"/>
      <c r="BJ706" s="31"/>
      <c r="BK706" s="31"/>
      <c r="BL706" s="39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</row>
    <row r="707" spans="2:251">
      <c r="B707" s="62"/>
      <c r="C707" s="39"/>
      <c r="D707" s="39"/>
      <c r="F707" s="39"/>
      <c r="G707" s="38"/>
      <c r="H707" s="38"/>
      <c r="I707" s="38"/>
      <c r="J707" s="39"/>
      <c r="K707" s="38"/>
      <c r="L707" s="39"/>
      <c r="M707" s="39"/>
      <c r="N707" s="39"/>
      <c r="O707" s="39"/>
      <c r="P707" s="39"/>
      <c r="Q707" s="38"/>
      <c r="R707" s="39"/>
      <c r="S707" s="39"/>
      <c r="T707" s="39"/>
      <c r="U707" s="39"/>
      <c r="V707" s="39"/>
      <c r="W707" s="42"/>
      <c r="X707" s="39"/>
      <c r="Y707" s="39"/>
      <c r="Z707" s="42"/>
      <c r="AA707" s="39"/>
      <c r="AB707" s="39"/>
      <c r="AC707" s="42"/>
      <c r="AD707" s="40"/>
      <c r="AE707" s="40"/>
      <c r="AF707" s="35"/>
      <c r="AG707" s="39"/>
      <c r="AH707" s="39"/>
      <c r="AI707" s="42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8"/>
      <c r="AV707" s="39"/>
      <c r="AW707" s="39"/>
      <c r="AX707" s="39"/>
      <c r="AY707" s="39"/>
      <c r="AZ707" s="39"/>
      <c r="BA707" s="39"/>
      <c r="BB707" s="39"/>
      <c r="BC707" s="39"/>
      <c r="BD707" s="38"/>
      <c r="BE707" s="39"/>
      <c r="BF707" s="39"/>
      <c r="BG707" s="40"/>
      <c r="BH707" s="39"/>
      <c r="BI707" s="39"/>
      <c r="BJ707" s="31"/>
      <c r="BK707" s="31"/>
      <c r="BL707" s="39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</row>
    <row r="708" spans="2:251">
      <c r="B708" s="62"/>
      <c r="C708" s="39"/>
      <c r="D708" s="39"/>
      <c r="F708" s="39"/>
      <c r="G708" s="38"/>
      <c r="H708" s="38"/>
      <c r="I708" s="38"/>
      <c r="J708" s="39"/>
      <c r="K708" s="38"/>
      <c r="L708" s="39"/>
      <c r="M708" s="39"/>
      <c r="N708" s="39"/>
      <c r="O708" s="39"/>
      <c r="P708" s="39"/>
      <c r="Q708" s="38"/>
      <c r="R708" s="39"/>
      <c r="S708" s="39"/>
      <c r="T708" s="39"/>
      <c r="U708" s="39"/>
      <c r="V708" s="39"/>
      <c r="W708" s="42"/>
      <c r="X708" s="39"/>
      <c r="Y708" s="39"/>
      <c r="Z708" s="42"/>
      <c r="AA708" s="39"/>
      <c r="AB708" s="39"/>
      <c r="AC708" s="42"/>
      <c r="AD708" s="40"/>
      <c r="AE708" s="40"/>
      <c r="AF708" s="35"/>
      <c r="AG708" s="39"/>
      <c r="AH708" s="39"/>
      <c r="AI708" s="42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8"/>
      <c r="AV708" s="39"/>
      <c r="AW708" s="39"/>
      <c r="AX708" s="39"/>
      <c r="AY708" s="39"/>
      <c r="AZ708" s="39"/>
      <c r="BA708" s="39"/>
      <c r="BB708" s="39"/>
      <c r="BC708" s="39"/>
      <c r="BD708" s="38"/>
      <c r="BE708" s="39"/>
      <c r="BF708" s="39"/>
      <c r="BG708" s="40"/>
      <c r="BH708" s="39"/>
      <c r="BI708" s="39"/>
      <c r="BJ708" s="31"/>
      <c r="BK708" s="31"/>
      <c r="BL708" s="39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</row>
    <row r="709" spans="2:251">
      <c r="B709" s="62"/>
      <c r="C709" s="39"/>
      <c r="D709" s="39"/>
      <c r="F709" s="39"/>
      <c r="G709" s="38"/>
      <c r="H709" s="38"/>
      <c r="I709" s="38"/>
      <c r="J709" s="39"/>
      <c r="K709" s="38"/>
      <c r="L709" s="39"/>
      <c r="M709" s="39"/>
      <c r="N709" s="39"/>
      <c r="O709" s="39"/>
      <c r="P709" s="39"/>
      <c r="Q709" s="38"/>
      <c r="R709" s="39"/>
      <c r="S709" s="39"/>
      <c r="T709" s="39"/>
      <c r="U709" s="39"/>
      <c r="V709" s="39"/>
      <c r="W709" s="42"/>
      <c r="X709" s="39"/>
      <c r="Y709" s="39"/>
      <c r="Z709" s="42"/>
      <c r="AA709" s="39"/>
      <c r="AB709" s="39"/>
      <c r="AC709" s="42"/>
      <c r="AD709" s="40"/>
      <c r="AE709" s="40"/>
      <c r="AF709" s="35"/>
      <c r="AG709" s="39"/>
      <c r="AH709" s="39"/>
      <c r="AI709" s="42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8"/>
      <c r="AV709" s="39"/>
      <c r="AW709" s="39"/>
      <c r="AX709" s="39"/>
      <c r="AY709" s="39"/>
      <c r="AZ709" s="39"/>
      <c r="BA709" s="39"/>
      <c r="BB709" s="39"/>
      <c r="BC709" s="39"/>
      <c r="BD709" s="38"/>
      <c r="BE709" s="39"/>
      <c r="BF709" s="39"/>
      <c r="BG709" s="40"/>
      <c r="BH709" s="39"/>
      <c r="BI709" s="39"/>
      <c r="BJ709" s="31"/>
      <c r="BK709" s="31"/>
      <c r="BL709" s="39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</row>
    <row r="710" spans="2:251">
      <c r="B710" s="62"/>
      <c r="C710" s="39"/>
      <c r="D710" s="39"/>
      <c r="F710" s="39"/>
      <c r="G710" s="38"/>
      <c r="H710" s="38"/>
      <c r="I710" s="38"/>
      <c r="J710" s="39"/>
      <c r="K710" s="38"/>
      <c r="L710" s="39"/>
      <c r="M710" s="39"/>
      <c r="N710" s="39"/>
      <c r="O710" s="39"/>
      <c r="P710" s="39"/>
      <c r="Q710" s="38"/>
      <c r="R710" s="39"/>
      <c r="S710" s="39"/>
      <c r="T710" s="39"/>
      <c r="U710" s="39"/>
      <c r="V710" s="39"/>
      <c r="W710" s="42"/>
      <c r="X710" s="39"/>
      <c r="Y710" s="39"/>
      <c r="Z710" s="42"/>
      <c r="AA710" s="39"/>
      <c r="AB710" s="39"/>
      <c r="AC710" s="42"/>
      <c r="AD710" s="40"/>
      <c r="AE710" s="40"/>
      <c r="AF710" s="35"/>
      <c r="AG710" s="39"/>
      <c r="AH710" s="39"/>
      <c r="AI710" s="42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8"/>
      <c r="AV710" s="39"/>
      <c r="AW710" s="39"/>
      <c r="AX710" s="39"/>
      <c r="AY710" s="39"/>
      <c r="AZ710" s="39"/>
      <c r="BA710" s="39"/>
      <c r="BB710" s="39"/>
      <c r="BC710" s="39"/>
      <c r="BD710" s="38"/>
      <c r="BE710" s="39"/>
      <c r="BF710" s="39"/>
      <c r="BG710" s="40"/>
      <c r="BH710" s="39"/>
      <c r="BI710" s="39"/>
      <c r="BJ710" s="31"/>
      <c r="BK710" s="31"/>
      <c r="BL710" s="39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</row>
    <row r="711" spans="2:251">
      <c r="B711" s="62"/>
      <c r="C711" s="39"/>
      <c r="D711" s="39"/>
      <c r="F711" s="39"/>
      <c r="G711" s="38"/>
      <c r="H711" s="38"/>
      <c r="I711" s="38"/>
      <c r="J711" s="39"/>
      <c r="K711" s="38"/>
      <c r="L711" s="39"/>
      <c r="M711" s="39"/>
      <c r="N711" s="39"/>
      <c r="O711" s="39"/>
      <c r="P711" s="39"/>
      <c r="Q711" s="38"/>
      <c r="R711" s="39"/>
      <c r="S711" s="39"/>
      <c r="T711" s="39"/>
      <c r="U711" s="39"/>
      <c r="V711" s="39"/>
      <c r="W711" s="42"/>
      <c r="X711" s="39"/>
      <c r="Y711" s="39"/>
      <c r="Z711" s="42"/>
      <c r="AA711" s="39"/>
      <c r="AB711" s="39"/>
      <c r="AC711" s="42"/>
      <c r="AD711" s="40"/>
      <c r="AE711" s="40"/>
      <c r="AF711" s="35"/>
      <c r="AG711" s="39"/>
      <c r="AH711" s="39"/>
      <c r="AI711" s="42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8"/>
      <c r="AV711" s="39"/>
      <c r="AW711" s="39"/>
      <c r="AX711" s="39"/>
      <c r="AY711" s="39"/>
      <c r="AZ711" s="39"/>
      <c r="BA711" s="39"/>
      <c r="BB711" s="39"/>
      <c r="BC711" s="39"/>
      <c r="BD711" s="38"/>
      <c r="BE711" s="39"/>
      <c r="BF711" s="39"/>
      <c r="BG711" s="40"/>
      <c r="BH711" s="39"/>
      <c r="BI711" s="39"/>
      <c r="BJ711" s="31"/>
      <c r="BK711" s="31"/>
      <c r="BL711" s="39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</row>
    <row r="712" spans="2:251">
      <c r="B712" s="62"/>
      <c r="C712" s="39"/>
      <c r="D712" s="39"/>
      <c r="F712" s="39"/>
      <c r="G712" s="38"/>
      <c r="H712" s="38"/>
      <c r="I712" s="38"/>
      <c r="J712" s="39"/>
      <c r="K712" s="38"/>
      <c r="L712" s="39"/>
      <c r="M712" s="39"/>
      <c r="N712" s="39"/>
      <c r="O712" s="39"/>
      <c r="P712" s="39"/>
      <c r="Q712" s="38"/>
      <c r="R712" s="39"/>
      <c r="S712" s="39"/>
      <c r="T712" s="39"/>
      <c r="U712" s="39"/>
      <c r="V712" s="39"/>
      <c r="W712" s="42"/>
      <c r="X712" s="39"/>
      <c r="Y712" s="39"/>
      <c r="Z712" s="42"/>
      <c r="AA712" s="39"/>
      <c r="AB712" s="39"/>
      <c r="AC712" s="42"/>
      <c r="AD712" s="40"/>
      <c r="AE712" s="40"/>
      <c r="AF712" s="35"/>
      <c r="AG712" s="39"/>
      <c r="AH712" s="39"/>
      <c r="AI712" s="42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8"/>
      <c r="AV712" s="39"/>
      <c r="AW712" s="39"/>
      <c r="AX712" s="39"/>
      <c r="AY712" s="39"/>
      <c r="AZ712" s="39"/>
      <c r="BA712" s="39"/>
      <c r="BB712" s="39"/>
      <c r="BC712" s="39"/>
      <c r="BD712" s="38"/>
      <c r="BE712" s="39"/>
      <c r="BF712" s="39"/>
      <c r="BG712" s="40"/>
      <c r="BH712" s="39"/>
      <c r="BI712" s="39"/>
      <c r="BJ712" s="31"/>
      <c r="BK712" s="31"/>
      <c r="BL712" s="39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</row>
    <row r="713" spans="2:251">
      <c r="B713" s="62"/>
      <c r="C713" s="39"/>
      <c r="D713" s="39"/>
      <c r="F713" s="39"/>
      <c r="G713" s="38"/>
      <c r="H713" s="38"/>
      <c r="I713" s="38"/>
      <c r="J713" s="39"/>
      <c r="K713" s="38"/>
      <c r="L713" s="39"/>
      <c r="M713" s="39"/>
      <c r="N713" s="39"/>
      <c r="O713" s="39"/>
      <c r="P713" s="39"/>
      <c r="Q713" s="38"/>
      <c r="R713" s="39"/>
      <c r="S713" s="39"/>
      <c r="T713" s="39"/>
      <c r="U713" s="39"/>
      <c r="V713" s="39"/>
      <c r="W713" s="42"/>
      <c r="X713" s="39"/>
      <c r="Y713" s="39"/>
      <c r="Z713" s="42"/>
      <c r="AA713" s="39"/>
      <c r="AB713" s="39"/>
      <c r="AC713" s="42"/>
      <c r="AD713" s="40"/>
      <c r="AE713" s="40"/>
      <c r="AF713" s="35"/>
      <c r="AG713" s="39"/>
      <c r="AH713" s="39"/>
      <c r="AI713" s="42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8"/>
      <c r="AV713" s="39"/>
      <c r="AW713" s="39"/>
      <c r="AX713" s="39"/>
      <c r="AY713" s="39"/>
      <c r="AZ713" s="39"/>
      <c r="BA713" s="39"/>
      <c r="BB713" s="39"/>
      <c r="BC713" s="39"/>
      <c r="BD713" s="38"/>
      <c r="BE713" s="39"/>
      <c r="BF713" s="39"/>
      <c r="BG713" s="40"/>
      <c r="BH713" s="39"/>
      <c r="BI713" s="39"/>
      <c r="BJ713" s="31"/>
      <c r="BK713" s="31"/>
      <c r="BL713" s="39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</row>
    <row r="714" spans="2:251">
      <c r="B714" s="62"/>
      <c r="C714" s="39"/>
      <c r="D714" s="39"/>
      <c r="F714" s="39"/>
      <c r="G714" s="38"/>
      <c r="H714" s="38"/>
      <c r="I714" s="38"/>
      <c r="J714" s="39"/>
      <c r="K714" s="38"/>
      <c r="L714" s="39"/>
      <c r="M714" s="39"/>
      <c r="N714" s="39"/>
      <c r="O714" s="39"/>
      <c r="P714" s="39"/>
      <c r="Q714" s="38"/>
      <c r="R714" s="39"/>
      <c r="S714" s="39"/>
      <c r="T714" s="39"/>
      <c r="U714" s="39"/>
      <c r="V714" s="39"/>
      <c r="W714" s="42"/>
      <c r="X714" s="39"/>
      <c r="Y714" s="39"/>
      <c r="Z714" s="42"/>
      <c r="AA714" s="39"/>
      <c r="AB714" s="39"/>
      <c r="AC714" s="42"/>
      <c r="AD714" s="40"/>
      <c r="AE714" s="40"/>
      <c r="AF714" s="35"/>
      <c r="AG714" s="39"/>
      <c r="AH714" s="39"/>
      <c r="AI714" s="42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8"/>
      <c r="AV714" s="39"/>
      <c r="AW714" s="39"/>
      <c r="AX714" s="39"/>
      <c r="AY714" s="39"/>
      <c r="AZ714" s="39"/>
      <c r="BA714" s="39"/>
      <c r="BB714" s="39"/>
      <c r="BC714" s="39"/>
      <c r="BD714" s="38"/>
      <c r="BE714" s="39"/>
      <c r="BF714" s="39"/>
      <c r="BG714" s="40"/>
      <c r="BH714" s="39"/>
      <c r="BI714" s="39"/>
      <c r="BJ714" s="31"/>
      <c r="BK714" s="31"/>
      <c r="BL714" s="39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</row>
    <row r="715" spans="2:251">
      <c r="B715" s="62"/>
      <c r="C715" s="39"/>
      <c r="D715" s="39"/>
      <c r="F715" s="39"/>
      <c r="G715" s="38"/>
      <c r="H715" s="38"/>
      <c r="I715" s="38"/>
      <c r="J715" s="39"/>
      <c r="K715" s="38"/>
      <c r="L715" s="39"/>
      <c r="M715" s="39"/>
      <c r="N715" s="39"/>
      <c r="O715" s="39"/>
      <c r="P715" s="39"/>
      <c r="Q715" s="38"/>
      <c r="R715" s="39"/>
      <c r="S715" s="39"/>
      <c r="T715" s="39"/>
      <c r="U715" s="39"/>
      <c r="V715" s="39"/>
      <c r="W715" s="42"/>
      <c r="X715" s="39"/>
      <c r="Y715" s="39"/>
      <c r="Z715" s="42"/>
      <c r="AA715" s="39"/>
      <c r="AB715" s="39"/>
      <c r="AC715" s="42"/>
      <c r="AD715" s="40"/>
      <c r="AE715" s="40"/>
      <c r="AF715" s="35"/>
      <c r="AG715" s="39"/>
      <c r="AH715" s="39"/>
      <c r="AI715" s="42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8"/>
      <c r="AV715" s="39"/>
      <c r="AW715" s="39"/>
      <c r="AX715" s="39"/>
      <c r="AY715" s="39"/>
      <c r="AZ715" s="39"/>
      <c r="BA715" s="39"/>
      <c r="BB715" s="39"/>
      <c r="BC715" s="39"/>
      <c r="BD715" s="38"/>
      <c r="BE715" s="39"/>
      <c r="BF715" s="39"/>
      <c r="BG715" s="40"/>
      <c r="BH715" s="39"/>
      <c r="BI715" s="39"/>
      <c r="BJ715" s="31"/>
      <c r="BK715" s="31"/>
      <c r="BL715" s="39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</row>
    <row r="716" spans="2:251">
      <c r="B716" s="62"/>
      <c r="C716" s="39"/>
      <c r="D716" s="39"/>
      <c r="F716" s="39"/>
      <c r="G716" s="38"/>
      <c r="H716" s="38"/>
      <c r="I716" s="38"/>
      <c r="J716" s="39"/>
      <c r="K716" s="38"/>
      <c r="L716" s="39"/>
      <c r="M716" s="39"/>
      <c r="N716" s="39"/>
      <c r="O716" s="39"/>
      <c r="P716" s="39"/>
      <c r="Q716" s="38"/>
      <c r="R716" s="39"/>
      <c r="S716" s="39"/>
      <c r="T716" s="39"/>
      <c r="U716" s="39"/>
      <c r="V716" s="39"/>
      <c r="W716" s="42"/>
      <c r="X716" s="39"/>
      <c r="Y716" s="39"/>
      <c r="Z716" s="42"/>
      <c r="AA716" s="39"/>
      <c r="AB716" s="39"/>
      <c r="AC716" s="42"/>
      <c r="AD716" s="40"/>
      <c r="AE716" s="40"/>
      <c r="AF716" s="35"/>
      <c r="AG716" s="39"/>
      <c r="AH716" s="39"/>
      <c r="AI716" s="42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8"/>
      <c r="AV716" s="39"/>
      <c r="AW716" s="39"/>
      <c r="AX716" s="39"/>
      <c r="AY716" s="39"/>
      <c r="AZ716" s="39"/>
      <c r="BA716" s="39"/>
      <c r="BB716" s="39"/>
      <c r="BC716" s="39"/>
      <c r="BD716" s="38"/>
      <c r="BE716" s="39"/>
      <c r="BF716" s="39"/>
      <c r="BG716" s="39"/>
      <c r="BH716" s="39"/>
      <c r="BI716" s="39"/>
      <c r="BJ716" s="31"/>
      <c r="BK716" s="31"/>
      <c r="BL716" s="39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</row>
    <row r="717" spans="2:251">
      <c r="B717" s="62"/>
      <c r="C717" s="39"/>
      <c r="D717" s="39"/>
      <c r="F717" s="39"/>
      <c r="G717" s="38"/>
      <c r="H717" s="38"/>
      <c r="I717" s="38"/>
      <c r="J717" s="39"/>
      <c r="K717" s="38"/>
      <c r="L717" s="39"/>
      <c r="M717" s="39"/>
      <c r="N717" s="39"/>
      <c r="O717" s="39"/>
      <c r="P717" s="39"/>
      <c r="Q717" s="38"/>
      <c r="R717" s="39"/>
      <c r="S717" s="39"/>
      <c r="T717" s="39"/>
      <c r="U717" s="39"/>
      <c r="V717" s="39"/>
      <c r="W717" s="42"/>
      <c r="X717" s="39"/>
      <c r="Y717" s="39"/>
      <c r="Z717" s="42"/>
      <c r="AA717" s="39"/>
      <c r="AB717" s="39"/>
      <c r="AC717" s="42"/>
      <c r="AD717" s="40"/>
      <c r="AE717" s="40"/>
      <c r="AF717" s="35"/>
      <c r="AG717" s="39"/>
      <c r="AH717" s="39"/>
      <c r="AI717" s="42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8"/>
      <c r="AV717" s="39"/>
      <c r="AW717" s="39"/>
      <c r="AX717" s="39"/>
      <c r="AY717" s="39"/>
      <c r="AZ717" s="39"/>
      <c r="BA717" s="39"/>
      <c r="BB717" s="39"/>
      <c r="BC717" s="39"/>
      <c r="BD717" s="38"/>
      <c r="BE717" s="39"/>
      <c r="BF717" s="39"/>
      <c r="BG717" s="40"/>
      <c r="BH717" s="39"/>
      <c r="BI717" s="39"/>
      <c r="BJ717" s="31"/>
      <c r="BK717" s="31"/>
      <c r="BL717" s="39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</row>
    <row r="718" spans="2:251">
      <c r="B718" s="62"/>
      <c r="C718" s="39"/>
      <c r="D718" s="39"/>
      <c r="F718" s="39"/>
      <c r="G718" s="38"/>
      <c r="H718" s="38"/>
      <c r="I718" s="38"/>
      <c r="J718" s="39"/>
      <c r="K718" s="38"/>
      <c r="L718" s="39"/>
      <c r="M718" s="39"/>
      <c r="N718" s="39"/>
      <c r="O718" s="39"/>
      <c r="P718" s="39"/>
      <c r="Q718" s="38"/>
      <c r="R718" s="39"/>
      <c r="S718" s="39"/>
      <c r="T718" s="39"/>
      <c r="U718" s="39"/>
      <c r="V718" s="39"/>
      <c r="W718" s="42"/>
      <c r="X718" s="39"/>
      <c r="Y718" s="39"/>
      <c r="Z718" s="42"/>
      <c r="AA718" s="39"/>
      <c r="AB718" s="39"/>
      <c r="AC718" s="42"/>
      <c r="AD718" s="40"/>
      <c r="AE718" s="40"/>
      <c r="AF718" s="35"/>
      <c r="AG718" s="39"/>
      <c r="AH718" s="39"/>
      <c r="AI718" s="42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8"/>
      <c r="AV718" s="39"/>
      <c r="AW718" s="39"/>
      <c r="AX718" s="39"/>
      <c r="AY718" s="39"/>
      <c r="AZ718" s="39"/>
      <c r="BA718" s="39"/>
      <c r="BB718" s="39"/>
      <c r="BC718" s="39"/>
      <c r="BD718" s="38"/>
      <c r="BE718" s="39"/>
      <c r="BF718" s="39"/>
      <c r="BG718" s="40"/>
      <c r="BH718" s="39"/>
      <c r="BI718" s="39"/>
      <c r="BJ718" s="31"/>
      <c r="BK718" s="31"/>
      <c r="BL718" s="39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</row>
    <row r="719" spans="2:251">
      <c r="B719" s="62"/>
      <c r="C719" s="39"/>
      <c r="D719" s="39"/>
      <c r="F719" s="39"/>
      <c r="G719" s="38"/>
      <c r="H719" s="38"/>
      <c r="I719" s="38"/>
      <c r="J719" s="39"/>
      <c r="K719" s="38"/>
      <c r="L719" s="39"/>
      <c r="M719" s="39"/>
      <c r="N719" s="39"/>
      <c r="O719" s="39"/>
      <c r="P719" s="39"/>
      <c r="Q719" s="38"/>
      <c r="R719" s="39"/>
      <c r="S719" s="39"/>
      <c r="T719" s="39"/>
      <c r="U719" s="39"/>
      <c r="V719" s="39"/>
      <c r="W719" s="42"/>
      <c r="X719" s="39"/>
      <c r="Y719" s="39"/>
      <c r="Z719" s="42"/>
      <c r="AA719" s="39"/>
      <c r="AB719" s="39"/>
      <c r="AC719" s="42"/>
      <c r="AD719" s="40"/>
      <c r="AE719" s="40"/>
      <c r="AF719" s="35"/>
      <c r="AG719" s="39"/>
      <c r="AH719" s="39"/>
      <c r="AI719" s="42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8"/>
      <c r="AV719" s="39"/>
      <c r="AW719" s="39"/>
      <c r="AX719" s="39"/>
      <c r="AY719" s="39"/>
      <c r="AZ719" s="39"/>
      <c r="BA719" s="39"/>
      <c r="BB719" s="39"/>
      <c r="BC719" s="39"/>
      <c r="BD719" s="38"/>
      <c r="BE719" s="39"/>
      <c r="BF719" s="39"/>
      <c r="BG719" s="40"/>
      <c r="BH719" s="39"/>
      <c r="BI719" s="39"/>
      <c r="BJ719" s="31"/>
      <c r="BK719" s="31"/>
      <c r="BL719" s="39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</row>
    <row r="720" spans="2:251">
      <c r="B720" s="62"/>
      <c r="C720" s="39"/>
      <c r="D720" s="39"/>
      <c r="F720" s="39"/>
      <c r="G720" s="38"/>
      <c r="H720" s="38"/>
      <c r="I720" s="38"/>
      <c r="J720" s="39"/>
      <c r="K720" s="38"/>
      <c r="L720" s="39"/>
      <c r="M720" s="39"/>
      <c r="N720" s="39"/>
      <c r="O720" s="39"/>
      <c r="P720" s="39"/>
      <c r="Q720" s="38"/>
      <c r="R720" s="39"/>
      <c r="S720" s="39"/>
      <c r="T720" s="39"/>
      <c r="U720" s="39"/>
      <c r="V720" s="39"/>
      <c r="W720" s="42"/>
      <c r="X720" s="39"/>
      <c r="Y720" s="39"/>
      <c r="Z720" s="42"/>
      <c r="AA720" s="39"/>
      <c r="AB720" s="39"/>
      <c r="AC720" s="42"/>
      <c r="AD720" s="40"/>
      <c r="AE720" s="40"/>
      <c r="AF720" s="35"/>
      <c r="AG720" s="39"/>
      <c r="AH720" s="39"/>
      <c r="AI720" s="42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8"/>
      <c r="AV720" s="39"/>
      <c r="AW720" s="39"/>
      <c r="AX720" s="39"/>
      <c r="AY720" s="39"/>
      <c r="AZ720" s="39"/>
      <c r="BA720" s="39"/>
      <c r="BB720" s="39"/>
      <c r="BC720" s="39"/>
      <c r="BD720" s="38"/>
      <c r="BE720" s="39"/>
      <c r="BF720" s="39"/>
      <c r="BG720" s="40"/>
      <c r="BH720" s="39"/>
      <c r="BI720" s="39"/>
      <c r="BJ720" s="31"/>
      <c r="BK720" s="31"/>
      <c r="BL720" s="39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</row>
    <row r="721" spans="2:251">
      <c r="B721" s="62"/>
      <c r="C721" s="39"/>
      <c r="D721" s="39"/>
      <c r="F721" s="39"/>
      <c r="G721" s="38"/>
      <c r="H721" s="38"/>
      <c r="I721" s="38"/>
      <c r="J721" s="39"/>
      <c r="K721" s="38"/>
      <c r="L721" s="39"/>
      <c r="M721" s="39"/>
      <c r="N721" s="39"/>
      <c r="O721" s="39"/>
      <c r="P721" s="39"/>
      <c r="Q721" s="38"/>
      <c r="R721" s="39"/>
      <c r="S721" s="39"/>
      <c r="T721" s="39"/>
      <c r="U721" s="39"/>
      <c r="V721" s="39"/>
      <c r="W721" s="42"/>
      <c r="X721" s="39"/>
      <c r="Y721" s="39"/>
      <c r="Z721" s="42"/>
      <c r="AA721" s="39"/>
      <c r="AB721" s="39"/>
      <c r="AC721" s="42"/>
      <c r="AD721" s="40"/>
      <c r="AE721" s="40"/>
      <c r="AF721" s="35"/>
      <c r="AG721" s="39"/>
      <c r="AH721" s="39"/>
      <c r="AI721" s="42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8"/>
      <c r="AV721" s="39"/>
      <c r="AW721" s="39"/>
      <c r="AX721" s="39"/>
      <c r="AY721" s="39"/>
      <c r="AZ721" s="39"/>
      <c r="BA721" s="39"/>
      <c r="BB721" s="39"/>
      <c r="BC721" s="39"/>
      <c r="BD721" s="38"/>
      <c r="BE721" s="39"/>
      <c r="BF721" s="39"/>
      <c r="BG721" s="40"/>
      <c r="BH721" s="39"/>
      <c r="BI721" s="39"/>
      <c r="BJ721" s="31"/>
      <c r="BK721" s="31"/>
      <c r="BL721" s="39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</row>
    <row r="722" spans="2:251">
      <c r="B722" s="62"/>
      <c r="C722" s="39"/>
      <c r="D722" s="39"/>
      <c r="F722" s="39"/>
      <c r="G722" s="38"/>
      <c r="H722" s="38"/>
      <c r="I722" s="38"/>
      <c r="J722" s="39"/>
      <c r="K722" s="38"/>
      <c r="L722" s="39"/>
      <c r="M722" s="39"/>
      <c r="N722" s="39"/>
      <c r="O722" s="39"/>
      <c r="P722" s="39"/>
      <c r="Q722" s="38"/>
      <c r="R722" s="39"/>
      <c r="S722" s="39"/>
      <c r="T722" s="39"/>
      <c r="U722" s="39"/>
      <c r="V722" s="39"/>
      <c r="W722" s="42"/>
      <c r="X722" s="39"/>
      <c r="Y722" s="39"/>
      <c r="Z722" s="42"/>
      <c r="AA722" s="39"/>
      <c r="AB722" s="39"/>
      <c r="AC722" s="42"/>
      <c r="AD722" s="40"/>
      <c r="AE722" s="40"/>
      <c r="AF722" s="35"/>
      <c r="AG722" s="39"/>
      <c r="AH722" s="39"/>
      <c r="AI722" s="42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8"/>
      <c r="AV722" s="39"/>
      <c r="AW722" s="39"/>
      <c r="AX722" s="39"/>
      <c r="AY722" s="39"/>
      <c r="AZ722" s="39"/>
      <c r="BA722" s="39"/>
      <c r="BB722" s="39"/>
      <c r="BC722" s="39"/>
      <c r="BD722" s="38"/>
      <c r="BE722" s="39"/>
      <c r="BF722" s="39"/>
      <c r="BG722" s="40"/>
      <c r="BH722" s="39"/>
      <c r="BI722" s="39"/>
      <c r="BJ722" s="31"/>
      <c r="BK722" s="31"/>
      <c r="BL722" s="39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</row>
    <row r="723" spans="2:251">
      <c r="B723" s="62"/>
      <c r="C723" s="39"/>
      <c r="D723" s="39"/>
      <c r="F723" s="39"/>
      <c r="G723" s="38"/>
      <c r="H723" s="38"/>
      <c r="I723" s="38"/>
      <c r="J723" s="39"/>
      <c r="K723" s="38"/>
      <c r="L723" s="39"/>
      <c r="M723" s="39"/>
      <c r="N723" s="39"/>
      <c r="O723" s="39"/>
      <c r="P723" s="39"/>
      <c r="Q723" s="38"/>
      <c r="R723" s="39"/>
      <c r="S723" s="39"/>
      <c r="T723" s="39"/>
      <c r="U723" s="39"/>
      <c r="V723" s="39"/>
      <c r="W723" s="42"/>
      <c r="X723" s="39"/>
      <c r="Y723" s="39"/>
      <c r="Z723" s="42"/>
      <c r="AA723" s="39"/>
      <c r="AB723" s="39"/>
      <c r="AC723" s="42"/>
      <c r="AD723" s="40"/>
      <c r="AE723" s="40"/>
      <c r="AF723" s="35"/>
      <c r="AG723" s="39"/>
      <c r="AH723" s="39"/>
      <c r="AI723" s="42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8"/>
      <c r="AV723" s="39"/>
      <c r="AW723" s="39"/>
      <c r="AX723" s="39"/>
      <c r="AY723" s="39"/>
      <c r="AZ723" s="39"/>
      <c r="BA723" s="39"/>
      <c r="BB723" s="39"/>
      <c r="BC723" s="39"/>
      <c r="BD723" s="38"/>
      <c r="BE723" s="39"/>
      <c r="BF723" s="39"/>
      <c r="BG723" s="40"/>
      <c r="BH723" s="39"/>
      <c r="BI723" s="39"/>
      <c r="BJ723" s="31"/>
      <c r="BK723" s="31"/>
      <c r="BL723" s="39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</row>
    <row r="724" spans="2:251">
      <c r="B724" s="62"/>
      <c r="C724" s="39"/>
      <c r="D724" s="39"/>
      <c r="F724" s="39"/>
      <c r="G724" s="38"/>
      <c r="H724" s="38"/>
      <c r="I724" s="38"/>
      <c r="J724" s="39"/>
      <c r="K724" s="38"/>
      <c r="L724" s="39"/>
      <c r="M724" s="39"/>
      <c r="N724" s="39"/>
      <c r="O724" s="39"/>
      <c r="P724" s="39"/>
      <c r="Q724" s="38"/>
      <c r="R724" s="39"/>
      <c r="S724" s="39"/>
      <c r="T724" s="39"/>
      <c r="U724" s="39"/>
      <c r="V724" s="39"/>
      <c r="W724" s="42"/>
      <c r="X724" s="39"/>
      <c r="Y724" s="39"/>
      <c r="Z724" s="42"/>
      <c r="AA724" s="39"/>
      <c r="AB724" s="39"/>
      <c r="AC724" s="42"/>
      <c r="AD724" s="40"/>
      <c r="AE724" s="40"/>
      <c r="AF724" s="35"/>
      <c r="AG724" s="39"/>
      <c r="AH724" s="39"/>
      <c r="AI724" s="42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8"/>
      <c r="AV724" s="39"/>
      <c r="AW724" s="39"/>
      <c r="AX724" s="39"/>
      <c r="AY724" s="39"/>
      <c r="AZ724" s="39"/>
      <c r="BA724" s="39"/>
      <c r="BB724" s="39"/>
      <c r="BC724" s="39"/>
      <c r="BD724" s="38"/>
      <c r="BE724" s="39"/>
      <c r="BF724" s="39"/>
      <c r="BG724" s="39"/>
      <c r="BH724" s="39"/>
      <c r="BI724" s="39"/>
      <c r="BJ724" s="31"/>
      <c r="BK724" s="31"/>
      <c r="BL724" s="39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</row>
    <row r="725" spans="2:251">
      <c r="B725" s="62"/>
      <c r="C725" s="39"/>
      <c r="D725" s="39"/>
      <c r="F725" s="39"/>
      <c r="G725" s="38"/>
      <c r="H725" s="38"/>
      <c r="I725" s="38"/>
      <c r="J725" s="39"/>
      <c r="K725" s="38"/>
      <c r="L725" s="39"/>
      <c r="M725" s="39"/>
      <c r="N725" s="39"/>
      <c r="O725" s="39"/>
      <c r="P725" s="39"/>
      <c r="Q725" s="38"/>
      <c r="R725" s="39"/>
      <c r="S725" s="39"/>
      <c r="T725" s="39"/>
      <c r="U725" s="39"/>
      <c r="V725" s="39"/>
      <c r="W725" s="42"/>
      <c r="X725" s="39"/>
      <c r="Y725" s="39"/>
      <c r="Z725" s="42"/>
      <c r="AA725" s="39"/>
      <c r="AB725" s="39"/>
      <c r="AC725" s="42"/>
      <c r="AD725" s="40"/>
      <c r="AE725" s="40"/>
      <c r="AF725" s="35"/>
      <c r="AG725" s="39"/>
      <c r="AH725" s="39"/>
      <c r="AI725" s="42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8"/>
      <c r="AV725" s="39"/>
      <c r="AW725" s="39"/>
      <c r="AX725" s="39"/>
      <c r="AY725" s="39"/>
      <c r="AZ725" s="39"/>
      <c r="BA725" s="39"/>
      <c r="BB725" s="39"/>
      <c r="BC725" s="39"/>
      <c r="BD725" s="38"/>
      <c r="BE725" s="39"/>
      <c r="BF725" s="39"/>
      <c r="BG725" s="39"/>
      <c r="BH725" s="39"/>
      <c r="BI725" s="39"/>
      <c r="BJ725" s="31"/>
      <c r="BK725" s="31"/>
      <c r="BL725" s="39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</row>
    <row r="726" spans="2:251">
      <c r="B726" s="62"/>
      <c r="C726" s="39"/>
      <c r="D726" s="39"/>
      <c r="F726" s="39"/>
      <c r="G726" s="38"/>
      <c r="H726" s="38"/>
      <c r="I726" s="38"/>
      <c r="J726" s="39"/>
      <c r="K726" s="38"/>
      <c r="L726" s="39"/>
      <c r="M726" s="39"/>
      <c r="N726" s="39"/>
      <c r="O726" s="39"/>
      <c r="P726" s="39"/>
      <c r="Q726" s="38"/>
      <c r="R726" s="39"/>
      <c r="S726" s="39"/>
      <c r="T726" s="39"/>
      <c r="U726" s="39"/>
      <c r="V726" s="39"/>
      <c r="W726" s="42"/>
      <c r="X726" s="39"/>
      <c r="Y726" s="39"/>
      <c r="Z726" s="42"/>
      <c r="AA726" s="39"/>
      <c r="AB726" s="39"/>
      <c r="AC726" s="42"/>
      <c r="AD726" s="40"/>
      <c r="AE726" s="40"/>
      <c r="AF726" s="35"/>
      <c r="AG726" s="39"/>
      <c r="AH726" s="39"/>
      <c r="AI726" s="42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8"/>
      <c r="AV726" s="39"/>
      <c r="AW726" s="39"/>
      <c r="AX726" s="39"/>
      <c r="AY726" s="39"/>
      <c r="AZ726" s="39"/>
      <c r="BA726" s="39"/>
      <c r="BB726" s="39"/>
      <c r="BC726" s="39"/>
      <c r="BD726" s="38"/>
      <c r="BE726" s="39"/>
      <c r="BF726" s="39"/>
      <c r="BG726" s="40"/>
      <c r="BH726" s="39"/>
      <c r="BI726" s="39"/>
      <c r="BJ726" s="31"/>
      <c r="BK726" s="31"/>
      <c r="BL726" s="39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</row>
    <row r="727" spans="2:251">
      <c r="B727" s="62"/>
      <c r="C727" s="39"/>
      <c r="D727" s="39"/>
      <c r="F727" s="39"/>
      <c r="G727" s="38"/>
      <c r="H727" s="38"/>
      <c r="I727" s="38"/>
      <c r="J727" s="39"/>
      <c r="K727" s="38"/>
      <c r="L727" s="39"/>
      <c r="M727" s="39"/>
      <c r="N727" s="39"/>
      <c r="O727" s="39"/>
      <c r="P727" s="39"/>
      <c r="Q727" s="38"/>
      <c r="R727" s="39"/>
      <c r="S727" s="39"/>
      <c r="T727" s="39"/>
      <c r="U727" s="39"/>
      <c r="V727" s="39"/>
      <c r="W727" s="42"/>
      <c r="X727" s="39"/>
      <c r="Y727" s="39"/>
      <c r="Z727" s="42"/>
      <c r="AA727" s="39"/>
      <c r="AB727" s="39"/>
      <c r="AC727" s="42"/>
      <c r="AD727" s="40"/>
      <c r="AE727" s="40"/>
      <c r="AF727" s="35"/>
      <c r="AG727" s="39"/>
      <c r="AH727" s="39"/>
      <c r="AI727" s="42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8"/>
      <c r="AV727" s="39"/>
      <c r="AW727" s="39"/>
      <c r="AX727" s="39"/>
      <c r="AY727" s="39"/>
      <c r="AZ727" s="39"/>
      <c r="BA727" s="39"/>
      <c r="BB727" s="39"/>
      <c r="BC727" s="39"/>
      <c r="BD727" s="38"/>
      <c r="BE727" s="39"/>
      <c r="BF727" s="39"/>
      <c r="BG727" s="40"/>
      <c r="BH727" s="39"/>
      <c r="BI727" s="39"/>
      <c r="BJ727" s="31"/>
      <c r="BK727" s="31"/>
      <c r="BL727" s="39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</row>
    <row r="728" spans="2:251">
      <c r="B728" s="62"/>
      <c r="C728" s="39"/>
      <c r="D728" s="39"/>
      <c r="F728" s="39"/>
      <c r="G728" s="38"/>
      <c r="H728" s="38"/>
      <c r="I728" s="38"/>
      <c r="J728" s="39"/>
      <c r="K728" s="38"/>
      <c r="L728" s="39"/>
      <c r="M728" s="39"/>
      <c r="N728" s="39"/>
      <c r="O728" s="39"/>
      <c r="P728" s="39"/>
      <c r="Q728" s="38"/>
      <c r="R728" s="39"/>
      <c r="S728" s="39"/>
      <c r="T728" s="39"/>
      <c r="U728" s="39"/>
      <c r="V728" s="39"/>
      <c r="W728" s="42"/>
      <c r="X728" s="39"/>
      <c r="Y728" s="39"/>
      <c r="Z728" s="42"/>
      <c r="AA728" s="39"/>
      <c r="AB728" s="39"/>
      <c r="AC728" s="42"/>
      <c r="AD728" s="40"/>
      <c r="AE728" s="40"/>
      <c r="AF728" s="35"/>
      <c r="AG728" s="39"/>
      <c r="AH728" s="39"/>
      <c r="AI728" s="42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8"/>
      <c r="AV728" s="39"/>
      <c r="AW728" s="39"/>
      <c r="AX728" s="39"/>
      <c r="AY728" s="39"/>
      <c r="AZ728" s="39"/>
      <c r="BA728" s="39"/>
      <c r="BB728" s="39"/>
      <c r="BC728" s="39"/>
      <c r="BD728" s="38"/>
      <c r="BE728" s="39"/>
      <c r="BF728" s="39"/>
      <c r="BG728" s="40"/>
      <c r="BH728" s="39"/>
      <c r="BI728" s="39"/>
      <c r="BJ728" s="31"/>
      <c r="BK728" s="31"/>
      <c r="BL728" s="39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</row>
    <row r="729" spans="2:251">
      <c r="B729" s="62"/>
      <c r="C729" s="39"/>
      <c r="D729" s="39"/>
      <c r="F729" s="39"/>
      <c r="G729" s="38"/>
      <c r="H729" s="38"/>
      <c r="I729" s="38"/>
      <c r="J729" s="39"/>
      <c r="K729" s="38"/>
      <c r="L729" s="39"/>
      <c r="M729" s="39"/>
      <c r="N729" s="39"/>
      <c r="O729" s="39"/>
      <c r="P729" s="39"/>
      <c r="Q729" s="38"/>
      <c r="R729" s="39"/>
      <c r="S729" s="39"/>
      <c r="T729" s="39"/>
      <c r="U729" s="39"/>
      <c r="V729" s="39"/>
      <c r="W729" s="42"/>
      <c r="X729" s="39"/>
      <c r="Y729" s="39"/>
      <c r="Z729" s="42"/>
      <c r="AA729" s="39"/>
      <c r="AB729" s="39"/>
      <c r="AC729" s="42"/>
      <c r="AD729" s="40"/>
      <c r="AE729" s="40"/>
      <c r="AF729" s="35"/>
      <c r="AG729" s="39"/>
      <c r="AH729" s="39"/>
      <c r="AI729" s="42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8"/>
      <c r="AV729" s="39"/>
      <c r="AW729" s="39"/>
      <c r="AX729" s="39"/>
      <c r="AY729" s="39"/>
      <c r="AZ729" s="39"/>
      <c r="BA729" s="39"/>
      <c r="BB729" s="39"/>
      <c r="BC729" s="39"/>
      <c r="BD729" s="38"/>
      <c r="BE729" s="39"/>
      <c r="BF729" s="39"/>
      <c r="BG729" s="40"/>
      <c r="BH729" s="39"/>
      <c r="BI729" s="39"/>
      <c r="BJ729" s="31"/>
      <c r="BK729" s="31"/>
      <c r="BL729" s="39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</row>
    <row r="730" spans="2:251">
      <c r="B730" s="62"/>
      <c r="C730" s="39"/>
      <c r="D730" s="39"/>
      <c r="F730" s="39"/>
      <c r="G730" s="38"/>
      <c r="H730" s="38"/>
      <c r="I730" s="38"/>
      <c r="J730" s="39"/>
      <c r="K730" s="38"/>
      <c r="L730" s="39"/>
      <c r="M730" s="39"/>
      <c r="N730" s="39"/>
      <c r="O730" s="39"/>
      <c r="P730" s="39"/>
      <c r="Q730" s="38"/>
      <c r="R730" s="39"/>
      <c r="S730" s="39"/>
      <c r="T730" s="39"/>
      <c r="U730" s="39"/>
      <c r="V730" s="39"/>
      <c r="W730" s="42"/>
      <c r="X730" s="39"/>
      <c r="Y730" s="39"/>
      <c r="Z730" s="42"/>
      <c r="AA730" s="39"/>
      <c r="AB730" s="39"/>
      <c r="AC730" s="42"/>
      <c r="AD730" s="40"/>
      <c r="AE730" s="40"/>
      <c r="AF730" s="35"/>
      <c r="AG730" s="39"/>
      <c r="AH730" s="39"/>
      <c r="AI730" s="42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8"/>
      <c r="AV730" s="39"/>
      <c r="AW730" s="39"/>
      <c r="AX730" s="39"/>
      <c r="AY730" s="39"/>
      <c r="AZ730" s="39"/>
      <c r="BA730" s="39"/>
      <c r="BB730" s="39"/>
      <c r="BC730" s="39"/>
      <c r="BD730" s="38"/>
      <c r="BE730" s="39"/>
      <c r="BF730" s="39"/>
      <c r="BG730" s="40"/>
      <c r="BH730" s="39"/>
      <c r="BI730" s="39"/>
      <c r="BJ730" s="31"/>
      <c r="BK730" s="31"/>
      <c r="BL730" s="39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</row>
    <row r="731" spans="2:251">
      <c r="B731" s="62"/>
      <c r="C731" s="39"/>
      <c r="D731" s="39"/>
      <c r="F731" s="39"/>
      <c r="G731" s="38"/>
      <c r="H731" s="38"/>
      <c r="I731" s="38"/>
      <c r="J731" s="39"/>
      <c r="K731" s="38"/>
      <c r="L731" s="39"/>
      <c r="M731" s="39"/>
      <c r="N731" s="39"/>
      <c r="O731" s="39"/>
      <c r="P731" s="39"/>
      <c r="Q731" s="38"/>
      <c r="R731" s="39"/>
      <c r="S731" s="39"/>
      <c r="T731" s="39"/>
      <c r="U731" s="39"/>
      <c r="V731" s="39"/>
      <c r="W731" s="42"/>
      <c r="X731" s="39"/>
      <c r="Y731" s="39"/>
      <c r="Z731" s="42"/>
      <c r="AA731" s="39"/>
      <c r="AB731" s="39"/>
      <c r="AC731" s="42"/>
      <c r="AD731" s="40"/>
      <c r="AE731" s="40"/>
      <c r="AF731" s="35"/>
      <c r="AG731" s="39"/>
      <c r="AH731" s="39"/>
      <c r="AI731" s="42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8"/>
      <c r="AV731" s="39"/>
      <c r="AW731" s="39"/>
      <c r="AX731" s="39"/>
      <c r="AY731" s="39"/>
      <c r="AZ731" s="39"/>
      <c r="BA731" s="39"/>
      <c r="BB731" s="39"/>
      <c r="BC731" s="39"/>
      <c r="BD731" s="38"/>
      <c r="BE731" s="39"/>
      <c r="BF731" s="39"/>
      <c r="BG731" s="39"/>
      <c r="BH731" s="39"/>
      <c r="BI731" s="39"/>
      <c r="BJ731" s="31"/>
      <c r="BK731" s="31"/>
      <c r="BL731" s="39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</row>
    <row r="732" spans="2:251">
      <c r="B732" s="62"/>
      <c r="C732" s="39"/>
      <c r="D732" s="39"/>
      <c r="F732" s="39"/>
      <c r="G732" s="38"/>
      <c r="H732" s="38"/>
      <c r="I732" s="38"/>
      <c r="J732" s="39"/>
      <c r="K732" s="38"/>
      <c r="L732" s="39"/>
      <c r="M732" s="39"/>
      <c r="N732" s="39"/>
      <c r="O732" s="39"/>
      <c r="P732" s="39"/>
      <c r="Q732" s="38"/>
      <c r="R732" s="39"/>
      <c r="S732" s="39"/>
      <c r="T732" s="39"/>
      <c r="U732" s="39"/>
      <c r="V732" s="39"/>
      <c r="W732" s="42"/>
      <c r="X732" s="39"/>
      <c r="Y732" s="39"/>
      <c r="Z732" s="42"/>
      <c r="AA732" s="39"/>
      <c r="AB732" s="39"/>
      <c r="AC732" s="42"/>
      <c r="AD732" s="40"/>
      <c r="AE732" s="40"/>
      <c r="AF732" s="35"/>
      <c r="AG732" s="39"/>
      <c r="AH732" s="39"/>
      <c r="AI732" s="42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8"/>
      <c r="AV732" s="39"/>
      <c r="AW732" s="39"/>
      <c r="AX732" s="39"/>
      <c r="AY732" s="39"/>
      <c r="AZ732" s="39"/>
      <c r="BA732" s="39"/>
      <c r="BB732" s="39"/>
      <c r="BC732" s="39"/>
      <c r="BD732" s="38"/>
      <c r="BE732" s="39"/>
      <c r="BF732" s="39"/>
      <c r="BG732" s="40"/>
      <c r="BH732" s="39"/>
      <c r="BI732" s="39"/>
      <c r="BJ732" s="31"/>
      <c r="BK732" s="31"/>
      <c r="BL732" s="39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  <c r="IG732" s="31"/>
      <c r="IH732" s="31"/>
      <c r="II732" s="31"/>
      <c r="IJ732" s="31"/>
      <c r="IK732" s="31"/>
      <c r="IL732" s="31"/>
      <c r="IM732" s="31"/>
      <c r="IN732" s="31"/>
      <c r="IO732" s="31"/>
      <c r="IP732" s="31"/>
      <c r="IQ732" s="31"/>
    </row>
    <row r="733" spans="2:251">
      <c r="B733" s="62"/>
      <c r="C733" s="39"/>
      <c r="D733" s="39"/>
      <c r="F733" s="39"/>
      <c r="G733" s="38"/>
      <c r="H733" s="38"/>
      <c r="I733" s="38"/>
      <c r="J733" s="39"/>
      <c r="K733" s="38"/>
      <c r="L733" s="39"/>
      <c r="M733" s="39"/>
      <c r="N733" s="39"/>
      <c r="O733" s="39"/>
      <c r="P733" s="39"/>
      <c r="Q733" s="38"/>
      <c r="R733" s="39"/>
      <c r="S733" s="39"/>
      <c r="T733" s="39"/>
      <c r="U733" s="39"/>
      <c r="V733" s="39"/>
      <c r="W733" s="42"/>
      <c r="X733" s="39"/>
      <c r="Y733" s="39"/>
      <c r="Z733" s="42"/>
      <c r="AA733" s="39"/>
      <c r="AB733" s="39"/>
      <c r="AC733" s="42"/>
      <c r="AD733" s="40"/>
      <c r="AE733" s="40"/>
      <c r="AF733" s="35"/>
      <c r="AG733" s="39"/>
      <c r="AH733" s="39"/>
      <c r="AI733" s="42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8"/>
      <c r="AV733" s="39"/>
      <c r="AW733" s="39"/>
      <c r="AX733" s="39"/>
      <c r="AY733" s="39"/>
      <c r="AZ733" s="39"/>
      <c r="BA733" s="39"/>
      <c r="BB733" s="39"/>
      <c r="BC733" s="39"/>
      <c r="BD733" s="38"/>
      <c r="BE733" s="39"/>
      <c r="BF733" s="39"/>
      <c r="BG733" s="40"/>
      <c r="BH733" s="39"/>
      <c r="BI733" s="39"/>
      <c r="BJ733" s="31"/>
      <c r="BK733" s="31"/>
      <c r="BL733" s="39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</row>
    <row r="734" spans="2:251">
      <c r="B734" s="62"/>
      <c r="C734" s="39"/>
      <c r="D734" s="39"/>
      <c r="F734" s="39"/>
      <c r="G734" s="38"/>
      <c r="H734" s="38"/>
      <c r="I734" s="38"/>
      <c r="J734" s="39"/>
      <c r="K734" s="38"/>
      <c r="L734" s="39"/>
      <c r="M734" s="39"/>
      <c r="N734" s="39"/>
      <c r="O734" s="39"/>
      <c r="P734" s="39"/>
      <c r="Q734" s="38"/>
      <c r="R734" s="39"/>
      <c r="S734" s="39"/>
      <c r="T734" s="39"/>
      <c r="U734" s="39"/>
      <c r="V734" s="39"/>
      <c r="W734" s="42"/>
      <c r="X734" s="39"/>
      <c r="Y734" s="39"/>
      <c r="Z734" s="42"/>
      <c r="AA734" s="39"/>
      <c r="AB734" s="39"/>
      <c r="AC734" s="42"/>
      <c r="AD734" s="40"/>
      <c r="AE734" s="40"/>
      <c r="AF734" s="35"/>
      <c r="AG734" s="39"/>
      <c r="AH734" s="39"/>
      <c r="AI734" s="42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8"/>
      <c r="AV734" s="39"/>
      <c r="AW734" s="39"/>
      <c r="AX734" s="39"/>
      <c r="AY734" s="39"/>
      <c r="AZ734" s="39"/>
      <c r="BA734" s="39"/>
      <c r="BB734" s="39"/>
      <c r="BC734" s="39"/>
      <c r="BD734" s="38"/>
      <c r="BE734" s="39"/>
      <c r="BF734" s="39"/>
      <c r="BG734" s="40"/>
      <c r="BH734" s="39"/>
      <c r="BI734" s="39"/>
      <c r="BJ734" s="31"/>
      <c r="BK734" s="31"/>
      <c r="BL734" s="39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</row>
    <row r="735" spans="2:251">
      <c r="B735" s="62"/>
      <c r="C735" s="39"/>
      <c r="D735" s="39"/>
      <c r="F735" s="39"/>
      <c r="G735" s="38"/>
      <c r="H735" s="38"/>
      <c r="I735" s="38"/>
      <c r="J735" s="39"/>
      <c r="K735" s="38"/>
      <c r="L735" s="39"/>
      <c r="M735" s="39"/>
      <c r="N735" s="39"/>
      <c r="O735" s="39"/>
      <c r="P735" s="39"/>
      <c r="Q735" s="38"/>
      <c r="R735" s="39"/>
      <c r="S735" s="39"/>
      <c r="T735" s="39"/>
      <c r="U735" s="39"/>
      <c r="V735" s="39"/>
      <c r="W735" s="42"/>
      <c r="X735" s="39"/>
      <c r="Y735" s="39"/>
      <c r="Z735" s="42"/>
      <c r="AA735" s="39"/>
      <c r="AB735" s="39"/>
      <c r="AC735" s="42"/>
      <c r="AD735" s="40"/>
      <c r="AE735" s="40"/>
      <c r="AF735" s="35"/>
      <c r="AG735" s="39"/>
      <c r="AH735" s="39"/>
      <c r="AI735" s="42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8"/>
      <c r="AV735" s="39"/>
      <c r="AW735" s="39"/>
      <c r="AX735" s="39"/>
      <c r="AY735" s="39"/>
      <c r="AZ735" s="39"/>
      <c r="BA735" s="39"/>
      <c r="BB735" s="39"/>
      <c r="BC735" s="39"/>
      <c r="BD735" s="38"/>
      <c r="BE735" s="39"/>
      <c r="BF735" s="39"/>
      <c r="BG735" s="40"/>
      <c r="BH735" s="39"/>
      <c r="BI735" s="39"/>
      <c r="BJ735" s="31"/>
      <c r="BK735" s="31"/>
      <c r="BL735" s="39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</row>
    <row r="736" spans="2:251">
      <c r="B736" s="62"/>
      <c r="C736" s="39"/>
      <c r="D736" s="39"/>
      <c r="F736" s="39"/>
      <c r="G736" s="38"/>
      <c r="H736" s="38"/>
      <c r="I736" s="38"/>
      <c r="J736" s="39"/>
      <c r="K736" s="38"/>
      <c r="L736" s="39"/>
      <c r="M736" s="39"/>
      <c r="N736" s="39"/>
      <c r="O736" s="39"/>
      <c r="P736" s="39"/>
      <c r="Q736" s="38"/>
      <c r="R736" s="39"/>
      <c r="S736" s="39"/>
      <c r="T736" s="39"/>
      <c r="U736" s="39"/>
      <c r="V736" s="39"/>
      <c r="W736" s="42"/>
      <c r="X736" s="39"/>
      <c r="Y736" s="39"/>
      <c r="Z736" s="42"/>
      <c r="AA736" s="39"/>
      <c r="AB736" s="39"/>
      <c r="AC736" s="42"/>
      <c r="AD736" s="40"/>
      <c r="AE736" s="40"/>
      <c r="AF736" s="35"/>
      <c r="AG736" s="39"/>
      <c r="AH736" s="39"/>
      <c r="AI736" s="42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8"/>
      <c r="AV736" s="39"/>
      <c r="AW736" s="39"/>
      <c r="AX736" s="39"/>
      <c r="AY736" s="39"/>
      <c r="AZ736" s="39"/>
      <c r="BA736" s="39"/>
      <c r="BB736" s="39"/>
      <c r="BC736" s="39"/>
      <c r="BD736" s="38"/>
      <c r="BE736" s="39"/>
      <c r="BF736" s="39"/>
      <c r="BG736" s="40"/>
      <c r="BH736" s="39"/>
      <c r="BI736" s="39"/>
      <c r="BJ736" s="31"/>
      <c r="BK736" s="31"/>
      <c r="BL736" s="39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</row>
    <row r="737" spans="2:251">
      <c r="B737" s="62"/>
      <c r="C737" s="39"/>
      <c r="D737" s="39"/>
      <c r="F737" s="39"/>
      <c r="G737" s="38"/>
      <c r="H737" s="38"/>
      <c r="I737" s="38"/>
      <c r="J737" s="39"/>
      <c r="K737" s="38"/>
      <c r="L737" s="39"/>
      <c r="M737" s="39"/>
      <c r="N737" s="39"/>
      <c r="O737" s="39"/>
      <c r="P737" s="39"/>
      <c r="Q737" s="38"/>
      <c r="R737" s="39"/>
      <c r="S737" s="39"/>
      <c r="T737" s="39"/>
      <c r="U737" s="39"/>
      <c r="V737" s="39"/>
      <c r="W737" s="42"/>
      <c r="X737" s="39"/>
      <c r="Y737" s="39"/>
      <c r="Z737" s="42"/>
      <c r="AA737" s="39"/>
      <c r="AB737" s="39"/>
      <c r="AC737" s="42"/>
      <c r="AD737" s="40"/>
      <c r="AE737" s="40"/>
      <c r="AF737" s="35"/>
      <c r="AG737" s="39"/>
      <c r="AH737" s="39"/>
      <c r="AI737" s="42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8"/>
      <c r="AV737" s="39"/>
      <c r="AW737" s="39"/>
      <c r="AX737" s="39"/>
      <c r="AY737" s="39"/>
      <c r="AZ737" s="39"/>
      <c r="BA737" s="39"/>
      <c r="BB737" s="39"/>
      <c r="BC737" s="39"/>
      <c r="BD737" s="38"/>
      <c r="BE737" s="39"/>
      <c r="BF737" s="39"/>
      <c r="BG737" s="40"/>
      <c r="BH737" s="39"/>
      <c r="BI737" s="39"/>
      <c r="BJ737" s="31"/>
      <c r="BK737" s="31"/>
      <c r="BL737" s="39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</row>
    <row r="738" spans="2:251">
      <c r="B738" s="62"/>
      <c r="C738" s="39"/>
      <c r="D738" s="39"/>
      <c r="F738" s="39"/>
      <c r="G738" s="38"/>
      <c r="H738" s="38"/>
      <c r="I738" s="38"/>
      <c r="J738" s="39"/>
      <c r="K738" s="38"/>
      <c r="L738" s="39"/>
      <c r="M738" s="39"/>
      <c r="N738" s="39"/>
      <c r="O738" s="39"/>
      <c r="P738" s="39"/>
      <c r="Q738" s="38"/>
      <c r="R738" s="39"/>
      <c r="S738" s="39"/>
      <c r="T738" s="39"/>
      <c r="U738" s="39"/>
      <c r="V738" s="39"/>
      <c r="W738" s="42"/>
      <c r="X738" s="39"/>
      <c r="Y738" s="39"/>
      <c r="Z738" s="42"/>
      <c r="AA738" s="39"/>
      <c r="AB738" s="39"/>
      <c r="AC738" s="42"/>
      <c r="AD738" s="40"/>
      <c r="AE738" s="40"/>
      <c r="AF738" s="35"/>
      <c r="AG738" s="39"/>
      <c r="AH738" s="39"/>
      <c r="AI738" s="42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8"/>
      <c r="AV738" s="39"/>
      <c r="AW738" s="39"/>
      <c r="AX738" s="39"/>
      <c r="AY738" s="39"/>
      <c r="AZ738" s="39"/>
      <c r="BA738" s="39"/>
      <c r="BB738" s="39"/>
      <c r="BC738" s="39"/>
      <c r="BD738" s="38"/>
      <c r="BE738" s="39"/>
      <c r="BF738" s="39"/>
      <c r="BG738" s="40"/>
      <c r="BH738" s="39"/>
      <c r="BI738" s="39"/>
      <c r="BJ738" s="31"/>
      <c r="BK738" s="31"/>
      <c r="BL738" s="39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</row>
    <row r="739" spans="2:251">
      <c r="B739" s="62"/>
      <c r="C739" s="39"/>
      <c r="D739" s="39"/>
      <c r="F739" s="39"/>
      <c r="G739" s="38"/>
      <c r="H739" s="38"/>
      <c r="I739" s="38"/>
      <c r="J739" s="39"/>
      <c r="K739" s="38"/>
      <c r="L739" s="39"/>
      <c r="M739" s="39"/>
      <c r="N739" s="39"/>
      <c r="O739" s="39"/>
      <c r="P739" s="39"/>
      <c r="Q739" s="38"/>
      <c r="R739" s="39"/>
      <c r="S739" s="39"/>
      <c r="T739" s="39"/>
      <c r="U739" s="39"/>
      <c r="V739" s="39"/>
      <c r="W739" s="42"/>
      <c r="X739" s="39"/>
      <c r="Y739" s="39"/>
      <c r="Z739" s="42"/>
      <c r="AA739" s="39"/>
      <c r="AB739" s="39"/>
      <c r="AC739" s="42"/>
      <c r="AD739" s="40"/>
      <c r="AE739" s="40"/>
      <c r="AF739" s="35"/>
      <c r="AG739" s="39"/>
      <c r="AH739" s="39"/>
      <c r="AI739" s="42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8"/>
      <c r="AV739" s="39"/>
      <c r="AW739" s="39"/>
      <c r="AX739" s="39"/>
      <c r="AY739" s="39"/>
      <c r="AZ739" s="39"/>
      <c r="BA739" s="39"/>
      <c r="BB739" s="39"/>
      <c r="BC739" s="39"/>
      <c r="BD739" s="38"/>
      <c r="BE739" s="39"/>
      <c r="BF739" s="39"/>
      <c r="BG739" s="40"/>
      <c r="BH739" s="39"/>
      <c r="BI739" s="39"/>
      <c r="BJ739" s="31"/>
      <c r="BK739" s="31"/>
      <c r="BL739" s="39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</row>
    <row r="740" spans="2:251">
      <c r="B740" s="62"/>
      <c r="C740" s="39"/>
      <c r="D740" s="39"/>
      <c r="F740" s="39"/>
      <c r="G740" s="38"/>
      <c r="H740" s="38"/>
      <c r="I740" s="38"/>
      <c r="J740" s="39"/>
      <c r="K740" s="38"/>
      <c r="L740" s="39"/>
      <c r="M740" s="39"/>
      <c r="N740" s="39"/>
      <c r="O740" s="39"/>
      <c r="P740" s="39"/>
      <c r="Q740" s="38"/>
      <c r="R740" s="39"/>
      <c r="S740" s="39"/>
      <c r="T740" s="39"/>
      <c r="U740" s="39"/>
      <c r="V740" s="39"/>
      <c r="W740" s="42"/>
      <c r="X740" s="39"/>
      <c r="Y740" s="39"/>
      <c r="Z740" s="42"/>
      <c r="AA740" s="39"/>
      <c r="AB740" s="39"/>
      <c r="AC740" s="42"/>
      <c r="AD740" s="40"/>
      <c r="AE740" s="40"/>
      <c r="AF740" s="35"/>
      <c r="AG740" s="39"/>
      <c r="AH740" s="39"/>
      <c r="AI740" s="42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8"/>
      <c r="AV740" s="39"/>
      <c r="AW740" s="39"/>
      <c r="AX740" s="39"/>
      <c r="AY740" s="39"/>
      <c r="AZ740" s="39"/>
      <c r="BA740" s="39"/>
      <c r="BB740" s="39"/>
      <c r="BC740" s="39"/>
      <c r="BD740" s="38"/>
      <c r="BE740" s="39"/>
      <c r="BF740" s="39"/>
      <c r="BG740" s="40"/>
      <c r="BH740" s="39"/>
      <c r="BI740" s="39"/>
      <c r="BJ740" s="31"/>
      <c r="BK740" s="31"/>
      <c r="BL740" s="39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</row>
    <row r="741" spans="2:251">
      <c r="B741" s="62"/>
      <c r="C741" s="39"/>
      <c r="D741" s="39"/>
      <c r="F741" s="39"/>
      <c r="G741" s="38"/>
      <c r="H741" s="38"/>
      <c r="I741" s="38"/>
      <c r="J741" s="39"/>
      <c r="K741" s="38"/>
      <c r="L741" s="39"/>
      <c r="M741" s="39"/>
      <c r="N741" s="39"/>
      <c r="O741" s="39"/>
      <c r="P741" s="39"/>
      <c r="Q741" s="38"/>
      <c r="R741" s="39"/>
      <c r="S741" s="39"/>
      <c r="T741" s="39"/>
      <c r="U741" s="39"/>
      <c r="V741" s="39"/>
      <c r="W741" s="42"/>
      <c r="X741" s="39"/>
      <c r="Y741" s="39"/>
      <c r="Z741" s="42"/>
      <c r="AA741" s="39"/>
      <c r="AB741" s="39"/>
      <c r="AC741" s="42"/>
      <c r="AD741" s="40"/>
      <c r="AE741" s="40"/>
      <c r="AF741" s="35"/>
      <c r="AG741" s="39"/>
      <c r="AH741" s="39"/>
      <c r="AI741" s="42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8"/>
      <c r="AV741" s="39"/>
      <c r="AW741" s="39"/>
      <c r="AX741" s="39"/>
      <c r="AY741" s="39"/>
      <c r="AZ741" s="39"/>
      <c r="BA741" s="39"/>
      <c r="BB741" s="39"/>
      <c r="BC741" s="39"/>
      <c r="BD741" s="38"/>
      <c r="BE741" s="39"/>
      <c r="BF741" s="39"/>
      <c r="BG741" s="40"/>
      <c r="BH741" s="39"/>
      <c r="BI741" s="39"/>
      <c r="BJ741" s="31"/>
      <c r="BK741" s="31"/>
      <c r="BL741" s="39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</row>
    <row r="742" spans="2:251">
      <c r="B742" s="62"/>
      <c r="C742" s="39"/>
      <c r="D742" s="39"/>
      <c r="F742" s="39"/>
      <c r="G742" s="38"/>
      <c r="H742" s="38"/>
      <c r="I742" s="38"/>
      <c r="J742" s="39"/>
      <c r="K742" s="38"/>
      <c r="L742" s="39"/>
      <c r="M742" s="39"/>
      <c r="N742" s="39"/>
      <c r="O742" s="39"/>
      <c r="P742" s="39"/>
      <c r="Q742" s="38"/>
      <c r="R742" s="39"/>
      <c r="S742" s="39"/>
      <c r="T742" s="39"/>
      <c r="U742" s="39"/>
      <c r="V742" s="39"/>
      <c r="W742" s="42"/>
      <c r="X742" s="39"/>
      <c r="Y742" s="39"/>
      <c r="Z742" s="42"/>
      <c r="AA742" s="39"/>
      <c r="AB742" s="39"/>
      <c r="AC742" s="42"/>
      <c r="AD742" s="40"/>
      <c r="AE742" s="40"/>
      <c r="AF742" s="35"/>
      <c r="AG742" s="39"/>
      <c r="AH742" s="39"/>
      <c r="AI742" s="42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8"/>
      <c r="AV742" s="39"/>
      <c r="AW742" s="39"/>
      <c r="AX742" s="39"/>
      <c r="AY742" s="39"/>
      <c r="AZ742" s="39"/>
      <c r="BA742" s="39"/>
      <c r="BB742" s="39"/>
      <c r="BC742" s="39"/>
      <c r="BD742" s="38"/>
      <c r="BE742" s="39"/>
      <c r="BF742" s="39"/>
      <c r="BG742" s="40"/>
      <c r="BH742" s="39"/>
      <c r="BI742" s="39"/>
      <c r="BJ742" s="31"/>
      <c r="BK742" s="31"/>
      <c r="BL742" s="39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</row>
    <row r="743" spans="2:251">
      <c r="B743" s="62"/>
      <c r="C743" s="39"/>
      <c r="D743" s="39"/>
      <c r="F743" s="39"/>
      <c r="G743" s="38"/>
      <c r="H743" s="38"/>
      <c r="I743" s="38"/>
      <c r="J743" s="39"/>
      <c r="K743" s="38"/>
      <c r="L743" s="39"/>
      <c r="M743" s="39"/>
      <c r="N743" s="39"/>
      <c r="O743" s="39"/>
      <c r="P743" s="39"/>
      <c r="Q743" s="38"/>
      <c r="R743" s="39"/>
      <c r="S743" s="39"/>
      <c r="T743" s="39"/>
      <c r="U743" s="39"/>
      <c r="V743" s="39"/>
      <c r="W743" s="42"/>
      <c r="X743" s="39"/>
      <c r="Y743" s="39"/>
      <c r="Z743" s="42"/>
      <c r="AA743" s="39"/>
      <c r="AB743" s="39"/>
      <c r="AC743" s="42"/>
      <c r="AD743" s="40"/>
      <c r="AE743" s="40"/>
      <c r="AF743" s="35"/>
      <c r="AG743" s="39"/>
      <c r="AH743" s="39"/>
      <c r="AI743" s="42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8"/>
      <c r="AV743" s="39"/>
      <c r="AW743" s="39"/>
      <c r="AX743" s="39"/>
      <c r="AY743" s="39"/>
      <c r="AZ743" s="39"/>
      <c r="BA743" s="39"/>
      <c r="BB743" s="39"/>
      <c r="BC743" s="39"/>
      <c r="BD743" s="38"/>
      <c r="BE743" s="39"/>
      <c r="BF743" s="39"/>
      <c r="BG743" s="40"/>
      <c r="BH743" s="39"/>
      <c r="BI743" s="39"/>
      <c r="BJ743" s="31"/>
      <c r="BK743" s="31"/>
      <c r="BL743" s="39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</row>
    <row r="744" spans="2:251">
      <c r="B744" s="62"/>
      <c r="C744" s="39"/>
      <c r="D744" s="39"/>
      <c r="F744" s="39"/>
      <c r="G744" s="38"/>
      <c r="H744" s="38"/>
      <c r="I744" s="38"/>
      <c r="J744" s="39"/>
      <c r="K744" s="38"/>
      <c r="L744" s="39"/>
      <c r="M744" s="39"/>
      <c r="N744" s="39"/>
      <c r="O744" s="39"/>
      <c r="P744" s="39"/>
      <c r="Q744" s="38"/>
      <c r="R744" s="39"/>
      <c r="S744" s="39"/>
      <c r="T744" s="39"/>
      <c r="U744" s="39"/>
      <c r="V744" s="39"/>
      <c r="W744" s="42"/>
      <c r="X744" s="39"/>
      <c r="Y744" s="39"/>
      <c r="Z744" s="42"/>
      <c r="AA744" s="39"/>
      <c r="AB744" s="39"/>
      <c r="AC744" s="42"/>
      <c r="AD744" s="40"/>
      <c r="AE744" s="40"/>
      <c r="AF744" s="35"/>
      <c r="AG744" s="39"/>
      <c r="AH744" s="39"/>
      <c r="AI744" s="42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8"/>
      <c r="AV744" s="39"/>
      <c r="AW744" s="39"/>
      <c r="AX744" s="39"/>
      <c r="AY744" s="39"/>
      <c r="AZ744" s="39"/>
      <c r="BA744" s="39"/>
      <c r="BB744" s="39"/>
      <c r="BC744" s="39"/>
      <c r="BD744" s="38"/>
      <c r="BE744" s="39"/>
      <c r="BF744" s="39"/>
      <c r="BG744" s="40"/>
      <c r="BH744" s="39"/>
      <c r="BI744" s="39"/>
      <c r="BJ744" s="31"/>
      <c r="BK744" s="31"/>
      <c r="BL744" s="39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</row>
    <row r="745" spans="2:251">
      <c r="B745" s="62"/>
      <c r="C745" s="39"/>
      <c r="D745" s="39"/>
      <c r="F745" s="39"/>
      <c r="G745" s="38"/>
      <c r="H745" s="38"/>
      <c r="I745" s="38"/>
      <c r="J745" s="39"/>
      <c r="K745" s="38"/>
      <c r="L745" s="39"/>
      <c r="M745" s="39"/>
      <c r="N745" s="39"/>
      <c r="O745" s="39"/>
      <c r="P745" s="39"/>
      <c r="Q745" s="38"/>
      <c r="R745" s="39"/>
      <c r="S745" s="39"/>
      <c r="T745" s="39"/>
      <c r="U745" s="39"/>
      <c r="V745" s="39"/>
      <c r="W745" s="42"/>
      <c r="X745" s="39"/>
      <c r="Y745" s="39"/>
      <c r="Z745" s="42"/>
      <c r="AA745" s="39"/>
      <c r="AB745" s="39"/>
      <c r="AC745" s="42"/>
      <c r="AD745" s="40"/>
      <c r="AE745" s="40"/>
      <c r="AF745" s="35"/>
      <c r="AG745" s="39"/>
      <c r="AH745" s="39"/>
      <c r="AI745" s="42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8"/>
      <c r="AV745" s="39"/>
      <c r="AW745" s="39"/>
      <c r="AX745" s="39"/>
      <c r="AY745" s="39"/>
      <c r="AZ745" s="39"/>
      <c r="BA745" s="39"/>
      <c r="BB745" s="39"/>
      <c r="BC745" s="39"/>
      <c r="BD745" s="38"/>
      <c r="BE745" s="39"/>
      <c r="BF745" s="39"/>
      <c r="BG745" s="39"/>
      <c r="BH745" s="39"/>
      <c r="BI745" s="39"/>
      <c r="BJ745" s="31"/>
      <c r="BK745" s="31"/>
      <c r="BL745" s="39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</row>
    <row r="746" spans="2:251">
      <c r="B746" s="62"/>
      <c r="C746" s="39"/>
      <c r="D746" s="39"/>
      <c r="F746" s="39"/>
      <c r="G746" s="38"/>
      <c r="H746" s="38"/>
      <c r="I746" s="38"/>
      <c r="J746" s="39"/>
      <c r="K746" s="38"/>
      <c r="L746" s="39"/>
      <c r="M746" s="39"/>
      <c r="N746" s="39"/>
      <c r="O746" s="39"/>
      <c r="P746" s="39"/>
      <c r="Q746" s="38"/>
      <c r="R746" s="39"/>
      <c r="S746" s="39"/>
      <c r="T746" s="39"/>
      <c r="U746" s="39"/>
      <c r="V746" s="39"/>
      <c r="W746" s="42"/>
      <c r="X746" s="39"/>
      <c r="Y746" s="39"/>
      <c r="Z746" s="42"/>
      <c r="AA746" s="39"/>
      <c r="AB746" s="39"/>
      <c r="AC746" s="42"/>
      <c r="AD746" s="40"/>
      <c r="AE746" s="40"/>
      <c r="AF746" s="35"/>
      <c r="AG746" s="39"/>
      <c r="AH746" s="39"/>
      <c r="AI746" s="42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8"/>
      <c r="AV746" s="39"/>
      <c r="AW746" s="39"/>
      <c r="AX746" s="39"/>
      <c r="AY746" s="39"/>
      <c r="AZ746" s="39"/>
      <c r="BA746" s="39"/>
      <c r="BB746" s="39"/>
      <c r="BC746" s="39"/>
      <c r="BD746" s="38"/>
      <c r="BE746" s="39"/>
      <c r="BF746" s="39"/>
      <c r="BG746" s="40"/>
      <c r="BH746" s="39"/>
      <c r="BI746" s="39"/>
      <c r="BJ746" s="31"/>
      <c r="BK746" s="31"/>
      <c r="BL746" s="39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</row>
    <row r="747" spans="2:251">
      <c r="B747" s="62"/>
      <c r="C747" s="39"/>
      <c r="D747" s="39"/>
      <c r="F747" s="39"/>
      <c r="G747" s="38"/>
      <c r="H747" s="38"/>
      <c r="I747" s="38"/>
      <c r="J747" s="39"/>
      <c r="K747" s="38"/>
      <c r="L747" s="39"/>
      <c r="M747" s="39"/>
      <c r="N747" s="39"/>
      <c r="O747" s="39"/>
      <c r="P747" s="39"/>
      <c r="Q747" s="38"/>
      <c r="R747" s="39"/>
      <c r="S747" s="39"/>
      <c r="T747" s="39"/>
      <c r="U747" s="39"/>
      <c r="V747" s="39"/>
      <c r="W747" s="42"/>
      <c r="X747" s="39"/>
      <c r="Y747" s="39"/>
      <c r="Z747" s="42"/>
      <c r="AA747" s="39"/>
      <c r="AB747" s="39"/>
      <c r="AC747" s="42"/>
      <c r="AD747" s="40"/>
      <c r="AE747" s="40"/>
      <c r="AF747" s="35"/>
      <c r="AG747" s="39"/>
      <c r="AH747" s="39"/>
      <c r="AI747" s="42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8"/>
      <c r="AV747" s="39"/>
      <c r="AW747" s="39"/>
      <c r="AX747" s="39"/>
      <c r="AY747" s="39"/>
      <c r="AZ747" s="39"/>
      <c r="BA747" s="39"/>
      <c r="BB747" s="39"/>
      <c r="BC747" s="39"/>
      <c r="BD747" s="38"/>
      <c r="BE747" s="39"/>
      <c r="BF747" s="39"/>
      <c r="BG747" s="40"/>
      <c r="BH747" s="39"/>
      <c r="BI747" s="39"/>
      <c r="BJ747" s="31"/>
      <c r="BK747" s="31"/>
      <c r="BL747" s="39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</row>
    <row r="748" spans="2:251">
      <c r="B748" s="62"/>
      <c r="C748" s="39"/>
      <c r="D748" s="39"/>
      <c r="F748" s="39"/>
      <c r="G748" s="38"/>
      <c r="H748" s="38"/>
      <c r="I748" s="38"/>
      <c r="J748" s="39"/>
      <c r="K748" s="38"/>
      <c r="L748" s="39"/>
      <c r="M748" s="39"/>
      <c r="N748" s="39"/>
      <c r="O748" s="39"/>
      <c r="P748" s="39"/>
      <c r="Q748" s="38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40"/>
      <c r="AE748" s="40"/>
      <c r="AF748" s="35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8"/>
      <c r="AV748" s="39"/>
      <c r="AW748" s="39"/>
      <c r="AX748" s="39"/>
      <c r="AY748" s="39"/>
      <c r="AZ748" s="39"/>
      <c r="BA748" s="39"/>
      <c r="BB748" s="39"/>
      <c r="BC748" s="39"/>
      <c r="BD748" s="38"/>
      <c r="BE748" s="39"/>
      <c r="BF748" s="39"/>
      <c r="BG748" s="40"/>
      <c r="BH748" s="39"/>
      <c r="BI748" s="39"/>
      <c r="BJ748" s="31"/>
      <c r="BK748" s="31"/>
      <c r="BL748" s="39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</row>
    <row r="749" spans="2:251">
      <c r="B749" s="62"/>
      <c r="C749" s="39"/>
      <c r="D749" s="39"/>
      <c r="F749" s="39"/>
      <c r="G749" s="38"/>
      <c r="H749" s="38"/>
      <c r="I749" s="38"/>
      <c r="J749" s="39"/>
      <c r="K749" s="38"/>
      <c r="L749" s="39"/>
      <c r="M749" s="39"/>
      <c r="N749" s="39"/>
      <c r="O749" s="39"/>
      <c r="P749" s="39"/>
      <c r="Q749" s="38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40"/>
      <c r="AE749" s="40"/>
      <c r="AF749" s="35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8"/>
      <c r="AV749" s="39"/>
      <c r="AW749" s="39"/>
      <c r="AX749" s="39"/>
      <c r="AY749" s="39"/>
      <c r="AZ749" s="39"/>
      <c r="BA749" s="39"/>
      <c r="BB749" s="39"/>
      <c r="BC749" s="39"/>
      <c r="BD749" s="38"/>
      <c r="BE749" s="39"/>
      <c r="BF749" s="39"/>
      <c r="BG749" s="40"/>
      <c r="BH749" s="39"/>
      <c r="BI749" s="39"/>
      <c r="BJ749" s="31"/>
      <c r="BK749" s="31"/>
      <c r="BL749" s="39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</row>
    <row r="750" spans="2:251">
      <c r="B750" s="62"/>
      <c r="C750" s="39"/>
      <c r="D750" s="39"/>
      <c r="F750" s="39"/>
      <c r="G750" s="38"/>
      <c r="H750" s="38"/>
      <c r="I750" s="38"/>
      <c r="J750" s="39"/>
      <c r="K750" s="38"/>
      <c r="L750" s="39"/>
      <c r="M750" s="39"/>
      <c r="N750" s="39"/>
      <c r="O750" s="39"/>
      <c r="P750" s="39"/>
      <c r="Q750" s="38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40"/>
      <c r="AE750" s="40"/>
      <c r="AF750" s="35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8"/>
      <c r="AV750" s="39"/>
      <c r="AW750" s="39"/>
      <c r="AX750" s="39"/>
      <c r="AY750" s="39"/>
      <c r="AZ750" s="39"/>
      <c r="BA750" s="39"/>
      <c r="BB750" s="39"/>
      <c r="BC750" s="39"/>
      <c r="BD750" s="38"/>
      <c r="BE750" s="39"/>
      <c r="BF750" s="39"/>
      <c r="BG750" s="40"/>
      <c r="BH750" s="39"/>
      <c r="BI750" s="39"/>
      <c r="BJ750" s="31"/>
      <c r="BK750" s="31"/>
      <c r="BL750" s="39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</row>
    <row r="751" spans="2:251">
      <c r="B751" s="62"/>
      <c r="C751" s="39"/>
      <c r="D751" s="39"/>
      <c r="F751" s="39"/>
      <c r="G751" s="38"/>
      <c r="H751" s="38"/>
      <c r="I751" s="38"/>
      <c r="J751" s="39"/>
      <c r="K751" s="38"/>
      <c r="L751" s="39"/>
      <c r="M751" s="39"/>
      <c r="N751" s="39"/>
      <c r="O751" s="39"/>
      <c r="P751" s="39"/>
      <c r="Q751" s="38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40"/>
      <c r="AE751" s="40"/>
      <c r="AF751" s="35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8"/>
      <c r="AV751" s="39"/>
      <c r="AW751" s="39"/>
      <c r="AX751" s="39"/>
      <c r="AY751" s="39"/>
      <c r="AZ751" s="39"/>
      <c r="BA751" s="39"/>
      <c r="BB751" s="39"/>
      <c r="BC751" s="39"/>
      <c r="BD751" s="38"/>
      <c r="BE751" s="39"/>
      <c r="BF751" s="39"/>
      <c r="BG751" s="40"/>
      <c r="BH751" s="39"/>
      <c r="BI751" s="39"/>
      <c r="BJ751" s="31"/>
      <c r="BK751" s="31"/>
      <c r="BL751" s="39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</row>
    <row r="752" spans="2:251">
      <c r="B752" s="62"/>
      <c r="C752" s="39"/>
      <c r="D752" s="39"/>
      <c r="F752" s="39"/>
      <c r="G752" s="38"/>
      <c r="H752" s="38"/>
      <c r="I752" s="38"/>
      <c r="J752" s="39"/>
      <c r="K752" s="38"/>
      <c r="L752" s="39"/>
      <c r="M752" s="39"/>
      <c r="N752" s="39"/>
      <c r="O752" s="39"/>
      <c r="P752" s="39"/>
      <c r="Q752" s="38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40"/>
      <c r="AE752" s="40"/>
      <c r="AF752" s="35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8"/>
      <c r="AV752" s="39"/>
      <c r="AW752" s="39"/>
      <c r="AX752" s="39"/>
      <c r="AY752" s="39"/>
      <c r="AZ752" s="39"/>
      <c r="BA752" s="39"/>
      <c r="BB752" s="39"/>
      <c r="BC752" s="39"/>
      <c r="BD752" s="38"/>
      <c r="BE752" s="39"/>
      <c r="BF752" s="39"/>
      <c r="BG752" s="40"/>
      <c r="BH752" s="39"/>
      <c r="BI752" s="39"/>
      <c r="BJ752" s="31"/>
      <c r="BK752" s="31"/>
      <c r="BL752" s="39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</row>
    <row r="753" spans="2:251">
      <c r="B753" s="62"/>
      <c r="C753" s="39"/>
      <c r="D753" s="39"/>
      <c r="F753" s="39"/>
      <c r="G753" s="38"/>
      <c r="H753" s="38"/>
      <c r="I753" s="38"/>
      <c r="J753" s="39"/>
      <c r="K753" s="38"/>
      <c r="L753" s="39"/>
      <c r="M753" s="39"/>
      <c r="N753" s="39"/>
      <c r="O753" s="39"/>
      <c r="P753" s="39"/>
      <c r="Q753" s="38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40"/>
      <c r="AE753" s="40"/>
      <c r="AF753" s="35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8"/>
      <c r="AV753" s="39"/>
      <c r="AW753" s="39"/>
      <c r="AX753" s="39"/>
      <c r="AY753" s="39"/>
      <c r="AZ753" s="39"/>
      <c r="BA753" s="39"/>
      <c r="BB753" s="39"/>
      <c r="BC753" s="39"/>
      <c r="BD753" s="38"/>
      <c r="BE753" s="39"/>
      <c r="BF753" s="39"/>
      <c r="BG753" s="39"/>
      <c r="BH753" s="39"/>
      <c r="BI753" s="39"/>
      <c r="BJ753" s="31"/>
      <c r="BK753" s="31"/>
      <c r="BL753" s="39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</row>
    <row r="754" spans="2:251">
      <c r="B754" s="62"/>
      <c r="C754" s="39"/>
      <c r="D754" s="39"/>
      <c r="F754" s="39"/>
      <c r="G754" s="38"/>
      <c r="H754" s="38"/>
      <c r="I754" s="38"/>
      <c r="J754" s="39"/>
      <c r="K754" s="38"/>
      <c r="L754" s="39"/>
      <c r="M754" s="39"/>
      <c r="N754" s="39"/>
      <c r="O754" s="39"/>
      <c r="P754" s="39"/>
      <c r="Q754" s="38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40"/>
      <c r="AE754" s="40"/>
      <c r="AF754" s="35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8"/>
      <c r="AV754" s="39"/>
      <c r="AW754" s="39"/>
      <c r="AX754" s="39"/>
      <c r="AY754" s="39"/>
      <c r="AZ754" s="39"/>
      <c r="BA754" s="39"/>
      <c r="BB754" s="39"/>
      <c r="BC754" s="39"/>
      <c r="BD754" s="38"/>
      <c r="BE754" s="39"/>
      <c r="BF754" s="39"/>
      <c r="BG754" s="39"/>
      <c r="BH754" s="39"/>
      <c r="BI754" s="39"/>
      <c r="BJ754" s="31"/>
      <c r="BK754" s="31"/>
      <c r="BL754" s="39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</row>
    <row r="755" spans="2:251">
      <c r="B755" s="62"/>
      <c r="C755" s="39"/>
      <c r="D755" s="39"/>
      <c r="F755" s="39"/>
      <c r="G755" s="38"/>
      <c r="H755" s="38"/>
      <c r="I755" s="38"/>
      <c r="J755" s="39"/>
      <c r="K755" s="38"/>
      <c r="L755" s="39"/>
      <c r="M755" s="39"/>
      <c r="N755" s="39"/>
      <c r="O755" s="39"/>
      <c r="P755" s="39"/>
      <c r="Q755" s="38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40"/>
      <c r="AE755" s="40"/>
      <c r="AF755" s="35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8"/>
      <c r="AV755" s="39"/>
      <c r="AW755" s="39"/>
      <c r="AX755" s="39"/>
      <c r="AY755" s="39"/>
      <c r="AZ755" s="39"/>
      <c r="BA755" s="39"/>
      <c r="BB755" s="39"/>
      <c r="BC755" s="39"/>
      <c r="BD755" s="38"/>
      <c r="BE755" s="39"/>
      <c r="BF755" s="39"/>
      <c r="BG755" s="40"/>
      <c r="BH755" s="39"/>
      <c r="BI755" s="39"/>
      <c r="BJ755" s="31"/>
      <c r="BK755" s="31"/>
      <c r="BL755" s="39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</row>
    <row r="756" spans="2:251">
      <c r="B756" s="62"/>
      <c r="C756" s="39"/>
      <c r="D756" s="39"/>
      <c r="F756" s="39"/>
      <c r="G756" s="38"/>
      <c r="H756" s="38"/>
      <c r="I756" s="38"/>
      <c r="J756" s="39"/>
      <c r="K756" s="38"/>
      <c r="L756" s="39"/>
      <c r="M756" s="39"/>
      <c r="N756" s="39"/>
      <c r="O756" s="39"/>
      <c r="P756" s="39"/>
      <c r="Q756" s="38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40"/>
      <c r="AE756" s="40"/>
      <c r="AF756" s="35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8"/>
      <c r="AV756" s="39"/>
      <c r="AW756" s="39"/>
      <c r="AX756" s="39"/>
      <c r="AY756" s="39"/>
      <c r="AZ756" s="39"/>
      <c r="BA756" s="39"/>
      <c r="BB756" s="39"/>
      <c r="BC756" s="39"/>
      <c r="BD756" s="38"/>
      <c r="BE756" s="39"/>
      <c r="BF756" s="39"/>
      <c r="BG756" s="40"/>
      <c r="BH756" s="39"/>
      <c r="BI756" s="39"/>
      <c r="BJ756" s="31"/>
      <c r="BK756" s="31"/>
      <c r="BL756" s="39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</row>
    <row r="757" spans="2:251">
      <c r="B757" s="62"/>
      <c r="C757" s="39"/>
      <c r="D757" s="39"/>
      <c r="F757" s="39"/>
      <c r="G757" s="38"/>
      <c r="H757" s="38"/>
      <c r="I757" s="38"/>
      <c r="J757" s="39"/>
      <c r="K757" s="38"/>
      <c r="L757" s="39"/>
      <c r="M757" s="39"/>
      <c r="N757" s="39"/>
      <c r="O757" s="39"/>
      <c r="P757" s="39"/>
      <c r="Q757" s="38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40"/>
      <c r="AE757" s="40"/>
      <c r="AF757" s="35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8"/>
      <c r="AV757" s="39"/>
      <c r="AW757" s="39"/>
      <c r="AX757" s="39"/>
      <c r="AY757" s="39"/>
      <c r="AZ757" s="39"/>
      <c r="BA757" s="39"/>
      <c r="BB757" s="39"/>
      <c r="BC757" s="39"/>
      <c r="BD757" s="38"/>
      <c r="BE757" s="39"/>
      <c r="BF757" s="39"/>
      <c r="BG757" s="40"/>
      <c r="BH757" s="39"/>
      <c r="BI757" s="39"/>
      <c r="BJ757" s="31"/>
      <c r="BK757" s="31"/>
      <c r="BL757" s="39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</row>
    <row r="758" spans="2:251">
      <c r="B758" s="62"/>
      <c r="C758" s="39"/>
      <c r="D758" s="39"/>
      <c r="F758" s="39"/>
      <c r="G758" s="38"/>
      <c r="H758" s="38"/>
      <c r="I758" s="38"/>
      <c r="J758" s="39"/>
      <c r="K758" s="38"/>
      <c r="L758" s="39"/>
      <c r="M758" s="39"/>
      <c r="N758" s="39"/>
      <c r="O758" s="39"/>
      <c r="P758" s="39"/>
      <c r="Q758" s="38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40"/>
      <c r="AE758" s="40"/>
      <c r="AF758" s="35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8"/>
      <c r="AV758" s="39"/>
      <c r="AW758" s="39"/>
      <c r="AX758" s="39"/>
      <c r="AY758" s="39"/>
      <c r="AZ758" s="39"/>
      <c r="BA758" s="39"/>
      <c r="BB758" s="39"/>
      <c r="BC758" s="39"/>
      <c r="BD758" s="38"/>
      <c r="BE758" s="39"/>
      <c r="BF758" s="39"/>
      <c r="BG758" s="40"/>
      <c r="BH758" s="39"/>
      <c r="BI758" s="39"/>
      <c r="BJ758" s="31"/>
      <c r="BK758" s="31"/>
      <c r="BL758" s="39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</row>
    <row r="759" spans="2:251">
      <c r="B759" s="62"/>
      <c r="C759" s="39"/>
      <c r="D759" s="39"/>
      <c r="F759" s="39"/>
      <c r="G759" s="38"/>
      <c r="H759" s="38"/>
      <c r="I759" s="38"/>
      <c r="J759" s="39"/>
      <c r="K759" s="38"/>
      <c r="L759" s="39"/>
      <c r="M759" s="39"/>
      <c r="N759" s="39"/>
      <c r="O759" s="39"/>
      <c r="P759" s="39"/>
      <c r="Q759" s="38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40"/>
      <c r="AE759" s="40"/>
      <c r="AF759" s="35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8"/>
      <c r="AV759" s="39"/>
      <c r="AW759" s="39"/>
      <c r="AX759" s="39"/>
      <c r="AY759" s="39"/>
      <c r="AZ759" s="39"/>
      <c r="BA759" s="39"/>
      <c r="BB759" s="39"/>
      <c r="BC759" s="39"/>
      <c r="BD759" s="38"/>
      <c r="BE759" s="39"/>
      <c r="BF759" s="39"/>
      <c r="BG759" s="40"/>
      <c r="BH759" s="39"/>
      <c r="BI759" s="39"/>
      <c r="BJ759" s="31"/>
      <c r="BK759" s="31"/>
      <c r="BL759" s="39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</row>
    <row r="760" spans="2:251">
      <c r="B760" s="62"/>
      <c r="C760" s="39"/>
      <c r="D760" s="39"/>
      <c r="F760" s="39"/>
      <c r="G760" s="38"/>
      <c r="H760" s="38"/>
      <c r="I760" s="38"/>
      <c r="J760" s="39"/>
      <c r="K760" s="38"/>
      <c r="L760" s="39"/>
      <c r="M760" s="39"/>
      <c r="N760" s="39"/>
      <c r="O760" s="39"/>
      <c r="P760" s="39"/>
      <c r="Q760" s="38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40"/>
      <c r="AE760" s="40"/>
      <c r="AF760" s="35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8"/>
      <c r="AV760" s="39"/>
      <c r="AW760" s="39"/>
      <c r="AX760" s="39"/>
      <c r="AY760" s="39"/>
      <c r="AZ760" s="39"/>
      <c r="BA760" s="39"/>
      <c r="BB760" s="39"/>
      <c r="BC760" s="39"/>
      <c r="BD760" s="38"/>
      <c r="BE760" s="39"/>
      <c r="BF760" s="39"/>
      <c r="BG760" s="39"/>
      <c r="BH760" s="39"/>
      <c r="BI760" s="39"/>
      <c r="BJ760" s="31"/>
      <c r="BK760" s="31"/>
      <c r="BL760" s="39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</row>
    <row r="761" spans="2:251">
      <c r="B761" s="62"/>
      <c r="C761" s="39"/>
      <c r="D761" s="39"/>
      <c r="F761" s="39"/>
      <c r="G761" s="38"/>
      <c r="H761" s="38"/>
      <c r="I761" s="38"/>
      <c r="J761" s="39"/>
      <c r="K761" s="38"/>
      <c r="L761" s="39"/>
      <c r="M761" s="39"/>
      <c r="N761" s="39"/>
      <c r="O761" s="39"/>
      <c r="P761" s="39"/>
      <c r="Q761" s="38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40"/>
      <c r="AE761" s="40"/>
      <c r="AF761" s="35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8"/>
      <c r="AV761" s="39"/>
      <c r="AW761" s="39"/>
      <c r="AX761" s="39"/>
      <c r="AY761" s="39"/>
      <c r="AZ761" s="39"/>
      <c r="BA761" s="39"/>
      <c r="BB761" s="39"/>
      <c r="BC761" s="39"/>
      <c r="BD761" s="38"/>
      <c r="BE761" s="39"/>
      <c r="BF761" s="39"/>
      <c r="BG761" s="40"/>
      <c r="BH761" s="39"/>
      <c r="BI761" s="39"/>
      <c r="BJ761" s="31"/>
      <c r="BK761" s="31"/>
      <c r="BL761" s="39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</row>
    <row r="762" spans="2:251">
      <c r="B762" s="62"/>
      <c r="C762" s="39"/>
      <c r="D762" s="39"/>
      <c r="F762" s="39"/>
      <c r="G762" s="38"/>
      <c r="H762" s="38"/>
      <c r="I762" s="38"/>
      <c r="J762" s="39"/>
      <c r="K762" s="38"/>
      <c r="L762" s="39"/>
      <c r="M762" s="39"/>
      <c r="N762" s="39"/>
      <c r="O762" s="39"/>
      <c r="P762" s="39"/>
      <c r="Q762" s="38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40"/>
      <c r="AE762" s="40"/>
      <c r="AF762" s="35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8"/>
      <c r="AV762" s="39"/>
      <c r="AW762" s="39"/>
      <c r="AX762" s="39"/>
      <c r="AY762" s="39"/>
      <c r="AZ762" s="39"/>
      <c r="BA762" s="39"/>
      <c r="BB762" s="39"/>
      <c r="BC762" s="39"/>
      <c r="BD762" s="38"/>
      <c r="BE762" s="39"/>
      <c r="BF762" s="39"/>
      <c r="BG762" s="40"/>
      <c r="BH762" s="39"/>
      <c r="BI762" s="39"/>
      <c r="BJ762" s="31"/>
      <c r="BK762" s="31"/>
      <c r="BL762" s="39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</row>
    <row r="763" spans="2:251">
      <c r="B763" s="62"/>
      <c r="C763" s="39"/>
      <c r="D763" s="39"/>
      <c r="F763" s="39"/>
      <c r="G763" s="38"/>
      <c r="H763" s="38"/>
      <c r="I763" s="38"/>
      <c r="J763" s="39"/>
      <c r="K763" s="38"/>
      <c r="L763" s="39"/>
      <c r="M763" s="39"/>
      <c r="N763" s="39"/>
      <c r="O763" s="39"/>
      <c r="P763" s="39"/>
      <c r="Q763" s="38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40"/>
      <c r="AE763" s="40"/>
      <c r="AF763" s="35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8"/>
      <c r="AV763" s="39"/>
      <c r="AW763" s="39"/>
      <c r="AX763" s="39"/>
      <c r="AY763" s="39"/>
      <c r="AZ763" s="39"/>
      <c r="BA763" s="39"/>
      <c r="BB763" s="39"/>
      <c r="BC763" s="39"/>
      <c r="BD763" s="38"/>
      <c r="BE763" s="39"/>
      <c r="BF763" s="39"/>
      <c r="BG763" s="40"/>
      <c r="BH763" s="39"/>
      <c r="BI763" s="39"/>
      <c r="BJ763" s="31"/>
      <c r="BK763" s="31"/>
      <c r="BL763" s="39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</row>
    <row r="764" spans="2:251">
      <c r="B764" s="62"/>
      <c r="C764" s="39"/>
      <c r="D764" s="39"/>
      <c r="F764" s="39"/>
      <c r="G764" s="38"/>
      <c r="H764" s="38"/>
      <c r="I764" s="38"/>
      <c r="J764" s="39"/>
      <c r="K764" s="38"/>
      <c r="L764" s="39"/>
      <c r="M764" s="39"/>
      <c r="N764" s="39"/>
      <c r="O764" s="39"/>
      <c r="P764" s="39"/>
      <c r="Q764" s="38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40"/>
      <c r="AE764" s="40"/>
      <c r="AF764" s="35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8"/>
      <c r="AV764" s="39"/>
      <c r="AW764" s="39"/>
      <c r="AX764" s="39"/>
      <c r="AY764" s="39"/>
      <c r="AZ764" s="39"/>
      <c r="BA764" s="39"/>
      <c r="BB764" s="39"/>
      <c r="BC764" s="39"/>
      <c r="BD764" s="38"/>
      <c r="BE764" s="39"/>
      <c r="BF764" s="39"/>
      <c r="BG764" s="40"/>
      <c r="BH764" s="39"/>
      <c r="BI764" s="39"/>
      <c r="BJ764" s="31"/>
      <c r="BK764" s="31"/>
      <c r="BL764" s="39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</row>
    <row r="765" spans="2:251">
      <c r="B765" s="62"/>
      <c r="C765" s="39"/>
      <c r="D765" s="39"/>
      <c r="F765" s="39"/>
      <c r="G765" s="38"/>
      <c r="H765" s="38"/>
      <c r="I765" s="38"/>
      <c r="J765" s="39"/>
      <c r="K765" s="38"/>
      <c r="L765" s="39"/>
      <c r="M765" s="39"/>
      <c r="N765" s="39"/>
      <c r="O765" s="39"/>
      <c r="P765" s="39"/>
      <c r="Q765" s="38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40"/>
      <c r="AE765" s="40"/>
      <c r="AF765" s="35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8"/>
      <c r="AV765" s="39"/>
      <c r="AW765" s="39"/>
      <c r="AX765" s="39"/>
      <c r="AY765" s="39"/>
      <c r="AZ765" s="39"/>
      <c r="BA765" s="39"/>
      <c r="BB765" s="39"/>
      <c r="BC765" s="39"/>
      <c r="BD765" s="38"/>
      <c r="BE765" s="39"/>
      <c r="BF765" s="39"/>
      <c r="BG765" s="40"/>
      <c r="BH765" s="39"/>
      <c r="BI765" s="39"/>
      <c r="BJ765" s="31"/>
      <c r="BK765" s="31"/>
      <c r="BL765" s="39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</row>
    <row r="766" spans="2:251">
      <c r="B766" s="62"/>
      <c r="C766" s="39"/>
      <c r="D766" s="39"/>
      <c r="F766" s="39"/>
      <c r="G766" s="38"/>
      <c r="H766" s="38"/>
      <c r="I766" s="38"/>
      <c r="J766" s="39"/>
      <c r="K766" s="38"/>
      <c r="L766" s="39"/>
      <c r="M766" s="39"/>
      <c r="N766" s="39"/>
      <c r="O766" s="39"/>
      <c r="P766" s="39"/>
      <c r="Q766" s="38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40"/>
      <c r="AE766" s="40"/>
      <c r="AF766" s="35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8"/>
      <c r="AV766" s="39"/>
      <c r="AW766" s="39"/>
      <c r="AX766" s="39"/>
      <c r="AY766" s="39"/>
      <c r="AZ766" s="39"/>
      <c r="BA766" s="39"/>
      <c r="BB766" s="39"/>
      <c r="BC766" s="39"/>
      <c r="BD766" s="38"/>
      <c r="BE766" s="39"/>
      <c r="BF766" s="39"/>
      <c r="BG766" s="40"/>
      <c r="BH766" s="39"/>
      <c r="BI766" s="39"/>
      <c r="BJ766" s="31"/>
      <c r="BK766" s="31"/>
      <c r="BL766" s="39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  <c r="IG766" s="31"/>
      <c r="IH766" s="31"/>
      <c r="II766" s="31"/>
      <c r="IJ766" s="31"/>
      <c r="IK766" s="31"/>
      <c r="IL766" s="31"/>
      <c r="IM766" s="31"/>
      <c r="IN766" s="31"/>
      <c r="IO766" s="31"/>
      <c r="IP766" s="31"/>
      <c r="IQ766" s="31"/>
    </row>
    <row r="767" spans="2:251">
      <c r="B767" s="62"/>
      <c r="C767" s="39"/>
      <c r="D767" s="39"/>
      <c r="F767" s="39"/>
      <c r="G767" s="38"/>
      <c r="H767" s="38"/>
      <c r="I767" s="38"/>
      <c r="J767" s="39"/>
      <c r="K767" s="38"/>
      <c r="L767" s="39"/>
      <c r="M767" s="39"/>
      <c r="N767" s="39"/>
      <c r="O767" s="39"/>
      <c r="P767" s="39"/>
      <c r="Q767" s="38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40"/>
      <c r="AE767" s="40"/>
      <c r="AF767" s="35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8"/>
      <c r="AV767" s="39"/>
      <c r="AW767" s="39"/>
      <c r="AX767" s="39"/>
      <c r="AY767" s="39"/>
      <c r="AZ767" s="39"/>
      <c r="BA767" s="39"/>
      <c r="BB767" s="39"/>
      <c r="BC767" s="39"/>
      <c r="BD767" s="38"/>
      <c r="BE767" s="39"/>
      <c r="BF767" s="39"/>
      <c r="BG767" s="40"/>
      <c r="BH767" s="39"/>
      <c r="BI767" s="39"/>
      <c r="BJ767" s="31"/>
      <c r="BK767" s="31"/>
      <c r="BL767" s="39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</row>
    <row r="768" spans="2:251">
      <c r="B768" s="62"/>
      <c r="C768" s="39"/>
      <c r="D768" s="39"/>
      <c r="F768" s="39"/>
      <c r="G768" s="38"/>
      <c r="H768" s="38"/>
      <c r="I768" s="38"/>
      <c r="J768" s="39"/>
      <c r="K768" s="38"/>
      <c r="L768" s="39"/>
      <c r="M768" s="39"/>
      <c r="N768" s="39"/>
      <c r="O768" s="39"/>
      <c r="P768" s="39"/>
      <c r="Q768" s="38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40"/>
      <c r="AE768" s="40"/>
      <c r="AF768" s="35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8"/>
      <c r="AV768" s="39"/>
      <c r="AW768" s="39"/>
      <c r="AX768" s="39"/>
      <c r="AY768" s="39"/>
      <c r="AZ768" s="39"/>
      <c r="BA768" s="39"/>
      <c r="BB768" s="39"/>
      <c r="BC768" s="39"/>
      <c r="BD768" s="38"/>
      <c r="BE768" s="39"/>
      <c r="BF768" s="39"/>
      <c r="BG768" s="40"/>
      <c r="BH768" s="39"/>
      <c r="BI768" s="39"/>
      <c r="BJ768" s="31"/>
      <c r="BK768" s="31"/>
      <c r="BL768" s="39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</row>
    <row r="769" spans="2:251">
      <c r="B769" s="62"/>
      <c r="C769" s="39"/>
      <c r="D769" s="39"/>
      <c r="F769" s="39"/>
      <c r="G769" s="38"/>
      <c r="H769" s="38"/>
      <c r="I769" s="38"/>
      <c r="J769" s="39"/>
      <c r="K769" s="38"/>
      <c r="L769" s="39"/>
      <c r="M769" s="39"/>
      <c r="N769" s="39"/>
      <c r="O769" s="39"/>
      <c r="P769" s="39"/>
      <c r="Q769" s="38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40"/>
      <c r="AE769" s="40"/>
      <c r="AF769" s="35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8"/>
      <c r="AV769" s="39"/>
      <c r="AW769" s="39"/>
      <c r="AX769" s="39"/>
      <c r="AY769" s="39"/>
      <c r="AZ769" s="39"/>
      <c r="BA769" s="39"/>
      <c r="BB769" s="39"/>
      <c r="BC769" s="39"/>
      <c r="BD769" s="38"/>
      <c r="BE769" s="39"/>
      <c r="BF769" s="39"/>
      <c r="BG769" s="40"/>
      <c r="BH769" s="39"/>
      <c r="BI769" s="39"/>
      <c r="BJ769" s="31"/>
      <c r="BK769" s="31"/>
      <c r="BL769" s="39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</row>
    <row r="770" spans="2:251">
      <c r="B770" s="62"/>
      <c r="C770" s="39"/>
      <c r="D770" s="39"/>
      <c r="F770" s="39"/>
      <c r="G770" s="38"/>
      <c r="H770" s="38"/>
      <c r="I770" s="38"/>
      <c r="J770" s="39"/>
      <c r="K770" s="38"/>
      <c r="L770" s="39"/>
      <c r="M770" s="39"/>
      <c r="N770" s="39"/>
      <c r="O770" s="39"/>
      <c r="P770" s="39"/>
      <c r="Q770" s="38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40"/>
      <c r="AE770" s="40"/>
      <c r="AF770" s="35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8"/>
      <c r="AV770" s="39"/>
      <c r="AW770" s="39"/>
      <c r="AX770" s="39"/>
      <c r="AY770" s="39"/>
      <c r="AZ770" s="39"/>
      <c r="BA770" s="39"/>
      <c r="BB770" s="39"/>
      <c r="BC770" s="39"/>
      <c r="BD770" s="38"/>
      <c r="BE770" s="39"/>
      <c r="BF770" s="39"/>
      <c r="BG770" s="40"/>
      <c r="BH770" s="39"/>
      <c r="BI770" s="39"/>
      <c r="BJ770" s="31"/>
      <c r="BK770" s="31"/>
      <c r="BL770" s="39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  <c r="IG770" s="31"/>
      <c r="IH770" s="31"/>
      <c r="II770" s="31"/>
      <c r="IJ770" s="31"/>
      <c r="IK770" s="31"/>
      <c r="IL770" s="31"/>
      <c r="IM770" s="31"/>
      <c r="IN770" s="31"/>
      <c r="IO770" s="31"/>
      <c r="IP770" s="31"/>
      <c r="IQ770" s="31"/>
    </row>
    <row r="771" spans="2:251">
      <c r="B771" s="62"/>
      <c r="C771" s="39"/>
      <c r="D771" s="39"/>
      <c r="F771" s="39"/>
      <c r="G771" s="38"/>
      <c r="H771" s="38"/>
      <c r="I771" s="38"/>
      <c r="J771" s="39"/>
      <c r="K771" s="38"/>
      <c r="L771" s="39"/>
      <c r="M771" s="39"/>
      <c r="N771" s="39"/>
      <c r="O771" s="39"/>
      <c r="P771" s="39"/>
      <c r="Q771" s="38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40"/>
      <c r="AE771" s="40"/>
      <c r="AF771" s="35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8"/>
      <c r="AV771" s="39"/>
      <c r="AW771" s="39"/>
      <c r="AX771" s="39"/>
      <c r="AY771" s="39"/>
      <c r="AZ771" s="39"/>
      <c r="BA771" s="39"/>
      <c r="BB771" s="39"/>
      <c r="BC771" s="39"/>
      <c r="BD771" s="38"/>
      <c r="BE771" s="39"/>
      <c r="BF771" s="39"/>
      <c r="BG771" s="40"/>
      <c r="BH771" s="39"/>
      <c r="BI771" s="39"/>
      <c r="BJ771" s="31"/>
      <c r="BK771" s="31"/>
      <c r="BL771" s="39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</row>
    <row r="772" spans="2:251">
      <c r="B772" s="62"/>
      <c r="C772" s="39"/>
      <c r="D772" s="39"/>
      <c r="F772" s="39"/>
      <c r="G772" s="38"/>
      <c r="H772" s="38"/>
      <c r="I772" s="38"/>
      <c r="J772" s="39"/>
      <c r="K772" s="38"/>
      <c r="L772" s="39"/>
      <c r="M772" s="39"/>
      <c r="N772" s="39"/>
      <c r="O772" s="39"/>
      <c r="P772" s="39"/>
      <c r="Q772" s="38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40"/>
      <c r="AE772" s="40"/>
      <c r="AF772" s="35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8"/>
      <c r="AV772" s="39"/>
      <c r="AW772" s="39"/>
      <c r="AX772" s="39"/>
      <c r="AY772" s="39"/>
      <c r="AZ772" s="39"/>
      <c r="BA772" s="39"/>
      <c r="BB772" s="39"/>
      <c r="BC772" s="39"/>
      <c r="BD772" s="38"/>
      <c r="BE772" s="39"/>
      <c r="BF772" s="39"/>
      <c r="BG772" s="40"/>
      <c r="BH772" s="39"/>
      <c r="BI772" s="39"/>
      <c r="BJ772" s="31"/>
      <c r="BK772" s="31"/>
      <c r="BL772" s="39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  <c r="IG772" s="31"/>
      <c r="IH772" s="31"/>
      <c r="II772" s="31"/>
      <c r="IJ772" s="31"/>
      <c r="IK772" s="31"/>
      <c r="IL772" s="31"/>
      <c r="IM772" s="31"/>
      <c r="IN772" s="31"/>
      <c r="IO772" s="31"/>
      <c r="IP772" s="31"/>
      <c r="IQ772" s="31"/>
    </row>
    <row r="773" spans="2:251">
      <c r="B773" s="62"/>
      <c r="C773" s="39"/>
      <c r="D773" s="39"/>
      <c r="F773" s="39"/>
      <c r="G773" s="38"/>
      <c r="H773" s="38"/>
      <c r="I773" s="38"/>
      <c r="J773" s="39"/>
      <c r="K773" s="38"/>
      <c r="L773" s="39"/>
      <c r="M773" s="39"/>
      <c r="N773" s="39"/>
      <c r="O773" s="39"/>
      <c r="P773" s="39"/>
      <c r="Q773" s="38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40"/>
      <c r="AE773" s="40"/>
      <c r="AF773" s="35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8"/>
      <c r="AV773" s="39"/>
      <c r="AW773" s="39"/>
      <c r="AX773" s="39"/>
      <c r="AY773" s="39"/>
      <c r="AZ773" s="39"/>
      <c r="BA773" s="39"/>
      <c r="BB773" s="39"/>
      <c r="BC773" s="39"/>
      <c r="BD773" s="38"/>
      <c r="BE773" s="39"/>
      <c r="BF773" s="39"/>
      <c r="BG773" s="40"/>
      <c r="BH773" s="39"/>
      <c r="BI773" s="39"/>
      <c r="BJ773" s="31"/>
      <c r="BK773" s="31"/>
      <c r="BL773" s="39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</row>
    <row r="774" spans="2:251">
      <c r="B774" s="62"/>
      <c r="C774" s="39"/>
      <c r="D774" s="39"/>
      <c r="F774" s="39"/>
      <c r="G774" s="38"/>
      <c r="H774" s="38"/>
      <c r="I774" s="38"/>
      <c r="J774" s="39"/>
      <c r="K774" s="38"/>
      <c r="L774" s="39"/>
      <c r="M774" s="39"/>
      <c r="N774" s="39"/>
      <c r="O774" s="39"/>
      <c r="P774" s="39"/>
      <c r="Q774" s="38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40"/>
      <c r="AE774" s="40"/>
      <c r="AF774" s="35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8"/>
      <c r="AV774" s="39"/>
      <c r="AW774" s="39"/>
      <c r="AX774" s="39"/>
      <c r="AY774" s="39"/>
      <c r="AZ774" s="39"/>
      <c r="BA774" s="39"/>
      <c r="BB774" s="39"/>
      <c r="BC774" s="39"/>
      <c r="BD774" s="38"/>
      <c r="BE774" s="39"/>
      <c r="BF774" s="39"/>
      <c r="BG774" s="39"/>
      <c r="BH774" s="39"/>
      <c r="BI774" s="39"/>
      <c r="BJ774" s="31"/>
      <c r="BK774" s="31"/>
      <c r="BL774" s="39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  <c r="IG774" s="31"/>
      <c r="IH774" s="31"/>
      <c r="II774" s="31"/>
      <c r="IJ774" s="31"/>
      <c r="IK774" s="31"/>
      <c r="IL774" s="31"/>
      <c r="IM774" s="31"/>
      <c r="IN774" s="31"/>
      <c r="IO774" s="31"/>
      <c r="IP774" s="31"/>
      <c r="IQ774" s="31"/>
    </row>
    <row r="775" spans="2:251">
      <c r="B775" s="62"/>
      <c r="C775" s="39"/>
      <c r="D775" s="39"/>
      <c r="F775" s="39"/>
      <c r="G775" s="38"/>
      <c r="H775" s="38"/>
      <c r="I775" s="38"/>
      <c r="J775" s="39"/>
      <c r="K775" s="38"/>
      <c r="L775" s="39"/>
      <c r="M775" s="39"/>
      <c r="N775" s="39"/>
      <c r="O775" s="39"/>
      <c r="P775" s="39"/>
      <c r="Q775" s="38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40"/>
      <c r="AE775" s="40"/>
      <c r="AF775" s="35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8"/>
      <c r="AV775" s="39"/>
      <c r="AW775" s="39"/>
      <c r="AX775" s="39"/>
      <c r="AY775" s="39"/>
      <c r="AZ775" s="39"/>
      <c r="BA775" s="39"/>
      <c r="BB775" s="39"/>
      <c r="BC775" s="39"/>
      <c r="BD775" s="38"/>
      <c r="BE775" s="39"/>
      <c r="BF775" s="39"/>
      <c r="BG775" s="40"/>
      <c r="BH775" s="39"/>
      <c r="BI775" s="39"/>
      <c r="BJ775" s="31"/>
      <c r="BK775" s="31"/>
      <c r="BL775" s="39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</row>
    <row r="776" spans="2:251">
      <c r="B776" s="62"/>
      <c r="C776" s="39"/>
      <c r="D776" s="39"/>
      <c r="F776" s="39"/>
      <c r="G776" s="38"/>
      <c r="H776" s="38"/>
      <c r="I776" s="38"/>
      <c r="J776" s="39"/>
      <c r="K776" s="38"/>
      <c r="L776" s="39"/>
      <c r="M776" s="39"/>
      <c r="N776" s="39"/>
      <c r="O776" s="39"/>
      <c r="P776" s="39"/>
      <c r="Q776" s="38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40"/>
      <c r="AE776" s="40"/>
      <c r="AF776" s="35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8"/>
      <c r="AV776" s="39"/>
      <c r="AW776" s="39"/>
      <c r="AX776" s="39"/>
      <c r="AY776" s="39"/>
      <c r="AZ776" s="39"/>
      <c r="BA776" s="39"/>
      <c r="BB776" s="39"/>
      <c r="BC776" s="39"/>
      <c r="BD776" s="38"/>
      <c r="BE776" s="39"/>
      <c r="BF776" s="39"/>
      <c r="BG776" s="40"/>
      <c r="BH776" s="39"/>
      <c r="BI776" s="39"/>
      <c r="BJ776" s="31"/>
      <c r="BK776" s="31"/>
      <c r="BL776" s="39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  <c r="IG776" s="31"/>
      <c r="IH776" s="31"/>
      <c r="II776" s="31"/>
      <c r="IJ776" s="31"/>
      <c r="IK776" s="31"/>
      <c r="IL776" s="31"/>
      <c r="IM776" s="31"/>
      <c r="IN776" s="31"/>
      <c r="IO776" s="31"/>
      <c r="IP776" s="31"/>
      <c r="IQ776" s="31"/>
    </row>
    <row r="777" spans="2:251">
      <c r="B777" s="62"/>
      <c r="C777" s="39"/>
      <c r="D777" s="39"/>
      <c r="F777" s="39"/>
      <c r="G777" s="38"/>
      <c r="H777" s="38"/>
      <c r="I777" s="38"/>
      <c r="J777" s="39"/>
      <c r="K777" s="38"/>
      <c r="L777" s="39"/>
      <c r="M777" s="39"/>
      <c r="N777" s="39"/>
      <c r="O777" s="39"/>
      <c r="P777" s="39"/>
      <c r="Q777" s="38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40"/>
      <c r="AE777" s="40"/>
      <c r="AF777" s="35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8"/>
      <c r="AV777" s="39"/>
      <c r="AW777" s="39"/>
      <c r="AX777" s="39"/>
      <c r="AY777" s="39"/>
      <c r="AZ777" s="39"/>
      <c r="BA777" s="39"/>
      <c r="BB777" s="39"/>
      <c r="BC777" s="39"/>
      <c r="BD777" s="38"/>
      <c r="BE777" s="39"/>
      <c r="BF777" s="39"/>
      <c r="BG777" s="40"/>
      <c r="BH777" s="39"/>
      <c r="BI777" s="39"/>
      <c r="BJ777" s="31"/>
      <c r="BK777" s="31"/>
      <c r="BL777" s="39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</row>
    <row r="778" spans="2:251">
      <c r="B778" s="62"/>
      <c r="C778" s="39"/>
      <c r="D778" s="39"/>
      <c r="F778" s="39"/>
      <c r="G778" s="38"/>
      <c r="H778" s="38"/>
      <c r="I778" s="38"/>
      <c r="J778" s="39"/>
      <c r="K778" s="38"/>
      <c r="L778" s="39"/>
      <c r="M778" s="39"/>
      <c r="N778" s="39"/>
      <c r="O778" s="39"/>
      <c r="P778" s="39"/>
      <c r="Q778" s="38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40"/>
      <c r="AE778" s="40"/>
      <c r="AF778" s="35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8"/>
      <c r="AV778" s="39"/>
      <c r="AW778" s="39"/>
      <c r="AX778" s="39"/>
      <c r="AY778" s="39"/>
      <c r="AZ778" s="39"/>
      <c r="BA778" s="39"/>
      <c r="BB778" s="39"/>
      <c r="BC778" s="39"/>
      <c r="BD778" s="38"/>
      <c r="BE778" s="39"/>
      <c r="BF778" s="39"/>
      <c r="BG778" s="40"/>
      <c r="BH778" s="39"/>
      <c r="BI778" s="39"/>
      <c r="BJ778" s="31"/>
      <c r="BK778" s="31"/>
      <c r="BL778" s="39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  <c r="IG778" s="31"/>
      <c r="IH778" s="31"/>
      <c r="II778" s="31"/>
      <c r="IJ778" s="31"/>
      <c r="IK778" s="31"/>
      <c r="IL778" s="31"/>
      <c r="IM778" s="31"/>
      <c r="IN778" s="31"/>
      <c r="IO778" s="31"/>
      <c r="IP778" s="31"/>
      <c r="IQ778" s="31"/>
    </row>
    <row r="779" spans="2:251">
      <c r="B779" s="62"/>
      <c r="C779" s="39"/>
      <c r="D779" s="39"/>
      <c r="F779" s="39"/>
      <c r="G779" s="38"/>
      <c r="H779" s="38"/>
      <c r="I779" s="38"/>
      <c r="J779" s="39"/>
      <c r="K779" s="38"/>
      <c r="L779" s="39"/>
      <c r="M779" s="39"/>
      <c r="N779" s="39"/>
      <c r="O779" s="39"/>
      <c r="P779" s="39"/>
      <c r="Q779" s="38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40"/>
      <c r="AE779" s="40"/>
      <c r="AF779" s="35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8"/>
      <c r="AV779" s="39"/>
      <c r="AW779" s="39"/>
      <c r="AX779" s="39"/>
      <c r="AY779" s="39"/>
      <c r="AZ779" s="39"/>
      <c r="BA779" s="39"/>
      <c r="BB779" s="39"/>
      <c r="BC779" s="39"/>
      <c r="BD779" s="38"/>
      <c r="BE779" s="39"/>
      <c r="BF779" s="39"/>
      <c r="BG779" s="40"/>
      <c r="BH779" s="39"/>
      <c r="BI779" s="39"/>
      <c r="BJ779" s="31"/>
      <c r="BK779" s="31"/>
      <c r="BL779" s="39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</row>
    <row r="780" spans="2:251">
      <c r="B780" s="62"/>
      <c r="C780" s="39"/>
      <c r="D780" s="39"/>
      <c r="F780" s="39"/>
      <c r="G780" s="38"/>
      <c r="H780" s="38"/>
      <c r="I780" s="38"/>
      <c r="J780" s="39"/>
      <c r="K780" s="38"/>
      <c r="L780" s="39"/>
      <c r="M780" s="39"/>
      <c r="N780" s="39"/>
      <c r="O780" s="39"/>
      <c r="P780" s="39"/>
      <c r="Q780" s="38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40"/>
      <c r="AE780" s="40"/>
      <c r="AF780" s="35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8"/>
      <c r="AV780" s="39"/>
      <c r="AW780" s="39"/>
      <c r="AX780" s="39"/>
      <c r="AY780" s="39"/>
      <c r="AZ780" s="39"/>
      <c r="BA780" s="39"/>
      <c r="BB780" s="39"/>
      <c r="BC780" s="39"/>
      <c r="BD780" s="38"/>
      <c r="BE780" s="39"/>
      <c r="BF780" s="39"/>
      <c r="BG780" s="40"/>
      <c r="BH780" s="39"/>
      <c r="BI780" s="39"/>
      <c r="BJ780" s="31"/>
      <c r="BK780" s="31"/>
      <c r="BL780" s="39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  <c r="IG780" s="31"/>
      <c r="IH780" s="31"/>
      <c r="II780" s="31"/>
      <c r="IJ780" s="31"/>
      <c r="IK780" s="31"/>
      <c r="IL780" s="31"/>
      <c r="IM780" s="31"/>
      <c r="IN780" s="31"/>
      <c r="IO780" s="31"/>
      <c r="IP780" s="31"/>
      <c r="IQ780" s="31"/>
    </row>
    <row r="781" spans="2:251">
      <c r="B781" s="62"/>
      <c r="C781" s="39"/>
      <c r="D781" s="39"/>
      <c r="F781" s="39"/>
      <c r="G781" s="38"/>
      <c r="H781" s="38"/>
      <c r="I781" s="38"/>
      <c r="J781" s="39"/>
      <c r="K781" s="38"/>
      <c r="L781" s="39"/>
      <c r="M781" s="39"/>
      <c r="N781" s="39"/>
      <c r="O781" s="39"/>
      <c r="P781" s="39"/>
      <c r="Q781" s="38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40"/>
      <c r="AE781" s="40"/>
      <c r="AF781" s="35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8"/>
      <c r="AV781" s="39"/>
      <c r="AW781" s="39"/>
      <c r="AX781" s="39"/>
      <c r="AY781" s="39"/>
      <c r="AZ781" s="39"/>
      <c r="BA781" s="39"/>
      <c r="BB781" s="39"/>
      <c r="BC781" s="39"/>
      <c r="BD781" s="38"/>
      <c r="BE781" s="39"/>
      <c r="BF781" s="39"/>
      <c r="BG781" s="40"/>
      <c r="BH781" s="39"/>
      <c r="BI781" s="39"/>
      <c r="BJ781" s="31"/>
      <c r="BK781" s="31"/>
      <c r="BL781" s="39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</row>
    <row r="782" spans="2:251">
      <c r="B782" s="62"/>
      <c r="C782" s="39"/>
      <c r="D782" s="39"/>
      <c r="F782" s="39"/>
      <c r="G782" s="38"/>
      <c r="H782" s="38"/>
      <c r="I782" s="38"/>
      <c r="J782" s="39"/>
      <c r="K782" s="38"/>
      <c r="L782" s="39"/>
      <c r="M782" s="39"/>
      <c r="N782" s="39"/>
      <c r="O782" s="39"/>
      <c r="P782" s="39"/>
      <c r="Q782" s="38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40"/>
      <c r="AE782" s="40"/>
      <c r="AF782" s="35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8"/>
      <c r="AV782" s="39"/>
      <c r="AW782" s="39"/>
      <c r="AX782" s="39"/>
      <c r="AY782" s="39"/>
      <c r="AZ782" s="39"/>
      <c r="BA782" s="39"/>
      <c r="BB782" s="39"/>
      <c r="BC782" s="39"/>
      <c r="BD782" s="38"/>
      <c r="BE782" s="39"/>
      <c r="BF782" s="39"/>
      <c r="BG782" s="39"/>
      <c r="BH782" s="39"/>
      <c r="BI782" s="39"/>
      <c r="BJ782" s="31"/>
      <c r="BK782" s="31"/>
      <c r="BL782" s="39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  <c r="IG782" s="31"/>
      <c r="IH782" s="31"/>
      <c r="II782" s="31"/>
      <c r="IJ782" s="31"/>
      <c r="IK782" s="31"/>
      <c r="IL782" s="31"/>
      <c r="IM782" s="31"/>
      <c r="IN782" s="31"/>
      <c r="IO782" s="31"/>
      <c r="IP782" s="31"/>
      <c r="IQ782" s="31"/>
    </row>
    <row r="783" spans="2:251">
      <c r="B783" s="62"/>
      <c r="C783" s="39"/>
      <c r="D783" s="39"/>
      <c r="F783" s="39"/>
      <c r="G783" s="38"/>
      <c r="H783" s="38"/>
      <c r="I783" s="38"/>
      <c r="J783" s="39"/>
      <c r="K783" s="38"/>
      <c r="L783" s="39"/>
      <c r="M783" s="39"/>
      <c r="N783" s="39"/>
      <c r="O783" s="39"/>
      <c r="P783" s="39"/>
      <c r="Q783" s="38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40"/>
      <c r="AE783" s="40"/>
      <c r="AF783" s="35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8"/>
      <c r="AV783" s="39"/>
      <c r="AW783" s="39"/>
      <c r="AX783" s="39"/>
      <c r="AY783" s="39"/>
      <c r="AZ783" s="39"/>
      <c r="BA783" s="39"/>
      <c r="BB783" s="39"/>
      <c r="BC783" s="39"/>
      <c r="BD783" s="38"/>
      <c r="BE783" s="39"/>
      <c r="BF783" s="39"/>
      <c r="BG783" s="39"/>
      <c r="BH783" s="39"/>
      <c r="BI783" s="39"/>
      <c r="BJ783" s="31"/>
      <c r="BK783" s="31"/>
      <c r="BL783" s="39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</row>
    <row r="784" spans="2:251">
      <c r="B784" s="62"/>
      <c r="C784" s="39"/>
      <c r="D784" s="39"/>
      <c r="F784" s="39"/>
      <c r="G784" s="38"/>
      <c r="H784" s="38"/>
      <c r="I784" s="38"/>
      <c r="J784" s="39"/>
      <c r="K784" s="38"/>
      <c r="L784" s="39"/>
      <c r="M784" s="39"/>
      <c r="N784" s="39"/>
      <c r="O784" s="39"/>
      <c r="P784" s="39"/>
      <c r="Q784" s="38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40"/>
      <c r="AE784" s="40"/>
      <c r="AF784" s="35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8"/>
      <c r="AV784" s="39"/>
      <c r="AW784" s="39"/>
      <c r="AX784" s="39"/>
      <c r="AY784" s="39"/>
      <c r="AZ784" s="39"/>
      <c r="BA784" s="39"/>
      <c r="BB784" s="39"/>
      <c r="BC784" s="39"/>
      <c r="BD784" s="38"/>
      <c r="BE784" s="39"/>
      <c r="BF784" s="39"/>
      <c r="BG784" s="40"/>
      <c r="BH784" s="39"/>
      <c r="BI784" s="39"/>
      <c r="BJ784" s="31"/>
      <c r="BK784" s="31"/>
      <c r="BL784" s="39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</row>
    <row r="785" spans="2:251">
      <c r="B785" s="62"/>
      <c r="C785" s="39"/>
      <c r="D785" s="39"/>
      <c r="F785" s="39"/>
      <c r="G785" s="38"/>
      <c r="H785" s="38"/>
      <c r="I785" s="38"/>
      <c r="J785" s="39"/>
      <c r="K785" s="38"/>
      <c r="L785" s="39"/>
      <c r="M785" s="39"/>
      <c r="N785" s="39"/>
      <c r="O785" s="39"/>
      <c r="P785" s="39"/>
      <c r="Q785" s="38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40"/>
      <c r="AE785" s="40"/>
      <c r="AF785" s="35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8"/>
      <c r="AV785" s="39"/>
      <c r="AW785" s="39"/>
      <c r="AX785" s="39"/>
      <c r="AY785" s="39"/>
      <c r="AZ785" s="39"/>
      <c r="BA785" s="39"/>
      <c r="BB785" s="39"/>
      <c r="BC785" s="39"/>
      <c r="BD785" s="38"/>
      <c r="BE785" s="39"/>
      <c r="BF785" s="39"/>
      <c r="BG785" s="40"/>
      <c r="BH785" s="39"/>
      <c r="BI785" s="39"/>
      <c r="BJ785" s="31"/>
      <c r="BK785" s="31"/>
      <c r="BL785" s="39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</row>
    <row r="786" spans="2:251">
      <c r="B786" s="62"/>
      <c r="C786" s="39"/>
      <c r="D786" s="39"/>
      <c r="F786" s="39"/>
      <c r="G786" s="38"/>
      <c r="H786" s="38"/>
      <c r="I786" s="38"/>
      <c r="J786" s="39"/>
      <c r="K786" s="38"/>
      <c r="L786" s="39"/>
      <c r="M786" s="39"/>
      <c r="N786" s="39"/>
      <c r="O786" s="39"/>
      <c r="P786" s="39"/>
      <c r="Q786" s="38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40"/>
      <c r="AE786" s="40"/>
      <c r="AF786" s="35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8"/>
      <c r="AV786" s="39"/>
      <c r="AW786" s="39"/>
      <c r="AX786" s="39"/>
      <c r="AY786" s="39"/>
      <c r="AZ786" s="39"/>
      <c r="BA786" s="39"/>
      <c r="BB786" s="39"/>
      <c r="BC786" s="39"/>
      <c r="BD786" s="38"/>
      <c r="BE786" s="39"/>
      <c r="BF786" s="39"/>
      <c r="BG786" s="40"/>
      <c r="BH786" s="39"/>
      <c r="BI786" s="39"/>
      <c r="BJ786" s="31"/>
      <c r="BK786" s="31"/>
      <c r="BL786" s="39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</row>
    <row r="787" spans="2:251">
      <c r="B787" s="62"/>
      <c r="C787" s="39"/>
      <c r="D787" s="39"/>
      <c r="F787" s="39"/>
      <c r="G787" s="38"/>
      <c r="H787" s="38"/>
      <c r="I787" s="38"/>
      <c r="J787" s="39"/>
      <c r="K787" s="38"/>
      <c r="L787" s="39"/>
      <c r="M787" s="39"/>
      <c r="N787" s="39"/>
      <c r="O787" s="39"/>
      <c r="P787" s="39"/>
      <c r="Q787" s="38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40"/>
      <c r="AE787" s="40"/>
      <c r="AF787" s="35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8"/>
      <c r="AV787" s="39"/>
      <c r="AW787" s="39"/>
      <c r="AX787" s="39"/>
      <c r="AY787" s="39"/>
      <c r="AZ787" s="39"/>
      <c r="BA787" s="39"/>
      <c r="BB787" s="39"/>
      <c r="BC787" s="39"/>
      <c r="BD787" s="38"/>
      <c r="BE787" s="39"/>
      <c r="BF787" s="39"/>
      <c r="BG787" s="40"/>
      <c r="BH787" s="39"/>
      <c r="BI787" s="39"/>
      <c r="BJ787" s="31"/>
      <c r="BK787" s="31"/>
      <c r="BL787" s="39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</row>
    <row r="788" spans="2:251">
      <c r="B788" s="62"/>
      <c r="C788" s="39"/>
      <c r="D788" s="39"/>
      <c r="F788" s="39"/>
      <c r="G788" s="38"/>
      <c r="H788" s="38"/>
      <c r="I788" s="38"/>
      <c r="J788" s="39"/>
      <c r="K788" s="38"/>
      <c r="L788" s="39"/>
      <c r="M788" s="39"/>
      <c r="N788" s="39"/>
      <c r="O788" s="39"/>
      <c r="P788" s="39"/>
      <c r="Q788" s="38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40"/>
      <c r="AE788" s="40"/>
      <c r="AF788" s="35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8"/>
      <c r="AV788" s="39"/>
      <c r="AW788" s="39"/>
      <c r="AX788" s="39"/>
      <c r="AY788" s="39"/>
      <c r="AZ788" s="39"/>
      <c r="BA788" s="39"/>
      <c r="BB788" s="39"/>
      <c r="BC788" s="39"/>
      <c r="BD788" s="38"/>
      <c r="BE788" s="39"/>
      <c r="BF788" s="39"/>
      <c r="BG788" s="40"/>
      <c r="BH788" s="39"/>
      <c r="BI788" s="39"/>
      <c r="BJ788" s="31"/>
      <c r="BK788" s="31"/>
      <c r="BL788" s="39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</row>
    <row r="789" spans="2:251">
      <c r="B789" s="62"/>
      <c r="C789" s="39"/>
      <c r="D789" s="39"/>
      <c r="F789" s="39"/>
      <c r="G789" s="38"/>
      <c r="H789" s="38"/>
      <c r="I789" s="38"/>
      <c r="J789" s="39"/>
      <c r="K789" s="38"/>
      <c r="L789" s="39"/>
      <c r="M789" s="39"/>
      <c r="N789" s="39"/>
      <c r="O789" s="39"/>
      <c r="P789" s="39"/>
      <c r="Q789" s="38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40"/>
      <c r="AE789" s="40"/>
      <c r="AF789" s="35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8"/>
      <c r="AV789" s="39"/>
      <c r="AW789" s="39"/>
      <c r="AX789" s="39"/>
      <c r="AY789" s="39"/>
      <c r="AZ789" s="39"/>
      <c r="BA789" s="39"/>
      <c r="BB789" s="39"/>
      <c r="BC789" s="39"/>
      <c r="BD789" s="38"/>
      <c r="BE789" s="39"/>
      <c r="BF789" s="39"/>
      <c r="BG789" s="39"/>
      <c r="BH789" s="39"/>
      <c r="BI789" s="39"/>
      <c r="BJ789" s="31"/>
      <c r="BK789" s="31"/>
      <c r="BL789" s="39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</row>
    <row r="790" spans="2:251">
      <c r="B790" s="62"/>
      <c r="C790" s="39"/>
      <c r="D790" s="39"/>
      <c r="F790" s="39"/>
      <c r="G790" s="38"/>
      <c r="H790" s="38"/>
      <c r="I790" s="38"/>
      <c r="J790" s="39"/>
      <c r="K790" s="38"/>
      <c r="L790" s="39"/>
      <c r="M790" s="39"/>
      <c r="N790" s="39"/>
      <c r="O790" s="39"/>
      <c r="P790" s="39"/>
      <c r="Q790" s="38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40"/>
      <c r="AE790" s="40"/>
      <c r="AF790" s="35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8"/>
      <c r="AV790" s="39"/>
      <c r="AW790" s="39"/>
      <c r="AX790" s="39"/>
      <c r="AY790" s="39"/>
      <c r="AZ790" s="39"/>
      <c r="BA790" s="39"/>
      <c r="BB790" s="39"/>
      <c r="BC790" s="39"/>
      <c r="BD790" s="38"/>
      <c r="BE790" s="39"/>
      <c r="BF790" s="39"/>
      <c r="BG790" s="40"/>
      <c r="BH790" s="39"/>
      <c r="BI790" s="39"/>
      <c r="BJ790" s="31"/>
      <c r="BK790" s="31"/>
      <c r="BL790" s="39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</row>
    <row r="791" spans="2:251">
      <c r="B791" s="62"/>
      <c r="C791" s="39"/>
      <c r="D791" s="39"/>
      <c r="F791" s="39"/>
      <c r="G791" s="38"/>
      <c r="H791" s="38"/>
      <c r="I791" s="38"/>
      <c r="J791" s="39"/>
      <c r="K791" s="38"/>
      <c r="L791" s="39"/>
      <c r="M791" s="39"/>
      <c r="N791" s="39"/>
      <c r="O791" s="39"/>
      <c r="P791" s="39"/>
      <c r="Q791" s="38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40"/>
      <c r="AE791" s="40"/>
      <c r="AF791" s="35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8"/>
      <c r="AV791" s="39"/>
      <c r="AW791" s="39"/>
      <c r="AX791" s="39"/>
      <c r="AY791" s="39"/>
      <c r="AZ791" s="39"/>
      <c r="BA791" s="39"/>
      <c r="BB791" s="39"/>
      <c r="BC791" s="39"/>
      <c r="BD791" s="38"/>
      <c r="BE791" s="39"/>
      <c r="BF791" s="39"/>
      <c r="BG791" s="40"/>
      <c r="BH791" s="39"/>
      <c r="BI791" s="39"/>
      <c r="BJ791" s="31"/>
      <c r="BK791" s="31"/>
      <c r="BL791" s="39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</row>
    <row r="792" spans="2:251">
      <c r="B792" s="62"/>
      <c r="C792" s="39"/>
      <c r="D792" s="39"/>
      <c r="F792" s="39"/>
      <c r="G792" s="38"/>
      <c r="H792" s="38"/>
      <c r="I792" s="38"/>
      <c r="J792" s="39"/>
      <c r="K792" s="38"/>
      <c r="L792" s="39"/>
      <c r="M792" s="39"/>
      <c r="N792" s="39"/>
      <c r="O792" s="39"/>
      <c r="P792" s="39"/>
      <c r="Q792" s="38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40"/>
      <c r="AE792" s="40"/>
      <c r="AF792" s="35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8"/>
      <c r="AV792" s="39"/>
      <c r="AW792" s="39"/>
      <c r="AX792" s="39"/>
      <c r="AY792" s="39"/>
      <c r="AZ792" s="39"/>
      <c r="BA792" s="39"/>
      <c r="BB792" s="39"/>
      <c r="BC792" s="39"/>
      <c r="BD792" s="38"/>
      <c r="BE792" s="39"/>
      <c r="BF792" s="39"/>
      <c r="BG792" s="40"/>
      <c r="BH792" s="39"/>
      <c r="BI792" s="39"/>
      <c r="BJ792" s="31"/>
      <c r="BK792" s="31"/>
      <c r="BL792" s="39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</row>
    <row r="793" spans="2:251">
      <c r="B793" s="62"/>
      <c r="C793" s="39"/>
      <c r="D793" s="39"/>
      <c r="F793" s="39"/>
      <c r="G793" s="38"/>
      <c r="H793" s="38"/>
      <c r="I793" s="38"/>
      <c r="J793" s="39"/>
      <c r="K793" s="38"/>
      <c r="L793" s="39"/>
      <c r="M793" s="39"/>
      <c r="N793" s="39"/>
      <c r="O793" s="39"/>
      <c r="P793" s="39"/>
      <c r="Q793" s="38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40"/>
      <c r="AE793" s="40"/>
      <c r="AF793" s="35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8"/>
      <c r="AV793" s="39"/>
      <c r="AW793" s="39"/>
      <c r="AX793" s="39"/>
      <c r="AY793" s="39"/>
      <c r="AZ793" s="39"/>
      <c r="BA793" s="39"/>
      <c r="BB793" s="39"/>
      <c r="BC793" s="39"/>
      <c r="BD793" s="38"/>
      <c r="BE793" s="39"/>
      <c r="BF793" s="39"/>
      <c r="BG793" s="40"/>
      <c r="BH793" s="39"/>
      <c r="BI793" s="39"/>
      <c r="BJ793" s="31"/>
      <c r="BK793" s="31"/>
      <c r="BL793" s="39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</row>
    <row r="794" spans="2:251">
      <c r="B794" s="62"/>
      <c r="C794" s="39"/>
      <c r="D794" s="39"/>
      <c r="F794" s="39"/>
      <c r="G794" s="38"/>
      <c r="H794" s="38"/>
      <c r="I794" s="38"/>
      <c r="J794" s="39"/>
      <c r="K794" s="38"/>
      <c r="L794" s="39"/>
      <c r="M794" s="39"/>
      <c r="N794" s="39"/>
      <c r="O794" s="39"/>
      <c r="P794" s="39"/>
      <c r="Q794" s="38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40"/>
      <c r="AE794" s="40"/>
      <c r="AF794" s="35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8"/>
      <c r="AV794" s="39"/>
      <c r="AW794" s="39"/>
      <c r="AX794" s="39"/>
      <c r="AY794" s="39"/>
      <c r="AZ794" s="39"/>
      <c r="BA794" s="39"/>
      <c r="BB794" s="39"/>
      <c r="BC794" s="39"/>
      <c r="BD794" s="38"/>
      <c r="BE794" s="39"/>
      <c r="BF794" s="39"/>
      <c r="BG794" s="40"/>
      <c r="BH794" s="39"/>
      <c r="BI794" s="39"/>
      <c r="BJ794" s="31"/>
      <c r="BK794" s="31"/>
      <c r="BL794" s="39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</row>
    <row r="795" spans="2:251">
      <c r="B795" s="62"/>
      <c r="C795" s="39"/>
      <c r="D795" s="39"/>
      <c r="F795" s="39"/>
      <c r="G795" s="38"/>
      <c r="H795" s="38"/>
      <c r="I795" s="38"/>
      <c r="J795" s="39"/>
      <c r="K795" s="38"/>
      <c r="L795" s="39"/>
      <c r="M795" s="39"/>
      <c r="N795" s="39"/>
      <c r="O795" s="39"/>
      <c r="P795" s="39"/>
      <c r="Q795" s="38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40"/>
      <c r="AE795" s="40"/>
      <c r="AF795" s="35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8"/>
      <c r="AV795" s="39"/>
      <c r="AW795" s="39"/>
      <c r="AX795" s="39"/>
      <c r="AY795" s="39"/>
      <c r="AZ795" s="39"/>
      <c r="BA795" s="39"/>
      <c r="BB795" s="39"/>
      <c r="BC795" s="39"/>
      <c r="BD795" s="38"/>
      <c r="BE795" s="39"/>
      <c r="BF795" s="39"/>
      <c r="BG795" s="40"/>
      <c r="BH795" s="39"/>
      <c r="BI795" s="39"/>
      <c r="BJ795" s="31"/>
      <c r="BK795" s="31"/>
      <c r="BL795" s="39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</row>
    <row r="796" spans="2:251">
      <c r="B796" s="62"/>
      <c r="C796" s="39"/>
      <c r="D796" s="39"/>
      <c r="F796" s="39"/>
      <c r="G796" s="38"/>
      <c r="H796" s="38"/>
      <c r="I796" s="38"/>
      <c r="J796" s="39"/>
      <c r="K796" s="38"/>
      <c r="L796" s="39"/>
      <c r="M796" s="39"/>
      <c r="N796" s="39"/>
      <c r="O796" s="39"/>
      <c r="P796" s="39"/>
      <c r="Q796" s="38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40"/>
      <c r="AE796" s="40"/>
      <c r="AF796" s="35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8"/>
      <c r="AV796" s="39"/>
      <c r="AW796" s="39"/>
      <c r="AX796" s="39"/>
      <c r="AY796" s="39"/>
      <c r="AZ796" s="39"/>
      <c r="BA796" s="39"/>
      <c r="BB796" s="39"/>
      <c r="BC796" s="39"/>
      <c r="BD796" s="38"/>
      <c r="BE796" s="39"/>
      <c r="BF796" s="39"/>
      <c r="BG796" s="40"/>
      <c r="BH796" s="39"/>
      <c r="BI796" s="39"/>
      <c r="BJ796" s="31"/>
      <c r="BK796" s="31"/>
      <c r="BL796" s="39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</row>
    <row r="797" spans="2:251">
      <c r="B797" s="62"/>
      <c r="C797" s="39"/>
      <c r="D797" s="39"/>
      <c r="F797" s="39"/>
      <c r="G797" s="38"/>
      <c r="H797" s="38"/>
      <c r="I797" s="38"/>
      <c r="J797" s="39"/>
      <c r="K797" s="38"/>
      <c r="L797" s="39"/>
      <c r="M797" s="39"/>
      <c r="N797" s="39"/>
      <c r="O797" s="39"/>
      <c r="P797" s="39"/>
      <c r="Q797" s="38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40"/>
      <c r="AE797" s="40"/>
      <c r="AF797" s="35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8"/>
      <c r="AV797" s="39"/>
      <c r="AW797" s="39"/>
      <c r="AX797" s="39"/>
      <c r="AY797" s="39"/>
      <c r="AZ797" s="39"/>
      <c r="BA797" s="39"/>
      <c r="BB797" s="39"/>
      <c r="BC797" s="39"/>
      <c r="BD797" s="38"/>
      <c r="BE797" s="39"/>
      <c r="BF797" s="39"/>
      <c r="BG797" s="40"/>
      <c r="BH797" s="39"/>
      <c r="BI797" s="39"/>
      <c r="BJ797" s="31"/>
      <c r="BK797" s="31"/>
      <c r="BL797" s="39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</row>
    <row r="798" spans="2:251">
      <c r="B798" s="62"/>
      <c r="C798" s="39"/>
      <c r="D798" s="39"/>
      <c r="F798" s="39"/>
      <c r="G798" s="38"/>
      <c r="H798" s="38"/>
      <c r="I798" s="38"/>
      <c r="J798" s="39"/>
      <c r="K798" s="38"/>
      <c r="L798" s="39"/>
      <c r="M798" s="39"/>
      <c r="N798" s="39"/>
      <c r="O798" s="39"/>
      <c r="P798" s="39"/>
      <c r="Q798" s="38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40"/>
      <c r="AE798" s="40"/>
      <c r="AF798" s="35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8"/>
      <c r="AV798" s="39"/>
      <c r="AW798" s="39"/>
      <c r="AX798" s="39"/>
      <c r="AY798" s="39"/>
      <c r="AZ798" s="39"/>
      <c r="BA798" s="39"/>
      <c r="BB798" s="39"/>
      <c r="BC798" s="39"/>
      <c r="BD798" s="38"/>
      <c r="BE798" s="39"/>
      <c r="BF798" s="39"/>
      <c r="BG798" s="40"/>
      <c r="BH798" s="39"/>
      <c r="BI798" s="39"/>
      <c r="BJ798" s="31"/>
      <c r="BK798" s="31"/>
      <c r="BL798" s="39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</row>
    <row r="799" spans="2:251">
      <c r="B799" s="62"/>
      <c r="C799" s="39"/>
      <c r="D799" s="39"/>
      <c r="F799" s="39"/>
      <c r="G799" s="38"/>
      <c r="H799" s="38"/>
      <c r="I799" s="38"/>
      <c r="J799" s="39"/>
      <c r="K799" s="38"/>
      <c r="L799" s="39"/>
      <c r="M799" s="39"/>
      <c r="N799" s="39"/>
      <c r="O799" s="39"/>
      <c r="P799" s="39"/>
      <c r="Q799" s="38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40"/>
      <c r="AE799" s="40"/>
      <c r="AF799" s="35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8"/>
      <c r="AV799" s="39"/>
      <c r="AW799" s="39"/>
      <c r="AX799" s="39"/>
      <c r="AY799" s="39"/>
      <c r="AZ799" s="39"/>
      <c r="BA799" s="39"/>
      <c r="BB799" s="39"/>
      <c r="BC799" s="39"/>
      <c r="BD799" s="38"/>
      <c r="BE799" s="39"/>
      <c r="BF799" s="39"/>
      <c r="BG799" s="40"/>
      <c r="BH799" s="39"/>
      <c r="BI799" s="39"/>
      <c r="BJ799" s="31"/>
      <c r="BK799" s="31"/>
      <c r="BL799" s="39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</row>
    <row r="800" spans="2:251">
      <c r="B800" s="62"/>
      <c r="C800" s="39"/>
      <c r="D800" s="39"/>
      <c r="F800" s="39"/>
      <c r="G800" s="38"/>
      <c r="H800" s="38"/>
      <c r="I800" s="38"/>
      <c r="J800" s="39"/>
      <c r="K800" s="38"/>
      <c r="L800" s="39"/>
      <c r="M800" s="39"/>
      <c r="N800" s="39"/>
      <c r="O800" s="39"/>
      <c r="P800" s="39"/>
      <c r="Q800" s="38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40"/>
      <c r="AE800" s="40"/>
      <c r="AF800" s="35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8"/>
      <c r="AV800" s="39"/>
      <c r="AW800" s="39"/>
      <c r="AX800" s="39"/>
      <c r="AY800" s="39"/>
      <c r="AZ800" s="39"/>
      <c r="BA800" s="39"/>
      <c r="BB800" s="39"/>
      <c r="BC800" s="39"/>
      <c r="BD800" s="38"/>
      <c r="BE800" s="39"/>
      <c r="BF800" s="39"/>
      <c r="BG800" s="40"/>
      <c r="BH800" s="39"/>
      <c r="BI800" s="39"/>
      <c r="BJ800" s="31"/>
      <c r="BK800" s="31"/>
      <c r="BL800" s="39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</row>
    <row r="801" spans="2:251">
      <c r="B801" s="62"/>
      <c r="C801" s="39"/>
      <c r="D801" s="39"/>
      <c r="F801" s="39"/>
      <c r="G801" s="38"/>
      <c r="H801" s="38"/>
      <c r="I801" s="38"/>
      <c r="J801" s="39"/>
      <c r="K801" s="38"/>
      <c r="L801" s="39"/>
      <c r="M801" s="39"/>
      <c r="N801" s="39"/>
      <c r="O801" s="39"/>
      <c r="P801" s="39"/>
      <c r="Q801" s="38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40"/>
      <c r="AE801" s="40"/>
      <c r="AF801" s="35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8"/>
      <c r="AV801" s="39"/>
      <c r="AW801" s="39"/>
      <c r="AX801" s="39"/>
      <c r="AY801" s="39"/>
      <c r="AZ801" s="39"/>
      <c r="BA801" s="39"/>
      <c r="BB801" s="39"/>
      <c r="BC801" s="39"/>
      <c r="BD801" s="38"/>
      <c r="BE801" s="39"/>
      <c r="BF801" s="39"/>
      <c r="BG801" s="40"/>
      <c r="BH801" s="39"/>
      <c r="BI801" s="39"/>
      <c r="BJ801" s="31"/>
      <c r="BK801" s="31"/>
      <c r="BL801" s="39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</row>
    <row r="802" spans="2:251">
      <c r="B802" s="62"/>
      <c r="C802" s="39"/>
      <c r="D802" s="39"/>
      <c r="F802" s="39"/>
      <c r="G802" s="38"/>
      <c r="H802" s="38"/>
      <c r="I802" s="38"/>
      <c r="J802" s="39"/>
      <c r="K802" s="38"/>
      <c r="L802" s="39"/>
      <c r="M802" s="39"/>
      <c r="N802" s="39"/>
      <c r="O802" s="39"/>
      <c r="P802" s="39"/>
      <c r="Q802" s="38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40"/>
      <c r="AE802" s="40"/>
      <c r="AF802" s="35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8"/>
      <c r="AV802" s="39"/>
      <c r="AW802" s="39"/>
      <c r="AX802" s="39"/>
      <c r="AY802" s="39"/>
      <c r="AZ802" s="39"/>
      <c r="BA802" s="39"/>
      <c r="BB802" s="39"/>
      <c r="BC802" s="39"/>
      <c r="BD802" s="38"/>
      <c r="BE802" s="39"/>
      <c r="BF802" s="39"/>
      <c r="BG802" s="40"/>
      <c r="BH802" s="39"/>
      <c r="BI802" s="39"/>
      <c r="BJ802" s="31"/>
      <c r="BK802" s="31"/>
      <c r="BL802" s="39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</row>
    <row r="803" spans="2:251">
      <c r="B803" s="62"/>
      <c r="C803" s="39"/>
      <c r="D803" s="39"/>
      <c r="F803" s="39"/>
      <c r="G803" s="38"/>
      <c r="H803" s="38"/>
      <c r="I803" s="38"/>
      <c r="J803" s="39"/>
      <c r="K803" s="38"/>
      <c r="L803" s="39"/>
      <c r="M803" s="39"/>
      <c r="N803" s="39"/>
      <c r="O803" s="39"/>
      <c r="P803" s="39"/>
      <c r="Q803" s="38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40"/>
      <c r="AE803" s="40"/>
      <c r="AF803" s="35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8"/>
      <c r="AV803" s="39"/>
      <c r="AW803" s="39"/>
      <c r="AX803" s="39"/>
      <c r="AY803" s="39"/>
      <c r="AZ803" s="39"/>
      <c r="BA803" s="39"/>
      <c r="BB803" s="39"/>
      <c r="BC803" s="39"/>
      <c r="BD803" s="38"/>
      <c r="BE803" s="39"/>
      <c r="BF803" s="39"/>
      <c r="BG803" s="40"/>
      <c r="BH803" s="39"/>
      <c r="BI803" s="39"/>
      <c r="BJ803" s="31"/>
      <c r="BK803" s="31"/>
      <c r="BL803" s="39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</row>
    <row r="804" spans="2:251">
      <c r="B804" s="62"/>
      <c r="C804" s="39"/>
      <c r="D804" s="39"/>
      <c r="F804" s="39"/>
      <c r="G804" s="38"/>
      <c r="H804" s="38"/>
      <c r="I804" s="38"/>
      <c r="J804" s="39"/>
      <c r="K804" s="38"/>
      <c r="L804" s="39"/>
      <c r="M804" s="39"/>
      <c r="N804" s="39"/>
      <c r="O804" s="39"/>
      <c r="P804" s="39"/>
      <c r="Q804" s="38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40"/>
      <c r="AE804" s="40"/>
      <c r="AF804" s="35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8"/>
      <c r="AV804" s="39"/>
      <c r="AW804" s="39"/>
      <c r="AX804" s="39"/>
      <c r="AY804" s="39"/>
      <c r="AZ804" s="39"/>
      <c r="BA804" s="39"/>
      <c r="BB804" s="39"/>
      <c r="BC804" s="39"/>
      <c r="BD804" s="38"/>
      <c r="BE804" s="39"/>
      <c r="BF804" s="39"/>
      <c r="BG804" s="40"/>
      <c r="BH804" s="39"/>
      <c r="BI804" s="39"/>
      <c r="BJ804" s="31"/>
      <c r="BK804" s="31"/>
      <c r="BL804" s="39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</row>
    <row r="805" spans="2:251">
      <c r="B805" s="62"/>
      <c r="C805" s="39"/>
      <c r="D805" s="39"/>
      <c r="F805" s="39"/>
      <c r="G805" s="38"/>
      <c r="H805" s="38"/>
      <c r="I805" s="38"/>
      <c r="J805" s="39"/>
      <c r="K805" s="38"/>
      <c r="L805" s="39"/>
      <c r="M805" s="39"/>
      <c r="N805" s="39"/>
      <c r="O805" s="39"/>
      <c r="P805" s="39"/>
      <c r="Q805" s="38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40"/>
      <c r="AE805" s="40"/>
      <c r="AF805" s="35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8"/>
      <c r="AV805" s="39"/>
      <c r="AW805" s="39"/>
      <c r="AX805" s="39"/>
      <c r="AY805" s="39"/>
      <c r="AZ805" s="39"/>
      <c r="BA805" s="39"/>
      <c r="BB805" s="39"/>
      <c r="BC805" s="39"/>
      <c r="BD805" s="38"/>
      <c r="BE805" s="39"/>
      <c r="BF805" s="39"/>
      <c r="BG805" s="39"/>
      <c r="BH805" s="39"/>
      <c r="BI805" s="39"/>
      <c r="BJ805" s="31"/>
      <c r="BK805" s="31"/>
      <c r="BL805" s="39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</row>
    <row r="806" spans="2:251">
      <c r="B806" s="62"/>
      <c r="C806" s="39"/>
      <c r="D806" s="39"/>
      <c r="F806" s="39"/>
      <c r="G806" s="38"/>
      <c r="H806" s="38"/>
      <c r="I806" s="38"/>
      <c r="J806" s="39"/>
      <c r="K806" s="38"/>
      <c r="L806" s="39"/>
      <c r="M806" s="39"/>
      <c r="N806" s="39"/>
      <c r="O806" s="39"/>
      <c r="P806" s="39"/>
      <c r="Q806" s="38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40"/>
      <c r="AE806" s="40"/>
      <c r="AF806" s="35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8"/>
      <c r="AV806" s="39"/>
      <c r="AW806" s="39"/>
      <c r="AX806" s="39"/>
      <c r="AY806" s="39"/>
      <c r="AZ806" s="39"/>
      <c r="BA806" s="39"/>
      <c r="BB806" s="39"/>
      <c r="BC806" s="39"/>
      <c r="BD806" s="38"/>
      <c r="BE806" s="39"/>
      <c r="BF806" s="39"/>
      <c r="BG806" s="40"/>
      <c r="BH806" s="39"/>
      <c r="BI806" s="39"/>
      <c r="BJ806" s="31"/>
      <c r="BK806" s="31"/>
      <c r="BL806" s="39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</row>
    <row r="807" spans="2:251">
      <c r="B807" s="62"/>
      <c r="C807" s="39"/>
      <c r="D807" s="39"/>
      <c r="F807" s="39"/>
      <c r="G807" s="38"/>
      <c r="H807" s="38"/>
      <c r="I807" s="38"/>
      <c r="J807" s="39"/>
      <c r="K807" s="38"/>
      <c r="L807" s="39"/>
      <c r="M807" s="39"/>
      <c r="N807" s="39"/>
      <c r="O807" s="39"/>
      <c r="P807" s="39"/>
      <c r="Q807" s="38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40"/>
      <c r="AE807" s="40"/>
      <c r="AF807" s="35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8"/>
      <c r="AV807" s="39"/>
      <c r="AW807" s="39"/>
      <c r="AX807" s="39"/>
      <c r="AY807" s="39"/>
      <c r="AZ807" s="39"/>
      <c r="BA807" s="39"/>
      <c r="BB807" s="39"/>
      <c r="BC807" s="39"/>
      <c r="BD807" s="38"/>
      <c r="BE807" s="39"/>
      <c r="BF807" s="39"/>
      <c r="BG807" s="40"/>
      <c r="BH807" s="39"/>
      <c r="BI807" s="39"/>
      <c r="BJ807" s="31"/>
      <c r="BK807" s="31"/>
      <c r="BL807" s="39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</row>
    <row r="808" spans="2:251">
      <c r="B808" s="62"/>
      <c r="C808" s="39"/>
      <c r="D808" s="39"/>
      <c r="F808" s="39"/>
      <c r="G808" s="38"/>
      <c r="H808" s="38"/>
      <c r="I808" s="38"/>
      <c r="J808" s="39"/>
      <c r="K808" s="38"/>
      <c r="L808" s="39"/>
      <c r="M808" s="39"/>
      <c r="N808" s="39"/>
      <c r="O808" s="39"/>
      <c r="P808" s="39"/>
      <c r="Q808" s="38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40"/>
      <c r="AE808" s="40"/>
      <c r="AF808" s="35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8"/>
      <c r="AV808" s="39"/>
      <c r="AW808" s="39"/>
      <c r="AX808" s="39"/>
      <c r="AY808" s="39"/>
      <c r="AZ808" s="39"/>
      <c r="BA808" s="39"/>
      <c r="BB808" s="39"/>
      <c r="BC808" s="39"/>
      <c r="BD808" s="38"/>
      <c r="BE808" s="39"/>
      <c r="BF808" s="39"/>
      <c r="BG808" s="40"/>
      <c r="BH808" s="39"/>
      <c r="BI808" s="39"/>
      <c r="BJ808" s="31"/>
      <c r="BK808" s="31"/>
      <c r="BL808" s="39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</row>
    <row r="809" spans="2:251">
      <c r="B809" s="62"/>
      <c r="C809" s="39"/>
      <c r="D809" s="39"/>
      <c r="F809" s="39"/>
      <c r="G809" s="38"/>
      <c r="H809" s="38"/>
      <c r="I809" s="38"/>
      <c r="J809" s="39"/>
      <c r="K809" s="38"/>
      <c r="L809" s="39"/>
      <c r="M809" s="39"/>
      <c r="N809" s="39"/>
      <c r="O809" s="39"/>
      <c r="P809" s="39"/>
      <c r="Q809" s="38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40"/>
      <c r="AE809" s="40"/>
      <c r="AF809" s="35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8"/>
      <c r="AV809" s="39"/>
      <c r="AW809" s="39"/>
      <c r="AX809" s="39"/>
      <c r="AY809" s="39"/>
      <c r="AZ809" s="39"/>
      <c r="BA809" s="39"/>
      <c r="BB809" s="39"/>
      <c r="BC809" s="39"/>
      <c r="BD809" s="38"/>
      <c r="BE809" s="39"/>
      <c r="BF809" s="39"/>
      <c r="BG809" s="40"/>
      <c r="BH809" s="39"/>
      <c r="BI809" s="39"/>
      <c r="BJ809" s="31"/>
      <c r="BK809" s="31"/>
      <c r="BL809" s="39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</row>
    <row r="810" spans="2:251">
      <c r="B810" s="62"/>
      <c r="C810" s="39"/>
      <c r="D810" s="39"/>
      <c r="F810" s="39"/>
      <c r="G810" s="38"/>
      <c r="H810" s="38"/>
      <c r="I810" s="38"/>
      <c r="J810" s="39"/>
      <c r="K810" s="38"/>
      <c r="L810" s="39"/>
      <c r="M810" s="39"/>
      <c r="N810" s="39"/>
      <c r="O810" s="39"/>
      <c r="P810" s="39"/>
      <c r="Q810" s="38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40"/>
      <c r="AE810" s="40"/>
      <c r="AF810" s="35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8"/>
      <c r="AV810" s="39"/>
      <c r="AW810" s="39"/>
      <c r="AX810" s="39"/>
      <c r="AY810" s="39"/>
      <c r="AZ810" s="39"/>
      <c r="BA810" s="39"/>
      <c r="BB810" s="39"/>
      <c r="BC810" s="39"/>
      <c r="BD810" s="38"/>
      <c r="BE810" s="39"/>
      <c r="BF810" s="39"/>
      <c r="BG810" s="40"/>
      <c r="BH810" s="39"/>
      <c r="BI810" s="39"/>
      <c r="BJ810" s="31"/>
      <c r="BK810" s="31"/>
      <c r="BL810" s="39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</row>
    <row r="811" spans="2:251">
      <c r="B811" s="62"/>
      <c r="C811" s="39"/>
      <c r="D811" s="39"/>
      <c r="F811" s="39"/>
      <c r="G811" s="38"/>
      <c r="H811" s="38"/>
      <c r="I811" s="38"/>
      <c r="J811" s="39"/>
      <c r="K811" s="38"/>
      <c r="L811" s="39"/>
      <c r="M811" s="39"/>
      <c r="N811" s="39"/>
      <c r="O811" s="39"/>
      <c r="P811" s="39"/>
      <c r="Q811" s="38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40"/>
      <c r="AE811" s="40"/>
      <c r="AF811" s="35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8"/>
      <c r="AV811" s="39"/>
      <c r="AW811" s="39"/>
      <c r="AX811" s="39"/>
      <c r="AY811" s="39"/>
      <c r="AZ811" s="39"/>
      <c r="BA811" s="39"/>
      <c r="BB811" s="39"/>
      <c r="BC811" s="39"/>
      <c r="BD811" s="38"/>
      <c r="BE811" s="39"/>
      <c r="BF811" s="39"/>
      <c r="BG811" s="40"/>
      <c r="BH811" s="39"/>
      <c r="BI811" s="39"/>
      <c r="BJ811" s="31"/>
      <c r="BK811" s="31"/>
      <c r="BL811" s="39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</row>
    <row r="812" spans="2:251">
      <c r="B812" s="62"/>
      <c r="C812" s="39"/>
      <c r="D812" s="39"/>
      <c r="F812" s="39"/>
      <c r="G812" s="38"/>
      <c r="H812" s="38"/>
      <c r="I812" s="38"/>
      <c r="J812" s="39"/>
      <c r="K812" s="38"/>
      <c r="L812" s="39"/>
      <c r="M812" s="39"/>
      <c r="N812" s="39"/>
      <c r="O812" s="39"/>
      <c r="P812" s="39"/>
      <c r="Q812" s="38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40">
        <f t="shared" ref="AD812:AD832" si="0">AG812+AJ812</f>
        <v>0</v>
      </c>
      <c r="AE812" s="40">
        <f t="shared" ref="AE812:AE832" si="1">AH812+AK812</f>
        <v>0</v>
      </c>
      <c r="AF812" s="35">
        <f t="shared" ref="AF812:AF832" si="2">AI812+AL812</f>
        <v>0</v>
      </c>
      <c r="AG812" s="39">
        <v>0</v>
      </c>
      <c r="AH812" s="39"/>
      <c r="AI812" s="39"/>
      <c r="AJ812" s="39"/>
      <c r="AK812" s="39"/>
      <c r="AL812" s="39"/>
      <c r="AM812" s="44"/>
      <c r="AN812" s="44"/>
      <c r="AO812" s="44"/>
      <c r="AP812" s="44"/>
      <c r="AQ812" s="44"/>
      <c r="AR812" s="44"/>
      <c r="AS812" s="44"/>
      <c r="AT812" s="44"/>
      <c r="AU812" s="45">
        <f>AX812+BA812</f>
        <v>0</v>
      </c>
      <c r="AV812" s="44"/>
      <c r="AW812" s="44"/>
      <c r="AX812" s="44"/>
      <c r="AY812" s="44"/>
      <c r="AZ812" s="44"/>
      <c r="BA812" s="44"/>
      <c r="BB812" s="44"/>
      <c r="BC812" s="44"/>
      <c r="BD812" s="45">
        <f t="shared" ref="BD812:BD832" si="3">BE812+BF812</f>
        <v>0</v>
      </c>
      <c r="BE812" s="44"/>
      <c r="BF812" s="44"/>
      <c r="BG812" s="47"/>
      <c r="BH812" s="44"/>
      <c r="BI812" s="44"/>
      <c r="BL812" s="44"/>
    </row>
    <row r="813" spans="2:251">
      <c r="B813" s="62"/>
      <c r="C813" s="39"/>
      <c r="D813" s="39"/>
      <c r="F813" s="39"/>
      <c r="G813" s="38"/>
      <c r="H813" s="38"/>
      <c r="I813" s="38"/>
      <c r="J813" s="39"/>
      <c r="K813" s="38"/>
      <c r="L813" s="39"/>
      <c r="M813" s="39"/>
      <c r="N813" s="39"/>
      <c r="O813" s="39"/>
      <c r="P813" s="39"/>
      <c r="Q813" s="38"/>
      <c r="R813" s="39"/>
      <c r="S813" s="39"/>
      <c r="T813" s="39"/>
      <c r="U813" s="39" t="e">
        <f t="shared" ref="U813:AC813" si="4">U815+U816+U821</f>
        <v>#REF!</v>
      </c>
      <c r="V813" s="39" t="e">
        <f t="shared" si="4"/>
        <v>#REF!</v>
      </c>
      <c r="W813" s="39" t="e">
        <f t="shared" si="4"/>
        <v>#REF!</v>
      </c>
      <c r="X813" s="39" t="e">
        <f t="shared" si="4"/>
        <v>#REF!</v>
      </c>
      <c r="Y813" s="39" t="e">
        <f t="shared" si="4"/>
        <v>#REF!</v>
      </c>
      <c r="Z813" s="39" t="e">
        <f t="shared" si="4"/>
        <v>#REF!</v>
      </c>
      <c r="AA813" s="39" t="e">
        <f t="shared" si="4"/>
        <v>#REF!</v>
      </c>
      <c r="AB813" s="39" t="e">
        <f t="shared" si="4"/>
        <v>#REF!</v>
      </c>
      <c r="AC813" s="39" t="e">
        <f t="shared" si="4"/>
        <v>#REF!</v>
      </c>
      <c r="AD813" s="40" t="e">
        <f t="shared" si="0"/>
        <v>#REF!</v>
      </c>
      <c r="AE813" s="40" t="e">
        <f t="shared" si="1"/>
        <v>#REF!</v>
      </c>
      <c r="AF813" s="35" t="e">
        <f t="shared" si="2"/>
        <v>#REF!</v>
      </c>
      <c r="AG813" s="39" t="e">
        <f t="shared" ref="AG813:BC813" si="5">AG815+AG816+AG821</f>
        <v>#REF!</v>
      </c>
      <c r="AH813" s="39" t="e">
        <f t="shared" si="5"/>
        <v>#REF!</v>
      </c>
      <c r="AI813" s="39" t="e">
        <f t="shared" si="5"/>
        <v>#REF!</v>
      </c>
      <c r="AJ813" s="39" t="e">
        <f t="shared" si="5"/>
        <v>#REF!</v>
      </c>
      <c r="AK813" s="39" t="e">
        <f t="shared" si="5"/>
        <v>#REF!</v>
      </c>
      <c r="AL813" s="39" t="e">
        <f t="shared" si="5"/>
        <v>#REF!</v>
      </c>
      <c r="AM813" s="44" t="e">
        <f t="shared" si="5"/>
        <v>#REF!</v>
      </c>
      <c r="AN813" s="44" t="e">
        <f t="shared" si="5"/>
        <v>#REF!</v>
      </c>
      <c r="AO813" s="44" t="e">
        <f t="shared" si="5"/>
        <v>#REF!</v>
      </c>
      <c r="AP813" s="44" t="e">
        <f t="shared" si="5"/>
        <v>#REF!</v>
      </c>
      <c r="AQ813" s="44" t="e">
        <f t="shared" si="5"/>
        <v>#REF!</v>
      </c>
      <c r="AR813" s="44" t="e">
        <f t="shared" si="5"/>
        <v>#REF!</v>
      </c>
      <c r="AS813" s="44" t="e">
        <f t="shared" si="5"/>
        <v>#REF!</v>
      </c>
      <c r="AT813" s="44" t="e">
        <f t="shared" si="5"/>
        <v>#REF!</v>
      </c>
      <c r="AU813" s="45" t="e">
        <f t="shared" si="5"/>
        <v>#REF!</v>
      </c>
      <c r="AV813" s="44" t="e">
        <f t="shared" si="5"/>
        <v>#REF!</v>
      </c>
      <c r="AW813" s="44" t="e">
        <f t="shared" si="5"/>
        <v>#REF!</v>
      </c>
      <c r="AX813" s="44" t="e">
        <f t="shared" si="5"/>
        <v>#REF!</v>
      </c>
      <c r="AY813" s="44" t="e">
        <f t="shared" si="5"/>
        <v>#REF!</v>
      </c>
      <c r="AZ813" s="44" t="e">
        <f t="shared" si="5"/>
        <v>#REF!</v>
      </c>
      <c r="BA813" s="44" t="e">
        <f t="shared" si="5"/>
        <v>#REF!</v>
      </c>
      <c r="BB813" s="44" t="e">
        <f t="shared" si="5"/>
        <v>#REF!</v>
      </c>
      <c r="BC813" s="44" t="e">
        <f t="shared" si="5"/>
        <v>#REF!</v>
      </c>
      <c r="BD813" s="45" t="e">
        <f t="shared" si="3"/>
        <v>#REF!</v>
      </c>
      <c r="BE813" s="44" t="e">
        <f>BE815+BE816+BE821</f>
        <v>#REF!</v>
      </c>
      <c r="BF813" s="44" t="e">
        <f>BF815+BF816+BF821</f>
        <v>#REF!</v>
      </c>
      <c r="BG813" s="44" t="e">
        <f>BG815+BG816+BG821</f>
        <v>#REF!</v>
      </c>
      <c r="BH813" s="44" t="e">
        <f>BH815+BH816+BH821</f>
        <v>#REF!</v>
      </c>
      <c r="BI813" s="44" t="e">
        <f>BI815+BI816+BI821</f>
        <v>#REF!</v>
      </c>
      <c r="BL813" s="44" t="e">
        <f>BL815+BL816+BL821</f>
        <v>#REF!</v>
      </c>
    </row>
    <row r="814" spans="2:251">
      <c r="B814" s="62"/>
      <c r="C814" s="39"/>
      <c r="D814" s="39"/>
      <c r="F814" s="39"/>
      <c r="G814" s="38"/>
      <c r="H814" s="38"/>
      <c r="I814" s="38"/>
      <c r="J814" s="39"/>
      <c r="K814" s="38"/>
      <c r="L814" s="39"/>
      <c r="M814" s="39"/>
      <c r="N814" s="39"/>
      <c r="O814" s="39"/>
      <c r="P814" s="39"/>
      <c r="Q814" s="38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40">
        <f t="shared" si="0"/>
        <v>0</v>
      </c>
      <c r="AE814" s="40">
        <f t="shared" si="1"/>
        <v>0</v>
      </c>
      <c r="AF814" s="35">
        <f t="shared" si="2"/>
        <v>0</v>
      </c>
      <c r="AG814" s="39"/>
      <c r="AH814" s="39"/>
      <c r="AI814" s="39"/>
      <c r="AJ814" s="39"/>
      <c r="AK814" s="39"/>
      <c r="AL814" s="39"/>
      <c r="AM814" s="44"/>
      <c r="AN814" s="44"/>
      <c r="AO814" s="44"/>
      <c r="AP814" s="44"/>
      <c r="AQ814" s="44"/>
      <c r="AR814" s="44"/>
      <c r="AS814" s="44"/>
      <c r="AT814" s="44"/>
      <c r="AU814" s="45">
        <f>AX814+BA814</f>
        <v>0</v>
      </c>
      <c r="AV814" s="44"/>
      <c r="AW814" s="44"/>
      <c r="AX814" s="44"/>
      <c r="AY814" s="44"/>
      <c r="AZ814" s="44"/>
      <c r="BA814" s="44"/>
      <c r="BB814" s="44"/>
      <c r="BC814" s="44"/>
      <c r="BD814" s="45">
        <f t="shared" si="3"/>
        <v>0</v>
      </c>
      <c r="BE814" s="44"/>
      <c r="BF814" s="44"/>
      <c r="BG814" s="44"/>
      <c r="BH814" s="44"/>
      <c r="BI814" s="44"/>
      <c r="BL814" s="44"/>
    </row>
    <row r="815" spans="2:251">
      <c r="B815" s="62"/>
      <c r="C815" s="39"/>
      <c r="D815" s="39"/>
      <c r="F815" s="39"/>
      <c r="G815" s="38"/>
      <c r="H815" s="38"/>
      <c r="I815" s="38"/>
      <c r="J815" s="39"/>
      <c r="K815" s="38"/>
      <c r="L815" s="39"/>
      <c r="M815" s="39"/>
      <c r="N815" s="39"/>
      <c r="O815" s="39"/>
      <c r="P815" s="39"/>
      <c r="Q815" s="38"/>
      <c r="R815" s="39"/>
      <c r="S815" s="39"/>
      <c r="T815" s="39"/>
      <c r="U815" s="39" t="e">
        <f>#REF!</f>
        <v>#REF!</v>
      </c>
      <c r="V815" s="39" t="e">
        <f>#REF!</f>
        <v>#REF!</v>
      </c>
      <c r="W815" s="39" t="e">
        <f>#REF!</f>
        <v>#REF!</v>
      </c>
      <c r="X815" s="39" t="e">
        <f>#REF!</f>
        <v>#REF!</v>
      </c>
      <c r="Y815" s="39" t="e">
        <f>#REF!</f>
        <v>#REF!</v>
      </c>
      <c r="Z815" s="39" t="e">
        <f>#REF!</f>
        <v>#REF!</v>
      </c>
      <c r="AA815" s="39" t="e">
        <f>#REF!</f>
        <v>#REF!</v>
      </c>
      <c r="AB815" s="39" t="e">
        <f>#REF!</f>
        <v>#REF!</v>
      </c>
      <c r="AC815" s="39" t="e">
        <f>#REF!</f>
        <v>#REF!</v>
      </c>
      <c r="AD815" s="40" t="e">
        <f t="shared" si="0"/>
        <v>#REF!</v>
      </c>
      <c r="AE815" s="40" t="e">
        <f t="shared" si="1"/>
        <v>#REF!</v>
      </c>
      <c r="AF815" s="35" t="e">
        <f t="shared" si="2"/>
        <v>#REF!</v>
      </c>
      <c r="AG815" s="39" t="e">
        <f>#REF!</f>
        <v>#REF!</v>
      </c>
      <c r="AH815" s="39" t="e">
        <f>#REF!</f>
        <v>#REF!</v>
      </c>
      <c r="AI815" s="39" t="e">
        <f>#REF!</f>
        <v>#REF!</v>
      </c>
      <c r="AJ815" s="39" t="e">
        <f>#REF!</f>
        <v>#REF!</v>
      </c>
      <c r="AK815" s="39" t="e">
        <f>#REF!</f>
        <v>#REF!</v>
      </c>
      <c r="AL815" s="39" t="e">
        <f>#REF!</f>
        <v>#REF!</v>
      </c>
      <c r="AM815" s="44" t="e">
        <f>#REF!</f>
        <v>#REF!</v>
      </c>
      <c r="AN815" s="44" t="e">
        <f>#REF!</f>
        <v>#REF!</v>
      </c>
      <c r="AO815" s="44" t="e">
        <f>#REF!</f>
        <v>#REF!</v>
      </c>
      <c r="AP815" s="44" t="e">
        <f>#REF!</f>
        <v>#REF!</v>
      </c>
      <c r="AQ815" s="44" t="e">
        <f>#REF!</f>
        <v>#REF!</v>
      </c>
      <c r="AR815" s="44" t="e">
        <f>#REF!</f>
        <v>#REF!</v>
      </c>
      <c r="AS815" s="44" t="e">
        <f>#REF!</f>
        <v>#REF!</v>
      </c>
      <c r="AT815" s="44" t="e">
        <f>#REF!</f>
        <v>#REF!</v>
      </c>
      <c r="AU815" s="45" t="e">
        <f>#REF!</f>
        <v>#REF!</v>
      </c>
      <c r="AV815" s="44" t="e">
        <f>#REF!</f>
        <v>#REF!</v>
      </c>
      <c r="AW815" s="44" t="e">
        <f>#REF!</f>
        <v>#REF!</v>
      </c>
      <c r="AX815" s="44" t="e">
        <f>#REF!</f>
        <v>#REF!</v>
      </c>
      <c r="AY815" s="44" t="e">
        <f>#REF!</f>
        <v>#REF!</v>
      </c>
      <c r="AZ815" s="44" t="e">
        <f>#REF!</f>
        <v>#REF!</v>
      </c>
      <c r="BA815" s="44" t="e">
        <f>#REF!</f>
        <v>#REF!</v>
      </c>
      <c r="BB815" s="44" t="e">
        <f>#REF!</f>
        <v>#REF!</v>
      </c>
      <c r="BC815" s="44" t="e">
        <f>#REF!</f>
        <v>#REF!</v>
      </c>
      <c r="BD815" s="45" t="e">
        <f t="shared" si="3"/>
        <v>#REF!</v>
      </c>
      <c r="BE815" s="44" t="e">
        <f>#REF!</f>
        <v>#REF!</v>
      </c>
      <c r="BF815" s="44" t="e">
        <f>#REF!</f>
        <v>#REF!</v>
      </c>
      <c r="BG815" s="44" t="e">
        <f>#REF!</f>
        <v>#REF!</v>
      </c>
      <c r="BH815" s="44" t="e">
        <f>#REF!</f>
        <v>#REF!</v>
      </c>
      <c r="BI815" s="44" t="e">
        <f>#REF!</f>
        <v>#REF!</v>
      </c>
      <c r="BL815" s="44" t="e">
        <f>#REF!</f>
        <v>#REF!</v>
      </c>
    </row>
    <row r="816" spans="2:251">
      <c r="B816" s="62"/>
      <c r="C816" s="39"/>
      <c r="D816" s="39"/>
      <c r="F816" s="39"/>
      <c r="G816" s="38"/>
      <c r="H816" s="38"/>
      <c r="I816" s="38"/>
      <c r="J816" s="39"/>
      <c r="K816" s="38"/>
      <c r="L816" s="39"/>
      <c r="M816" s="39"/>
      <c r="N816" s="39"/>
      <c r="O816" s="39"/>
      <c r="P816" s="39"/>
      <c r="Q816" s="38"/>
      <c r="R816" s="39"/>
      <c r="S816" s="39"/>
      <c r="T816" s="39"/>
      <c r="U816" s="39">
        <f t="shared" ref="U816:AC816" si="6">U88</f>
        <v>0</v>
      </c>
      <c r="V816" s="39">
        <f t="shared" si="6"/>
        <v>0</v>
      </c>
      <c r="W816" s="39">
        <f t="shared" si="6"/>
        <v>0</v>
      </c>
      <c r="X816" s="39">
        <f t="shared" si="6"/>
        <v>0</v>
      </c>
      <c r="Y816" s="39">
        <f t="shared" si="6"/>
        <v>0</v>
      </c>
      <c r="Z816" s="39">
        <f t="shared" si="6"/>
        <v>0</v>
      </c>
      <c r="AA816" s="39">
        <f t="shared" si="6"/>
        <v>0</v>
      </c>
      <c r="AB816" s="39">
        <f t="shared" si="6"/>
        <v>0</v>
      </c>
      <c r="AC816" s="39">
        <f t="shared" si="6"/>
        <v>0</v>
      </c>
      <c r="AD816" s="40">
        <f t="shared" si="0"/>
        <v>0</v>
      </c>
      <c r="AE816" s="40">
        <f t="shared" si="1"/>
        <v>0</v>
      </c>
      <c r="AF816" s="35">
        <f t="shared" si="2"/>
        <v>0</v>
      </c>
      <c r="AG816" s="39">
        <f t="shared" ref="AG816:BC816" si="7">AG88</f>
        <v>0</v>
      </c>
      <c r="AH816" s="39">
        <f t="shared" si="7"/>
        <v>0</v>
      </c>
      <c r="AI816" s="39">
        <f t="shared" si="7"/>
        <v>0</v>
      </c>
      <c r="AJ816" s="39">
        <f t="shared" si="7"/>
        <v>0</v>
      </c>
      <c r="AK816" s="39">
        <f t="shared" si="7"/>
        <v>0</v>
      </c>
      <c r="AL816" s="39">
        <f t="shared" si="7"/>
        <v>0</v>
      </c>
      <c r="AM816" s="44">
        <f t="shared" si="7"/>
        <v>0</v>
      </c>
      <c r="AN816" s="44">
        <f t="shared" si="7"/>
        <v>0</v>
      </c>
      <c r="AO816" s="44">
        <f t="shared" si="7"/>
        <v>0</v>
      </c>
      <c r="AP816" s="44">
        <f t="shared" si="7"/>
        <v>0</v>
      </c>
      <c r="AQ816" s="44">
        <f t="shared" si="7"/>
        <v>0</v>
      </c>
      <c r="AR816" s="44">
        <f t="shared" si="7"/>
        <v>0</v>
      </c>
      <c r="AS816" s="44">
        <f t="shared" si="7"/>
        <v>0</v>
      </c>
      <c r="AT816" s="44">
        <f t="shared" si="7"/>
        <v>0</v>
      </c>
      <c r="AU816" s="45">
        <f t="shared" si="7"/>
        <v>0</v>
      </c>
      <c r="AV816" s="44">
        <f t="shared" si="7"/>
        <v>0</v>
      </c>
      <c r="AW816" s="44">
        <f t="shared" si="7"/>
        <v>0</v>
      </c>
      <c r="AX816" s="44">
        <f t="shared" si="7"/>
        <v>0</v>
      </c>
      <c r="AY816" s="44">
        <f t="shared" si="7"/>
        <v>0</v>
      </c>
      <c r="AZ816" s="44">
        <f t="shared" si="7"/>
        <v>0</v>
      </c>
      <c r="BA816" s="44">
        <f t="shared" si="7"/>
        <v>0</v>
      </c>
      <c r="BB816" s="44">
        <f t="shared" si="7"/>
        <v>0</v>
      </c>
      <c r="BC816" s="44">
        <f t="shared" si="7"/>
        <v>0</v>
      </c>
      <c r="BD816" s="45">
        <f t="shared" si="3"/>
        <v>0</v>
      </c>
      <c r="BE816" s="44">
        <f>BE88</f>
        <v>0</v>
      </c>
      <c r="BF816" s="44">
        <f>BF88</f>
        <v>0</v>
      </c>
      <c r="BG816" s="44">
        <f>BG88</f>
        <v>0</v>
      </c>
      <c r="BH816" s="44">
        <f>BH88</f>
        <v>0</v>
      </c>
      <c r="BI816" s="44">
        <f>BI88</f>
        <v>0</v>
      </c>
      <c r="BL816" s="44">
        <f>BL88</f>
        <v>0</v>
      </c>
    </row>
    <row r="817" spans="2:64">
      <c r="B817" s="62"/>
      <c r="C817" s="39"/>
      <c r="D817" s="39"/>
      <c r="F817" s="39"/>
      <c r="G817" s="38"/>
      <c r="H817" s="38"/>
      <c r="I817" s="38"/>
      <c r="J817" s="39"/>
      <c r="K817" s="38"/>
      <c r="L817" s="39"/>
      <c r="M817" s="39"/>
      <c r="N817" s="39"/>
      <c r="O817" s="39"/>
      <c r="P817" s="39"/>
      <c r="Q817" s="38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40">
        <f t="shared" si="0"/>
        <v>0</v>
      </c>
      <c r="AE817" s="40">
        <f t="shared" si="1"/>
        <v>0</v>
      </c>
      <c r="AF817" s="35">
        <f t="shared" si="2"/>
        <v>0</v>
      </c>
      <c r="AG817" s="39"/>
      <c r="AH817" s="39"/>
      <c r="AI817" s="39"/>
      <c r="AJ817" s="39"/>
      <c r="AK817" s="39"/>
      <c r="AL817" s="39"/>
      <c r="AM817" s="44"/>
      <c r="AN817" s="44"/>
      <c r="AO817" s="44"/>
      <c r="AP817" s="44"/>
      <c r="AQ817" s="44"/>
      <c r="AR817" s="44"/>
      <c r="AS817" s="44"/>
      <c r="AT817" s="44"/>
      <c r="AU817" s="45">
        <f>AX817+BA817</f>
        <v>0</v>
      </c>
      <c r="AV817" s="44"/>
      <c r="AW817" s="44"/>
      <c r="AX817" s="44"/>
      <c r="AY817" s="44"/>
      <c r="AZ817" s="44"/>
      <c r="BA817" s="44"/>
      <c r="BB817" s="44"/>
      <c r="BC817" s="44"/>
      <c r="BD817" s="45">
        <f t="shared" si="3"/>
        <v>0</v>
      </c>
      <c r="BE817" s="44"/>
      <c r="BF817" s="44"/>
      <c r="BG817" s="47"/>
      <c r="BH817" s="44"/>
      <c r="BI817" s="44"/>
      <c r="BL817" s="44"/>
    </row>
    <row r="818" spans="2:64">
      <c r="B818" s="62"/>
      <c r="C818" s="39"/>
      <c r="D818" s="39"/>
      <c r="F818" s="39"/>
      <c r="G818" s="38"/>
      <c r="H818" s="38"/>
      <c r="I818" s="38"/>
      <c r="J818" s="39"/>
      <c r="K818" s="38"/>
      <c r="L818" s="39"/>
      <c r="M818" s="39"/>
      <c r="N818" s="39"/>
      <c r="O818" s="39"/>
      <c r="P818" s="39"/>
      <c r="Q818" s="38"/>
      <c r="R818" s="39"/>
      <c r="S818" s="39"/>
      <c r="T818" s="39"/>
      <c r="U818" s="39">
        <f t="shared" ref="U818:AC818" si="8">U90</f>
        <v>0</v>
      </c>
      <c r="V818" s="39">
        <f t="shared" si="8"/>
        <v>0</v>
      </c>
      <c r="W818" s="39">
        <f t="shared" si="8"/>
        <v>0</v>
      </c>
      <c r="X818" s="39">
        <f t="shared" si="8"/>
        <v>0</v>
      </c>
      <c r="Y818" s="39">
        <f t="shared" si="8"/>
        <v>0</v>
      </c>
      <c r="Z818" s="39">
        <f t="shared" si="8"/>
        <v>0</v>
      </c>
      <c r="AA818" s="39">
        <f t="shared" si="8"/>
        <v>0</v>
      </c>
      <c r="AB818" s="39">
        <f t="shared" si="8"/>
        <v>0</v>
      </c>
      <c r="AC818" s="39">
        <f t="shared" si="8"/>
        <v>0</v>
      </c>
      <c r="AD818" s="40">
        <f t="shared" si="0"/>
        <v>0</v>
      </c>
      <c r="AE818" s="40">
        <f t="shared" si="1"/>
        <v>0</v>
      </c>
      <c r="AF818" s="35">
        <f t="shared" si="2"/>
        <v>0</v>
      </c>
      <c r="AG818" s="39"/>
      <c r="AH818" s="39"/>
      <c r="AI818" s="39">
        <f t="shared" ref="AI818:BC818" si="9">AI90</f>
        <v>0</v>
      </c>
      <c r="AJ818" s="39">
        <f t="shared" si="9"/>
        <v>0</v>
      </c>
      <c r="AK818" s="39">
        <f t="shared" si="9"/>
        <v>0</v>
      </c>
      <c r="AL818" s="39">
        <f t="shared" si="9"/>
        <v>0</v>
      </c>
      <c r="AM818" s="44">
        <f t="shared" si="9"/>
        <v>0</v>
      </c>
      <c r="AN818" s="44">
        <f t="shared" si="9"/>
        <v>0</v>
      </c>
      <c r="AO818" s="44">
        <f t="shared" si="9"/>
        <v>0</v>
      </c>
      <c r="AP818" s="44">
        <f t="shared" si="9"/>
        <v>0</v>
      </c>
      <c r="AQ818" s="44">
        <f t="shared" si="9"/>
        <v>0</v>
      </c>
      <c r="AR818" s="44">
        <f t="shared" si="9"/>
        <v>0</v>
      </c>
      <c r="AS818" s="44">
        <f t="shared" si="9"/>
        <v>0</v>
      </c>
      <c r="AT818" s="44">
        <f t="shared" si="9"/>
        <v>0</v>
      </c>
      <c r="AU818" s="45">
        <f t="shared" si="9"/>
        <v>0</v>
      </c>
      <c r="AV818" s="44">
        <f t="shared" si="9"/>
        <v>0</v>
      </c>
      <c r="AW818" s="44">
        <f t="shared" si="9"/>
        <v>0</v>
      </c>
      <c r="AX818" s="44">
        <f t="shared" si="9"/>
        <v>0</v>
      </c>
      <c r="AY818" s="44">
        <f t="shared" si="9"/>
        <v>0</v>
      </c>
      <c r="AZ818" s="44">
        <f t="shared" si="9"/>
        <v>0</v>
      </c>
      <c r="BA818" s="44">
        <f t="shared" si="9"/>
        <v>0</v>
      </c>
      <c r="BB818" s="44">
        <f t="shared" si="9"/>
        <v>0</v>
      </c>
      <c r="BC818" s="44">
        <f t="shared" si="9"/>
        <v>0</v>
      </c>
      <c r="BD818" s="45">
        <f t="shared" si="3"/>
        <v>0</v>
      </c>
      <c r="BE818" s="44">
        <f>BE90</f>
        <v>0</v>
      </c>
      <c r="BF818" s="44">
        <f>BF90</f>
        <v>0</v>
      </c>
      <c r="BG818" s="47">
        <f>BG90</f>
        <v>0</v>
      </c>
      <c r="BH818" s="44">
        <f>BH90</f>
        <v>0</v>
      </c>
      <c r="BI818" s="44">
        <f>BI90</f>
        <v>0</v>
      </c>
      <c r="BL818" s="44">
        <f>BL90</f>
        <v>0</v>
      </c>
    </row>
    <row r="819" spans="2:64">
      <c r="B819" s="62"/>
      <c r="C819" s="39"/>
      <c r="D819" s="39"/>
      <c r="F819" s="39"/>
      <c r="G819" s="38"/>
      <c r="H819" s="38"/>
      <c r="I819" s="38"/>
      <c r="J819" s="39"/>
      <c r="K819" s="38"/>
      <c r="L819" s="39"/>
      <c r="M819" s="39"/>
      <c r="N819" s="39"/>
      <c r="O819" s="39"/>
      <c r="P819" s="39"/>
      <c r="Q819" s="38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40">
        <f t="shared" si="0"/>
        <v>0</v>
      </c>
      <c r="AE819" s="40">
        <f t="shared" si="1"/>
        <v>0</v>
      </c>
      <c r="AF819" s="35">
        <f t="shared" si="2"/>
        <v>0</v>
      </c>
      <c r="AG819" s="39"/>
      <c r="AH819" s="39"/>
      <c r="AI819" s="39"/>
      <c r="AJ819" s="39"/>
      <c r="AK819" s="39"/>
      <c r="AL819" s="39"/>
      <c r="AM819" s="44"/>
      <c r="AN819" s="44"/>
      <c r="AO819" s="44"/>
      <c r="AP819" s="44"/>
      <c r="AQ819" s="44"/>
      <c r="AR819" s="44"/>
      <c r="AS819" s="44"/>
      <c r="AT819" s="44"/>
      <c r="AU819" s="45">
        <f>AX819+BA819</f>
        <v>0</v>
      </c>
      <c r="AV819" s="44"/>
      <c r="AW819" s="44"/>
      <c r="AX819" s="44"/>
      <c r="AY819" s="44"/>
      <c r="AZ819" s="44"/>
      <c r="BA819" s="44"/>
      <c r="BB819" s="44"/>
      <c r="BC819" s="44"/>
      <c r="BD819" s="45">
        <f t="shared" si="3"/>
        <v>0</v>
      </c>
      <c r="BE819" s="44"/>
      <c r="BF819" s="44"/>
      <c r="BG819" s="47"/>
      <c r="BH819" s="44"/>
      <c r="BI819" s="44"/>
      <c r="BL819" s="44"/>
    </row>
    <row r="820" spans="2:64">
      <c r="B820" s="62"/>
      <c r="C820" s="39"/>
      <c r="D820" s="39"/>
      <c r="F820" s="39"/>
      <c r="G820" s="38"/>
      <c r="H820" s="38"/>
      <c r="I820" s="38"/>
      <c r="J820" s="39"/>
      <c r="K820" s="38"/>
      <c r="L820" s="39"/>
      <c r="M820" s="39"/>
      <c r="N820" s="39"/>
      <c r="O820" s="39"/>
      <c r="P820" s="39"/>
      <c r="Q820" s="38"/>
      <c r="R820" s="39"/>
      <c r="S820" s="39"/>
      <c r="T820" s="39"/>
      <c r="U820" s="39">
        <f t="shared" ref="U820:AC820" si="10">U92</f>
        <v>0</v>
      </c>
      <c r="V820" s="39">
        <f t="shared" si="10"/>
        <v>0</v>
      </c>
      <c r="W820" s="39">
        <f t="shared" si="10"/>
        <v>0</v>
      </c>
      <c r="X820" s="39">
        <f t="shared" si="10"/>
        <v>0</v>
      </c>
      <c r="Y820" s="39">
        <f t="shared" si="10"/>
        <v>0</v>
      </c>
      <c r="Z820" s="39">
        <f t="shared" si="10"/>
        <v>0</v>
      </c>
      <c r="AA820" s="39">
        <f t="shared" si="10"/>
        <v>0</v>
      </c>
      <c r="AB820" s="39">
        <f t="shared" si="10"/>
        <v>0</v>
      </c>
      <c r="AC820" s="39">
        <f t="shared" si="10"/>
        <v>0</v>
      </c>
      <c r="AD820" s="40">
        <f t="shared" si="0"/>
        <v>0</v>
      </c>
      <c r="AE820" s="40">
        <f t="shared" si="1"/>
        <v>0</v>
      </c>
      <c r="AF820" s="35">
        <f t="shared" si="2"/>
        <v>0</v>
      </c>
      <c r="AG820" s="39">
        <v>0</v>
      </c>
      <c r="AH820" s="39"/>
      <c r="AI820" s="39">
        <f t="shared" ref="AI820:BC820" si="11">AI92</f>
        <v>0</v>
      </c>
      <c r="AJ820" s="39">
        <f t="shared" si="11"/>
        <v>0</v>
      </c>
      <c r="AK820" s="39">
        <f t="shared" si="11"/>
        <v>0</v>
      </c>
      <c r="AL820" s="39">
        <f t="shared" si="11"/>
        <v>0</v>
      </c>
      <c r="AM820" s="44">
        <f t="shared" si="11"/>
        <v>0</v>
      </c>
      <c r="AN820" s="44">
        <f t="shared" si="11"/>
        <v>0</v>
      </c>
      <c r="AO820" s="44">
        <f t="shared" si="11"/>
        <v>0</v>
      </c>
      <c r="AP820" s="44">
        <f t="shared" si="11"/>
        <v>0</v>
      </c>
      <c r="AQ820" s="44">
        <f t="shared" si="11"/>
        <v>0</v>
      </c>
      <c r="AR820" s="44">
        <f t="shared" si="11"/>
        <v>0</v>
      </c>
      <c r="AS820" s="44">
        <f t="shared" si="11"/>
        <v>0</v>
      </c>
      <c r="AT820" s="44">
        <f t="shared" si="11"/>
        <v>0</v>
      </c>
      <c r="AU820" s="45">
        <f t="shared" si="11"/>
        <v>0</v>
      </c>
      <c r="AV820" s="44">
        <f t="shared" si="11"/>
        <v>0</v>
      </c>
      <c r="AW820" s="44">
        <f t="shared" si="11"/>
        <v>0</v>
      </c>
      <c r="AX820" s="44">
        <f t="shared" si="11"/>
        <v>0</v>
      </c>
      <c r="AY820" s="44">
        <f t="shared" si="11"/>
        <v>0</v>
      </c>
      <c r="AZ820" s="44">
        <f t="shared" si="11"/>
        <v>0</v>
      </c>
      <c r="BA820" s="44">
        <f t="shared" si="11"/>
        <v>0</v>
      </c>
      <c r="BB820" s="44">
        <f t="shared" si="11"/>
        <v>0</v>
      </c>
      <c r="BC820" s="44">
        <f t="shared" si="11"/>
        <v>0</v>
      </c>
      <c r="BD820" s="45">
        <f t="shared" si="3"/>
        <v>0</v>
      </c>
      <c r="BE820" s="44">
        <f>BE92</f>
        <v>0</v>
      </c>
      <c r="BF820" s="44">
        <f>BF92</f>
        <v>0</v>
      </c>
      <c r="BG820" s="47">
        <f>BG92</f>
        <v>0</v>
      </c>
      <c r="BH820" s="44">
        <f>BH92</f>
        <v>0</v>
      </c>
      <c r="BI820" s="44">
        <f>BI92</f>
        <v>0</v>
      </c>
      <c r="BL820" s="44">
        <f>BL92</f>
        <v>0</v>
      </c>
    </row>
    <row r="821" spans="2:64">
      <c r="B821" s="62"/>
      <c r="C821" s="39"/>
      <c r="D821" s="39"/>
      <c r="E821" s="31" t="s">
        <v>474</v>
      </c>
      <c r="F821" s="39"/>
      <c r="G821" s="38"/>
      <c r="H821" s="38"/>
      <c r="I821" s="38"/>
      <c r="J821" s="39"/>
      <c r="K821" s="38"/>
      <c r="L821" s="39"/>
      <c r="M821" s="39"/>
      <c r="N821" s="39"/>
      <c r="O821" s="39"/>
      <c r="P821" s="39"/>
      <c r="Q821" s="38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40">
        <f t="shared" si="0"/>
        <v>0</v>
      </c>
      <c r="AE821" s="40">
        <f t="shared" si="1"/>
        <v>0</v>
      </c>
      <c r="AF821" s="35">
        <f t="shared" si="2"/>
        <v>0</v>
      </c>
      <c r="AG821" s="39">
        <v>0</v>
      </c>
      <c r="AH821" s="39"/>
      <c r="AI821" s="39"/>
      <c r="AJ821" s="39"/>
      <c r="AK821" s="39"/>
      <c r="AL821" s="39"/>
      <c r="AM821" s="44"/>
      <c r="AN821" s="44"/>
      <c r="AO821" s="44"/>
      <c r="AP821" s="44"/>
      <c r="AQ821" s="44"/>
      <c r="AR821" s="44"/>
      <c r="AS821" s="44"/>
      <c r="AT821" s="44"/>
      <c r="AU821" s="45">
        <f t="shared" ref="AU821:AU826" si="12">AX821+BA821</f>
        <v>0</v>
      </c>
      <c r="AV821" s="44"/>
      <c r="AW821" s="44"/>
      <c r="AX821" s="44"/>
      <c r="AY821" s="44"/>
      <c r="AZ821" s="44"/>
      <c r="BA821" s="44"/>
      <c r="BB821" s="44"/>
      <c r="BC821" s="44"/>
      <c r="BD821" s="45">
        <f t="shared" si="3"/>
        <v>0</v>
      </c>
      <c r="BE821" s="44"/>
      <c r="BF821" s="44"/>
      <c r="BG821" s="47"/>
      <c r="BH821" s="44"/>
      <c r="BI821" s="44"/>
      <c r="BL821" s="44"/>
    </row>
    <row r="822" spans="2:64">
      <c r="B822" s="62"/>
      <c r="C822" s="39"/>
      <c r="D822" s="39"/>
      <c r="F822" s="39"/>
      <c r="G822" s="38"/>
      <c r="H822" s="38"/>
      <c r="I822" s="38"/>
      <c r="J822" s="39"/>
      <c r="K822" s="38"/>
      <c r="L822" s="39"/>
      <c r="M822" s="39"/>
      <c r="N822" s="39"/>
      <c r="O822" s="39"/>
      <c r="P822" s="39"/>
      <c r="Q822" s="38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40">
        <f t="shared" si="0"/>
        <v>0</v>
      </c>
      <c r="AE822" s="40">
        <f t="shared" si="1"/>
        <v>0</v>
      </c>
      <c r="AF822" s="35">
        <f t="shared" si="2"/>
        <v>0</v>
      </c>
      <c r="AG822" s="39"/>
      <c r="AH822" s="39"/>
      <c r="AI822" s="39"/>
      <c r="AJ822" s="39"/>
      <c r="AK822" s="39"/>
      <c r="AL822" s="39"/>
      <c r="AM822" s="44"/>
      <c r="AN822" s="44"/>
      <c r="AO822" s="44"/>
      <c r="AP822" s="44"/>
      <c r="AQ822" s="44"/>
      <c r="AR822" s="44"/>
      <c r="AS822" s="44"/>
      <c r="AT822" s="44"/>
      <c r="AU822" s="45">
        <f t="shared" si="12"/>
        <v>0</v>
      </c>
      <c r="AV822" s="44"/>
      <c r="AW822" s="44"/>
      <c r="AX822" s="44"/>
      <c r="AY822" s="44"/>
      <c r="AZ822" s="44"/>
      <c r="BA822" s="44"/>
      <c r="BB822" s="44"/>
      <c r="BC822" s="44"/>
      <c r="BD822" s="45">
        <f t="shared" si="3"/>
        <v>0</v>
      </c>
      <c r="BE822" s="44"/>
      <c r="BF822" s="44"/>
      <c r="BG822" s="47"/>
      <c r="BH822" s="44"/>
      <c r="BI822" s="44"/>
      <c r="BL822" s="44"/>
    </row>
    <row r="823" spans="2:64">
      <c r="B823" s="62"/>
      <c r="C823" s="39"/>
      <c r="D823" s="39"/>
      <c r="E823" s="31" t="s">
        <v>475</v>
      </c>
      <c r="F823" s="39"/>
      <c r="G823" s="38"/>
      <c r="H823" s="38"/>
      <c r="I823" s="38"/>
      <c r="J823" s="39"/>
      <c r="K823" s="38"/>
      <c r="L823" s="39"/>
      <c r="M823" s="39"/>
      <c r="N823" s="39"/>
      <c r="O823" s="39"/>
      <c r="P823" s="39"/>
      <c r="Q823" s="38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40">
        <f t="shared" si="0"/>
        <v>0</v>
      </c>
      <c r="AE823" s="40">
        <f t="shared" si="1"/>
        <v>0</v>
      </c>
      <c r="AF823" s="35">
        <f t="shared" si="2"/>
        <v>0</v>
      </c>
      <c r="AG823" s="39">
        <v>0</v>
      </c>
      <c r="AH823" s="39"/>
      <c r="AI823" s="39"/>
      <c r="AJ823" s="39"/>
      <c r="AK823" s="39"/>
      <c r="AL823" s="39"/>
      <c r="AM823" s="44"/>
      <c r="AN823" s="44"/>
      <c r="AO823" s="44"/>
      <c r="AP823" s="44"/>
      <c r="AQ823" s="44"/>
      <c r="AR823" s="44"/>
      <c r="AS823" s="44"/>
      <c r="AT823" s="44"/>
      <c r="AU823" s="45">
        <f t="shared" si="12"/>
        <v>0</v>
      </c>
      <c r="AV823" s="44"/>
      <c r="AW823" s="44"/>
      <c r="AX823" s="44"/>
      <c r="AY823" s="44"/>
      <c r="AZ823" s="44"/>
      <c r="BA823" s="44"/>
      <c r="BB823" s="44"/>
      <c r="BC823" s="44"/>
      <c r="BD823" s="45">
        <f t="shared" si="3"/>
        <v>0</v>
      </c>
      <c r="BE823" s="44"/>
      <c r="BF823" s="44"/>
      <c r="BG823" s="47"/>
      <c r="BH823" s="44"/>
      <c r="BI823" s="44"/>
      <c r="BL823" s="44"/>
    </row>
    <row r="824" spans="2:64">
      <c r="B824" s="62"/>
      <c r="C824" s="39"/>
      <c r="D824" s="39"/>
      <c r="E824" s="31" t="s">
        <v>723</v>
      </c>
      <c r="F824" s="39"/>
      <c r="G824" s="38"/>
      <c r="H824" s="38"/>
      <c r="I824" s="38"/>
      <c r="J824" s="39"/>
      <c r="K824" s="38"/>
      <c r="L824" s="39"/>
      <c r="M824" s="39"/>
      <c r="N824" s="39"/>
      <c r="O824" s="39"/>
      <c r="P824" s="39"/>
      <c r="Q824" s="38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40">
        <f t="shared" si="0"/>
        <v>0</v>
      </c>
      <c r="AE824" s="40">
        <f t="shared" si="1"/>
        <v>0</v>
      </c>
      <c r="AF824" s="35">
        <f t="shared" si="2"/>
        <v>0</v>
      </c>
      <c r="AG824" s="39"/>
      <c r="AH824" s="39"/>
      <c r="AI824" s="39"/>
      <c r="AJ824" s="39"/>
      <c r="AK824" s="39"/>
      <c r="AL824" s="39"/>
      <c r="AM824" s="44"/>
      <c r="AN824" s="44"/>
      <c r="AO824" s="44"/>
      <c r="AP824" s="44"/>
      <c r="AQ824" s="44"/>
      <c r="AR824" s="44"/>
      <c r="AS824" s="44"/>
      <c r="AT824" s="44"/>
      <c r="AU824" s="45">
        <f t="shared" si="12"/>
        <v>0</v>
      </c>
      <c r="AV824" s="44"/>
      <c r="AW824" s="44"/>
      <c r="AX824" s="44"/>
      <c r="AY824" s="44"/>
      <c r="AZ824" s="44"/>
      <c r="BA824" s="44"/>
      <c r="BB824" s="44"/>
      <c r="BC824" s="44"/>
      <c r="BD824" s="45">
        <f t="shared" si="3"/>
        <v>0</v>
      </c>
      <c r="BE824" s="44"/>
      <c r="BF824" s="44"/>
      <c r="BG824" s="44"/>
      <c r="BH824" s="44"/>
      <c r="BI824" s="44"/>
      <c r="BL824" s="44"/>
    </row>
    <row r="825" spans="2:64">
      <c r="E825" s="31" t="s">
        <v>724</v>
      </c>
      <c r="F825" s="39"/>
      <c r="G825" s="38"/>
      <c r="H825" s="38"/>
      <c r="I825" s="38"/>
      <c r="J825" s="39"/>
      <c r="K825" s="38"/>
      <c r="L825" s="39"/>
      <c r="M825" s="39"/>
      <c r="N825" s="39"/>
      <c r="O825" s="39"/>
      <c r="P825" s="39"/>
      <c r="Q825" s="38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40">
        <f t="shared" si="0"/>
        <v>0</v>
      </c>
      <c r="AE825" s="40">
        <f t="shared" si="1"/>
        <v>0</v>
      </c>
      <c r="AF825" s="35">
        <f t="shared" si="2"/>
        <v>0</v>
      </c>
      <c r="AG825" s="39"/>
      <c r="AH825" s="39"/>
      <c r="AI825" s="39"/>
      <c r="AJ825" s="39"/>
      <c r="AK825" s="39"/>
      <c r="AL825" s="39"/>
      <c r="AM825" s="44"/>
      <c r="AN825" s="44"/>
      <c r="AO825" s="44"/>
      <c r="AP825" s="44"/>
      <c r="AQ825" s="44"/>
      <c r="AR825" s="44"/>
      <c r="AS825" s="44"/>
      <c r="AT825" s="44"/>
      <c r="AU825" s="45">
        <f t="shared" si="12"/>
        <v>0</v>
      </c>
      <c r="AV825" s="44"/>
      <c r="AW825" s="44"/>
      <c r="AX825" s="44"/>
      <c r="AY825" s="44"/>
      <c r="AZ825" s="44"/>
      <c r="BA825" s="44"/>
      <c r="BB825" s="44"/>
      <c r="BC825" s="44"/>
      <c r="BD825" s="45">
        <f t="shared" si="3"/>
        <v>0</v>
      </c>
      <c r="BE825" s="44"/>
      <c r="BF825" s="44"/>
      <c r="BG825" s="44"/>
      <c r="BH825" s="44"/>
      <c r="BI825" s="44"/>
      <c r="BL825" s="44"/>
    </row>
    <row r="826" spans="2:64">
      <c r="E826" s="31" t="s">
        <v>15</v>
      </c>
      <c r="F826" s="39"/>
      <c r="G826" s="38"/>
      <c r="H826" s="38"/>
      <c r="I826" s="38"/>
      <c r="J826" s="39"/>
      <c r="K826" s="38"/>
      <c r="L826" s="39"/>
      <c r="M826" s="39"/>
      <c r="N826" s="39"/>
      <c r="O826" s="39"/>
      <c r="P826" s="39"/>
      <c r="Q826" s="38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40">
        <f t="shared" si="0"/>
        <v>0</v>
      </c>
      <c r="AE826" s="40">
        <f t="shared" si="1"/>
        <v>0</v>
      </c>
      <c r="AF826" s="35">
        <f t="shared" si="2"/>
        <v>0</v>
      </c>
      <c r="AG826" s="39"/>
      <c r="AH826" s="39"/>
      <c r="AI826" s="39"/>
      <c r="AJ826" s="39"/>
      <c r="AK826" s="39"/>
      <c r="AL826" s="39"/>
      <c r="AM826" s="44"/>
      <c r="AN826" s="44"/>
      <c r="AO826" s="44"/>
      <c r="AP826" s="44"/>
      <c r="AQ826" s="44"/>
      <c r="AR826" s="44"/>
      <c r="AS826" s="44"/>
      <c r="AT826" s="44"/>
      <c r="AU826" s="45">
        <f t="shared" si="12"/>
        <v>0</v>
      </c>
      <c r="AV826" s="44"/>
      <c r="AW826" s="44"/>
      <c r="AX826" s="44"/>
      <c r="AY826" s="44"/>
      <c r="AZ826" s="44"/>
      <c r="BA826" s="44"/>
      <c r="BB826" s="44"/>
      <c r="BC826" s="44"/>
      <c r="BD826" s="45">
        <f t="shared" si="3"/>
        <v>0</v>
      </c>
      <c r="BE826" s="44"/>
      <c r="BF826" s="44"/>
      <c r="BG826" s="44"/>
      <c r="BH826" s="44"/>
      <c r="BI826" s="44"/>
      <c r="BL826" s="44"/>
    </row>
    <row r="827" spans="2:64">
      <c r="E827" s="31" t="s">
        <v>882</v>
      </c>
      <c r="F827" s="39"/>
      <c r="G827" s="38"/>
      <c r="H827" s="38"/>
      <c r="I827" s="38"/>
      <c r="J827" s="39"/>
      <c r="K827" s="38"/>
      <c r="L827" s="39"/>
      <c r="M827" s="39"/>
      <c r="N827" s="39"/>
      <c r="O827" s="39"/>
      <c r="P827" s="39"/>
      <c r="Q827" s="38"/>
      <c r="R827" s="39"/>
      <c r="S827" s="39"/>
      <c r="T827" s="39"/>
      <c r="U827" s="39">
        <f t="shared" ref="U827:AC827" si="13">U151+U153</f>
        <v>0</v>
      </c>
      <c r="V827" s="39">
        <f t="shared" si="13"/>
        <v>0</v>
      </c>
      <c r="W827" s="39">
        <f t="shared" si="13"/>
        <v>0</v>
      </c>
      <c r="X827" s="39">
        <f t="shared" si="13"/>
        <v>0</v>
      </c>
      <c r="Y827" s="39">
        <f t="shared" si="13"/>
        <v>0</v>
      </c>
      <c r="Z827" s="39">
        <f t="shared" si="13"/>
        <v>0</v>
      </c>
      <c r="AA827" s="39">
        <f t="shared" si="13"/>
        <v>0</v>
      </c>
      <c r="AB827" s="39">
        <f t="shared" si="13"/>
        <v>0</v>
      </c>
      <c r="AC827" s="39">
        <f t="shared" si="13"/>
        <v>0</v>
      </c>
      <c r="AD827" s="40">
        <f t="shared" si="0"/>
        <v>0</v>
      </c>
      <c r="AE827" s="40">
        <f t="shared" si="1"/>
        <v>0</v>
      </c>
      <c r="AF827" s="35">
        <f t="shared" si="2"/>
        <v>0</v>
      </c>
      <c r="AG827" s="39">
        <f t="shared" ref="AG827:AQ827" si="14">AG151+AG153</f>
        <v>0</v>
      </c>
      <c r="AH827" s="39">
        <f t="shared" si="14"/>
        <v>0</v>
      </c>
      <c r="AI827" s="39">
        <f t="shared" si="14"/>
        <v>0</v>
      </c>
      <c r="AJ827" s="39">
        <f t="shared" si="14"/>
        <v>0</v>
      </c>
      <c r="AK827" s="39">
        <f t="shared" si="14"/>
        <v>0</v>
      </c>
      <c r="AL827" s="39">
        <f t="shared" si="14"/>
        <v>0</v>
      </c>
      <c r="AM827" s="44">
        <f t="shared" si="14"/>
        <v>0</v>
      </c>
      <c r="AN827" s="44">
        <f t="shared" si="14"/>
        <v>0</v>
      </c>
      <c r="AO827" s="44">
        <f t="shared" si="14"/>
        <v>0</v>
      </c>
      <c r="AP827" s="44">
        <f t="shared" si="14"/>
        <v>0</v>
      </c>
      <c r="AQ827" s="44">
        <f t="shared" si="14"/>
        <v>0</v>
      </c>
      <c r="AR827" s="44">
        <f>AR151+AR153+0.1</f>
        <v>0.1</v>
      </c>
      <c r="AS827" s="44">
        <f>AS151+AS153</f>
        <v>0</v>
      </c>
      <c r="AT827" s="44">
        <f>AT151+AT153</f>
        <v>0</v>
      </c>
      <c r="AU827" s="45">
        <f>AU151+AU153+0.1</f>
        <v>0.1</v>
      </c>
      <c r="AV827" s="44">
        <f>AV151+AV153</f>
        <v>0</v>
      </c>
      <c r="AW827" s="44">
        <f>AW151+AW153</f>
        <v>0</v>
      </c>
      <c r="AX827" s="44">
        <f>AX151+AX153</f>
        <v>0</v>
      </c>
      <c r="AY827" s="44">
        <f>AY151+AY153</f>
        <v>0</v>
      </c>
      <c r="AZ827" s="44">
        <f>AZ151+AZ153</f>
        <v>0</v>
      </c>
      <c r="BA827" s="44">
        <f>BA151+BA153+0.1</f>
        <v>0.1</v>
      </c>
      <c r="BB827" s="44">
        <f>BB151+BB153</f>
        <v>0</v>
      </c>
      <c r="BC827" s="44">
        <f>BC151+BC153</f>
        <v>0</v>
      </c>
      <c r="BD827" s="45">
        <f t="shared" si="3"/>
        <v>0</v>
      </c>
      <c r="BE827" s="44">
        <f>BE151+BE153</f>
        <v>0</v>
      </c>
      <c r="BF827" s="44">
        <f>BF151+BF153</f>
        <v>0</v>
      </c>
      <c r="BG827" s="44">
        <f>BG151+BG153</f>
        <v>0</v>
      </c>
      <c r="BH827" s="44">
        <f>BH151+BH153</f>
        <v>0</v>
      </c>
      <c r="BI827" s="44">
        <f>BI151+BI153</f>
        <v>0</v>
      </c>
      <c r="BL827" s="44">
        <f>BL151+BL153</f>
        <v>0</v>
      </c>
    </row>
    <row r="828" spans="2:64">
      <c r="E828" s="31" t="s">
        <v>883</v>
      </c>
      <c r="F828" s="39"/>
      <c r="G828" s="38"/>
      <c r="H828" s="38"/>
      <c r="I828" s="38"/>
      <c r="J828" s="39"/>
      <c r="K828" s="38"/>
      <c r="L828" s="39"/>
      <c r="M828" s="39"/>
      <c r="N828" s="39"/>
      <c r="O828" s="39"/>
      <c r="P828" s="39"/>
      <c r="Q828" s="38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40">
        <f t="shared" si="0"/>
        <v>0</v>
      </c>
      <c r="AE828" s="40">
        <f t="shared" si="1"/>
        <v>0</v>
      </c>
      <c r="AF828" s="35">
        <f t="shared" si="2"/>
        <v>0</v>
      </c>
      <c r="AG828" s="39"/>
      <c r="AH828" s="39"/>
      <c r="AI828" s="39"/>
      <c r="AJ828" s="39"/>
      <c r="AK828" s="39"/>
      <c r="AL828" s="39"/>
      <c r="AM828" s="44"/>
      <c r="AN828" s="44"/>
      <c r="AO828" s="44"/>
      <c r="AP828" s="44"/>
      <c r="AQ828" s="44"/>
      <c r="AR828" s="44"/>
      <c r="AS828" s="44"/>
      <c r="AT828" s="44"/>
      <c r="AU828" s="45">
        <f>AX828+BA828</f>
        <v>0</v>
      </c>
      <c r="AV828" s="44"/>
      <c r="AW828" s="44"/>
      <c r="AX828" s="44"/>
      <c r="AY828" s="44"/>
      <c r="AZ828" s="44"/>
      <c r="BA828" s="44"/>
      <c r="BB828" s="44"/>
      <c r="BC828" s="44"/>
      <c r="BD828" s="45">
        <f t="shared" si="3"/>
        <v>0</v>
      </c>
      <c r="BE828" s="44"/>
      <c r="BF828" s="44"/>
      <c r="BG828" s="44"/>
      <c r="BH828" s="44"/>
      <c r="BI828" s="44"/>
      <c r="BL828" s="44"/>
    </row>
    <row r="829" spans="2:64">
      <c r="E829" s="31" t="s">
        <v>884</v>
      </c>
      <c r="F829" s="39"/>
      <c r="G829" s="38"/>
      <c r="H829" s="38"/>
      <c r="I829" s="38"/>
      <c r="J829" s="39"/>
      <c r="K829" s="38"/>
      <c r="L829" s="39"/>
      <c r="M829" s="39"/>
      <c r="N829" s="39"/>
      <c r="O829" s="39"/>
      <c r="P829" s="39"/>
      <c r="Q829" s="38"/>
      <c r="R829" s="39"/>
      <c r="S829" s="39"/>
      <c r="T829" s="39"/>
      <c r="U829" s="39" t="e">
        <f>#REF!-U215</f>
        <v>#REF!</v>
      </c>
      <c r="V829" s="39" t="e">
        <f>#REF!-V215</f>
        <v>#REF!</v>
      </c>
      <c r="W829" s="39" t="e">
        <f>#REF!-W215</f>
        <v>#REF!</v>
      </c>
      <c r="X829" s="39" t="e">
        <f>#REF!-X215</f>
        <v>#REF!</v>
      </c>
      <c r="Y829" s="39" t="e">
        <f>#REF!-Y215</f>
        <v>#REF!</v>
      </c>
      <c r="Z829" s="39" t="e">
        <f>#REF!-Z215</f>
        <v>#REF!</v>
      </c>
      <c r="AA829" s="39" t="e">
        <f>#REF!-AA215</f>
        <v>#REF!</v>
      </c>
      <c r="AB829" s="39" t="e">
        <f>#REF!-AB215</f>
        <v>#REF!</v>
      </c>
      <c r="AC829" s="39" t="e">
        <f>#REF!-AC215</f>
        <v>#REF!</v>
      </c>
      <c r="AD829" s="40" t="e">
        <f t="shared" si="0"/>
        <v>#REF!</v>
      </c>
      <c r="AE829" s="40" t="e">
        <f t="shared" si="1"/>
        <v>#REF!</v>
      </c>
      <c r="AF829" s="35" t="e">
        <f t="shared" si="2"/>
        <v>#REF!</v>
      </c>
      <c r="AG829" s="39" t="e">
        <f>#REF!-AG215</f>
        <v>#REF!</v>
      </c>
      <c r="AH829" s="39" t="e">
        <f>#REF!-AH215</f>
        <v>#REF!</v>
      </c>
      <c r="AI829" s="39" t="e">
        <f>#REF!-AI215</f>
        <v>#REF!</v>
      </c>
      <c r="AJ829" s="39" t="e">
        <f>#REF!-AJ215</f>
        <v>#REF!</v>
      </c>
      <c r="AK829" s="39" t="e">
        <f>#REF!-AK215</f>
        <v>#REF!</v>
      </c>
      <c r="AL829" s="39" t="e">
        <f>#REF!-AL215</f>
        <v>#REF!</v>
      </c>
      <c r="AM829" s="44" t="e">
        <f>#REF!-AM215</f>
        <v>#REF!</v>
      </c>
      <c r="AN829" s="44" t="e">
        <f>#REF!-AN215</f>
        <v>#REF!</v>
      </c>
      <c r="AO829" s="44" t="e">
        <f>#REF!-AO215</f>
        <v>#REF!</v>
      </c>
      <c r="AP829" s="44" t="e">
        <f>#REF!-AP215</f>
        <v>#REF!</v>
      </c>
      <c r="AQ829" s="44" t="e">
        <f>#REF!-AQ215</f>
        <v>#REF!</v>
      </c>
      <c r="AR829" s="44" t="e">
        <f>#REF!-AR215</f>
        <v>#REF!</v>
      </c>
      <c r="AS829" s="44" t="e">
        <f>#REF!-AS215</f>
        <v>#REF!</v>
      </c>
      <c r="AT829" s="44" t="e">
        <f>#REF!-AT215</f>
        <v>#REF!</v>
      </c>
      <c r="AU829" s="45" t="e">
        <f>#REF!-AU215</f>
        <v>#REF!</v>
      </c>
      <c r="AV829" s="44" t="e">
        <f>#REF!-AV215</f>
        <v>#REF!</v>
      </c>
      <c r="AW829" s="44" t="e">
        <f>#REF!-AW215</f>
        <v>#REF!</v>
      </c>
      <c r="AX829" s="44" t="e">
        <f>#REF!-AX215</f>
        <v>#REF!</v>
      </c>
      <c r="AY829" s="44" t="e">
        <f>#REF!-AY215</f>
        <v>#REF!</v>
      </c>
      <c r="AZ829" s="44" t="e">
        <f>#REF!-AZ215</f>
        <v>#REF!</v>
      </c>
      <c r="BA829" s="44" t="e">
        <f>#REF!-BA215</f>
        <v>#REF!</v>
      </c>
      <c r="BB829" s="44" t="e">
        <f>#REF!-BB215</f>
        <v>#REF!</v>
      </c>
      <c r="BC829" s="44" t="e">
        <f>#REF!-BC215</f>
        <v>#REF!</v>
      </c>
      <c r="BD829" s="45" t="e">
        <f t="shared" si="3"/>
        <v>#REF!</v>
      </c>
      <c r="BE829" s="44" t="e">
        <f>#REF!-BE215</f>
        <v>#REF!</v>
      </c>
      <c r="BF829" s="44" t="e">
        <f>#REF!-BF215</f>
        <v>#REF!</v>
      </c>
      <c r="BG829" s="44" t="e">
        <f>#REF!-BG215</f>
        <v>#REF!</v>
      </c>
      <c r="BH829" s="44" t="e">
        <f>#REF!-BH215</f>
        <v>#REF!</v>
      </c>
      <c r="BI829" s="44" t="e">
        <f>#REF!-BI215</f>
        <v>#REF!</v>
      </c>
      <c r="BL829" s="44" t="e">
        <f>#REF!-BL215</f>
        <v>#REF!</v>
      </c>
    </row>
    <row r="830" spans="2:64">
      <c r="F830" s="39"/>
      <c r="G830" s="38"/>
      <c r="H830" s="38"/>
      <c r="I830" s="38"/>
      <c r="J830" s="39"/>
      <c r="K830" s="38"/>
      <c r="L830" s="39"/>
      <c r="M830" s="39"/>
      <c r="N830" s="39"/>
      <c r="O830" s="39"/>
      <c r="P830" s="39"/>
      <c r="Q830" s="38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40">
        <f t="shared" si="0"/>
        <v>0</v>
      </c>
      <c r="AE830" s="40">
        <f t="shared" si="1"/>
        <v>0</v>
      </c>
      <c r="AF830" s="35">
        <f t="shared" si="2"/>
        <v>0</v>
      </c>
      <c r="AG830" s="39"/>
      <c r="AH830" s="39"/>
      <c r="AI830" s="39"/>
      <c r="AJ830" s="39"/>
      <c r="AK830" s="39"/>
      <c r="AL830" s="39"/>
      <c r="AM830" s="44"/>
      <c r="AN830" s="44"/>
      <c r="AO830" s="44"/>
      <c r="AP830" s="44"/>
      <c r="AQ830" s="44"/>
      <c r="AR830" s="44"/>
      <c r="AS830" s="44"/>
      <c r="AT830" s="44"/>
      <c r="AU830" s="45">
        <f>AX830+BA830</f>
        <v>0</v>
      </c>
      <c r="AV830" s="44"/>
      <c r="AW830" s="44"/>
      <c r="AX830" s="44"/>
      <c r="AY830" s="44"/>
      <c r="AZ830" s="44"/>
      <c r="BA830" s="44"/>
      <c r="BB830" s="44"/>
      <c r="BC830" s="44"/>
      <c r="BD830" s="45">
        <f t="shared" si="3"/>
        <v>0</v>
      </c>
      <c r="BE830" s="44"/>
      <c r="BF830" s="44"/>
      <c r="BG830" s="44"/>
      <c r="BH830" s="44"/>
      <c r="BI830" s="44"/>
      <c r="BL830" s="44"/>
    </row>
    <row r="831" spans="2:64">
      <c r="F831" s="39"/>
      <c r="G831" s="38"/>
      <c r="H831" s="38"/>
      <c r="I831" s="38"/>
      <c r="J831" s="39"/>
      <c r="K831" s="38"/>
      <c r="L831" s="39"/>
      <c r="M831" s="39"/>
      <c r="N831" s="39"/>
      <c r="O831" s="39"/>
      <c r="P831" s="39"/>
      <c r="Q831" s="38"/>
      <c r="R831" s="39"/>
      <c r="S831" s="39"/>
      <c r="T831" s="39"/>
      <c r="U831" s="39" t="e">
        <f t="shared" ref="U831:AC831" si="15">U832+U857+U858+U863</f>
        <v>#REF!</v>
      </c>
      <c r="V831" s="39" t="e">
        <f t="shared" si="15"/>
        <v>#REF!</v>
      </c>
      <c r="W831" s="39" t="e">
        <f t="shared" si="15"/>
        <v>#REF!</v>
      </c>
      <c r="X831" s="39" t="e">
        <f t="shared" si="15"/>
        <v>#REF!</v>
      </c>
      <c r="Y831" s="39" t="e">
        <f t="shared" si="15"/>
        <v>#REF!</v>
      </c>
      <c r="Z831" s="39" t="e">
        <f t="shared" si="15"/>
        <v>#REF!</v>
      </c>
      <c r="AA831" s="39" t="e">
        <f t="shared" si="15"/>
        <v>#REF!</v>
      </c>
      <c r="AB831" s="39" t="e">
        <f t="shared" si="15"/>
        <v>#REF!</v>
      </c>
      <c r="AC831" s="39" t="e">
        <f t="shared" si="15"/>
        <v>#REF!</v>
      </c>
      <c r="AD831" s="40" t="e">
        <f t="shared" si="0"/>
        <v>#REF!</v>
      </c>
      <c r="AE831" s="40" t="e">
        <f t="shared" si="1"/>
        <v>#REF!</v>
      </c>
      <c r="AF831" s="35" t="e">
        <f t="shared" si="2"/>
        <v>#REF!</v>
      </c>
      <c r="AG831" s="39" t="e">
        <f t="shared" ref="AG831:BC831" si="16">AG832+AG857+AG858+AG863</f>
        <v>#REF!</v>
      </c>
      <c r="AH831" s="39" t="e">
        <f t="shared" si="16"/>
        <v>#REF!</v>
      </c>
      <c r="AI831" s="39" t="e">
        <f t="shared" si="16"/>
        <v>#REF!</v>
      </c>
      <c r="AJ831" s="39" t="e">
        <f t="shared" si="16"/>
        <v>#REF!</v>
      </c>
      <c r="AK831" s="39" t="e">
        <f t="shared" si="16"/>
        <v>#REF!</v>
      </c>
      <c r="AL831" s="39" t="e">
        <f t="shared" si="16"/>
        <v>#REF!</v>
      </c>
      <c r="AM831" s="44" t="e">
        <f t="shared" si="16"/>
        <v>#REF!</v>
      </c>
      <c r="AN831" s="44" t="e">
        <f t="shared" si="16"/>
        <v>#REF!</v>
      </c>
      <c r="AO831" s="44" t="e">
        <f t="shared" si="16"/>
        <v>#REF!</v>
      </c>
      <c r="AP831" s="44" t="e">
        <f t="shared" si="16"/>
        <v>#REF!</v>
      </c>
      <c r="AQ831" s="44" t="e">
        <f t="shared" si="16"/>
        <v>#REF!</v>
      </c>
      <c r="AR831" s="44" t="e">
        <f t="shared" si="16"/>
        <v>#REF!</v>
      </c>
      <c r="AS831" s="44" t="e">
        <f t="shared" si="16"/>
        <v>#REF!</v>
      </c>
      <c r="AT831" s="44" t="e">
        <f t="shared" si="16"/>
        <v>#REF!</v>
      </c>
      <c r="AU831" s="45" t="e">
        <f t="shared" si="16"/>
        <v>#REF!</v>
      </c>
      <c r="AV831" s="44" t="e">
        <f t="shared" si="16"/>
        <v>#REF!</v>
      </c>
      <c r="AW831" s="44" t="e">
        <f t="shared" si="16"/>
        <v>#REF!</v>
      </c>
      <c r="AX831" s="44" t="e">
        <f t="shared" si="16"/>
        <v>#REF!</v>
      </c>
      <c r="AY831" s="44" t="e">
        <f t="shared" si="16"/>
        <v>#REF!</v>
      </c>
      <c r="AZ831" s="44" t="e">
        <f t="shared" si="16"/>
        <v>#REF!</v>
      </c>
      <c r="BA831" s="44" t="e">
        <f t="shared" si="16"/>
        <v>#REF!</v>
      </c>
      <c r="BB831" s="44" t="e">
        <f t="shared" si="16"/>
        <v>#REF!</v>
      </c>
      <c r="BC831" s="44" t="e">
        <f t="shared" si="16"/>
        <v>#REF!</v>
      </c>
      <c r="BD831" s="45" t="e">
        <f t="shared" si="3"/>
        <v>#REF!</v>
      </c>
      <c r="BE831" s="44" t="e">
        <f>BE832+BE857+BE858+BE863</f>
        <v>#REF!</v>
      </c>
      <c r="BF831" s="44" t="e">
        <f>BF832+BF857+BF858+BF863</f>
        <v>#REF!</v>
      </c>
      <c r="BG831" s="44" t="e">
        <f>BG832+BG857+BG858+BG863</f>
        <v>#REF!</v>
      </c>
      <c r="BH831" s="44" t="e">
        <f>BH832+BH857+BH858+BH863</f>
        <v>#REF!</v>
      </c>
      <c r="BI831" s="44" t="e">
        <f>BI832+BI857+BI858+BI863</f>
        <v>#REF!</v>
      </c>
      <c r="BL831" s="44" t="e">
        <f>BL832+BL857+BL858+BL863</f>
        <v>#REF!</v>
      </c>
    </row>
    <row r="832" spans="2:64">
      <c r="E832" s="31" t="s">
        <v>885</v>
      </c>
      <c r="F832" s="39"/>
      <c r="G832" s="38"/>
      <c r="H832" s="38"/>
      <c r="I832" s="38"/>
      <c r="J832" s="39"/>
      <c r="K832" s="38"/>
      <c r="L832" s="39"/>
      <c r="M832" s="39"/>
      <c r="N832" s="39"/>
      <c r="O832" s="39"/>
      <c r="P832" s="39"/>
      <c r="Q832" s="38"/>
      <c r="R832" s="39"/>
      <c r="S832" s="39"/>
      <c r="T832" s="39"/>
      <c r="U832" s="39" t="e">
        <f t="shared" ref="U832:AC832" si="17">U834+U835+U836+U837+U838+U848+U850+U851+U852+U853+U854+U855+U856</f>
        <v>#REF!</v>
      </c>
      <c r="V832" s="39" t="e">
        <f t="shared" si="17"/>
        <v>#REF!</v>
      </c>
      <c r="W832" s="39" t="e">
        <f t="shared" si="17"/>
        <v>#REF!</v>
      </c>
      <c r="X832" s="39" t="e">
        <f t="shared" si="17"/>
        <v>#REF!</v>
      </c>
      <c r="Y832" s="39" t="e">
        <f t="shared" si="17"/>
        <v>#REF!</v>
      </c>
      <c r="Z832" s="39" t="e">
        <f t="shared" si="17"/>
        <v>#REF!</v>
      </c>
      <c r="AA832" s="39" t="e">
        <f t="shared" si="17"/>
        <v>#REF!</v>
      </c>
      <c r="AB832" s="39" t="e">
        <f t="shared" si="17"/>
        <v>#REF!</v>
      </c>
      <c r="AC832" s="39" t="e">
        <f t="shared" si="17"/>
        <v>#REF!</v>
      </c>
      <c r="AD832" s="40" t="e">
        <f t="shared" si="0"/>
        <v>#REF!</v>
      </c>
      <c r="AE832" s="40" t="e">
        <f t="shared" si="1"/>
        <v>#REF!</v>
      </c>
      <c r="AF832" s="35" t="e">
        <f t="shared" si="2"/>
        <v>#REF!</v>
      </c>
      <c r="AG832" s="39" t="e">
        <f t="shared" ref="AG832:AT832" si="18">AG834+AG835+AG836+AG837+AG838+AG848+AG850+AG851+AG852+AG853+AG854+AG855+AG856</f>
        <v>#REF!</v>
      </c>
      <c r="AH832" s="39" t="e">
        <f t="shared" si="18"/>
        <v>#REF!</v>
      </c>
      <c r="AI832" s="39" t="e">
        <f t="shared" si="18"/>
        <v>#REF!</v>
      </c>
      <c r="AJ832" s="39" t="e">
        <f t="shared" si="18"/>
        <v>#REF!</v>
      </c>
      <c r="AK832" s="39" t="e">
        <f t="shared" si="18"/>
        <v>#REF!</v>
      </c>
      <c r="AL832" s="39" t="e">
        <f t="shared" si="18"/>
        <v>#REF!</v>
      </c>
      <c r="AM832" s="44" t="e">
        <f t="shared" si="18"/>
        <v>#REF!</v>
      </c>
      <c r="AN832" s="44" t="e">
        <f t="shared" si="18"/>
        <v>#REF!</v>
      </c>
      <c r="AO832" s="44" t="e">
        <f t="shared" si="18"/>
        <v>#REF!</v>
      </c>
      <c r="AP832" s="44" t="e">
        <f t="shared" si="18"/>
        <v>#REF!</v>
      </c>
      <c r="AQ832" s="44" t="e">
        <f t="shared" si="18"/>
        <v>#REF!</v>
      </c>
      <c r="AR832" s="44" t="e">
        <f t="shared" si="18"/>
        <v>#REF!</v>
      </c>
      <c r="AS832" s="44" t="e">
        <f t="shared" si="18"/>
        <v>#REF!</v>
      </c>
      <c r="AT832" s="44" t="e">
        <f t="shared" si="18"/>
        <v>#REF!</v>
      </c>
      <c r="AU832" s="45" t="e">
        <f>AU834+AU835+AU836+AU837+AU838+AU848+AU850+AU851+AU852+AU853+AU854+AU855+AU856-0.1</f>
        <v>#REF!</v>
      </c>
      <c r="AV832" s="44" t="e">
        <f>AV834+AV835+AV836+AV837+AV838+AV848+AV850+AV851+AV852+AV853+AV854+AV855+AV856</f>
        <v>#REF!</v>
      </c>
      <c r="AW832" s="44" t="e">
        <f>AW834+AW835+AW836+AW837+AW838+AW848+AW850+AW851+AW852+AW853+AW854+AW855+AW856</f>
        <v>#REF!</v>
      </c>
      <c r="AX832" s="44" t="e">
        <f>AX834+AX835+AX836+AX837+AX838+AX848+AX850+AX851+AX852+AX853+AX854+AX855+AX856-0.1</f>
        <v>#REF!</v>
      </c>
      <c r="AY832" s="44" t="e">
        <f>AY834+AY835+AY836+AY837+AY838+AY848+AY850+AY851+AY852+AY853+AY854+AY855+AY856</f>
        <v>#REF!</v>
      </c>
      <c r="AZ832" s="44" t="e">
        <f>AZ834+AZ835+AZ836+AZ837+AZ838+AZ848+AZ850+AZ851+AZ852+AZ853+AZ854+AZ855+AZ856</f>
        <v>#REF!</v>
      </c>
      <c r="BA832" s="44" t="e">
        <f>BA834+BA835+BA836+BA837+BA838+BA848+BA850+BA851+BA852+BA853+BA854+BA855+BA856</f>
        <v>#REF!</v>
      </c>
      <c r="BB832" s="44" t="e">
        <f>BB834+BB835+BB836+BB837+BB838+BB848+BB850+BB851+BB852+BB853+BB854+BB855+BB856</f>
        <v>#REF!</v>
      </c>
      <c r="BC832" s="44" t="e">
        <f>BC834+BC835+BC836+BC837+BC838+BC848+BC850+BC851+BC852+BC853+BC854+BC855+BC856</f>
        <v>#REF!</v>
      </c>
      <c r="BD832" s="45" t="e">
        <f t="shared" si="3"/>
        <v>#REF!</v>
      </c>
      <c r="BE832" s="44" t="e">
        <f>BE834+BE835+BE836+BE837+BE838+BE848+BE850+BE851+BE852+BE853+BE854+BE855+BE856</f>
        <v>#REF!</v>
      </c>
      <c r="BF832" s="44" t="e">
        <f>BF834+BF835+BF836+BF837+BF838+BF848+BF850+BF851+BF852+BF853+BF854+BF855+BF856</f>
        <v>#REF!</v>
      </c>
      <c r="BG832" s="44" t="e">
        <f>BG834+BG835+BG836+BG837+BG838+BG848+BG850+BG851+BG852+BG853+BG854+BG855+BG856</f>
        <v>#REF!</v>
      </c>
      <c r="BH832" s="44" t="e">
        <f>BH834+BH835+BH836+BH837+BH838+BH848+BH850+BH851+BH852+BH853+BH854+BH855+BH856</f>
        <v>#REF!</v>
      </c>
      <c r="BI832" s="44" t="e">
        <f>BI834+BI835+BI836+BI837+BI838+BI848+BI850+BI851+BI852+BI853+BI854+BI855+BI856+0.1</f>
        <v>#REF!</v>
      </c>
      <c r="BL832" s="44" t="e">
        <f>BL834+BL835+BL836+BL837+BL838+BL848+BL850+BL851+BL852+BL853+BL854+BL855+BL856</f>
        <v>#REF!</v>
      </c>
    </row>
    <row r="833" spans="5:64">
      <c r="E833" s="31" t="s">
        <v>886</v>
      </c>
      <c r="F833" s="39"/>
      <c r="G833" s="38"/>
      <c r="H833" s="38"/>
      <c r="I833" s="38"/>
      <c r="J833" s="39"/>
      <c r="K833" s="38"/>
      <c r="L833" s="39"/>
      <c r="M833" s="39"/>
      <c r="N833" s="39"/>
      <c r="O833" s="39"/>
      <c r="P833" s="39"/>
      <c r="Q833" s="38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40">
        <f>AG809+AJ809</f>
        <v>0</v>
      </c>
      <c r="AE833" s="40">
        <f>AH809+AK809</f>
        <v>0</v>
      </c>
      <c r="AF833" s="35">
        <f>AI809+AL809</f>
        <v>0</v>
      </c>
      <c r="AG833" s="39"/>
      <c r="AH833" s="39"/>
      <c r="AI833" s="39"/>
      <c r="AJ833" s="39"/>
      <c r="AK833" s="39"/>
      <c r="AL833" s="39"/>
      <c r="AM833" s="44"/>
      <c r="AN833" s="44"/>
      <c r="AO833" s="44"/>
      <c r="AP833" s="44"/>
      <c r="AQ833" s="44"/>
      <c r="AR833" s="44"/>
      <c r="AS833" s="44"/>
      <c r="AT833" s="44"/>
      <c r="AU833" s="45">
        <f>AX809+BA809</f>
        <v>0</v>
      </c>
      <c r="AV833" s="44"/>
      <c r="AW833" s="44"/>
      <c r="AX833" s="44"/>
      <c r="AY833" s="44"/>
      <c r="AZ833" s="44"/>
      <c r="BA833" s="44"/>
      <c r="BB833" s="44"/>
      <c r="BC833" s="44"/>
      <c r="BD833" s="45">
        <f>BE809+BF809</f>
        <v>0</v>
      </c>
      <c r="BE833" s="44"/>
      <c r="BF833" s="44"/>
      <c r="BG833" s="44"/>
      <c r="BH833" s="44"/>
      <c r="BI833" s="44"/>
      <c r="BL833" s="44"/>
    </row>
    <row r="834" spans="5:64">
      <c r="F834" s="39"/>
      <c r="G834" s="38"/>
      <c r="H834" s="38"/>
      <c r="I834" s="38"/>
      <c r="J834" s="39"/>
      <c r="K834" s="38"/>
      <c r="L834" s="39"/>
      <c r="M834" s="39"/>
      <c r="N834" s="39"/>
      <c r="O834" s="39"/>
      <c r="P834" s="39"/>
      <c r="Q834" s="38"/>
      <c r="R834" s="39"/>
      <c r="S834" s="39"/>
      <c r="T834" s="39"/>
      <c r="U834" s="39" t="e">
        <f>#REF!-(U224+U251+U278+U309+U359+U386+U415+U453+U485+U524+U552+U580+U609+U638+U670+U699+U727+U756+U785)</f>
        <v>#REF!</v>
      </c>
      <c r="V834" s="39" t="e">
        <f>#REF!-(V224+V251+V278+V309+V359+V386+V415+V453+V485+V524+V552+V580+V609+V638+V670+V699+V727+V756+V785)</f>
        <v>#REF!</v>
      </c>
      <c r="W834" s="39" t="e">
        <f>#REF!-(W224+W251+W278+W309+W359+W386+W415+W453+W485+W524+W552+W580+W609+W638+W670+W699+W727+W756+W785)</f>
        <v>#REF!</v>
      </c>
      <c r="X834" s="50" t="e">
        <f>#REF!-(X224+X251+X278+X309+X359+X386+X415+X453+X485+X524+X552+X580+X609+X638+X670+X699+X727+X756+X785)</f>
        <v>#REF!</v>
      </c>
      <c r="Y834" s="39" t="e">
        <f>#REF!-(Y224+Y251+Y278+Y309+Y359+Y386+Y415+Y453+Y485+Y524+Y552+Y580+Y609+Y638+Y670+Y699+Y727+Y756+Y785)</f>
        <v>#REF!</v>
      </c>
      <c r="Z834" s="39" t="e">
        <f>#REF!-(Z224+Z251+Z278+Z309+Z359+Z386+Z415+Z453+Z485+Z524+Z552+Z580+Z609+Z638+Z670+Z699+Z727+Z756+Z785)</f>
        <v>#REF!</v>
      </c>
      <c r="AA834" s="39" t="e">
        <f>#REF!-(AA224+AA251+AA278+AA309+AA359+AA386+AA415+AA453+AA485+AA524+AA552+AA580+AA609+AA638+AA670+AA699+AA727+AA756+AA785)</f>
        <v>#REF!</v>
      </c>
      <c r="AB834" s="39" t="e">
        <f>#REF!-(AB224+AB251+AB278+AB309+AB359+AB386+AB415+AB453+AB485+AB524+AB552+AB580+AB609+AB638+AB670+AB699+AB727+AB756+AB785)</f>
        <v>#REF!</v>
      </c>
      <c r="AC834" s="39" t="e">
        <f>#REF!-(AC224+AC251+AC278+AC309+AC359+AC386+AC415+AC453+AC485+AC524+AC552+AC580+AC609+AC638+AC670+AC699+AC727+AC756+AC785)</f>
        <v>#REF!</v>
      </c>
      <c r="AD834" s="40" t="e">
        <f t="shared" ref="AD834:AD852" si="19">AG834+AJ834</f>
        <v>#REF!</v>
      </c>
      <c r="AE834" s="40" t="e">
        <f t="shared" ref="AE834:AE852" si="20">AH834+AK834</f>
        <v>#REF!</v>
      </c>
      <c r="AF834" s="35" t="e">
        <f t="shared" ref="AF834:AF852" si="21">AI834+AL834</f>
        <v>#REF!</v>
      </c>
      <c r="AG834" s="39" t="e">
        <f>#REF!-(AG224+AG251+AG278+AG309+AG359+AG386+AG415+AG453+AG485+AG524+AG552+AG580+AG609+AG638+AG670+AG699+AG727+AG756+AG785)</f>
        <v>#REF!</v>
      </c>
      <c r="AH834" s="39" t="e">
        <f>#REF!-(AH224+AH251+AH278+AH309+AH359+AH386+AH415+AH453+AH485+AH524+AH552+AH580+AH609+AH638+AH670+AH699+AH727+AH756+AH785)</f>
        <v>#REF!</v>
      </c>
      <c r="AI834" s="39" t="e">
        <f>#REF!-(AI224+AI251+AI278+AI309+AI359+AI386+AI415+AI453+AI485+AI524+AI552+AI580+AI609+AI638+AI670+AI699+AI727+AI756+AI785)</f>
        <v>#REF!</v>
      </c>
      <c r="AJ834" s="39" t="e">
        <f>#REF!-(AJ224+AJ251+AJ278+AJ309+AJ359+AJ386+AJ415+AJ453+AJ485+AJ524+AJ552+AJ580+AJ609+AJ638+AJ670+AJ699+AJ727+AJ756+AJ785)</f>
        <v>#REF!</v>
      </c>
      <c r="AK834" s="39" t="e">
        <f>#REF!-(AK224+AK251+AK278+AK309+AK359+AK386+AK415+AK453+AK485+AK524+AK552+AK580+AK609+AK638+AK670+AK699+AK727+AK756+AK785)</f>
        <v>#REF!</v>
      </c>
      <c r="AL834" s="39" t="e">
        <f>#REF!-(AL224+AL251+AL278+AL309+AL359+AL386+AL415+AL453+AL485+AL524+AL552+AL580+AL609+AL638+AL670+AL699+AL727+AL756+AL785)</f>
        <v>#REF!</v>
      </c>
      <c r="AM834" s="44" t="e">
        <f>#REF!-(AM224+AM251+AM278+AM309+AM359+AM386+AM415+AM453+AM485+AM524+AM552+AM580+AM609+AM638+AM670+AM699+AM727+AM756+AM785)</f>
        <v>#REF!</v>
      </c>
      <c r="AN834" s="44" t="e">
        <f>#REF!-(AN224+AN251+AN278+AN309+AN359+AN386+AN415+AN453+AN485+AN524+AN552+AN580+AN609+AN638+AN670+AN699+AN727+AN756+AN785)</f>
        <v>#REF!</v>
      </c>
      <c r="AO834" s="44" t="e">
        <f>#REF!-(AO224+AO251+AO278+AO309+AO359+AO386+AO415+AO453+AO485+AO524+AO552+AO580+AO609+AO638+AO670+AO699+AO727+AO756+AO785)</f>
        <v>#REF!</v>
      </c>
      <c r="AP834" s="44" t="e">
        <f>#REF!-(AP224+AP251+AP278+AP309+AP359+AP386+AP415+AP453+AP485+AP524+AP552+AP580+AP609+AP638+AP670+AP699+AP727+AP756+AP785)</f>
        <v>#REF!</v>
      </c>
      <c r="AQ834" s="44" t="e">
        <f>#REF!-(AQ224+AQ251+AQ278+AQ309+AQ359+AQ386+AQ415+AQ453+AQ485+AQ524+AQ552+AQ580+AQ609+AQ638+AQ670+AQ699+AQ727+AQ756+AQ785)</f>
        <v>#REF!</v>
      </c>
      <c r="AR834" s="44" t="e">
        <f>#REF!-(AR224+AR251+AR278+AR309+AR359+AR386+AR415+AR453+AR485+AR524+AR552+AR580+AR609+AR638+AR670+AR699+AR727+AR756+AR785)</f>
        <v>#REF!</v>
      </c>
      <c r="AS834" s="44" t="e">
        <f>#REF!-(AS224+AS251+AS278+AS309+AS359+AS386+AS415+AS453+AS485+AS524+AS552+AS580+AS609+AS638+AS670+AS699+AS727+AS756+AS785)</f>
        <v>#REF!</v>
      </c>
      <c r="AT834" s="44" t="e">
        <f>#REF!-(AT224+AT251+AT278+AT309+AT359+AT386+AT415+AT453+AT485+AT524+AT552+AT580+AT609+AT638+AT670+AT699+AT727+AT756+AT785)</f>
        <v>#REF!</v>
      </c>
      <c r="AU834" s="45" t="e">
        <f>#REF!-(AU224+AU251+AU278+AU309+AU359+AU386+AU415+AU453+AU485+AU524+AU552+AU580+AU609+AU638+AU670+AU699+AU727+AU756+AU785)</f>
        <v>#REF!</v>
      </c>
      <c r="AV834" s="44" t="e">
        <f>#REF!-(AV224+AV251+AV278+AV309+AV359+AV386+AV415+AV453+AV485+AV524+AV552+AV580+AV609+AV638+AV670+AV699+AV727+AV756+AV785)</f>
        <v>#REF!</v>
      </c>
      <c r="AW834" s="44" t="e">
        <f>#REF!-(AW224+AW251+AW278+AW309+AW359+AW386+AW415+AW453+AW485+AW524+AW552+AW580+AW609+AW638+AW670+AW699+AW727+AW756+AW785)</f>
        <v>#REF!</v>
      </c>
      <c r="AX834" s="44" t="e">
        <f>#REF!-(AX224+AX251+AX278+AX309+AX359+AX386+AX415+AX453+AX485+AX524+AX552+AX580+AX609+AX638+AX670+AX699+AX727+AX756+AX785)</f>
        <v>#REF!</v>
      </c>
      <c r="AY834" s="44" t="e">
        <f>#REF!-(AY224+AY251+AY278+AY309+AY359+AY386+AY415+AY453+AY485+AY524+AY552+AY580+AY609+AY638+AY670+AY699+AY727+AY756+AY785)</f>
        <v>#REF!</v>
      </c>
      <c r="AZ834" s="44" t="e">
        <f>#REF!-(AZ224+AZ251+AZ278+AZ309+AZ359+AZ386+AZ415+AZ453+AZ485+AZ524+AZ552+AZ580+AZ609+AZ638+AZ670+AZ699+AZ727+AZ756+AZ785)</f>
        <v>#REF!</v>
      </c>
      <c r="BA834" s="44" t="e">
        <f>#REF!-(BA224+BA251+BA278+BA309+BA359+BA386+BA415+BA453+BA485+BA524+BA552+BA580+BA609+BA638+BA670+BA699+BA727+BA756+BA785)</f>
        <v>#REF!</v>
      </c>
      <c r="BB834" s="44" t="e">
        <f>#REF!-(BB224+BB251+BB278+BB309+BB359+BB386+BB415+BB453+BB485+BB524+BB552+BB580+BB609+BB638+BB670+BB699+BB727+BB756+BB785)</f>
        <v>#REF!</v>
      </c>
      <c r="BC834" s="44" t="e">
        <f>#REF!-(BC224+BC251+BC278+BC309+BC359+BC386+BC415+BC453+BC485+BC524+BC552+BC580+BC609+BC638+BC670+BC699+BC727+BC756+BC785)</f>
        <v>#REF!</v>
      </c>
      <c r="BD834" s="45" t="e">
        <f t="shared" ref="BD834:BD863" si="22">BE834+BF834</f>
        <v>#REF!</v>
      </c>
      <c r="BE834" s="44" t="e">
        <f>#REF!-(BE224+BE251+BE278+BE309+BE359+BE386+BE415+BE453+BE485+BE524+BE552+BE580+BE609+BE638+BE670+BE699+BE727+BE756+BE785)</f>
        <v>#REF!</v>
      </c>
      <c r="BF834" s="44" t="e">
        <f>#REF!-(BF224+BF251+BF278+BF309+BF359+BF386+BF415+BF453+BF485+BF524+BF552+BF580+BF609+BF638+BF670+BF699+BF727+BF756+BF785)</f>
        <v>#REF!</v>
      </c>
      <c r="BG834" s="44" t="e">
        <f>#REF!-(BG224+BG251+BG278+BG309+BG359+BG386+BG415+BG453+BG485+BG524+BG552+BG580+BG609+BG638+BG670+BG699+BG727+BG756+BG785)</f>
        <v>#REF!</v>
      </c>
      <c r="BH834" s="44" t="e">
        <f>#REF!-(BH224+BH251+BH278+BH309+BH359+BH386+BH415+BH453+BH485+BH524+BH552+BH580+BH609+BH638+BH670+BH699+BH727+BH756+BH785)</f>
        <v>#REF!</v>
      </c>
      <c r="BI834" s="44" t="e">
        <f>#REF!-(BI224+BI251+BI278+BI309+BI359+BI386+BI415+BI453+BI485+BI524+BI552+BI580+BI609+BI638+BI670+BI699+BI727+BI756+BI785)</f>
        <v>#REF!</v>
      </c>
      <c r="BL834" s="44" t="e">
        <f>#REF!-(BL224+BL251+BL278+BL309+BL359+BL386+BL415+BL453+BL485+BL524+BL552+BL580+BL609+BL638+BL670+BL699+BL727+BL756+BL785)</f>
        <v>#REF!</v>
      </c>
    </row>
    <row r="835" spans="5:64">
      <c r="E835" s="31" t="s">
        <v>887</v>
      </c>
      <c r="F835" s="39"/>
      <c r="G835" s="38"/>
      <c r="H835" s="38"/>
      <c r="I835" s="38"/>
      <c r="J835" s="39"/>
      <c r="K835" s="38"/>
      <c r="L835" s="39"/>
      <c r="M835" s="39"/>
      <c r="N835" s="39"/>
      <c r="O835" s="39"/>
      <c r="P835" s="39"/>
      <c r="Q835" s="38"/>
      <c r="R835" s="39"/>
      <c r="S835" s="39"/>
      <c r="T835" s="39"/>
      <c r="U835" s="39" t="e">
        <f>#REF!-(U225+U252+U279+U334+U360+U387+U416+U454+U486+U525+U553+U581+U610+U639+U671+U700+U728+U757+U786)</f>
        <v>#REF!</v>
      </c>
      <c r="V835" s="39" t="e">
        <f>#REF!-(V225+V252+V279+V334+V360+V387+V416+V454+V486+V525+V553+V581+V610+V639+V671+V700+V728+V757+V786)</f>
        <v>#REF!</v>
      </c>
      <c r="W835" s="39" t="e">
        <f>#REF!-(W225+W252+W279+W334+W360+W387+W416+W454+W486+W525+W553+W581+W610+W639+W671+W700+W728+W757+W786)</f>
        <v>#REF!</v>
      </c>
      <c r="X835" s="50" t="e">
        <f>#REF!-(X225+X252+X279+X334+X360+X387+X416+X454+X486+X525+X553+X581+X610+X639+X671+X700+X728+X757+X786)</f>
        <v>#REF!</v>
      </c>
      <c r="Y835" s="39" t="e">
        <f>#REF!-(Y225+Y252+Y279+Y334+Y360+Y387+Y416+Y454+Y486+Y525+Y553+Y581+Y610+Y639+Y671+Y700+Y728+Y757+Y786)</f>
        <v>#REF!</v>
      </c>
      <c r="Z835" s="39" t="e">
        <f>#REF!-(Z225+Z252+Z279+Z334+Z360+Z387+Z416+Z454+Z486+Z525+Z553+Z581+Z610+Z639+Z671+Z700+Z728+Z757+Z786)</f>
        <v>#REF!</v>
      </c>
      <c r="AA835" s="39" t="e">
        <f>#REF!-(AA225+AA252+AA279+AA334+AA360+AA387+AA416+AA454+AA486+AA525+AA553+AA581+AA610+AA639+AA671+AA700+AA728+AA757+AA786)</f>
        <v>#REF!</v>
      </c>
      <c r="AB835" s="39" t="e">
        <f>#REF!-(AB225+AB252+AB279+AB334+AB360+AB387+AB416+AB454+AB486+AB525+AB553+AB581+AB610+AB639+AB671+AB700+AB728+AB757+AB786)</f>
        <v>#REF!</v>
      </c>
      <c r="AC835" s="39" t="e">
        <f>#REF!-(AC225+AC252+AC279+AC334+AC360+AC387+AC416+AC454+AC486+AC525+AC553+AC581+AC610+AC639+AC671+AC700+AC728+AC757+AC786)</f>
        <v>#REF!</v>
      </c>
      <c r="AD835" s="40" t="e">
        <f t="shared" si="19"/>
        <v>#REF!</v>
      </c>
      <c r="AE835" s="40" t="e">
        <f t="shared" si="20"/>
        <v>#REF!</v>
      </c>
      <c r="AF835" s="35" t="e">
        <f t="shared" si="21"/>
        <v>#REF!</v>
      </c>
      <c r="AG835" s="39" t="e">
        <f>#REF!-(AG225+AG252+AG279+AG334+AG360+AG387+AG416+AG454+AG486+AG525+AG553+AG581+AG610+AG639+AG671+AG700+AG728+AG757+AG786)</f>
        <v>#REF!</v>
      </c>
      <c r="AH835" s="39" t="e">
        <f>#REF!-(AH225+AH252+AH279+AH334+AH360+AH387+AH416+AH454+AH486+AH525+AH553+AH581+AH610+AH639+AH671+AH700+AH728+AH757+AH786)</f>
        <v>#REF!</v>
      </c>
      <c r="AI835" s="39" t="e">
        <f>#REF!-(AI225+AI252+AI279+AI334+AI360+AI387+AI416+AI454+AI486+AI525+AI553+AI581+AI610+AI639+AI671+AI700+AI728+AI757+AI786)</f>
        <v>#REF!</v>
      </c>
      <c r="AJ835" s="39" t="e">
        <f>#REF!-(AJ225+AJ252+AJ279+AJ334+AJ360+AJ387+AJ416+AJ454+AJ486+AJ525+AJ553+AJ581+AJ610+AJ639+AJ671+AJ700+AJ728+AJ757+AJ786)</f>
        <v>#REF!</v>
      </c>
      <c r="AK835" s="39" t="e">
        <f>#REF!-(AK225+AK252+AK279+AK334+AK360+AK387+AK416+AK454+AK486+AK525+AK553+AK581+AK610+AK639+AK671+AK700+AK728+AK757+AK786)</f>
        <v>#REF!</v>
      </c>
      <c r="AL835" s="39" t="e">
        <f>#REF!-(AL225+AL252+AL279+AL334+AL360+AL387+AL416+AL454+AL486+AL525+AL553+AL581+AL610+AL639+AL671+AL700+AL728+AL757+AL786)</f>
        <v>#REF!</v>
      </c>
      <c r="AM835" s="44" t="e">
        <f>#REF!-(AM225+AM252+AM279+AM334+AM360+AM387+AM416+AM454+AM486+AM525+AM553+AM581+AM610+AM639+AM671+AM700+AM728+AM757+AM786)</f>
        <v>#REF!</v>
      </c>
      <c r="AN835" s="44" t="e">
        <f>#REF!-(AN225+AN252+AN279+AN334+AN360+AN387+AN416+AN454+AN486+AN525+AN553+AN581+AN610+AN639+AN671+AN700+AN728+AN757+AN786)</f>
        <v>#REF!</v>
      </c>
      <c r="AO835" s="44" t="e">
        <f>#REF!-(AO225+AO252+AO279+AO334+AO360+AO387+AO416+AO454+AO486+AO525+AO553+AO581+AO610+AO639+AO671+AO700+AO728+AO757+AO786)</f>
        <v>#REF!</v>
      </c>
      <c r="AP835" s="44" t="e">
        <f>#REF!-(AP225+AP252+AP279+AP334+AP360+AP387+AP416+AP454+AP486+AP525+AP553+AP581+AP610+AP639+AP671+AP700+AP728+AP757+AP786)</f>
        <v>#REF!</v>
      </c>
      <c r="AQ835" s="44" t="e">
        <f>#REF!-(AQ225+AQ252+AQ279+AQ334+AQ360+AQ387+AQ416+AQ454+AQ486+AQ525+AQ553+AQ581+AQ610+AQ639+AQ671+AQ700+AQ728+AQ757+AQ786)</f>
        <v>#REF!</v>
      </c>
      <c r="AR835" s="44" t="e">
        <f>#REF!-(AR225+AR252+AR279+AR334+AR360+AR387+AR416+AR454+AR486+AR525+AR553+AR581+AR610+AR639+AR671+AR700+AR728+AR757+AR786)</f>
        <v>#REF!</v>
      </c>
      <c r="AS835" s="44" t="e">
        <f>#REF!-(AS225+AS252+AS279+AS334+AS360+AS387+AS416+AS454+AS486+AS525+AS553+AS581+AS610+AS639+AS671+AS700+AS728+AS757+AS786)</f>
        <v>#REF!</v>
      </c>
      <c r="AT835" s="44" t="e">
        <f>#REF!-(AT225+AT252+AT279+AT334+AT360+AT387+AT416+AT454+AT486+AT525+AT553+AT581+AT610+AT639+AT671+AT700+AT728+AT757+AT786)</f>
        <v>#REF!</v>
      </c>
      <c r="AU835" s="45" t="e">
        <f>#REF!-(AU225+AU252+AU279+AU334+AU360+AU387+AU416+AU454+AU486+AU525+AU553+AU581+AU610+AU639+AU671+AU700+AU728+AU757+AU786)</f>
        <v>#REF!</v>
      </c>
      <c r="AV835" s="44" t="e">
        <f>#REF!-(AV225+AV252+AV279+AV334+AV360+AV387+AV416+AV454+AV486+AV525+AV553+AV581+AV610+AV639+AV671+AV700+AV728+AV757+AV786)</f>
        <v>#REF!</v>
      </c>
      <c r="AW835" s="44" t="e">
        <f>#REF!-(AW225+AW252+AW279+AW334+AW360+AW387+AW416+AW454+AW486+AW525+AW553+AW581+AW610+AW639+AW671+AW700+AW728+AW757+AW786)</f>
        <v>#REF!</v>
      </c>
      <c r="AX835" s="44" t="e">
        <f>#REF!-(AX225+AX252+AX279+AX334+AX360+AX387+AX416+AX454+AX486+AX525+AX553+AX581+AX610+AX639+AX671+AX700+AX728+AX757+AX786)</f>
        <v>#REF!</v>
      </c>
      <c r="AY835" s="44" t="e">
        <f>#REF!-(AY225+AY252+AY279+AY334+AY360+AY387+AY416+AY454+AY486+AY525+AY553+AY581+AY610+AY639+AY671+AY700+AY728+AY757+AY786)</f>
        <v>#REF!</v>
      </c>
      <c r="AZ835" s="44" t="e">
        <f>#REF!-(AZ225+AZ252+AZ279+AZ334+AZ360+AZ387+AZ416+AZ454+AZ486+AZ525+AZ553+AZ581+AZ610+AZ639+AZ671+AZ700+AZ728+AZ757+AZ786)</f>
        <v>#REF!</v>
      </c>
      <c r="BA835" s="44" t="e">
        <f>#REF!-(BA225+BA252+BA279+BA334+BA360+BA387+BA416+BA454+BA486+BA525+BA553+BA581+BA610+BA639+BA671+BA700+BA728+BA757+BA786)</f>
        <v>#REF!</v>
      </c>
      <c r="BB835" s="44" t="e">
        <f>#REF!-(BB225+BB252+BB279+BB334+BB360+BB387+BB416+BB454+BB486+BB525+BB553+BB581+BB610+BB639+BB671+BB700+BB728+BB757+BB786)</f>
        <v>#REF!</v>
      </c>
      <c r="BC835" s="44" t="e">
        <f>#REF!-(BC225+BC252+BC279+BC334+BC360+BC387+BC416+BC454+BC486+BC525+BC553+BC581+BC610+BC639+BC671+BC700+BC728+BC757+BC786)</f>
        <v>#REF!</v>
      </c>
      <c r="BD835" s="45" t="e">
        <f t="shared" si="22"/>
        <v>#REF!</v>
      </c>
      <c r="BE835" s="44" t="e">
        <f>#REF!-(BE225+BE252+BE279+BE334+BE360+BE387+BE416+BE454+BE486+BE525+BE553+BE581+BE610+BE639+BE671+BE700+BE728+BE757+BE786)</f>
        <v>#REF!</v>
      </c>
      <c r="BF835" s="44" t="e">
        <f>#REF!-(BF225+BF252+BF279+BF334+BF360+BF387+BF416+BF454+BF486+BF525+BF553+BF581+BF610+BF639+BF671+BF700+BF728+BF757+BF786)</f>
        <v>#REF!</v>
      </c>
      <c r="BG835" s="44" t="e">
        <f>#REF!-(BG225+BG252+BG279+BG334+BG360+BG387+BG416+BG454+BG486+BG525+BG553+BG581+BG610+BG639+BG671+BG700+BG728+BG757+BG786)</f>
        <v>#REF!</v>
      </c>
      <c r="BH835" s="44" t="e">
        <f>#REF!-(BH225+BH252+BH279+BH334+BH360+BH387+BH416+BH454+BH486+BH525+BH553+BH581+BH610+BH639+BH671+BH700+BH728+BH757+BH786)</f>
        <v>#REF!</v>
      </c>
      <c r="BI835" s="44" t="e">
        <f>#REF!-(BI225+BI252+BI279+BI334+BI360+BI387+BI416+BI454+BI486+BI525+BI553+BI581+BI610+BI639+BI671+BI700+BI728+BI757+BI786)</f>
        <v>#REF!</v>
      </c>
      <c r="BL835" s="44" t="e">
        <f>#REF!-(BL225+BL252+BL279+BL334+BL360+BL387+BL416+BL454+BL486+BL525+BL553+BL581+BL610+BL639+BL671+BL700+BL728+BL757+BL786)</f>
        <v>#REF!</v>
      </c>
    </row>
    <row r="836" spans="5:64">
      <c r="F836" s="39"/>
      <c r="G836" s="38"/>
      <c r="H836" s="38"/>
      <c r="I836" s="38"/>
      <c r="J836" s="39"/>
      <c r="K836" s="38"/>
      <c r="L836" s="39"/>
      <c r="M836" s="39"/>
      <c r="N836" s="39"/>
      <c r="O836" s="39"/>
      <c r="P836" s="39"/>
      <c r="Q836" s="38"/>
      <c r="R836" s="39"/>
      <c r="S836" s="39"/>
      <c r="T836" s="39"/>
      <c r="U836" s="39" t="e">
        <f>#REF!-(U226+U253+U280+U335+U361+U388+U417+U455+U487+U526+U554+U582+U611+U640+U672+U701+U729+U758+U787)</f>
        <v>#REF!</v>
      </c>
      <c r="V836" s="39" t="e">
        <f>#REF!-(V226+V253+V280+V335+V361+V388+V417+V455+V487+V526+V554+V582+V611+V640+V672+V701+V729+V758+V787)</f>
        <v>#REF!</v>
      </c>
      <c r="W836" s="39" t="e">
        <f>#REF!-(W226+W253+W280+W335+W361+W388+W417+W455+W487+W526+W554+W582+W611+W640+W672+W701+W729+W758+W787)</f>
        <v>#REF!</v>
      </c>
      <c r="X836" s="39" t="e">
        <f>#REF!-(X226+X253+X280+X335+X361+X388+X417+X455+X487+X526+X554+X582+X611+X640+X672+X701+X729+X758+X787)</f>
        <v>#REF!</v>
      </c>
      <c r="Y836" s="39" t="e">
        <f>#REF!-(Y226+Y253+Y280+Y335+Y361+Y388+Y417+Y455+Y487+Y526+Y554+Y582+Y611+Y640+Y672+Y701+Y729+Y758+Y787)</f>
        <v>#REF!</v>
      </c>
      <c r="Z836" s="39" t="e">
        <f>#REF!-(Z226+Z253+Z280+Z335+Z361+Z388+Z417+Z455+Z487+Z526+Z554+Z582+Z611+Z640+Z672+Z701+Z729+Z758+Z787)</f>
        <v>#REF!</v>
      </c>
      <c r="AA836" s="39" t="e">
        <f>#REF!-(AA226+AA253+AA280+AA335+AA361+AA388+AA417+AA455+AA487+AA526+AA554+AA582+AA611+AA640+AA672+AA701+AA729+AA758+AA787)</f>
        <v>#REF!</v>
      </c>
      <c r="AB836" s="39" t="e">
        <f>#REF!-(AB226+AB253+AB280+AB335+AB361+AB388+AB417+AB455+AB487+AB526+AB554+AB582+AB611+AB640+AB672+AB701+AB729+AB758+AB787)</f>
        <v>#REF!</v>
      </c>
      <c r="AC836" s="39" t="e">
        <f>#REF!-(AC226+AC253+AC280+AC335+AC361+AC388+AC417+AC455+AC487+AC526+AC554+AC582+AC611+AC640+AC672+AC701+AC729+AC758+AC787)</f>
        <v>#REF!</v>
      </c>
      <c r="AD836" s="40" t="e">
        <f t="shared" si="19"/>
        <v>#REF!</v>
      </c>
      <c r="AE836" s="40" t="e">
        <f t="shared" si="20"/>
        <v>#REF!</v>
      </c>
      <c r="AF836" s="35" t="e">
        <f t="shared" si="21"/>
        <v>#REF!</v>
      </c>
      <c r="AG836" s="39" t="e">
        <f>#REF!-(AG226+AG253+AG280+AG335+AG361+AG388+AG417+AG455+AG487+AG526+AG554+AG582+AG611+AG640+AG672+AG701+AG729+AG758+AG787)</f>
        <v>#REF!</v>
      </c>
      <c r="AH836" s="39" t="e">
        <f>#REF!-(AH226+AH253+AH280+AH335+AH361+AH388+AH417+AH455+AH487+AH526+AH554+AH582+AH611+AH640+AH672+AH701+AH729+AH758+AH787)</f>
        <v>#REF!</v>
      </c>
      <c r="AI836" s="39" t="e">
        <f>#REF!-(AI226+AI253+AI280+AI335+AI361+AI388+AI417+AI455+AI487+AI526+AI554+AI582+AI611+AI640+AI672+AI701+AI729+AI758+AI787)</f>
        <v>#REF!</v>
      </c>
      <c r="AJ836" s="39" t="e">
        <f>#REF!-(AJ226+AJ253+AJ280+AJ335+AJ361+AJ388+AJ417+AJ455+AJ487+AJ526+AJ554+AJ582+AJ611+AJ640+AJ672+AJ701+AJ729+AJ758+AJ787)</f>
        <v>#REF!</v>
      </c>
      <c r="AK836" s="39" t="e">
        <f>#REF!-(AK226+AK253+AK280+AK335+AK361+AK388+AK417+AK455+AK487+AK526+AK554+AK582+AK611+AK640+AK672+AK701+AK729+AK758+AK787)</f>
        <v>#REF!</v>
      </c>
      <c r="AL836" s="39" t="e">
        <f>#REF!-(AL226+AL253+AL280+AL335+AL361+AL388+AL417+AL455+AL487+AL526+AL554+AL582+AL611+AL640+AL672+AL701+AL729+AL758+AL787)</f>
        <v>#REF!</v>
      </c>
      <c r="AM836" s="44" t="e">
        <f>#REF!-(AM226+AM253+AM280+AM335+AM361+AM388+AM417+AM455+AM487+AM526+AM554+AM582+AM611+AM640+AM672+AM701+AM729+AM758+AM787)</f>
        <v>#REF!</v>
      </c>
      <c r="AN836" s="44" t="e">
        <f>#REF!-(AN226+AN253+AN280+AN335+AN361+AN388+AN417+AN455+AN487+AN526+AN554+AN582+AN611+AN640+AN672+AN701+AN729+AN758+AN787)</f>
        <v>#REF!</v>
      </c>
      <c r="AO836" s="44" t="e">
        <f>#REF!-(AO226+AO253+AO280+AO335+AO361+AO388+AO417+AO455+AO487+AO526+AO554+AO582+AO611+AO640+AO672+AO701+AO729+AO758+AO787)</f>
        <v>#REF!</v>
      </c>
      <c r="AP836" s="44" t="e">
        <f>#REF!-(AP226+AP253+AP280+AP335+AP361+AP388+AP417+AP455+AP487+AP526+AP554+AP582+AP611+AP640+AP672+AP701+AP729+AP758+AP787)</f>
        <v>#REF!</v>
      </c>
      <c r="AQ836" s="44" t="e">
        <f>#REF!-(AQ226+AQ253+AQ280+AQ335+AQ361+AQ388+AQ417+AQ455+AQ487+AQ526+AQ554+AQ582+AQ611+AQ640+AQ672+AQ701+AQ729+AQ758+AQ787)</f>
        <v>#REF!</v>
      </c>
      <c r="AR836" s="44" t="e">
        <f>#REF!-(AR226+AR253+AR280+AR335+AR361+AR388+AR417+AR455+AR487+AR526+AR554+AR582+AR611+AR640+AR672+AR701+AR729+AR758+AR787)</f>
        <v>#REF!</v>
      </c>
      <c r="AS836" s="44" t="e">
        <f>#REF!-(AS226+AS253+AS280+AS335+AS361+AS388+AS417+AS455+AS487+AS526+AS554+AS582+AS611+AS640+AS672+AS701+AS729+AS758+AS787)</f>
        <v>#REF!</v>
      </c>
      <c r="AT836" s="44" t="e">
        <f>#REF!-(AT226+AT253+AT280+AT335+AT361+AT388+AT417+AT455+AT487+AT526+AT554+AT582+AT611+AT640+AT672+AT701+AT729+AT758+AT787)</f>
        <v>#REF!</v>
      </c>
      <c r="AU836" s="45" t="e">
        <f>#REF!-(AU226+AU253+AU280+AU335+AU361+AU388+AU417+AU455+AU487+AU526+AU554+AU582+AU611+AU640+AU672+AU701+AU729+AU758+AU787)</f>
        <v>#REF!</v>
      </c>
      <c r="AV836" s="44" t="e">
        <f>#REF!-(AV226+AV253+AV280+AV335+AV361+AV388+AV417+AV455+AV487+AV526+AV554+AV582+AV611+AV640+AV672+AV701+AV729+AV758+AV787)</f>
        <v>#REF!</v>
      </c>
      <c r="AW836" s="44" t="e">
        <f>#REF!-(AW226+AW253+AW280+AW335+AW361+AW388+AW417+AW455+AW487+AW526+AW554+AW582+AW611+AW640+AW672+AW701+AW729+AW758+AW787)</f>
        <v>#REF!</v>
      </c>
      <c r="AX836" s="44" t="e">
        <f>#REF!-(AX226+AX253+AX280+AX335+AX361+AX388+AX417+AX455+AX487+AX526+AX554+AX582+AX611+AX640+AX672+AX701+AX729+AX758+AX787)</f>
        <v>#REF!</v>
      </c>
      <c r="AY836" s="44" t="e">
        <f>#REF!-(AY226+AY253+AY280+AY335+AY361+AY388+AY417+AY455+AY487+AY526+AY554+AY582+AY611+AY640+AY672+AY701+AY729+AY758+AY787)</f>
        <v>#REF!</v>
      </c>
      <c r="AZ836" s="44" t="e">
        <f>#REF!-(AZ226+AZ253+AZ280+AZ335+AZ361+AZ388+AZ417+AZ455+AZ487+AZ526+AZ554+AZ582+AZ611+AZ640+AZ672+AZ701+AZ729+AZ758+AZ787)</f>
        <v>#REF!</v>
      </c>
      <c r="BA836" s="44" t="e">
        <f>#REF!-(BA226+BA253+BA280+BA335+BA361+BA388+BA417+BA455+BA487+BA526+BA554+BA582+BA611+BA640+BA672+BA701+BA729+BA758+BA787)</f>
        <v>#REF!</v>
      </c>
      <c r="BB836" s="44" t="e">
        <f>#REF!-(BB226+BB253+BB280+BB335+BB361+BB388+BB417+BB455+BB487+BB526+BB554+BB582+BB611+BB640+BB672+BB701+BB729+BB758+BB787)</f>
        <v>#REF!</v>
      </c>
      <c r="BC836" s="44" t="e">
        <f>#REF!-(BC226+BC253+BC280+BC335+BC361+BC388+BC417+BC455+BC487+BC526+BC554+BC582+BC611+BC640+BC672+BC701+BC729+BC758+BC787)</f>
        <v>#REF!</v>
      </c>
      <c r="BD836" s="45" t="e">
        <f t="shared" si="22"/>
        <v>#REF!</v>
      </c>
      <c r="BE836" s="44" t="e">
        <f>#REF!-(BE226+BE253+BE280+BE335+BE361+BE388+BE417+BE455+BE487+BE526+BE554+BE582+BE611+BE640+BE672+BE701+BE729+BE758+BE787)</f>
        <v>#REF!</v>
      </c>
      <c r="BF836" s="44" t="e">
        <f>#REF!-(BF226+BF253+BF280+BF335+BF361+BF388+BF417+BF455+BF487+BF526+BF554+BF582+BF611+BF640+BF672+BF701+BF729+BF758+BF787)</f>
        <v>#REF!</v>
      </c>
      <c r="BG836" s="44" t="e">
        <f>#REF!-(BG226+BG253+BG280+BG335+BG361+BG388+BG417+BG455+BG487+BG526+BG554+BG582+BG611+BG640+BG672+BG701+BG729+BG758+BG787)</f>
        <v>#REF!</v>
      </c>
      <c r="BH836" s="44" t="e">
        <f>#REF!-(BH226+BH253+BH280+BH335+BH361+BH388+BH417+BH455+BH487+BH526+BH554+BH582+BH611+BH640+BH672+BH701+BH729+BH758+BH787)</f>
        <v>#REF!</v>
      </c>
      <c r="BI836" s="44" t="e">
        <f>#REF!-(BI226+BI253+BI280+BI335+BI361+BI388+BI417+BI455+BI487+BI526+BI554+BI582+BI611+BI640+BI672+BI701+BI729+BI758+BI787)</f>
        <v>#REF!</v>
      </c>
      <c r="BL836" s="44" t="e">
        <f>#REF!-(BL226+BL253+BL280+BL335+BL361+BL388+BL417+BL455+BL487+BL526+BL554+BL582+BL611+BL640+BL672+BL701+BL729+BL758+BL787)</f>
        <v>#REF!</v>
      </c>
    </row>
    <row r="837" spans="5:64">
      <c r="E837" s="31" t="s">
        <v>888</v>
      </c>
      <c r="F837" s="39"/>
      <c r="G837" s="38"/>
      <c r="H837" s="38"/>
      <c r="I837" s="38"/>
      <c r="J837" s="39"/>
      <c r="K837" s="38"/>
      <c r="L837" s="39"/>
      <c r="M837" s="39"/>
      <c r="N837" s="39"/>
      <c r="O837" s="39"/>
      <c r="P837" s="39"/>
      <c r="Q837" s="38"/>
      <c r="R837" s="39"/>
      <c r="S837" s="39"/>
      <c r="T837" s="39"/>
      <c r="U837" s="39" t="e">
        <f>#REF!-(U227+U254+U281+U336+U362+U389+U418+U456+U488+U527+U555+U583+U612+U641+U673+U702+U730+U759+U788)</f>
        <v>#REF!</v>
      </c>
      <c r="V837" s="39" t="e">
        <f>#REF!-(V227+V254+V281+V336+V362+V389+V418+V456+V488+V527+V555+V583+V612+V641+V673+V702+V730+V759+V788)</f>
        <v>#REF!</v>
      </c>
      <c r="W837" s="39" t="e">
        <f>#REF!-(W227+W254+W281+W336+W362+W389+W418+W456+W488+W527+W555+W583+W612+W641+W673+W702+W730+W759+W788)</f>
        <v>#REF!</v>
      </c>
      <c r="X837" s="39" t="e">
        <f>#REF!-(X227+X254+X281+X336+X362+X389+X418+X456+X488+X527+X555+X583+X612+X641+X673+X702+X730+X759+X788)</f>
        <v>#REF!</v>
      </c>
      <c r="Y837" s="39" t="e">
        <f>#REF!-(Y227+Y254+Y281+Y336+Y362+Y389+Y418+Y456+Y488+Y527+Y555+Y583+Y612+Y641+Y673+Y702+Y730+Y759+Y788)</f>
        <v>#REF!</v>
      </c>
      <c r="Z837" s="39" t="e">
        <f>#REF!-(Z227+Z254+Z281+Z336+Z362+Z389+Z418+Z456+Z488+Z527+Z555+Z583+Z612+Z641+Z673+Z702+Z730+Z759+Z788)</f>
        <v>#REF!</v>
      </c>
      <c r="AA837" s="39" t="e">
        <f>#REF!-(AA227+AA254+AA281+AA336+AA362+AA389+AA418+AA456+AA488+AA527+AA555+AA583+AA612+AA641+AA673+AA702+AA730+AA759+AA788)</f>
        <v>#REF!</v>
      </c>
      <c r="AB837" s="39" t="e">
        <f>#REF!-(AB227+AB254+AB281+AB336+AB362+AB389+AB418+AB456+AB488+AB527+AB555+AB583+AB612+AB641+AB673+AB702+AB730+AB759+AB788)</f>
        <v>#REF!</v>
      </c>
      <c r="AC837" s="39" t="e">
        <f>#REF!-(AC227+AC254+AC281+AC336+AC362+AC389+AC418+AC456+AC488+AC527+AC555+AC583+AC612+AC641+AC673+AC702+AC730+AC759+AC788)</f>
        <v>#REF!</v>
      </c>
      <c r="AD837" s="40" t="e">
        <f t="shared" si="19"/>
        <v>#REF!</v>
      </c>
      <c r="AE837" s="40" t="e">
        <f t="shared" si="20"/>
        <v>#REF!</v>
      </c>
      <c r="AF837" s="35" t="e">
        <f t="shared" si="21"/>
        <v>#REF!</v>
      </c>
      <c r="AG837" s="39" t="e">
        <f>#REF!-(AG227+AG254+AG281+AG336+AG362+AG389+AG418+AG456+AG488+AG527+AG555+AG583+AG612+AG641+AG673+AG702+AG730+AG759+AG788)</f>
        <v>#REF!</v>
      </c>
      <c r="AH837" s="39" t="e">
        <f>#REF!-(AH227+AH254+AH281+AH336+AH362+AH389+AH418+AH456+AH488+AH527+AH555+AH583+AH612+AH641+AH673+AH702+AH730+AH759+AH788)</f>
        <v>#REF!</v>
      </c>
      <c r="AI837" s="39" t="e">
        <f>#REF!-(AI227+AI254+AI281+AI336+AI362+AI389+AI418+AI456+AI488+AI527+AI555+AI583+AI612+AI641+AI673+AI702+AI730+AI759+AI788)</f>
        <v>#REF!</v>
      </c>
      <c r="AJ837" s="39" t="e">
        <f>#REF!-(AJ227+AJ254+AJ281+AJ336+AJ362+AJ389+AJ418+AJ456+AJ488+AJ527+AJ555+AJ583+AJ612+AJ641+AJ673+AJ702+AJ730+AJ759+AJ788)</f>
        <v>#REF!</v>
      </c>
      <c r="AK837" s="39" t="e">
        <f>#REF!-(AK227+AK254+AK281+AK336+AK362+AK389+AK418+AK456+AK488+AK527+AK555+AK583+AK612+AK641+AK673+AK702+AK730+AK759+AK788)</f>
        <v>#REF!</v>
      </c>
      <c r="AL837" s="39" t="e">
        <f>#REF!-(AL227+AL254+AL281+AL336+AL362+AL389+AL418+AL456+AL488+AL527+AL555+AL583+AL612+AL641+AL673+AL702+AL730+AL759+AL788)</f>
        <v>#REF!</v>
      </c>
      <c r="AM837" s="44" t="e">
        <f>#REF!-(AM227+AM254+AM281+AM336+AM362+AM389+AM418+AM456+AM488+AM527+AM555+AM583+AM612+AM641+AM673+AM702+AM730+AM759+AM788)</f>
        <v>#REF!</v>
      </c>
      <c r="AN837" s="44" t="e">
        <f>#REF!-(AN227+AN254+AN281+AN336+AN362+AN389+AN418+AN456+AN488+AN527+AN555+AN583+AN612+AN641+AN673+AN702+AN730+AN759+AN788)</f>
        <v>#REF!</v>
      </c>
      <c r="AO837" s="44" t="e">
        <f>#REF!-(AO227+AO254+AO281+AO336+AO362+AO389+AO418+AO456+AO488+AO527+AO555+AO583+AO612+AO641+AO673+AO702+AO730+AO759+AO788)</f>
        <v>#REF!</v>
      </c>
      <c r="AP837" s="44" t="e">
        <f>#REF!-(AP227+AP254+AP281+AP336+AP362+AP389+AP418+AP456+AP488+AP527+AP555+AP583+AP612+AP641+AP673+AP702+AP730+AP759+AP788)</f>
        <v>#REF!</v>
      </c>
      <c r="AQ837" s="44" t="e">
        <f>#REF!-(AQ227+AQ254+AQ281+AQ336+AQ362+AQ389+AQ418+AQ456+AQ488+AQ527+AQ555+AQ583+AQ612+AQ641+AQ673+AQ702+AQ730+AQ759+AQ788)</f>
        <v>#REF!</v>
      </c>
      <c r="AR837" s="44" t="e">
        <f>#REF!-(AR227+AR254+AR281+AR336+AR362+AR389+AR418+AR456+AR488+AR527+AR555+AR583+AR612+AR641+AR673+AR702+AR730+AR759+AR788)</f>
        <v>#REF!</v>
      </c>
      <c r="AS837" s="44" t="e">
        <f>#REF!-(AS227+AS254+AS281+AS336+AS362+AS389+AS418+AS456+AS488+AS527+AS555+AS583+AS612+AS641+AS673+AS702+AS730+AS759+AS788)</f>
        <v>#REF!</v>
      </c>
      <c r="AT837" s="44" t="e">
        <f>#REF!-(AT227+AT254+AT281+AT336+AT362+AT389+AT418+AT456+AT488+AT527+AT555+AT583+AT612+AT641+AT673+AT702+AT730+AT759+AT788)</f>
        <v>#REF!</v>
      </c>
      <c r="AU837" s="45" t="e">
        <f>#REF!-(AU227+AU254+AU281+AU336+AU362+AU389+AU418+AU456+AU488+AU527+AU555+AU583+AU612+AU641+AU673+AU702+AU730+AU759+AU788)</f>
        <v>#REF!</v>
      </c>
      <c r="AV837" s="44" t="e">
        <f>#REF!-(AV227+AV254+AV281+AV336+AV362+AV389+AV418+AV456+AV488+AV527+AV555+AV583+AV612+AV641+AV673+AV702+AV730+AV759+AV788)</f>
        <v>#REF!</v>
      </c>
      <c r="AW837" s="44" t="e">
        <f>#REF!-(AW227+AW254+AW281+AW336+AW362+AW389+AW418+AW456+AW488+AW527+AW555+AW583+AW612+AW641+AW673+AW702+AW730+AW759+AW788)</f>
        <v>#REF!</v>
      </c>
      <c r="AX837" s="44" t="e">
        <f>#REF!-(AX227+AX254+AX281+AX336+AX362+AX389+AX418+AX456+AX488+AX527+AX555+AX583+AX612+AX641+AX673+AX702+AX730+AX759+AX788)</f>
        <v>#REF!</v>
      </c>
      <c r="AY837" s="44" t="e">
        <f>#REF!-(AY227+AY254+AY281+AY336+AY362+AY389+AY418+AY456+AY488+AY527+AY555+AY583+AY612+AY641+AY673+AY702+AY730+AY759+AY788)</f>
        <v>#REF!</v>
      </c>
      <c r="AZ837" s="44" t="e">
        <f>#REF!-(AZ227+AZ254+AZ281+AZ336+AZ362+AZ389+AZ418+AZ456+AZ488+AZ527+AZ555+AZ583+AZ612+AZ641+AZ673+AZ702+AZ730+AZ759+AZ788)</f>
        <v>#REF!</v>
      </c>
      <c r="BA837" s="44" t="e">
        <f>#REF!-(BA227+BA254+BA281+BA336+BA362+BA389+BA418+BA456+BA488+BA527+BA555+BA583+BA612+BA641+BA673+BA702+BA730+BA759+BA788)</f>
        <v>#REF!</v>
      </c>
      <c r="BB837" s="44" t="e">
        <f>#REF!-(BB227+BB254+BB281+BB336+BB362+BB389+BB418+BB456+BB488+BB527+BB555+BB583+BB612+BB641+BB673+BB702+BB730+BB759+BB788)</f>
        <v>#REF!</v>
      </c>
      <c r="BC837" s="44" t="e">
        <f>#REF!-(BC227+BC254+BC281+BC336+BC362+BC389+BC418+BC456+BC488+BC527+BC555+BC583+BC612+BC641+BC673+BC702+BC730+BC759+BC788)</f>
        <v>#REF!</v>
      </c>
      <c r="BD837" s="45" t="e">
        <f t="shared" si="22"/>
        <v>#REF!</v>
      </c>
      <c r="BE837" s="44" t="e">
        <f>#REF!-(BE227+BE254+BE281+BE336+BE362+BE389+BE418+BE456+BE488+BE527+BE555+BE583+BE612+BE641+BE673+BE702+BE730+BE759+BE788)</f>
        <v>#REF!</v>
      </c>
      <c r="BF837" s="44" t="e">
        <f>#REF!-(BF227+BF254+BF281+BF336+BF362+BF389+BF418+BF456+BF488+BF527+BF555+BF583+BF612+BF641+BF673+BF702+BF730+BF759+BF788)</f>
        <v>#REF!</v>
      </c>
      <c r="BG837" s="44" t="e">
        <f>#REF!-(BG227+BG254+BG281+BG336+BG362+BG389+BG418+BG456+BG488+BG527+BG555+BG583+BG612+BG641+BG673+BG702+BG730+BG759+BG788)</f>
        <v>#REF!</v>
      </c>
      <c r="BH837" s="44" t="e">
        <f>#REF!-(BH227+BH254+BH281+BH336+BH362+BH389+BH418+BH456+BH488+BH527+BH555+BH583+BH612+BH641+BH673+BH702+BH730+BH759+BH788)</f>
        <v>#REF!</v>
      </c>
      <c r="BI837" s="44" t="e">
        <f>#REF!-(BI227+BI254+BI281+BI336+BI362+BI389+BI418+BI456+BI488+BI527+BI555+BI583+BI612+BI641+BI673+BI702+BI730+BI759+BI788)</f>
        <v>#REF!</v>
      </c>
      <c r="BL837" s="44" t="e">
        <f>#REF!-(BL227+BL254+BL281+BL336+BL362+BL389+BL418+BL456+BL488+BL527+BL555+BL583+BL612+BL641+BL673+BL702+BL730+BL759+BL788)</f>
        <v>#REF!</v>
      </c>
    </row>
    <row r="838" spans="5:64">
      <c r="F838" s="39"/>
      <c r="G838" s="38"/>
      <c r="H838" s="38"/>
      <c r="I838" s="38"/>
      <c r="J838" s="39"/>
      <c r="K838" s="38"/>
      <c r="L838" s="39"/>
      <c r="M838" s="39"/>
      <c r="N838" s="39"/>
      <c r="O838" s="39"/>
      <c r="P838" s="39"/>
      <c r="Q838" s="38"/>
      <c r="R838" s="39"/>
      <c r="S838" s="39"/>
      <c r="T838" s="39"/>
      <c r="U838" s="39" t="e">
        <f>#REF!-(#REF!+U255+U282+U337+U363+U390+U419+U444+U457+U489+U528+U556+U584+U613+U642+U674+U703+U731+U760+U789)</f>
        <v>#REF!</v>
      </c>
      <c r="V838" s="39" t="e">
        <f>#REF!-(#REF!+V255+V282+V337+V363+V390+V419+V444+V457+V489+V528+V556+V584+V613+V642+V674+V703+V731+V760+V789)</f>
        <v>#REF!</v>
      </c>
      <c r="W838" s="39" t="e">
        <f>#REF!-(#REF!+W255+W282+W337+W363+W390+W419+W444+W457+W489+W528+W556+W584+W613+W642+W674+W703+W731+W760+W789)</f>
        <v>#REF!</v>
      </c>
      <c r="X838" s="39" t="e">
        <f>#REF!-(#REF!+X255+X282+X337+X363+X390+X419+X444+X457+X489+X528+X556+X584+X613+X642+X674+X703+X731+X760+X789)</f>
        <v>#REF!</v>
      </c>
      <c r="Y838" s="39" t="e">
        <f>#REF!-(#REF!+Y255+Y282+Y337+Y363+Y390+Y419+Y444+Y457+Y489+Y528+Y556+Y584+Y613+Y642+Y674+Y703+Y731+Y760+Y789)</f>
        <v>#REF!</v>
      </c>
      <c r="Z838" s="39" t="e">
        <f>#REF!-(#REF!+Z255+Z282+Z337+Z363+Z390+Z419+Z444+Z457+Z489+Z528+Z556+Z584+Z613+Z642+Z674+Z703+Z731+Z760+Z789)</f>
        <v>#REF!</v>
      </c>
      <c r="AA838" s="39" t="e">
        <f>#REF!-(#REF!+AA255+AA282+AA337+AA363+AA390+AA419+AA444+AA457+AA489+AA528+AA556+AA584+AA613+AA642+AA674+AA703+AA731+AA760+AA789)</f>
        <v>#REF!</v>
      </c>
      <c r="AB838" s="39" t="e">
        <f>#REF!-(#REF!+AB255+AB282+AB337+AB363+AB390+AB419+AB444+AB457+AB489+AB528+AB556+AB584+AB613+AB642+AB674+AB703+AB731+AB760+AB789)</f>
        <v>#REF!</v>
      </c>
      <c r="AC838" s="39" t="e">
        <f>#REF!-(#REF!+AC255+AC282+AC337+AC363+AC390+AC419+AC444+AC457+AC489+AC528+AC556+AC584+AC613+AC642+AC674+AC703+AC731+AC760+AC789)</f>
        <v>#REF!</v>
      </c>
      <c r="AD838" s="40" t="e">
        <f t="shared" si="19"/>
        <v>#REF!</v>
      </c>
      <c r="AE838" s="40" t="e">
        <f t="shared" si="20"/>
        <v>#REF!</v>
      </c>
      <c r="AF838" s="35" t="e">
        <f t="shared" si="21"/>
        <v>#REF!</v>
      </c>
      <c r="AG838" s="39" t="e">
        <f>#REF!-(#REF!+AG255+AG282+AG337+AG363+AG390+AG419+AG457+AG489+AG528+AG556+AG584+AG613+AG642+AG674+AG703+AG731+AG760+AG789)</f>
        <v>#REF!</v>
      </c>
      <c r="AH838" s="39" t="e">
        <f>#REF!-(#REF!+AH255+AH282+AH337+AH363+AH390+AH419+AH457+AH489+AH528+AH556+AH584+AH613+AH642+AH674+AH703+AH731+AH760+AH789)</f>
        <v>#REF!</v>
      </c>
      <c r="AI838" s="39" t="e">
        <f>#REF!-(#REF!+AI255+AI282+AI337+AI363+AI390+AI419+AI444+AI457+AI489+AI528+AI556+AI584+AI613+AI642+AI674+AI703+AI731+AI760+AI789)</f>
        <v>#REF!</v>
      </c>
      <c r="AJ838" s="39" t="e">
        <f>#REF!-(#REF!+AJ255+AJ282+AJ337+AJ363+AJ390+AJ419+AJ444+AJ457+AJ489+AJ528+AJ556+AJ584+AJ613+AJ642+AJ674+AJ703+AJ731+AJ760+AJ789)</f>
        <v>#REF!</v>
      </c>
      <c r="AK838" s="39" t="e">
        <f>#REF!-(#REF!+AK255+AK282+AK337+AK363+AK390+AK419+AK444+AK457+AK489+AK528+AK556+AK584+AK613+AK642+AK674+AK703+AK731+AK760+AK789)</f>
        <v>#REF!</v>
      </c>
      <c r="AL838" s="39" t="e">
        <f>#REF!-(#REF!+AL255+AL282+AL337+AL363+AL390+AL419+AL444+AL457+AL489+AL528+AL556+AL584+AL613+AL642+AL674+AL703+AL731+AL760+AL789)</f>
        <v>#REF!</v>
      </c>
      <c r="AM838" s="44" t="e">
        <f>#REF!-(#REF!+AM255+AM282+AM337+AM363+AM390+AM419+AM444+AM457+AM489+AM528+AM556+AM584+AM613+AM642+AM674+AM703+AM731+AM760+AM789)</f>
        <v>#REF!</v>
      </c>
      <c r="AN838" s="44" t="e">
        <f>#REF!-(#REF!+AN255+AN282+AN337+AN363+AN390+AN419+AN444+AN457+AN489+AN528+AN556+AN584+AN613+AN642+AN674+AN703+AN731+AN760+AN789)</f>
        <v>#REF!</v>
      </c>
      <c r="AO838" s="44" t="e">
        <f>#REF!-(#REF!+AO255+AO282+AO337+AO363+AO390+AO419+AO444+AO457+AO489+AO528+AO556+AO584+AO613+AO642+AO674+AO703+AO731+AO760+AO789)</f>
        <v>#REF!</v>
      </c>
      <c r="AP838" s="44" t="e">
        <f>#REF!-(#REF!+AP255+AP282+AP337+AP363+AP390+AP419+AP444+AP457+AP489+AP528+AP556+AP584+AP613+AP642+AP674+AP703+AP731+AP760+AP789)</f>
        <v>#REF!</v>
      </c>
      <c r="AQ838" s="44" t="e">
        <f>#REF!-(#REF!+AQ255+AQ282+AQ337+AQ363+AQ390+AQ419+AQ444+AQ457+AQ489+AQ528+AQ556+AQ584+AQ613+AQ642+AQ674+AQ703+AQ731+AQ760+AQ789)</f>
        <v>#REF!</v>
      </c>
      <c r="AR838" s="44" t="e">
        <f>#REF!-(#REF!+AR255+AR282+AR337+AR363+AR390+AR419+AR444+AR457+AR489+AR528+AR556+AR584+AR613+AR642+AR674+AR703+AR731+AR760+AR789)</f>
        <v>#REF!</v>
      </c>
      <c r="AS838" s="44" t="e">
        <f>#REF!-(#REF!+AS255+AS282+AS337+AS363+AS390+AS419+AS444+AS457+AS489+AS528+AS556+AS584+AS613+AS642+AS674+AS703+AS731+AS760+AS789)</f>
        <v>#REF!</v>
      </c>
      <c r="AT838" s="44" t="e">
        <f>#REF!-(#REF!+AT255+AT282+AT337+AT363+AT390+AT419+AT444+AT457+AT489+AT528+AT556+AT584+AT613+AT642+AT674+AT703+AT731+AT760+AT789)</f>
        <v>#REF!</v>
      </c>
      <c r="AU838" s="45" t="e">
        <f>#REF!-(#REF!+AU255+AU282+AU337+AU363+AU390+AU419+AU444+AU457+AU489+AU528+AU556+AU584+AU613+AU642+AU674+AU703+AU731+AU760+AU789)</f>
        <v>#REF!</v>
      </c>
      <c r="AV838" s="44" t="e">
        <f>#REF!-(#REF!+AV255+AV282+AV337+AV363+AV390+AV419+AV444+AV457+AV489+AV528+AV556+AV584+AV613+AV642+AV674+AV703+AV731+AV760+AV789)</f>
        <v>#REF!</v>
      </c>
      <c r="AW838" s="44" t="e">
        <f>#REF!-(#REF!+AW255+AW282+AW337+AW363+AW390+AW419+AW444+AW457+AW489+AW528+AW556+AW584+AW613+AW642+AW674+AW703+AW731+AW760+AW789)</f>
        <v>#REF!</v>
      </c>
      <c r="AX838" s="44" t="e">
        <f>#REF!-(#REF!+AX255+AX282+AX337+AX363+AX390+AX419+AX444+AX457+AX489+AX528+AX556+AX584+AX613+AX642+AX674+AX703+AX731+AX760+AX789)+0.1</f>
        <v>#REF!</v>
      </c>
      <c r="AY838" s="44" t="e">
        <f>#REF!-(#REF!+AY255+AY282+AY337+AY363+AY390+AY419+AY444+AY457+AY489+AY528+AY556+AY584+AY613+AY642+AY674+AY703+AY731+AY760+AY789)</f>
        <v>#REF!</v>
      </c>
      <c r="AZ838" s="44" t="e">
        <f>#REF!-(#REF!+AZ255+AZ282+AZ337+AZ363+AZ390+AZ419+AZ444+AZ457+AZ489+AZ528+AZ556+AZ584+AZ613+AZ642+AZ674+AZ703+AZ731+AZ760+AZ789)</f>
        <v>#REF!</v>
      </c>
      <c r="BA838" s="44" t="e">
        <f>#REF!-(#REF!+BA255+BA282+BA337+BA363+BA390+BA419+BA444+BA457+BA489+BA528+BA556+BA584+BA613+BA642+BA674+BA703+BA731+BA760+BA789)</f>
        <v>#REF!</v>
      </c>
      <c r="BB838" s="44" t="e">
        <f>#REF!-(#REF!+BB255+BB282+BB337+BB363+BB390+BB419+BB444+BB457+BB489+BB528+BB556+BB584+BB613+BB642+BB674+BB703+BB731+BB760+BB789)</f>
        <v>#REF!</v>
      </c>
      <c r="BC838" s="44" t="e">
        <f>#REF!-(#REF!+BC255+BC282+BC337+BC363+BC390+BC419+BC444+BC457+BC489+BC528+BC556+BC584+BC613+BC642+BC674+BC703+BC731+BC760+BC789)</f>
        <v>#REF!</v>
      </c>
      <c r="BD838" s="45" t="e">
        <f t="shared" si="22"/>
        <v>#REF!</v>
      </c>
      <c r="BE838" s="44" t="e">
        <f>#REF!-(#REF!+BE255+BE282+BE337+BE363+BE390+BE419+BE444+BE457+BE489+BE528+BE556+BE584+BE613+BE642+BE674+BE703+BE731+BE760+BE789)</f>
        <v>#REF!</v>
      </c>
      <c r="BF838" s="44" t="e">
        <f>#REF!-(#REF!+BF255+BF282+BF337+BF363+BF390+BF419+BF444+BF457+BF489+BF528+BF556+BF584+BF613+BF642+BF674+BF703+BF731+BF760+BF789)</f>
        <v>#REF!</v>
      </c>
      <c r="BG838" s="44" t="e">
        <f>#REF!-(#REF!+BG255+BG282+BG337+BG363+BG390+BG419+BG444+BG457+BG489+BG528+BG556+BG584+BG613+BG642+BG674+BG703+BG731+BG760+BG789)</f>
        <v>#REF!</v>
      </c>
      <c r="BH838" s="44" t="e">
        <f>#REF!-(#REF!+BH255+BH282+BH337+BH363+BH390+BH419+BH444+BH457+BH489+BH528+BH556+BH584+BH613+BH642+BH674+BH703+BH731+BH760+BH789)</f>
        <v>#REF!</v>
      </c>
      <c r="BI838" s="44" t="e">
        <f>#REF!-(#REF!+BI255+BI282+BI337+BI363+BI390+BI419+BI444+BI457+BI489+BI528+BI556+BI584+BI613+BI642+BI674+BI703+BI731+BI760+BI789)-0.1</f>
        <v>#REF!</v>
      </c>
      <c r="BL838" s="44" t="e">
        <f>#REF!-(#REF!+BL255+BL282+BL337+BL363+BL390+BL419+BL444+BL457+BL489+BL528+BL556+BL584+BL613+BL642+BL674+BL703+BL731+BL760+BL789)</f>
        <v>#REF!</v>
      </c>
    </row>
    <row r="839" spans="5:64">
      <c r="E839" s="31" t="s">
        <v>889</v>
      </c>
      <c r="F839" s="39"/>
      <c r="G839" s="38"/>
      <c r="H839" s="38"/>
      <c r="I839" s="38"/>
      <c r="J839" s="39"/>
      <c r="K839" s="38"/>
      <c r="L839" s="39"/>
      <c r="M839" s="39"/>
      <c r="N839" s="39"/>
      <c r="O839" s="39"/>
      <c r="P839" s="39"/>
      <c r="Q839" s="38"/>
      <c r="R839" s="39"/>
      <c r="S839" s="39"/>
      <c r="T839" s="39"/>
      <c r="U839" s="39" t="e">
        <f>#REF!-(#REF!+U256+U283+U338+U364+U391+U420+U458+U490+U529+U557+U585+U614+U643+U675+U704+U732+U761+U790)</f>
        <v>#REF!</v>
      </c>
      <c r="V839" s="39" t="e">
        <f>#REF!-(#REF!+V256+V283+V338+V364+V391+V420+V458+V490+V529+V557+V585+V614+V643+V675+V704+V732+V761+V790)</f>
        <v>#REF!</v>
      </c>
      <c r="W839" s="39" t="e">
        <f>#REF!-(#REF!+W256+W283+W338+W364+W391+W420+W458+W490+W529+W557+W585+W614+W643+W675+W704+W732+W761+W790)</f>
        <v>#REF!</v>
      </c>
      <c r="X839" s="39" t="e">
        <f>#REF!-(#REF!+X256+X283+X338+X364+X391+X420+X458+X490+X529+X557+X585+X614+X643+X675+X704+X732+X761+X790)</f>
        <v>#REF!</v>
      </c>
      <c r="Y839" s="39" t="e">
        <f>#REF!-(#REF!+Y256+Y283+Y338+Y364+Y391+Y420+Y458+Y490+Y529+Y557+Y585+Y614+Y643+Y675+Y704+Y732+Y761+Y790)</f>
        <v>#REF!</v>
      </c>
      <c r="Z839" s="39" t="e">
        <f>#REF!-(#REF!+Z256+Z283+Z338+Z364+Z391+Z420+Z458+Z490+Z529+Z557+Z585+Z614+Z643+Z675+Z704+Z732+Z761+Z790)</f>
        <v>#REF!</v>
      </c>
      <c r="AA839" s="39" t="e">
        <f>#REF!-(#REF!+AA256+AA283+AA338+AA364+AA391+AA420+AA458+AA490+AA529+AA557+AA585+AA614+AA643+AA675+AA704+AA732+AA761+AA790)</f>
        <v>#REF!</v>
      </c>
      <c r="AB839" s="39" t="e">
        <f>#REF!-(#REF!+AB256+AB283+AB338+AB364+AB391+AB420+AB458+AB490+AB529+AB557+AB585+AB614+AB643+AB675+AB704+AB732+AB761+AB790)</f>
        <v>#REF!</v>
      </c>
      <c r="AC839" s="39" t="e">
        <f>#REF!-(#REF!+AC256+AC283+AC338+AC364+AC391+AC420+AC458+AC490+AC529+AC557+AC585+AC614+AC643+AC675+AC704+AC732+AC761+AC790)</f>
        <v>#REF!</v>
      </c>
      <c r="AD839" s="40" t="e">
        <f t="shared" si="19"/>
        <v>#REF!</v>
      </c>
      <c r="AE839" s="40" t="e">
        <f t="shared" si="20"/>
        <v>#REF!</v>
      </c>
      <c r="AF839" s="35" t="e">
        <f t="shared" si="21"/>
        <v>#REF!</v>
      </c>
      <c r="AG839" s="39" t="e">
        <f>#REF!-(#REF!+AG256+AG283+AG338+AG364+AG391+AG420+AG458+AG490+AG529+AG557+AG585+AG614+AG643+AG675+AG704+AG732+AG761+AG790)</f>
        <v>#REF!</v>
      </c>
      <c r="AH839" s="39" t="e">
        <f>#REF!-(#REF!+AH256+AH283+AH338+AH364+AH391+AH420+AH458+AH490+AH529+AH557+AH585+AH614+AH643+AH675+AH704+AH732+AH761+AH790)</f>
        <v>#REF!</v>
      </c>
      <c r="AI839" s="39" t="e">
        <f>#REF!-(#REF!+AI256+AI283+AI338+AI364+AI391+AI420+AI458+AI490+AI529+AI557+AI585+AI614+AI643+AI675+AI704+AI732+AI761+AI790)</f>
        <v>#REF!</v>
      </c>
      <c r="AJ839" s="39" t="e">
        <f>#REF!-(#REF!+AJ256+AJ283+AJ338+AJ364+AJ391+AJ420+AJ458+AJ490+AJ529+AJ557+AJ585+AJ614+AJ643+AJ675+AJ704+AJ732+AJ761+AJ790)</f>
        <v>#REF!</v>
      </c>
      <c r="AK839" s="39" t="e">
        <f>#REF!-(#REF!+AK256+AK283+AK338+AK364+AK391+AK420+AK458+AK490+AK529+AK557+AK585+AK614+AK643+AK675+AK704+AK732+AK761+AK790)</f>
        <v>#REF!</v>
      </c>
      <c r="AL839" s="39" t="e">
        <f>#REF!-(#REF!+AL256+AL283+AL338+AL364+AL391+AL420+AL458+AL490+AL529+AL557+AL585+AL614+AL643+AL675+AL704+AL732+AL761+AL790)</f>
        <v>#REF!</v>
      </c>
      <c r="AM839" s="44" t="e">
        <f>#REF!-(#REF!+AM256+AM283+AM338+AM364+AM391+AM420+AM458+AM490+AM529+AM557+AM585+AM614+AM643+AM675+AM704+AM732+AM761+AM790)</f>
        <v>#REF!</v>
      </c>
      <c r="AN839" s="44" t="e">
        <f>#REF!-(#REF!+AN256+AN283+AN338+AN364+AN391+AN420+AN458+AN490+AN529+AN557+AN585+AN614+AN643+AN675+AN704+AN732+AN761+AN790)</f>
        <v>#REF!</v>
      </c>
      <c r="AO839" s="44" t="e">
        <f>#REF!-(#REF!+AO256+AO283+AO338+AO364+AO391+AO420+AO458+AO490+AO529+AO557+AO585+AO614+AO643+AO675+AO704+AO732+AO761+AO790)</f>
        <v>#REF!</v>
      </c>
      <c r="AP839" s="44" t="e">
        <f>#REF!-(#REF!+AP256+AP283+AP338+AP364+AP391+AP420+AP458+AP490+AP529+AP557+AP585+AP614+AP643+AP675+AP704+AP732+AP761+AP790)</f>
        <v>#REF!</v>
      </c>
      <c r="AQ839" s="44" t="e">
        <f>#REF!-(#REF!+AQ256+AQ283+AQ338+AQ364+AQ391+AQ420+AQ458+AQ490+AQ529+AQ557+AQ585+AQ614+AQ643+AQ675+AQ704+AQ732+AQ761+AQ790)</f>
        <v>#REF!</v>
      </c>
      <c r="AR839" s="44" t="e">
        <f>#REF!-(#REF!+AR256+AR283+AR338+AR364+AR391+AR420+AR458+AR490+AR529+AR557+AR585+AR614+AR643+AR675+AR704+AR732+AR761+AR790)</f>
        <v>#REF!</v>
      </c>
      <c r="AS839" s="44" t="e">
        <f>#REF!-(#REF!+AS256+AS283+AS338+AS364+AS391+AS420+AS458+AS490+AS529+AS557+AS585+AS614+AS643+AS675+AS704+AS732+AS761+AS790)</f>
        <v>#REF!</v>
      </c>
      <c r="AT839" s="44" t="e">
        <f>#REF!-(#REF!+AT256+AT283+AT338+AT364+AT391+AT420+AT458+AT490+AT529+AT557+AT585+AT614+AT643+AT675+AT704+AT732+AT761+AT790)</f>
        <v>#REF!</v>
      </c>
      <c r="AU839" s="45" t="e">
        <f>#REF!-(#REF!+AU256+AU283+AU338+AU364+AU391+AU420+AU458+AU490+AU529+AU557+AU585+AU614+AU643+AU675+AU704+AU732+AU761+AU790)</f>
        <v>#REF!</v>
      </c>
      <c r="AV839" s="44" t="e">
        <f>#REF!-(#REF!+AV256+AV283+AV338+AV364+AV391+AV420+AV458+AV490+AV529+AV557+AV585+AV614+AV643+AV675+AV704+AV732+AV761+AV790)</f>
        <v>#REF!</v>
      </c>
      <c r="AW839" s="44" t="e">
        <f>#REF!-(#REF!+AW256+AW283+AW338+AW364+AW391+AW420+AW458+AW490+AW529+AW557+AW585+AW614+AW643+AW675+AW704+AW732+AW761+AW790)</f>
        <v>#REF!</v>
      </c>
      <c r="AX839" s="44" t="e">
        <f>#REF!-(#REF!+AX256+AX283+AX338+AX364+AX391+AX420+AX458+AX490+AX529+AX557+AX585+AX614+AX643+AX675+AX704+AX732+AX761+AX790)</f>
        <v>#REF!</v>
      </c>
      <c r="AY839" s="44" t="e">
        <f>#REF!-(#REF!+AY256+AY283+AY338+AY364+AY391+AY420+AY458+AY490+AY529+AY557+AY585+AY614+AY643+AY675+AY704+AY732+AY761+AY790)</f>
        <v>#REF!</v>
      </c>
      <c r="AZ839" s="44" t="e">
        <f>#REF!-(#REF!+AZ256+AZ283+AZ338+AZ364+AZ391+AZ420+AZ458+AZ490+AZ529+AZ557+AZ585+AZ614+AZ643+AZ675+AZ704+AZ732+AZ761+AZ790)</f>
        <v>#REF!</v>
      </c>
      <c r="BA839" s="44" t="e">
        <f>#REF!-(#REF!+BA256+BA283+BA338+BA364+BA391+BA420+BA458+BA490+BA529+BA557+BA585+BA614+BA643+BA675+BA704+BA732+BA761+BA790)</f>
        <v>#REF!</v>
      </c>
      <c r="BB839" s="44" t="e">
        <f>#REF!-(#REF!+BB256+BB283+BB338+BB364+BB391+BB420+BB458+BB490+BB529+BB557+BB585+BB614+BB643+BB675+BB704+BB732+BB761+BB790)</f>
        <v>#REF!</v>
      </c>
      <c r="BC839" s="44" t="e">
        <f>#REF!-(#REF!+BC256+BC283+BC338+BC364+BC391+BC420+BC458+BC490+BC529+BC557+BC585+BC614+BC643+BC675+BC704+BC732+BC761+BC790)</f>
        <v>#REF!</v>
      </c>
      <c r="BD839" s="45" t="e">
        <f t="shared" si="22"/>
        <v>#REF!</v>
      </c>
      <c r="BE839" s="44" t="e">
        <f>#REF!-(#REF!+BE256+BE283+BE338+BE364+BE391+BE420+BE458+BE490+BE529+BE557+BE585+BE614+BE643+BE675+BE704+BE732+BE761+BE790)</f>
        <v>#REF!</v>
      </c>
      <c r="BF839" s="44" t="e">
        <f>#REF!-(#REF!+BF256+BF283+BF338+BF364+BF391+BF420+BF458+BF490+BF529+BF557+BF585+BF614+BF643+BF675+BF704+BF732+BF761+BF790)</f>
        <v>#REF!</v>
      </c>
      <c r="BG839" s="44" t="e">
        <f>#REF!-(#REF!+BG256+BG283+BG338+BG364+BG391+BG420+BG458+BG490+BG529+BG557+BG585+BG614+BG643+BG675+BG704+BG732+BG761+BG790)</f>
        <v>#REF!</v>
      </c>
      <c r="BH839" s="44" t="e">
        <f>#REF!-(#REF!+BH256+BH283+BH338+BH364+BH391+BH420+BH458+BH490+BH529+BH557+BH585+BH614+BH643+BH675+BH704+BH732+BH761+BH790)</f>
        <v>#REF!</v>
      </c>
      <c r="BI839" s="44" t="e">
        <f>#REF!-(#REF!+BI256+BI283+BI338+BI364+BI391+BI420+BI458+BI490+BI529+BI557+BI585+BI614+BI643+BI675+BI704+BI732+BI761+BI790)</f>
        <v>#REF!</v>
      </c>
      <c r="BL839" s="44" t="e">
        <f>#REF!-(#REF!+BL256+BL283+BL338+BL364+BL391+BL420+BL458+BL490+BL529+BL557+BL585+BL614+BL643+BL675+BL704+BL732+BL761+BL790)</f>
        <v>#REF!</v>
      </c>
    </row>
    <row r="840" spans="5:64">
      <c r="E840" s="31" t="s">
        <v>890</v>
      </c>
      <c r="F840" s="39"/>
      <c r="G840" s="38"/>
      <c r="H840" s="38"/>
      <c r="I840" s="38"/>
      <c r="J840" s="39"/>
      <c r="K840" s="38"/>
      <c r="L840" s="39"/>
      <c r="M840" s="39"/>
      <c r="N840" s="39"/>
      <c r="O840" s="39"/>
      <c r="P840" s="39"/>
      <c r="Q840" s="38"/>
      <c r="R840" s="39"/>
      <c r="S840" s="39"/>
      <c r="T840" s="39"/>
      <c r="U840" s="39" t="e">
        <f>#REF!-(#REF!+U257+U284+U339+U365+U392+U421+U445+U459+U491+U530+U558+U586+U615+U644+U676+U705+U709+U762+U791)</f>
        <v>#REF!</v>
      </c>
      <c r="V840" s="39" t="e">
        <f>#REF!-(#REF!+V257+V284+V339+V365+V392+V421+V445+V459+V491+V530+V558+V586+V615+V644+V676+V705+V709+V762+V791)</f>
        <v>#REF!</v>
      </c>
      <c r="W840" s="39" t="e">
        <f>#REF!-(#REF!+W257+W284+W339+W365+W392+W421+W445+W459+W491+W530+W558+W586+W615+W644+W676+W705+W709+W762+W791)</f>
        <v>#REF!</v>
      </c>
      <c r="X840" s="39" t="e">
        <f>#REF!-(#REF!+X257+X284+X339+X365+X392+X421+X445+X459+X491+X530+X558+X586+X615+X644+X676+X705+X709+X762+X791)</f>
        <v>#REF!</v>
      </c>
      <c r="Y840" s="39" t="e">
        <f>#REF!-(#REF!+Y257+Y284+Y339+Y365+Y392+Y421+Y445+Y459+Y491+Y530+Y558+Y586+Y615+Y644+Y676+Y705+Y709+Y762+Y791)</f>
        <v>#REF!</v>
      </c>
      <c r="Z840" s="39" t="e">
        <f>#REF!-(#REF!+Z257+Z284+Z339+Z365+Z392+Z421+Z445+Z459+Z491+Z530+Z558+Z586+Z615+Z644+Z676+Z705+Z709+Z762+Z791)</f>
        <v>#REF!</v>
      </c>
      <c r="AA840" s="39" t="e">
        <f>#REF!-(#REF!+AA257+AA284+AA339+AA365+AA392+AA421+AA445+AA459+AA491+AA530+AA558+AA586+AA615+AA644+AA676+AA705+AA709+AA762+AA791)</f>
        <v>#REF!</v>
      </c>
      <c r="AB840" s="39" t="e">
        <f>#REF!-(#REF!+AB257+AB284+AB339+AB365+AB392+AB421+AB445+AB459+AB491+AB530+AB558+AB586+AB615+AB644+AB676+AB705+AB709+AB762+AB791)</f>
        <v>#REF!</v>
      </c>
      <c r="AC840" s="39" t="e">
        <f>#REF!-(#REF!+AC257+AC284+AC339+AC365+AC392+AC421+AC445+AC459+AC491+AC530+AC558+AC586+AC615+AC644+AC676+AC705+AC709+AC762+AC791)</f>
        <v>#REF!</v>
      </c>
      <c r="AD840" s="40" t="e">
        <f t="shared" si="19"/>
        <v>#REF!</v>
      </c>
      <c r="AE840" s="40" t="e">
        <f t="shared" si="20"/>
        <v>#REF!</v>
      </c>
      <c r="AF840" s="35" t="e">
        <f t="shared" si="21"/>
        <v>#REF!</v>
      </c>
      <c r="AG840" s="39" t="e">
        <f>#REF!-(#REF!+AG257+AG284+AG339+AG365+AG392+AG421+AG459+AG491+AG530+AG558+AG586+AG615+AG644+AG676+AG705+AG709+AG762+AG791)</f>
        <v>#REF!</v>
      </c>
      <c r="AH840" s="39" t="e">
        <f>#REF!-(#REF!+AH257+AH284+AH339+AH365+AH392+AH421+AH459+AH491+AH530+AH558+AH586+AH615+AH644+AH676+AH705+AH709+AH762+AH791)</f>
        <v>#REF!</v>
      </c>
      <c r="AI840" s="39" t="e">
        <f>#REF!-(#REF!+AI257+AI284+AI339+AI365+AI392+AI421+AI445+AI459+AI491+AI530+AI558+AI586+AI615+AI644+AI676+AI705+AI709+AI762+AI791)</f>
        <v>#REF!</v>
      </c>
      <c r="AJ840" s="39" t="e">
        <f>#REF!-(#REF!+AJ257+AJ284+AJ339+AJ365+AJ392+AJ421+AJ445+AJ459+AJ491+AJ530+AJ558+AJ586+AJ615+AJ644+AJ676+AJ705+AJ709+AJ762+AJ791)</f>
        <v>#REF!</v>
      </c>
      <c r="AK840" s="39" t="e">
        <f>#REF!-(#REF!+AK257+AK284+AK339+AK365+AK392+AK421+AK445+AK459+AK491+AK530+AK558+AK586+AK615+AK644+AK676+AK705+AK709+AK762+AK791)</f>
        <v>#REF!</v>
      </c>
      <c r="AL840" s="39" t="e">
        <f>#REF!-(#REF!+AL257+AL284+AL339+AL365+AL392+AL421+AL445+AL459+AL491+AL530+AL558+AL586+AL615+AL644+AL676+AL705+AL709+AL762+AL791)</f>
        <v>#REF!</v>
      </c>
      <c r="AM840" s="44" t="e">
        <f>#REF!-(#REF!+AM257+AM284+AM339+AM365+AM392+AM421+AM445+AM459+AM491+AM530+AM558+AM586+AM615+AM644+AM676+AM705+AM709+AM762+AM791)</f>
        <v>#REF!</v>
      </c>
      <c r="AN840" s="44" t="e">
        <f>#REF!-(#REF!+AN257+AN284+AN339+AN365+AN392+AN421+AN445+AN459+AN491+AN530+AN558+AN586+AN615+AN644+AN676+AN705+AN709+AN762+AN791)</f>
        <v>#REF!</v>
      </c>
      <c r="AO840" s="44" t="e">
        <f>#REF!-(#REF!+AO257+AO284+AO339+AO365+AO392+AO421+AO445+AO459+AO491+AO530+AO558+AO586+AO615+AO644+AO676+AO705+AO709+AO762+AO791)</f>
        <v>#REF!</v>
      </c>
      <c r="AP840" s="44" t="e">
        <f>#REF!-(#REF!+AP257+AP284+AP339+AP365+AP392+AP421+AP445+AP459+AP491+AP530+AP558+AP586+AP615+AP644+AP676+AP705+AP709+AP762+AP791)</f>
        <v>#REF!</v>
      </c>
      <c r="AQ840" s="44" t="e">
        <f>#REF!-(#REF!+AQ257+AQ284+AQ339+AQ365+AQ392+AQ421+AQ445+AQ459+AQ491+AQ530+AQ558+AQ586+AQ615+AQ644+AQ676+AQ705+AQ709+AQ762+AQ791)</f>
        <v>#REF!</v>
      </c>
      <c r="AR840" s="44" t="e">
        <f>#REF!-(#REF!+AR257+AR284+AR339+AR365+AR392+AR421+AR445+AR459+AR491+AR530+AR558+AR586+AR615+AR644+AR676+AR705+AR709+AR762+AR791)</f>
        <v>#REF!</v>
      </c>
      <c r="AS840" s="44" t="e">
        <f>#REF!-(#REF!+AS257+AS284+AS339+AS365+AS392+AS421+AS445+AS459+AS491+AS530+AS558+AS586+AS615+AS644+AS676+AS705+AS709+AS762+AS791)</f>
        <v>#REF!</v>
      </c>
      <c r="AT840" s="44" t="e">
        <f>#REF!-(#REF!+AT257+AT284+AT339+AT365+AT392+AT421+AT445+AT459+AT491+AT530+AT558+AT586+AT615+AT644+AT676+AT705+AT709+AT762+AT791)</f>
        <v>#REF!</v>
      </c>
      <c r="AU840" s="45" t="e">
        <f>#REF!-(#REF!+AU257+AU284+AU339+AU365+AU392+AU421+AU445+AU459+AU491+AU530+AU558+AU586+AU615+AU644+AU676+AU705+AU709+AU762+AU791)</f>
        <v>#REF!</v>
      </c>
      <c r="AV840" s="44" t="e">
        <f>#REF!-(#REF!+AV257+AV284+AV339+AV365+AV392+AV421+AV445+AV459+AV491+AV530+AV558+AV586+AV615+AV644+AV676+AV705+AV709+AV762+AV791)</f>
        <v>#REF!</v>
      </c>
      <c r="AW840" s="44" t="e">
        <f>#REF!-(#REF!+AW257+AW284+AW339+AW365+AW392+AW421+AW445+AW459+AW491+AW530+AW558+AW586+AW615+AW644+AW676+AW705+AW709+AW762+AW791)</f>
        <v>#REF!</v>
      </c>
      <c r="AX840" s="44" t="e">
        <f>#REF!-(#REF!+AX257+AX284+AX339+AX365+AX392+AX421+AX445+AX459+AX491+AX530+AX558+AX586+AX615+AX644+AX676+AX705+AX709+AX762+AX791)</f>
        <v>#REF!</v>
      </c>
      <c r="AY840" s="44" t="e">
        <f>#REF!-(#REF!+AY257+AY284+AY339+AY365+AY392+AY421+AY445+AY459+AY491+AY530+AY558+AY586+AY615+AY644+AY676+AY705+AY709+AY762+AY791)</f>
        <v>#REF!</v>
      </c>
      <c r="AZ840" s="44" t="e">
        <f>#REF!-(#REF!+AZ257+AZ284+AZ339+AZ365+AZ392+AZ421+AZ445+AZ459+AZ491+AZ530+AZ558+AZ586+AZ615+AZ644+AZ676+AZ705+AZ709+AZ762+AZ791)</f>
        <v>#REF!</v>
      </c>
      <c r="BA840" s="44" t="e">
        <f>#REF!-(#REF!+BA257+BA284+BA339+BA365+BA392+BA421+BA445+BA459+BA491+BA530+BA558+BA586+BA615+BA644+BA676+BA705+BA709+BA762+BA791)</f>
        <v>#REF!</v>
      </c>
      <c r="BB840" s="44" t="e">
        <f>#REF!-(#REF!+BB257+BB284+BB339+BB365+BB392+BB421+BB445+BB459+BB491+BB530+BB558+BB586+BB615+BB644+BB676+BB705+BB709+BB762+BB791)</f>
        <v>#REF!</v>
      </c>
      <c r="BC840" s="44" t="e">
        <f>#REF!-(#REF!+BC257+BC284+BC339+BC365+BC392+BC421+BC445+BC459+BC491+BC530+BC558+BC586+BC615+BC644+BC676+BC705+BC709+BC762+BC791)</f>
        <v>#REF!</v>
      </c>
      <c r="BD840" s="45" t="e">
        <f t="shared" si="22"/>
        <v>#REF!</v>
      </c>
      <c r="BE840" s="44" t="e">
        <f>#REF!-(#REF!+BE257+BE284+BE339+BE365+BE392+BE421+BE445+BE459+BE491+BE530+BE558+BE586+BE615+BE644+BE676+BE705+BE709+BE762+BE791)</f>
        <v>#REF!</v>
      </c>
      <c r="BF840" s="44" t="e">
        <f>#REF!-(#REF!+BF257+BF284+BF339+BF365+BF392+BF421+BF445+BF459+BF491+BF530+BF558+BF586+BF615+BF644+BF676+BF705+BF709+BF762+BF791)</f>
        <v>#REF!</v>
      </c>
      <c r="BG840" s="44" t="e">
        <f>#REF!-(#REF!+BG257+BG284+BG339+BG365+BG392+BG421+BG445+BG459+BG491+BG530+BG558+BG586+BG615+BG644+BG676+BG705+BG709+BG762+BG791)</f>
        <v>#REF!</v>
      </c>
      <c r="BH840" s="44" t="e">
        <f>#REF!-(#REF!+BH257+BH284+BH339+BH365+BH392+BH421+BH445+BH459+BH491+BH530+BH558+BH586+BH615+BH644+BH676+BH705+BH709+BH762+BH791)</f>
        <v>#REF!</v>
      </c>
      <c r="BI840" s="44" t="e">
        <f>#REF!-(#REF!+BI257+BI284+BI339+BI365+BI392+BI421+BI445+BI459+BI491+BI530+BI558+BI586+BI615+BI644+BI676+BI705+BI709+BI762+BI791)</f>
        <v>#REF!</v>
      </c>
      <c r="BL840" s="44" t="e">
        <f>#REF!-(#REF!+BL257+BL284+BL339+BL365+BL392+BL421+BL445+BL459+BL491+BL530+BL558+BL586+BL615+BL644+BL676+BL705+BL709+BL762+BL791)</f>
        <v>#REF!</v>
      </c>
    </row>
    <row r="841" spans="5:64">
      <c r="E841" s="31" t="s">
        <v>891</v>
      </c>
      <c r="F841" s="39"/>
      <c r="G841" s="38"/>
      <c r="H841" s="38"/>
      <c r="I841" s="38"/>
      <c r="J841" s="39"/>
      <c r="K841" s="38"/>
      <c r="L841" s="39"/>
      <c r="M841" s="39"/>
      <c r="N841" s="39"/>
      <c r="O841" s="39"/>
      <c r="P841" s="39"/>
      <c r="Q841" s="38"/>
      <c r="R841" s="39"/>
      <c r="S841" s="39"/>
      <c r="T841" s="39"/>
      <c r="U841" s="39" t="e">
        <f>#REF!-(#REF!+U258+U285+U340+U366+U393+U422+U460+U492+U531+U559+U587+U616+U645+U677+U706+U734+U763+U792)</f>
        <v>#REF!</v>
      </c>
      <c r="V841" s="39" t="e">
        <f>#REF!-(#REF!+V258+V285+V340+V366+V393+V422+V460+V492+V531+V559+V587+V616+V645+V677+V706+V734+V763+V792)</f>
        <v>#REF!</v>
      </c>
      <c r="W841" s="39" t="e">
        <f>#REF!-(#REF!+W258+W285+W340+W366+W393+W422+W460+W492+W531+W559+W587+W616+W645+W677+W706+W734+W763+W792)</f>
        <v>#REF!</v>
      </c>
      <c r="X841" s="39" t="e">
        <f>#REF!-(#REF!+X258+X285+X340+X366+X393+X422+X460+X492+X531+X559+X587+X616+X645+X677+X706+X734+X763+X792)</f>
        <v>#REF!</v>
      </c>
      <c r="Y841" s="39" t="e">
        <f>#REF!-(#REF!+Y258+Y285+Y340+Y366+Y393+Y422+Y460+Y492+Y531+Y559+Y587+Y616+Y645+Y677+Y706+Y734+Y763+Y792)</f>
        <v>#REF!</v>
      </c>
      <c r="Z841" s="39" t="e">
        <f>#REF!-(#REF!+Z258+Z285+Z340+Z366+Z393+Z422+Z460+Z492+Z531+Z559+Z587+Z616+Z645+Z677+Z706+Z734+Z763+Z792)</f>
        <v>#REF!</v>
      </c>
      <c r="AA841" s="39" t="e">
        <f>#REF!-(#REF!+AA258+AA285+AA340+AA366+AA393+AA422+AA460+AA492+AA531+AA559+AA587+AA616+AA645+AA677+AA706+AA734+AA763+AA792)</f>
        <v>#REF!</v>
      </c>
      <c r="AB841" s="39" t="e">
        <f>#REF!-(#REF!+AB258+AB285+AB340+AB366+AB393+AB422+AB460+AB492+AB531+AB559+AB587+AB616+AB645+AB677+AB706+AB734+AB763+AB792)</f>
        <v>#REF!</v>
      </c>
      <c r="AC841" s="39" t="e">
        <f>#REF!-(#REF!+AC258+AC285+AC340+AC366+AC393+AC422+AC460+AC492+AC531+AC559+AC587+AC616+AC645+AC677+AC706+AC734+AC763+AC792)</f>
        <v>#REF!</v>
      </c>
      <c r="AD841" s="40" t="e">
        <f t="shared" si="19"/>
        <v>#REF!</v>
      </c>
      <c r="AE841" s="40" t="e">
        <f t="shared" si="20"/>
        <v>#REF!</v>
      </c>
      <c r="AF841" s="35" t="e">
        <f t="shared" si="21"/>
        <v>#REF!</v>
      </c>
      <c r="AG841" s="39" t="e">
        <f>#REF!-(#REF!+AG258+AG285+AG340+AG366+AG393+AG422+AG460+AG492+AG531+AG559+AG587+AG616+AG645+AG677+AG706+AG734+AG763+AG792)</f>
        <v>#REF!</v>
      </c>
      <c r="AH841" s="39" t="e">
        <f>#REF!-(#REF!+AH258+AH285+AH340+AH366+AH393+AH422+AH460+AH492+AH531+AH559+AH587+AH616+AH645+AH677+AH706+AH734+AH763+AH792)</f>
        <v>#REF!</v>
      </c>
      <c r="AI841" s="39" t="e">
        <f>#REF!-(#REF!+AI258+AI285+AI340+AI366+AI393+AI422+AI460+AI492+AI531+AI559+AI587+AI616+AI645+AI677+AI706+AI734+AI763+AI792)</f>
        <v>#REF!</v>
      </c>
      <c r="AJ841" s="39" t="e">
        <f>#REF!-(#REF!+AJ258+AJ285+AJ340+AJ366+AJ393+AJ422+AJ460+AJ492+AJ531+AJ559+AJ587+AJ616+AJ645+AJ677+AJ706+AJ734+AJ763+AJ792)</f>
        <v>#REF!</v>
      </c>
      <c r="AK841" s="39" t="e">
        <f>#REF!-(#REF!+AK258+AK285+AK340+AK366+AK393+AK422+AK460+AK492+AK531+AK559+AK587+AK616+AK645+AK677+AK706+AK734+AK763+AK792)</f>
        <v>#REF!</v>
      </c>
      <c r="AL841" s="39" t="e">
        <f>#REF!-(#REF!+AL258+AL285+AL340+AL366+AL393+AL422+AL460+AL492+AL531+AL559+AL587+AL616+AL645+AL677+AL706+AL734+AL763+AL792)</f>
        <v>#REF!</v>
      </c>
      <c r="AM841" s="44" t="e">
        <f>#REF!-(#REF!+AM258+AM285+AM340+AM366+AM393+AM422+AM460+AM492+AM531+AM559+AM587+AM616+AM645+AM677+AM706+AM734+AM763+AM792)</f>
        <v>#REF!</v>
      </c>
      <c r="AN841" s="44" t="e">
        <f>#REF!-(#REF!+AN258+AN285+AN340+AN366+AN393+AN422+AN460+AN492+AN531+AN559+AN587+AN616+AN645+AN677+AN706+AN734+AN763+AN792)</f>
        <v>#REF!</v>
      </c>
      <c r="AO841" s="44" t="e">
        <f>#REF!-(#REF!+AO258+AO285+AO340+AO366+AO393+AO422+AO460+AO492+AO531+AO559+AO587+AO616+AO645+AO677+AO706+AO734+AO763+AO792)</f>
        <v>#REF!</v>
      </c>
      <c r="AP841" s="44" t="e">
        <f>#REF!-(#REF!+AP258+AP285+AP340+AP366+AP393+AP422+AP460+AP492+AP531+AP559+AP587+AP616+AP645+AP677+AP706+AP734+AP763+AP792)</f>
        <v>#REF!</v>
      </c>
      <c r="AQ841" s="44" t="e">
        <f>#REF!-(#REF!+AQ258+AQ285+AQ340+AQ366+AQ393+AQ422+AQ460+AQ492+AQ531+AQ559+AQ587+AQ616+AQ645+AQ677+AQ706+AQ734+AQ763+AQ792)</f>
        <v>#REF!</v>
      </c>
      <c r="AR841" s="44" t="e">
        <f>#REF!-(#REF!+AR258+AR285+AR340+AR366+AR393+AR422+AR460+AR492+AR531+AR559+AR587+AR616+AR645+AR677+AR706+AR734+AR763+AR792)</f>
        <v>#REF!</v>
      </c>
      <c r="AS841" s="44" t="e">
        <f>#REF!-(#REF!+AS258+AS285+AS340+AS366+AS393+AS422+AS460+AS492+AS531+AS559+AS587+AS616+AS645+AS677+AS706+AS734+AS763+AS792)</f>
        <v>#REF!</v>
      </c>
      <c r="AT841" s="44" t="e">
        <f>#REF!-(#REF!+AT258+AT285+AT340+AT366+AT393+AT422+AT460+AT492+AT531+AT559+AT587+AT616+AT645+AT677+AT706+AT734+AT763+AT792)</f>
        <v>#REF!</v>
      </c>
      <c r="AU841" s="45" t="e">
        <f>#REF!-(#REF!+AU258+AU285+AU340+AU366+AU393+AU422+AU460+AU492+AU531+AU559+AU587+AU616+AU645+AU677+AU706+AU734+AU763+AU792)</f>
        <v>#REF!</v>
      </c>
      <c r="AV841" s="44" t="e">
        <f>#REF!-(#REF!+AV258+AV285+AV340+AV366+AV393+AV422+AV460+AV492+AV531+AV559+AV587+AV616+AV645+AV677+AV706+AV734+AV763+AV792)</f>
        <v>#REF!</v>
      </c>
      <c r="AW841" s="44" t="e">
        <f>#REF!-(#REF!+AW258+AW285+AW340+AW366+AW393+AW422+AW460+AW492+AW531+AW559+AW587+AW616+AW645+AW677+AW706+AW734+AW763+AW792)</f>
        <v>#REF!</v>
      </c>
      <c r="AX841" s="44" t="e">
        <f>#REF!-(#REF!+AX258+AX285+AX340+AX366+AX393+AX422+AX460+AX492+AX531+AX559+AX587+AX616+AX645+AX677+AX706+AX734+AX763+AX792)</f>
        <v>#REF!</v>
      </c>
      <c r="AY841" s="44" t="e">
        <f>#REF!-(#REF!+AY258+AY285+AY340+AY366+AY393+AY422+AY460+AY492+AY531+AY559+AY587+AY616+AY645+AY677+AY706+AY734+AY763+AY792)</f>
        <v>#REF!</v>
      </c>
      <c r="AZ841" s="44" t="e">
        <f>#REF!-(#REF!+AZ258+AZ285+AZ340+AZ366+AZ393+AZ422+AZ460+AZ492+AZ531+AZ559+AZ587+AZ616+AZ645+AZ677+AZ706+AZ734+AZ763+AZ792)</f>
        <v>#REF!</v>
      </c>
      <c r="BA841" s="44" t="e">
        <f>#REF!-(#REF!+BA258+BA285+BA340+BA366+BA393+BA422+BA460+BA492+BA531+BA559+BA587+BA616+BA645+BA677+BA706+BA734+BA763+BA792)</f>
        <v>#REF!</v>
      </c>
      <c r="BB841" s="44" t="e">
        <f>#REF!-(#REF!+BB258+BB285+BB340+BB366+BB393+BB422+BB460+BB492+BB531+BB559+BB587+BB616+BB645+BB677+BB706+BB734+BB763+BB792)</f>
        <v>#REF!</v>
      </c>
      <c r="BC841" s="44" t="e">
        <f>#REF!-(#REF!+BC258+BC285+BC340+BC366+BC393+BC422+BC460+BC492+BC531+BC559+BC587+BC616+BC645+BC677+BC706+BC734+BC763+BC792)</f>
        <v>#REF!</v>
      </c>
      <c r="BD841" s="45" t="e">
        <f t="shared" si="22"/>
        <v>#REF!</v>
      </c>
      <c r="BE841" s="44" t="e">
        <f>#REF!-(#REF!+BE258+BE285+BE340+BE366+BE393+BE422+BE460+BE492+BE531+BE559+BE587+BE616+BE645+BE677+BE706+BE734+BE763+BE792)</f>
        <v>#REF!</v>
      </c>
      <c r="BF841" s="44" t="e">
        <f>#REF!-(#REF!+BF258+BF285+BF340+BF366+BF393+BF422+BF460+BF492+BF531+BF559+BF587+BF616+BF645+BF677+BF706+BF734+BF763+BF792)</f>
        <v>#REF!</v>
      </c>
      <c r="BG841" s="44" t="e">
        <f>#REF!-(#REF!+BG258+BG285+BG340+BG366+BG393+BG422+BG460+BG492+BG531+BG559+BG587+BG616+BG645+BG677+BG706+BG734+BG763+BG792)</f>
        <v>#REF!</v>
      </c>
      <c r="BH841" s="44" t="e">
        <f>#REF!-(#REF!+BH258+BH285+BH340+BH366+BH393+BH422+BH460+BH492+BH531+BH559+BH587+BH616+BH645+BH677+BH706+BH734+BH763+BH792)</f>
        <v>#REF!</v>
      </c>
      <c r="BI841" s="44" t="e">
        <f>#REF!-(#REF!+BI258+BI285+BI340+BI366+BI393+BI422+BI460+BI492+BI531+BI559+BI587+BI616+BI645+BI677+BI706+BI734+BI763+BI792)</f>
        <v>#REF!</v>
      </c>
      <c r="BL841" s="44" t="e">
        <f>#REF!-(#REF!+BL258+BL285+BL340+BL366+BL393+BL422+BL460+BL492+BL531+BL559+BL587+BL616+BL645+BL677+BL706+BL734+BL763+BL792)</f>
        <v>#REF!</v>
      </c>
    </row>
    <row r="842" spans="5:64">
      <c r="E842" s="31" t="s">
        <v>892</v>
      </c>
      <c r="F842" s="39"/>
      <c r="G842" s="38"/>
      <c r="H842" s="38"/>
      <c r="I842" s="38"/>
      <c r="J842" s="39"/>
      <c r="K842" s="38"/>
      <c r="L842" s="39"/>
      <c r="M842" s="39"/>
      <c r="N842" s="39"/>
      <c r="O842" s="39"/>
      <c r="P842" s="39"/>
      <c r="Q842" s="38"/>
      <c r="R842" s="39"/>
      <c r="S842" s="39"/>
      <c r="T842" s="39"/>
      <c r="U842" s="39" t="e">
        <f>#REF!-(#REF!+U259+U286+U341+U367+U394+U423+U461+U493+U532+U560+U588+U617+U646+U678+U707+U735+U764+U793)</f>
        <v>#REF!</v>
      </c>
      <c r="V842" s="39" t="e">
        <f>#REF!-(#REF!+V259+V286+V341+V367+V394+V423+V461+V493+V532+V560+V588+V617+V646+V678+V707+V735+V764+V793)</f>
        <v>#REF!</v>
      </c>
      <c r="W842" s="39" t="e">
        <f>#REF!-(#REF!+W259+W286+W341+W367+W394+W423+W461+W493+W532+W560+W588+W617+W646+W678+W707+W735+W764+W793)</f>
        <v>#REF!</v>
      </c>
      <c r="X842" s="39" t="e">
        <f>#REF!-(#REF!+X259+X286+X341+X367+X394+X423+X461+X493+X532+X560+X588+X617+X646+X678+X707+X735+X764+X793)</f>
        <v>#REF!</v>
      </c>
      <c r="Y842" s="39" t="e">
        <f>#REF!-(#REF!+Y259+Y286+Y341+Y367+Y394+Y423+Y461+Y493+Y532+Y560+Y588+Y617+Y646+Y678+Y707+Y735+Y764+Y793)</f>
        <v>#REF!</v>
      </c>
      <c r="Z842" s="39" t="e">
        <f>#REF!-(#REF!+Z259+Z286+Z341+Z367+Z394+Z423+Z461+Z493+Z532+Z560+Z588+Z617+Z646+Z678+Z707+Z735+Z764+Z793)</f>
        <v>#REF!</v>
      </c>
      <c r="AA842" s="39" t="e">
        <f>#REF!-(#REF!+AA259+AA286+AA341+AA367+AA394+AA423+AA461+AA493+AA532+AA560+AA588+AA617+AA646+AA678+AA707+AA735+AA764+AA793)</f>
        <v>#REF!</v>
      </c>
      <c r="AB842" s="39" t="e">
        <f>#REF!-(#REF!+AB259+AB286+AB341+AB367+AB394+AB423+AB461+AB493+AB532+AB560+AB588+AB617+AB646+AB678+AB707+AB735+AB764+AB793)</f>
        <v>#REF!</v>
      </c>
      <c r="AC842" s="39" t="e">
        <f>#REF!-(#REF!+AC259+AC286+AC341+AC367+AC394+AC423+AC461+AC493+AC532+AC560+AC588+AC617+AC646+AC678+AC707+AC735+AC764+AC793)</f>
        <v>#REF!</v>
      </c>
      <c r="AD842" s="40" t="e">
        <f t="shared" si="19"/>
        <v>#REF!</v>
      </c>
      <c r="AE842" s="40" t="e">
        <f t="shared" si="20"/>
        <v>#REF!</v>
      </c>
      <c r="AF842" s="35" t="e">
        <f t="shared" si="21"/>
        <v>#REF!</v>
      </c>
      <c r="AG842" s="39" t="e">
        <f>#REF!-(#REF!+AG259+AG286+AG341+AG367+AG394+AG423+AG461+AG493+AG532+AG560+AG588+AG617+AG646+AG678+AG707+AG735+AG764+AG793)</f>
        <v>#REF!</v>
      </c>
      <c r="AH842" s="39" t="e">
        <f>#REF!-(#REF!+AH259+AH286+AH341+AH367+AH394+AH423+AH461+AH493+AH532+AH560+AH588+AH617+AH646+AH678+AH707+AH735+AH764+AH793)</f>
        <v>#REF!</v>
      </c>
      <c r="AI842" s="39" t="e">
        <f>#REF!-(#REF!+AI259+AI286+AI341+AI367+AI394+AI423+AI461+AI493+AI532+AI560+AI588+AI617+AI646+AI678+AI707+AI735+AI764+AI793)</f>
        <v>#REF!</v>
      </c>
      <c r="AJ842" s="39" t="e">
        <f>#REF!-(#REF!+AJ259+AJ286+AJ341+AJ367+AJ394+AJ423+AJ461+AJ493+AJ532+AJ560+AJ588+AJ617+AJ646+AJ678+AJ707+AJ735+AJ764+AJ793)</f>
        <v>#REF!</v>
      </c>
      <c r="AK842" s="39" t="e">
        <f>#REF!-(#REF!+AK259+AK286+AK341+AK367+AK394+AK423+AK461+AK493+AK532+AK560+AK588+AK617+AK646+AK678+AK707+AK735+AK764+AK793)</f>
        <v>#REF!</v>
      </c>
      <c r="AL842" s="39" t="e">
        <f>#REF!-(#REF!+AL259+AL286+AL341+AL367+AL394+AL423+AL461+AL493+AL532+AL560+AL588+AL617+AL646+AL678+AL707+AL735+AL764+AL793)</f>
        <v>#REF!</v>
      </c>
      <c r="AM842" s="44" t="e">
        <f>#REF!-(#REF!+AM259+AM286+AM341+AM367+AM394+AM423+AM461+AM493+AM532+AM560+AM588+AM617+AM646+AM678+AM707+AM735+AM764+AM793)</f>
        <v>#REF!</v>
      </c>
      <c r="AN842" s="44" t="e">
        <f>#REF!-(#REF!+AN259+AN286+AN341+AN367+AN394+AN423+AN461+AN493+AN532+AN560+AN588+AN617+AN646+AN678+AN707+AN735+AN764+AN793)</f>
        <v>#REF!</v>
      </c>
      <c r="AO842" s="44" t="e">
        <f>#REF!-(#REF!+AO259+AO286+AO341+AO367+AO394+AO423+AO461+AO493+AO532+AO560+AO588+AO617+AO646+AO678+AO707+AO735+AO764+AO793)</f>
        <v>#REF!</v>
      </c>
      <c r="AP842" s="44" t="e">
        <f>#REF!-(#REF!+AP259+AP286+AP341+AP367+AP394+AP423+AP461+AP493+AP532+AP560+AP588+AP617+AP646+AP678+AP707+AP735+AP764+AP793)</f>
        <v>#REF!</v>
      </c>
      <c r="AQ842" s="44" t="e">
        <f>#REF!-(#REF!+AQ259+AQ286+AQ341+AQ367+AQ394+AQ423+AQ461+AQ493+AQ532+AQ560+AQ588+AQ617+AQ646+AQ678+AQ707+AQ735+AQ764+AQ793)</f>
        <v>#REF!</v>
      </c>
      <c r="AR842" s="44" t="e">
        <f>#REF!-(#REF!+AR259+AR286+AR341+AR367+AR394+AR423+AR461+AR493+AR532+AR560+AR588+AR617+AR646+AR678+AR707+AR735+AR764+AR793)</f>
        <v>#REF!</v>
      </c>
      <c r="AS842" s="44" t="e">
        <f>#REF!-(#REF!+AS259+AS286+AS341+AS367+AS394+AS423+AS461+AS493+AS532+AS560+AS588+AS617+AS646+AS678+AS707+AS735+AS764+AS793)</f>
        <v>#REF!</v>
      </c>
      <c r="AT842" s="44" t="e">
        <f>#REF!-(#REF!+AT259+AT286+AT341+AT367+AT394+AT423+AT461+AT493+AT532+AT560+AT588+AT617+AT646+AT678+AT707+AT735+AT764+AT793)</f>
        <v>#REF!</v>
      </c>
      <c r="AU842" s="45" t="e">
        <f>#REF!-(#REF!+AU259+AU286+AU341+AU367+AU394+AU423+AU461+AU493+AU532+AU560+AU588+AU617+AU646+AU678+AU707+AU735+AU764+AU793)</f>
        <v>#REF!</v>
      </c>
      <c r="AV842" s="44" t="e">
        <f>#REF!-(#REF!+AV259+AV286+AV341+AV367+AV394+AV423+AV461+AV493+AV532+AV560+AV588+AV617+AV646+AV678+AV707+AV735+AV764+AV793)</f>
        <v>#REF!</v>
      </c>
      <c r="AW842" s="44" t="e">
        <f>#REF!-(#REF!+AW259+AW286+AW341+AW367+AW394+AW423+AW461+AW493+AW532+AW560+AW588+AW617+AW646+AW678+AW707+AW735+AW764+AW793)</f>
        <v>#REF!</v>
      </c>
      <c r="AX842" s="44" t="e">
        <f>#REF!-(#REF!+AX259+AX286+AX341+AX367+AX394+AX423+AX461+AX493+AX532+AX560+AX588+AX617+AX646+AX678+AX707+AX735+AX764+AX793)</f>
        <v>#REF!</v>
      </c>
      <c r="AY842" s="44" t="e">
        <f>#REF!-(#REF!+AY259+AY286+AY341+AY367+AY394+AY423+AY461+AY493+AY532+AY560+AY588+AY617+AY646+AY678+AY707+AY735+AY764+AY793)</f>
        <v>#REF!</v>
      </c>
      <c r="AZ842" s="44" t="e">
        <f>#REF!-(#REF!+AZ259+AZ286+AZ341+AZ367+AZ394+AZ423+AZ461+AZ493+AZ532+AZ560+AZ588+AZ617+AZ646+AZ678+AZ707+AZ735+AZ764+AZ793)</f>
        <v>#REF!</v>
      </c>
      <c r="BA842" s="44" t="e">
        <f>#REF!-(#REF!+BA259+BA286+BA341+BA367+BA394+BA423+BA461+BA493+BA532+BA560+BA588+BA617+BA646+BA678+BA707+BA735+BA764+BA793)</f>
        <v>#REF!</v>
      </c>
      <c r="BB842" s="44" t="e">
        <f>#REF!-(#REF!+BB259+BB286+BB341+BB367+BB394+BB423+BB461+BB493+BB532+BB560+BB588+BB617+BB646+BB678+BB707+BB735+BB764+BB793)</f>
        <v>#REF!</v>
      </c>
      <c r="BC842" s="44" t="e">
        <f>#REF!-(#REF!+BC259+BC286+BC341+BC367+BC394+BC423+BC461+BC493+BC532+BC560+BC588+BC617+BC646+BC678+BC707+BC735+BC764+BC793)</f>
        <v>#REF!</v>
      </c>
      <c r="BD842" s="45" t="e">
        <f t="shared" si="22"/>
        <v>#REF!</v>
      </c>
      <c r="BE842" s="44" t="e">
        <f>#REF!-(#REF!+BE259+BE286+BE341+BE367+BE394+BE423+BE461+BE493+BE532+BE560+BE588+BE617+BE646+BE678+BE707+BE735+BE764+BE793)</f>
        <v>#REF!</v>
      </c>
      <c r="BF842" s="44" t="e">
        <f>#REF!-(#REF!+BF259+BF286+BF341+BF367+BF394+BF423+BF461+BF493+BF532+BF560+BF588+BF617+BF646+BF678+BF707+BF735+BF764+BF793)</f>
        <v>#REF!</v>
      </c>
      <c r="BG842" s="44" t="e">
        <f>#REF!-(#REF!+BG259+BG286+BG341+BG367+BG394+BG423+BG461+BG493+BG532+BG560+BG588+BG617+BG646+BG678+BG707+BG735+BG764+BG793)</f>
        <v>#REF!</v>
      </c>
      <c r="BH842" s="44" t="e">
        <f>#REF!-(#REF!+BH259+BH286+BH341+BH367+BH394+BH423+BH461+BH493+BH532+BH560+BH588+BH617+BH646+BH678+BH707+BH735+BH764+BH793)</f>
        <v>#REF!</v>
      </c>
      <c r="BI842" s="44" t="e">
        <f>#REF!-(#REF!+BI259+BI286+BI341+BI367+BI394+BI423+BI461+BI493+BI532+BI560+BI588+BI617+BI646+BI678+BI707+BI735+BI764+BI793)-0.1</f>
        <v>#REF!</v>
      </c>
      <c r="BL842" s="44" t="e">
        <f>#REF!-(#REF!+BL259+BL286+BL341+BL367+BL394+BL423+BL461+BL493+BL532+BL560+BL588+BL617+BL646+BL678+BL707+BL735+BL764+BL793)</f>
        <v>#REF!</v>
      </c>
    </row>
    <row r="843" spans="5:64">
      <c r="E843" s="31" t="s">
        <v>893</v>
      </c>
      <c r="F843" s="39"/>
      <c r="G843" s="38"/>
      <c r="H843" s="38"/>
      <c r="I843" s="38"/>
      <c r="J843" s="39"/>
      <c r="K843" s="38"/>
      <c r="L843" s="39"/>
      <c r="M843" s="39"/>
      <c r="N843" s="39"/>
      <c r="O843" s="39"/>
      <c r="P843" s="39"/>
      <c r="Q843" s="38"/>
      <c r="R843" s="39"/>
      <c r="S843" s="39"/>
      <c r="T843" s="39"/>
      <c r="U843" s="39" t="e">
        <f>#REF!-(#REF!+U260+U287+U342+U368+U395+U424+U462+U494+U509+U561+U589+U618+U647+U679+U708+U736+U765+U794)</f>
        <v>#REF!</v>
      </c>
      <c r="V843" s="39" t="e">
        <f>#REF!-(#REF!+V260+V287+V342+V368+V395+V424+V462+V494+V509+V561+V589+V618+V647+V679+V708+V736+V765+V794)</f>
        <v>#REF!</v>
      </c>
      <c r="W843" s="39" t="e">
        <f>#REF!-(#REF!+W260+W287+W342+W368+W395+W424+W462+W494+W509+W561+W589+W618+W647+W679+W708+W736+W765+W794)</f>
        <v>#REF!</v>
      </c>
      <c r="X843" s="39" t="e">
        <f>#REF!-(#REF!+X260+X287+X342+X368+X395+X424+X462+X494+X509+X561+X589+X618+X647+X679+X708+X736+X765+X794)</f>
        <v>#REF!</v>
      </c>
      <c r="Y843" s="39" t="e">
        <f>#REF!-(#REF!+Y260+Y287+Y342+Y368+Y395+Y424+Y462+Y494+Y509+Y561+Y589+Y618+Y647+Y679+Y708+Y736+Y765+Y794)</f>
        <v>#REF!</v>
      </c>
      <c r="Z843" s="39" t="e">
        <f>#REF!-(#REF!+Z260+Z287+Z342+Z368+Z395+Z424+Z462+Z494+Z509+Z561+Z589+Z618+Z647+Z679+Z708+Z736+Z765+Z794)</f>
        <v>#REF!</v>
      </c>
      <c r="AA843" s="39" t="e">
        <f>#REF!-(#REF!+AA260+AA287+AA342+AA368+AA395+AA424+AA462+AA494+AA509+AA561+AA589+AA618+AA647+AA679+AA708+AA736+AA765+AA794)</f>
        <v>#REF!</v>
      </c>
      <c r="AB843" s="39" t="e">
        <f>#REF!-(#REF!+AB260+AB287+AB342+AB368+AB395+AB424+AB462+AB494+AB509+AB561+AB589+AB618+AB647+AB679+AB708+AB736+AB765+AB794)</f>
        <v>#REF!</v>
      </c>
      <c r="AC843" s="39" t="e">
        <f>#REF!-(#REF!+AC260+AC287+AC342+AC368+AC395+AC424+AC462+AC494+AC509+AC561+AC589+AC618+AC647+AC679+AC708+AC736+AC765+AC794)</f>
        <v>#REF!</v>
      </c>
      <c r="AD843" s="40" t="e">
        <f t="shared" si="19"/>
        <v>#REF!</v>
      </c>
      <c r="AE843" s="40" t="e">
        <f t="shared" si="20"/>
        <v>#REF!</v>
      </c>
      <c r="AF843" s="35" t="e">
        <f t="shared" si="21"/>
        <v>#REF!</v>
      </c>
      <c r="AG843" s="39" t="e">
        <f>#REF!-(#REF!+AG260+AG287+AG342+AG368+AG395+AG424+AG462+AG494+AG509+AG561+AG589+AG618+AG647+AG679+AG708+AG736+AG765+AG794)</f>
        <v>#REF!</v>
      </c>
      <c r="AH843" s="39" t="e">
        <f>#REF!-(#REF!+AH260+AH287+AH342+AH368+AH395+AH424+AH462+AH494+AH509+AH561+AH589+AH618+AH647+AH679+AH708+AH736+AH765+AH794)</f>
        <v>#REF!</v>
      </c>
      <c r="AI843" s="39" t="e">
        <f>#REF!-(#REF!+AI260+AI287+AI342+AI368+AI395+AI424+AI462+AI494+AI509+AI561+AI589+AI618+AI647+AI679+AI708+AI736+AI765+AI794)</f>
        <v>#REF!</v>
      </c>
      <c r="AJ843" s="39" t="e">
        <f>#REF!-(#REF!+AJ260+AJ287+AJ342+AJ368+AJ395+AJ424+AJ462+AJ494+AJ509+AJ561+AJ589+AJ618+AJ647+AJ679+AJ708+AJ736+AJ765+AJ794)</f>
        <v>#REF!</v>
      </c>
      <c r="AK843" s="39" t="e">
        <f>#REF!-(#REF!+AK260+AK287+AK342+AK368+AK395+AK424+AK462+AK494+AK509+AK561+AK589+AK618+AK647+AK679+AK708+AK736+AK765+AK794)</f>
        <v>#REF!</v>
      </c>
      <c r="AL843" s="39" t="e">
        <f>#REF!-(#REF!+AL260+AL287+AL342+AL368+AL395+AL424+AL462+AL494+AL509+AL561+AL589+AL618+AL647+AL679+AL708+AL736+AL765+AL794)</f>
        <v>#REF!</v>
      </c>
      <c r="AM843" s="44" t="e">
        <f>#REF!-(#REF!+AM260+AM287+AM342+AM368+AM395+AM424+AM462+AM494+AM509+AM561+AM589+AM618+AM647+AM679+AM708+AM736+AM765+AM794)</f>
        <v>#REF!</v>
      </c>
      <c r="AN843" s="44" t="e">
        <f>#REF!-(#REF!+AN260+AN287+AN342+AN368+AN395+AN424+AN462+AN494+AN509+AN561+AN589+AN618+AN647+AN679+AN708+AN736+AN765+AN794)</f>
        <v>#REF!</v>
      </c>
      <c r="AO843" s="44" t="e">
        <f>#REF!-(#REF!+AO260+AO287+AO342+AO368+AO395+AO424+AO462+AO494+AO509+AO561+AO589+AO618+AO647+AO679+AO708+AO736+AO765+AO794)</f>
        <v>#REF!</v>
      </c>
      <c r="AP843" s="44" t="e">
        <f>#REF!-(#REF!+AP260+AP287+AP342+AP368+AP395+AP424+AP462+AP494+AP509+AP561+AP589+AP618+AP647+AP679+AP708+AP736+AP765+AP794)</f>
        <v>#REF!</v>
      </c>
      <c r="AQ843" s="44" t="e">
        <f>#REF!-(#REF!+AQ260+AQ287+AQ342+AQ368+AQ395+AQ424+AQ462+AQ494+AQ509+AQ561+AQ589+AQ618+AQ647+AQ679+AQ708+AQ736+AQ765+AQ794)</f>
        <v>#REF!</v>
      </c>
      <c r="AR843" s="44" t="e">
        <f>#REF!-(#REF!+AR260+AR287+AR342+AR368+AR395+AR424+AR462+AR494+AR509+AR561+AR589+AR618+AR647+AR679+AR708+AR736+AR765+AR794)</f>
        <v>#REF!</v>
      </c>
      <c r="AS843" s="44" t="e">
        <f>#REF!-(#REF!+AS260+AS287+AS342+AS368+AS395+AS424+AS462+AS494+AS509+AS561+AS589+AS618+AS647+AS679+AS708+AS736+AS765+AS794)</f>
        <v>#REF!</v>
      </c>
      <c r="AT843" s="44" t="e">
        <f>#REF!-(#REF!+AT260+AT287+AT342+AT368+AT395+AT424+AT462+AT494+AT509+AT561+AT589+AT618+AT647+AT679+AT708+AT736+AT765+AT794)</f>
        <v>#REF!</v>
      </c>
      <c r="AU843" s="45" t="e">
        <f>#REF!-(#REF!+AU260+AU287+AU342+AU368+AU395+AU424+AU462+AU494+AU509+AU561+AU589+AU618+AU647+AU679+AU708+AU736+AU765+AU794)</f>
        <v>#REF!</v>
      </c>
      <c r="AV843" s="44" t="e">
        <f>#REF!-(#REF!+AV260+AV287+AV342+AV368+AV395+AV424+AV462+AV494+AV509+AV561+AV589+AV618+AV647+AV679+AV708+AV736+AV765+AV794)</f>
        <v>#REF!</v>
      </c>
      <c r="AW843" s="44" t="e">
        <f>#REF!-(#REF!+AW260+AW287+AW342+AW368+AW395+AW424+AW462+AW494+AW509+AW561+AW589+AW618+AW647+AW679+AW708+AW736+AW765+AW794)</f>
        <v>#REF!</v>
      </c>
      <c r="AX843" s="44" t="e">
        <f>#REF!-(#REF!+AX260+AX287+AX342+AX368+AX395+AX424+AX462+AX494+AX509+AX561+AX589+AX618+AX647+AX679+AX708+AX736+AX765+AX794)</f>
        <v>#REF!</v>
      </c>
      <c r="AY843" s="44" t="e">
        <f>#REF!-(#REF!+AY260+AY287+AY342+AY368+AY395+AY424+AY462+AY494+AY509+AY561+AY589+AY618+AY647+AY679+AY708+AY736+AY765+AY794)</f>
        <v>#REF!</v>
      </c>
      <c r="AZ843" s="44" t="e">
        <f>#REF!-(#REF!+AZ260+AZ287+AZ342+AZ368+AZ395+AZ424+AZ462+AZ494+AZ509+AZ561+AZ589+AZ618+AZ647+AZ679+AZ708+AZ736+AZ765+AZ794)</f>
        <v>#REF!</v>
      </c>
      <c r="BA843" s="44" t="e">
        <f>#REF!-(#REF!+BA260+BA287+BA342+BA368+BA395+BA424+BA462+BA494+BA509+BA561+BA589+BA618+BA647+BA679+BA708+BA736+BA765+BA794)</f>
        <v>#REF!</v>
      </c>
      <c r="BB843" s="44" t="e">
        <f>#REF!-(#REF!+BB260+BB287+BB342+BB368+BB395+BB424+BB462+BB494+BB509+BB561+BB589+BB618+BB647+BB679+BB708+BB736+BB765+BB794)</f>
        <v>#REF!</v>
      </c>
      <c r="BC843" s="44" t="e">
        <f>#REF!-(#REF!+BC260+BC287+BC342+BC368+BC395+BC424+BC462+BC494+BC509+BC561+BC589+BC618+BC647+BC679+BC708+BC736+BC765+BC794)</f>
        <v>#REF!</v>
      </c>
      <c r="BD843" s="45" t="e">
        <f t="shared" si="22"/>
        <v>#REF!</v>
      </c>
      <c r="BE843" s="44" t="e">
        <f>#REF!-(#REF!+BE260+BE287+BE342+BE368+BE395+BE424+BE462+BE494+BE509+BE561+BE589+BE618+BE647+BE679+BE708+BE736+BE765+BE794)</f>
        <v>#REF!</v>
      </c>
      <c r="BF843" s="44" t="e">
        <f>#REF!-(#REF!+BF260+BF287+BF342+BF368+BF395+BF424+BF462+BF494+BF509+BF561+BF589+BF618+BF647+BF679+BF708+BF736+BF765+BF794)</f>
        <v>#REF!</v>
      </c>
      <c r="BG843" s="44" t="e">
        <f>#REF!-(#REF!+BG260+BG287+BG342+BG368+BG395+BG424+BG462+BG494+BG509+BG561+BG589+BG618+BG647+BG679+BG708+BG736+BG765+BG794)</f>
        <v>#REF!</v>
      </c>
      <c r="BH843" s="44" t="e">
        <f>#REF!-(#REF!+BH260+BH287+BH342+BH368+BH395+BH424+BH462+BH494+BH509+BH561+BH589+BH618+BH647+BH679+BH708+BH736+BH765+BH794)</f>
        <v>#REF!</v>
      </c>
      <c r="BI843" s="44" t="e">
        <f>#REF!-(#REF!+BI260+BI287+BI342+BI368+BI395+BI424+BI462+BI494+BI509+BI561+BI589+BI618+BI647+BI679+BI708+BI736+BI765+BI794)</f>
        <v>#REF!</v>
      </c>
      <c r="BL843" s="44" t="e">
        <f>#REF!-(#REF!+BL260+BL287+BL342+BL368+BL395+BL424+BL462+BL494+BL509+BL561+BL589+BL618+BL647+BL679+BL708+BL736+BL765+BL794)</f>
        <v>#REF!</v>
      </c>
    </row>
    <row r="844" spans="5:64">
      <c r="E844" s="31" t="s">
        <v>894</v>
      </c>
      <c r="F844" s="39"/>
      <c r="G844" s="38"/>
      <c r="H844" s="38"/>
      <c r="I844" s="38"/>
      <c r="J844" s="39"/>
      <c r="K844" s="38"/>
      <c r="L844" s="39"/>
      <c r="M844" s="39"/>
      <c r="N844" s="39"/>
      <c r="O844" s="39"/>
      <c r="P844" s="39"/>
      <c r="Q844" s="38"/>
      <c r="R844" s="39"/>
      <c r="S844" s="39"/>
      <c r="T844" s="39"/>
      <c r="U844" s="39" t="e">
        <f>#REF!-(#REF!+U261+U288+U343+U369+U396+U425+U463+U495+U534+U562+U590+U619+U648+U680+U709+U737+U766+U795)</f>
        <v>#REF!</v>
      </c>
      <c r="V844" s="39" t="e">
        <f>#REF!-(#REF!+V261+V288+V343+V369+V396+V425+V463+V495+V534+V562+V590+V619+V648+V680+V709+V737+V766+V795)</f>
        <v>#REF!</v>
      </c>
      <c r="W844" s="39" t="e">
        <f>#REF!-(#REF!+W261+W288+W343+W369+W396+W425+W463+W495+W534+W562+W590+W619+W648+W680+W709+W737+W766+W795)</f>
        <v>#REF!</v>
      </c>
      <c r="X844" s="39" t="e">
        <f>#REF!-(#REF!+X261+X288+X343+X369+X396+X425+X463+X495+X534+X562+X590+X619+X648+X680+X709+X737+X766+X795)</f>
        <v>#REF!</v>
      </c>
      <c r="Y844" s="39" t="e">
        <f>#REF!-(#REF!+Y261+Y288+Y343+Y369+Y396+Y425+Y463+Y495+Y534+Y562+Y590+Y619+Y648+Y680+Y709+Y737+Y766+Y795)</f>
        <v>#REF!</v>
      </c>
      <c r="Z844" s="39" t="e">
        <f>#REF!-(#REF!+Z261+Z288+Z343+Z369+Z396+Z425+Z463+Z495+Z534+Z562+Z590+Z619+Z648+Z680+Z709+Z737+Z766+Z795)</f>
        <v>#REF!</v>
      </c>
      <c r="AA844" s="39" t="e">
        <f>#REF!-(#REF!+AA261+AA288+AA343+AA369+AA396+AA425+AA463+AA495+AA534+AA562+AA590+AA619+AA648+AA680+AA709+AA737+AA766+AA795)</f>
        <v>#REF!</v>
      </c>
      <c r="AB844" s="39" t="e">
        <f>#REF!-(#REF!+AB261+AB288+AB343+AB369+AB396+AB425+AB463+AB495+AB534+AB562+AB590+AB619+AB648+AB680+AB709+AB737+AB766+AB795)</f>
        <v>#REF!</v>
      </c>
      <c r="AC844" s="39" t="e">
        <f>#REF!-(#REF!+AC261+AC288+AC343+AC369+AC396+AC425+AC463+AC495+AC534+AC562+AC590+AC619+AC648+AC680+AC709+AC737+AC766+AC795)</f>
        <v>#REF!</v>
      </c>
      <c r="AD844" s="40" t="e">
        <f t="shared" si="19"/>
        <v>#REF!</v>
      </c>
      <c r="AE844" s="40" t="e">
        <f t="shared" si="20"/>
        <v>#REF!</v>
      </c>
      <c r="AF844" s="35" t="e">
        <f t="shared" si="21"/>
        <v>#REF!</v>
      </c>
      <c r="AG844" s="39" t="e">
        <f>#REF!-(#REF!+AG261+AG288+AG343+AG369+AG396+AG425+AG463+AG495+AG534+AG562+AG590+AG619+AG648+AG680+AG709+AG737+AG766+AG795)</f>
        <v>#REF!</v>
      </c>
      <c r="AH844" s="39" t="e">
        <f>#REF!-(#REF!+AH261+AH288+AH343+AH369+AH396+AH425+AH463+AH495+AH534+AH562+AH590+AH619+AH648+AH680+AH709+AH737+AH766+AH795)</f>
        <v>#REF!</v>
      </c>
      <c r="AI844" s="39" t="e">
        <f>#REF!-(#REF!+AI261+AI288+AI343+AI369+AI396+AI425+AI463+AI495+AI534+AI562+AI590+AI619+AI648+AI680+AI709+AI737+AI766+AI795)</f>
        <v>#REF!</v>
      </c>
      <c r="AJ844" s="39" t="e">
        <f>#REF!-(#REF!+AJ261+AJ288+AJ343+AJ369+AJ396+AJ425+AJ463+AJ495+AJ534+AJ562+AJ590+AJ619+AJ648+AJ680+AJ709+AJ737+AJ766+AJ795)</f>
        <v>#REF!</v>
      </c>
      <c r="AK844" s="39" t="e">
        <f>#REF!-(#REF!+AK261+AK288+AK343+AK369+AK396+AK425+AK463+AK495+AK534+AK562+AK590+AK619+AK648+AK680+AK709+AK737+AK766+AK795)</f>
        <v>#REF!</v>
      </c>
      <c r="AL844" s="39" t="e">
        <f>#REF!-(#REF!+AL261+AL288+AL343+AL369+AL396+AL425+AL463+AL495+AL534+AL562+AL590+AL619+AL648+AL680+AL709+AL737+AL766+AL795)</f>
        <v>#REF!</v>
      </c>
      <c r="AM844" s="44" t="e">
        <f>#REF!-(#REF!+AM261+AM288+AM343+AM369+AM396+AM425+AM463+AM495+AM534+AM562+AM590+AM619+AM648+AM680+AM709+AM737+AM766+AM795)</f>
        <v>#REF!</v>
      </c>
      <c r="AN844" s="44" t="e">
        <f>#REF!-(#REF!+AN261+AN288+AN343+AN369+AN396+AN425+AN463+AN495+AN534+AN562+AN590+AN619+AN648+AN680+AN709+AN737+AN766+AN795)</f>
        <v>#REF!</v>
      </c>
      <c r="AO844" s="44" t="e">
        <f>#REF!-(#REF!+AO261+AO288+AO343+AO369+AO396+AO425+AO463+AO495+AO534+AO562+AO590+AO619+AO648+AO680+AO709+AO737+AO766+AO795)</f>
        <v>#REF!</v>
      </c>
      <c r="AP844" s="44" t="e">
        <f>#REF!-(#REF!+AP261+AP288+AP343+AP369+AP396+AP425+AP463+AP495+AP534+AP562+AP590+AP619+AP648+AP680+AP709+AP737+AP766+AP795)</f>
        <v>#REF!</v>
      </c>
      <c r="AQ844" s="44" t="e">
        <f>#REF!-(#REF!+AQ261+AQ288+AQ343+AQ369+AQ396+AQ425+AQ463+AQ495+AQ534+AQ562+AQ590+AQ619+AQ648+AQ680+AQ709+AQ737+AQ766+AQ795)</f>
        <v>#REF!</v>
      </c>
      <c r="AR844" s="44" t="e">
        <f>#REF!-(#REF!+AR261+AR288+AR343+AR369+AR396+AR425+AR463+AR495+AR534+AR562+AR590+AR619+AR648+AR680+AR709+AR737+AR766+AR795)</f>
        <v>#REF!</v>
      </c>
      <c r="AS844" s="44" t="e">
        <f>#REF!-(#REF!+AS261+AS288+AS343+AS369+AS396+AS425+AS463+AS495+AS534+AS562+AS590+AS619+AS648+AS680+AS709+AS737+AS766+AS795)</f>
        <v>#REF!</v>
      </c>
      <c r="AT844" s="44" t="e">
        <f>#REF!-(#REF!+AT261+AT288+AT343+AT369+AT396+AT425+AT463+AT495+AT534+AT562+AT590+AT619+AT648+AT680+AT709+AT737+AT766+AT795)</f>
        <v>#REF!</v>
      </c>
      <c r="AU844" s="45" t="e">
        <f>#REF!-(#REF!+AU261+AU288+AU343+AU369+AU396+AU425+AU463+AU495+AU534+AU562+AU590+AU619+AU648+AU680+AU709+AU737+AU766+AU795)</f>
        <v>#REF!</v>
      </c>
      <c r="AV844" s="44" t="e">
        <f>#REF!-(#REF!+AV261+AV288+AV343+AV369+AV396+AV425+AV463+AV495+AV534+AV562+AV590+AV619+AV648+AV680+AV709+AV737+AV766+AV795)</f>
        <v>#REF!</v>
      </c>
      <c r="AW844" s="44" t="e">
        <f>#REF!-(#REF!+AW261+AW288+AW343+AW369+AW396+AW425+AW463+AW495+AW534+AW562+AW590+AW619+AW648+AW680+AW709+AW737+AW766+AW795)</f>
        <v>#REF!</v>
      </c>
      <c r="AX844" s="44" t="e">
        <f>#REF!-(#REF!+AX261+AX288+AX343+AX369+AX396+AX425+AX463+AX495+AX534+AX562+AX590+AX619+AX648+AX680+AX709+AX737+AX766+AX795)</f>
        <v>#REF!</v>
      </c>
      <c r="AY844" s="44" t="e">
        <f>#REF!-(#REF!+AY261+AY288+AY343+AY369+AY396+AY425+AY463+AY495+AY534+AY562+AY590+AY619+AY648+AY680+AY709+AY737+AY766+AY795)</f>
        <v>#REF!</v>
      </c>
      <c r="AZ844" s="44" t="e">
        <f>#REF!-(#REF!+AZ261+AZ288+AZ343+AZ369+AZ396+AZ425+AZ463+AZ495+AZ534+AZ562+AZ590+AZ619+AZ648+AZ680+AZ709+AZ737+AZ766+AZ795)</f>
        <v>#REF!</v>
      </c>
      <c r="BA844" s="44" t="e">
        <f>#REF!-(#REF!+BA261+BA288+BA343+BA369+BA396+BA425+BA463+BA495+BA534+BA562+BA590+BA619+BA648+BA680+BA709+BA737+BA766+BA795)</f>
        <v>#REF!</v>
      </c>
      <c r="BB844" s="44" t="e">
        <f>#REF!-(#REF!+BB261+BB288+BB343+BB369+BB396+BB425+BB463+BB495+BB534+BB562+BB590+BB619+BB648+BB680+BB709+BB737+BB766+BB795)</f>
        <v>#REF!</v>
      </c>
      <c r="BC844" s="44" t="e">
        <f>#REF!-(#REF!+BC261+BC288+BC343+BC369+BC396+BC425+BC463+BC495+BC534+BC562+BC590+BC619+BC648+BC680+BC709+BC737+BC766+BC795)</f>
        <v>#REF!</v>
      </c>
      <c r="BD844" s="45" t="e">
        <f t="shared" si="22"/>
        <v>#REF!</v>
      </c>
      <c r="BE844" s="44" t="e">
        <f>#REF!-(#REF!+BE261+BE288+BE343+BE369+BE396+BE425+BE463+BE495+BE534+BE562+BE590+BE619+BE648+BE680+BE709+BE737+BE766+BE795)</f>
        <v>#REF!</v>
      </c>
      <c r="BF844" s="44" t="e">
        <f>#REF!-(#REF!+BF261+BF288+BF343+BF369+BF396+BF425+BF463+BF495+BF534+BF562+BF590+BF619+BF648+BF680+BF709+BF737+BF766+BF795)</f>
        <v>#REF!</v>
      </c>
      <c r="BG844" s="44" t="e">
        <f>#REF!-(#REF!+BG261+BG288+BG343+BG369+BG396+BG425+BG463+BG495+BG534+BG562+BG590+BG619+BG648+BG680+BG709+BG737+BG766+BG795)</f>
        <v>#REF!</v>
      </c>
      <c r="BH844" s="44" t="e">
        <f>#REF!-(#REF!+BH261+BH288+BH343+BH369+BH396+BH425+BH463+BH495+BH534+BH562+BH590+BH619+BH648+BH680+BH709+BH737+BH766+BH795)</f>
        <v>#REF!</v>
      </c>
      <c r="BI844" s="44" t="e">
        <f>#REF!-(#REF!+BI261+BI288+BI343+BI369+BI396+BI425+BI463+BI495+BI534+BI562+BI590+BI619+BI648+BI680+BI709+BI737+BI766+BI795)</f>
        <v>#REF!</v>
      </c>
      <c r="BL844" s="44" t="e">
        <f>#REF!-(#REF!+BL261+BL288+BL343+BL369+BL396+BL425+BL463+BL495+BL534+BL562+BL590+BL619+BL648+BL680+BL709+BL737+BL766+BL795)</f>
        <v>#REF!</v>
      </c>
    </row>
    <row r="845" spans="5:64">
      <c r="E845" s="31" t="s">
        <v>895</v>
      </c>
      <c r="F845" s="39"/>
      <c r="G845" s="38"/>
      <c r="H845" s="38"/>
      <c r="I845" s="38"/>
      <c r="J845" s="39"/>
      <c r="K845" s="38"/>
      <c r="L845" s="39"/>
      <c r="M845" s="39"/>
      <c r="N845" s="39"/>
      <c r="O845" s="39"/>
      <c r="P845" s="39"/>
      <c r="Q845" s="38"/>
      <c r="R845" s="39"/>
      <c r="S845" s="39"/>
      <c r="T845" s="39"/>
      <c r="U845" s="39" t="e">
        <f>#REF!-(#REF!+U262+U289+U344+U370+U397+U426+U464+U496+U535+U563+U591+U620+U649+U681+U710+U738+U767+U796)</f>
        <v>#REF!</v>
      </c>
      <c r="V845" s="39" t="e">
        <f>#REF!-(#REF!+V262+V289+V344+V370+V397+V426+V464+V496+V535+V563+V591+V620+V649+V681+V710+V738+V767+V796)</f>
        <v>#REF!</v>
      </c>
      <c r="W845" s="39" t="e">
        <f>#REF!-(#REF!+W262+W289+W344+W370+W397+W426+W464+W496+W535+W563+W591+W620+W649+W681+W710+W738+W767+W796)</f>
        <v>#REF!</v>
      </c>
      <c r="X845" s="39" t="e">
        <f>#REF!-(#REF!+X262+X289+X344+X370+X397+X426+X464+X496+X535+X563+X591+X620+X649+X681+X710+X738+X767+X796)</f>
        <v>#REF!</v>
      </c>
      <c r="Y845" s="39" t="e">
        <f>#REF!-(#REF!+Y262+Y289+Y344+Y370+Y397+Y426+Y464+Y496+Y535+Y563+Y591+Y620+Y649+Y681+Y710+Y738+Y767+Y796)</f>
        <v>#REF!</v>
      </c>
      <c r="Z845" s="39" t="e">
        <f>#REF!-(#REF!+Z262+Z289+Z344+Z370+Z397+Z426+Z464+Z496+Z535+Z563+Z591+Z620+Z649+Z681+Z710+Z738+Z767+Z796)</f>
        <v>#REF!</v>
      </c>
      <c r="AA845" s="39" t="e">
        <f>#REF!-(#REF!+AA262+AA289+AA344+AA370+AA397+AA426+AA464+AA496+AA535+AA563+AA591+AA620+AA649+AA681+AA710+AA738+AA767+AA796)</f>
        <v>#REF!</v>
      </c>
      <c r="AB845" s="39" t="e">
        <f>#REF!-(#REF!+AB262+AB289+AB344+AB370+AB397+AB426+AB464+AB496+AB535+AB563+AB591+AB620+AB649+AB681+AB710+AB738+AB767+AB796)</f>
        <v>#REF!</v>
      </c>
      <c r="AC845" s="39" t="e">
        <f>#REF!-(#REF!+AC262+AC289+AC344+AC370+AC397+AC426+AC464+AC496+AC535+AC563+AC591+AC620+AC649+AC681+AC710+AC738+AC767+AC796)</f>
        <v>#REF!</v>
      </c>
      <c r="AD845" s="40" t="e">
        <f t="shared" si="19"/>
        <v>#REF!</v>
      </c>
      <c r="AE845" s="40" t="e">
        <f t="shared" si="20"/>
        <v>#REF!</v>
      </c>
      <c r="AF845" s="35" t="e">
        <f t="shared" si="21"/>
        <v>#REF!</v>
      </c>
      <c r="AG845" s="39" t="e">
        <f>#REF!-(#REF!+AG262+AG289+AG344+AG370+AG397+AG426+AG464+AG496+AG535+AG563+AG591+AG620+AG649+AG681+AG710+AG738+AG767+AG796)</f>
        <v>#REF!</v>
      </c>
      <c r="AH845" s="39" t="e">
        <f>#REF!-(#REF!+AH262+AH289+AH344+AH370+AH397+AH426+AH464+AH496+AH535+AH563+AH591+AH620+AH649+AH681+AH710+AH738+AH767+AH796)</f>
        <v>#REF!</v>
      </c>
      <c r="AI845" s="39" t="e">
        <f>#REF!-(#REF!+AI262+AI289+AI344+AI370+AI397+AI426+AI464+AI496+AI535+AI563+AI591+AI620+AI649+AI681+AI710+AI738+AI767+AI796)</f>
        <v>#REF!</v>
      </c>
      <c r="AJ845" s="39" t="e">
        <f>#REF!-(#REF!+AJ262+AJ289+AJ344+AJ370+AJ397+AJ426+AJ464+AJ496+AJ535+AJ563+AJ591+AJ620+AJ649+AJ681+AJ710+AJ738+AJ767+AJ796)</f>
        <v>#REF!</v>
      </c>
      <c r="AK845" s="39" t="e">
        <f>#REF!-(#REF!+AK262+AK289+AK344+AK370+AK397+AK426+AK464+AK496+AK535+AK563+AK591+AK620+AK649+AK681+AK710+AK738+AK767+AK796)</f>
        <v>#REF!</v>
      </c>
      <c r="AL845" s="39" t="e">
        <f>#REF!-(#REF!+AL262+AL289+AL344+AL370+AL397+AL426+AL464+AL496+AL535+AL563+AL591+AL620+AL649+AL681+AL710+AL738+AL767+AL796)</f>
        <v>#REF!</v>
      </c>
      <c r="AM845" s="44" t="e">
        <f>#REF!-(#REF!+AM262+AM289+AM344+AM370+AM397+AM426+AM464+AM496+AM535+AM563+AM591+AM620+AM649+AM681+AM710+AM738+AM767+AM796)</f>
        <v>#REF!</v>
      </c>
      <c r="AN845" s="44" t="e">
        <f>#REF!-(#REF!+AN262+AN289+AN344+AN370+AN397+AN426+AN464+AN496+AN535+AN563+AN591+AN620+AN649+AN681+AN710+AN738+AN767+AN796)</f>
        <v>#REF!</v>
      </c>
      <c r="AO845" s="44" t="e">
        <f>#REF!-(#REF!+AO262+AO289+AO344+AO370+AO397+AO426+AO464+AO496+AO535+AO563+AO591+AO620+AO649+AO681+AO710+AO738+AO767+AO796)</f>
        <v>#REF!</v>
      </c>
      <c r="AP845" s="44" t="e">
        <f>#REF!-(#REF!+AP262+AP289+AP344+AP370+AP397+AP426+AP464+AP496+AP535+AP563+AP591+AP620+AP649+AP681+AP710+AP738+AP767+AP796)</f>
        <v>#REF!</v>
      </c>
      <c r="AQ845" s="44" t="e">
        <f>#REF!-(#REF!+AQ262+AQ289+AQ344+AQ370+AQ397+AQ426+AQ464+AQ496+AQ535+AQ563+AQ591+AQ620+AQ649+AQ681+AQ710+AQ738+AQ767+AQ796)</f>
        <v>#REF!</v>
      </c>
      <c r="AR845" s="44" t="e">
        <f>#REF!-(#REF!+AR262+AR289+AR344+AR370+AR397+AR426+AR464+AR496+AR535+AR563+AR591+AR620+AR649+AR681+AR710+AR738+AR767+AR796)</f>
        <v>#REF!</v>
      </c>
      <c r="AS845" s="44" t="e">
        <f>#REF!-(#REF!+AS262+AS289+AS344+AS370+AS397+AS426+AS464+AS496+AS535+AS563+AS591+AS620+AS649+AS681+AS710+AS738+AS767+AS796)</f>
        <v>#REF!</v>
      </c>
      <c r="AT845" s="44" t="e">
        <f>#REF!-(#REF!+AT262+AT289+AT344+AT370+AT397+AT426+AT464+AT496+AT535+AT563+AT591+AT620+AT649+AT681+AT710+AT738+AT767+AT796)</f>
        <v>#REF!</v>
      </c>
      <c r="AU845" s="45" t="e">
        <f>#REF!-(#REF!+AU262+AU289+AU344+AU370+AU397+AU426+AU464+AU496+AU535+AU563+AU591+AU620+AU649+AU681+AU710+AU738+AU767+AU796)</f>
        <v>#REF!</v>
      </c>
      <c r="AV845" s="44" t="e">
        <f>#REF!-(#REF!+AV262+AV289+AV344+AV370+AV397+AV426+AV464+AV496+AV535+AV563+AV591+AV620+AV649+AV681+AV710+AV738+AV767+AV796)</f>
        <v>#REF!</v>
      </c>
      <c r="AW845" s="44" t="e">
        <f>#REF!-(#REF!+AW262+AW289+AW344+AW370+AW397+AW426+AW464+AW496+AW535+AW563+AW591+AW620+AW649+AW681+AW710+AW738+AW767+AW796)</f>
        <v>#REF!</v>
      </c>
      <c r="AX845" s="44" t="e">
        <f>#REF!-(#REF!+AX262+AX289+AX344+AX370+AX397+AX426+AX464+AX496+AX535+AX563+AX591+AX620+AX649+AX681+AX710+AX738+AX767+AX796)</f>
        <v>#REF!</v>
      </c>
      <c r="AY845" s="44" t="e">
        <f>#REF!-(#REF!+AY262+AY289+AY344+AY370+AY397+AY426+AY464+AY496+AY535+AY563+AY591+AY620+AY649+AY681+AY710+AY738+AY767+AY796)</f>
        <v>#REF!</v>
      </c>
      <c r="AZ845" s="44" t="e">
        <f>#REF!-(#REF!+AZ262+AZ289+AZ344+AZ370+AZ397+AZ426+AZ464+AZ496+AZ535+AZ563+AZ591+AZ620+AZ649+AZ681+AZ710+AZ738+AZ767+AZ796)</f>
        <v>#REF!</v>
      </c>
      <c r="BA845" s="44" t="e">
        <f>#REF!-(#REF!+BA262+BA289+BA344+BA370+BA397+BA426+BA464+BA496+BA535+BA563+BA591+BA620+BA649+BA681+BA710+BA738+BA767+BA796)</f>
        <v>#REF!</v>
      </c>
      <c r="BB845" s="44" t="e">
        <f>#REF!-(#REF!+BB262+BB289+BB344+BB370+BB397+BB426+BB464+BB496+BB535+BB563+BB591+BB620+BB649+BB681+BB710+BB738+BB767+BB796)</f>
        <v>#REF!</v>
      </c>
      <c r="BC845" s="44" t="e">
        <f>#REF!-(#REF!+BC262+BC289+BC344+BC370+BC397+BC426+BC464+BC496+BC535+BC563+BC591+BC620+BC649+BC681+BC710+BC738+BC767+BC796)</f>
        <v>#REF!</v>
      </c>
      <c r="BD845" s="45" t="e">
        <f t="shared" si="22"/>
        <v>#REF!</v>
      </c>
      <c r="BE845" s="44" t="e">
        <f>#REF!-(#REF!+BE262+BE289+BE344+BE370+BE397+BE426+BE464+BE496+BE535+BE563+BE591+BE620+BE649+BE681+BE710+BE738+BE767+BE796)</f>
        <v>#REF!</v>
      </c>
      <c r="BF845" s="44" t="e">
        <f>#REF!-(#REF!+BF262+BF289+BF344+BF370+BF397+BF426+BF464+BF496+BF535+BF563+BF591+BF620+BF649+BF681+BF710+BF738+BF767+BF796)</f>
        <v>#REF!</v>
      </c>
      <c r="BG845" s="44" t="e">
        <f>#REF!-(#REF!+BG262+BG289+BG344+BG370+BG397+BG426+BG464+BG496+BG535+BG563+BG591+BG620+BG649+BG681+BG710+BG738+BG767+BG796)</f>
        <v>#REF!</v>
      </c>
      <c r="BH845" s="44" t="e">
        <f>#REF!-(#REF!+BH262+BH289+BH344+BH370+BH397+BH426+BH464+BH496+BH535+BH563+BH591+BH620+BH649+BH681+BH710+BH738+BH767+BH796)</f>
        <v>#REF!</v>
      </c>
      <c r="BI845" s="44" t="e">
        <f>#REF!-(#REF!+BI262+BI289+BI344+BI370+BI397+BI426+BI464+BI496+BI535+BI563+BI591+BI620+BI649+BI681+BI710+BI738+BI767+BI796)</f>
        <v>#REF!</v>
      </c>
      <c r="BL845" s="44" t="e">
        <f>#REF!-(#REF!+BL262+BL289+BL344+BL370+BL397+BL426+BL464+BL496+BL535+BL563+BL591+BL620+BL649+BL681+BL710+BL738+BL767+BL796)</f>
        <v>#REF!</v>
      </c>
    </row>
    <row r="846" spans="5:64">
      <c r="E846" s="31" t="s">
        <v>896</v>
      </c>
      <c r="F846" s="39"/>
      <c r="G846" s="38"/>
      <c r="H846" s="38"/>
      <c r="I846" s="38"/>
      <c r="J846" s="39"/>
      <c r="K846" s="38"/>
      <c r="L846" s="39"/>
      <c r="M846" s="39"/>
      <c r="N846" s="39"/>
      <c r="O846" s="39"/>
      <c r="P846" s="39"/>
      <c r="Q846" s="38"/>
      <c r="R846" s="39"/>
      <c r="S846" s="39"/>
      <c r="T846" s="39"/>
      <c r="U846" s="39" t="e">
        <f>#REF!-(#REF!+U263+U290+U345+U371+U398+U427+U465+U497+U536+U564+U592+U621+U650+U682+U711+U739+U768+U797)</f>
        <v>#REF!</v>
      </c>
      <c r="V846" s="39" t="e">
        <f>#REF!-(#REF!+V263+V290+V345+V371+V398+V427+V465+V497+V536+V564+V592+V621+V650+V682+V711+V739+V768+V797)</f>
        <v>#REF!</v>
      </c>
      <c r="W846" s="39" t="e">
        <f>#REF!-(#REF!+W263+W290+W345+W371+W398+W427+W465+W497+W536+W564+W592+W621+W650+W682+W711+W739+W768+W797)</f>
        <v>#REF!</v>
      </c>
      <c r="X846" s="39" t="e">
        <f>#REF!-(#REF!+X263+X290+X345+X371+X398+X427+X465+X497+X536+X564+X592+X621+X650+X682+X711+X739+X768+X797)</f>
        <v>#REF!</v>
      </c>
      <c r="Y846" s="39" t="e">
        <f>#REF!-(#REF!+Y263+Y290+Y345+Y371+Y398+Y427+Y465+Y497+Y536+Y564+Y592+Y621+Y650+Y682+Y711+Y739+Y768+Y797)</f>
        <v>#REF!</v>
      </c>
      <c r="Z846" s="39" t="e">
        <f>#REF!-(#REF!+Z263+Z290+Z345+Z371+Z398+Z427+Z465+Z497+Z536+Z564+Z592+Z621+Z650+Z682+Z711+Z739+Z768+Z797)</f>
        <v>#REF!</v>
      </c>
      <c r="AA846" s="39" t="e">
        <f>#REF!-(#REF!+AA263+AA290+AA345+AA371+AA398+AA427+AA465+AA497+AA536+AA564+AA592+AA621+AA650+AA682+AA711+AA739+AA768+AA797)</f>
        <v>#REF!</v>
      </c>
      <c r="AB846" s="39" t="e">
        <f>#REF!-(#REF!+AB263+AB290+AB345+AB371+AB398+AB427+AB465+AB497+AB536+AB564+AB592+AB621+AB650+AB682+AB711+AB739+AB768+AB797)</f>
        <v>#REF!</v>
      </c>
      <c r="AC846" s="39" t="e">
        <f>#REF!-(#REF!+AC263+AC290+AC345+AC371+AC398+AC427+AC465+AC497+AC536+AC564+AC592+AC621+AC650+AC682+AC711+AC739+AC768+AC797)</f>
        <v>#REF!</v>
      </c>
      <c r="AD846" s="40" t="e">
        <f t="shared" si="19"/>
        <v>#REF!</v>
      </c>
      <c r="AE846" s="40" t="e">
        <f t="shared" si="20"/>
        <v>#REF!</v>
      </c>
      <c r="AF846" s="35" t="e">
        <f t="shared" si="21"/>
        <v>#REF!</v>
      </c>
      <c r="AG846" s="39" t="e">
        <f>#REF!-(#REF!+AG263+AG290+AG345+AG371+AG398+AG427+AG465+AG497+AG536+AG564+AG592+AG621+AG650+AG682+AG711+AG739+AG768+AG797)</f>
        <v>#REF!</v>
      </c>
      <c r="AH846" s="39" t="e">
        <f>#REF!-(#REF!+AH263+AH290+AH345+AH371+AH398+AH427+AH465+AH497+AH536+AH564+AH592+AH621+AH650+AH682+AH711+AH739+AH768+AH797)</f>
        <v>#REF!</v>
      </c>
      <c r="AI846" s="39" t="e">
        <f>#REF!-(#REF!+AI263+AI290+AI345+AI371+AI398+AI427+AI465+AI497+AI536+AI564+AI592+AI621+AI650+AI682+AI711+AI739+AI768+AI797)</f>
        <v>#REF!</v>
      </c>
      <c r="AJ846" s="39" t="e">
        <f>#REF!-(#REF!+AJ263+AJ290+AJ345+AJ371+AJ398+AJ427+AJ465+AJ497+AJ536+AJ564+AJ592+AJ621+AJ650+AJ682+AJ711+AJ739+AJ768+AJ797)</f>
        <v>#REF!</v>
      </c>
      <c r="AK846" s="39" t="e">
        <f>#REF!-(#REF!+AK263+AK290+AK345+AK371+AK398+AK427+AK465+AK497+AK536+AK564+AK592+AK621+AK650+AK682+AK711+AK739+AK768+AK797)</f>
        <v>#REF!</v>
      </c>
      <c r="AL846" s="39" t="e">
        <f>#REF!-(#REF!+AL263+AL290+AL345+AL371+AL398+AL427+AL465+AL497+AL536+AL564+AL592+AL621+AL650+AL682+AL711+AL739+AL768+AL797)</f>
        <v>#REF!</v>
      </c>
      <c r="AM846" s="44" t="e">
        <f>#REF!-(#REF!+AM263+AM290+AM345+AM371+AM398+AM427+AM465+AM497+AM536+AM564+AM592+AM621+AM650+AM682+AM711+AM739+AM768+AM797)</f>
        <v>#REF!</v>
      </c>
      <c r="AN846" s="44" t="e">
        <f>#REF!-(#REF!+AN263+AN290+AN345+AN371+AN398+AN427+AN465+AN497+AN536+AN564+AN592+AN621+AN650+AN682+AN711+AN739+AN768+AN797)</f>
        <v>#REF!</v>
      </c>
      <c r="AO846" s="44" t="e">
        <f>#REF!-(#REF!+AO263+AO290+AO345+AO371+AO398+AO427+AO465+AO497+AO536+AO564+AO592+AO621+AO650+AO682+AO711+AO739+AO768+AO797)</f>
        <v>#REF!</v>
      </c>
      <c r="AP846" s="44" t="e">
        <f>#REF!-(#REF!+AP263+AP290+AP345+AP371+AP398+AP427+AP465+AP497+AP536+AP564+AP592+AP621+AP650+AP682+AP711+AP739+AP768+AP797)</f>
        <v>#REF!</v>
      </c>
      <c r="AQ846" s="44" t="e">
        <f>#REF!-(#REF!+AQ263+AQ290+AQ345+AQ371+AQ398+AQ427+AQ465+AQ497+AQ536+AQ564+AQ592+AQ621+AQ650+AQ682+AQ711+AQ739+AQ768+AQ797)</f>
        <v>#REF!</v>
      </c>
      <c r="AR846" s="44" t="e">
        <f>#REF!-(#REF!+AR263+AR290+AR345+AR371+AR398+AR427+AR465+AR497+AR536+AR564+AR592+AR621+AR650+AR682+AR711+AR739+AR768+AR797)</f>
        <v>#REF!</v>
      </c>
      <c r="AS846" s="44" t="e">
        <f>#REF!-(#REF!+AS263+AS290+AS345+AS371+AS398+AS427+AS465+AS497+AS536+AS564+AS592+AS621+AS650+AS682+AS711+AS739+AS768+AS797)</f>
        <v>#REF!</v>
      </c>
      <c r="AT846" s="44" t="e">
        <f>#REF!-(#REF!+AT263+AT290+AT345+AT371+AT398+AT427+AT465+AT497+AT536+AT564+AT592+AT621+AT650+AT682+AT711+AT739+AT768+AT797)</f>
        <v>#REF!</v>
      </c>
      <c r="AU846" s="45" t="e">
        <f>#REF!-(#REF!+AU263+AU290+AU345+AU371+AU398+AU427+AU465+AU497+AU536+AU564+AU592+AU621+AU650+AU682+AU711+AU739+AU768+AU797)</f>
        <v>#REF!</v>
      </c>
      <c r="AV846" s="44" t="e">
        <f>#REF!-(#REF!+AV263+AV290+AV345+AV371+AV398+AV427+AV465+AV497+AV536+AV564+AV592+AV621+AV650+AV682+AV711+AV739+AV768+AV797)</f>
        <v>#REF!</v>
      </c>
      <c r="AW846" s="44" t="e">
        <f>#REF!-(#REF!+AW263+AW290+AW345+AW371+AW398+AW427+AW465+AW497+AW536+AW564+AW592+AW621+AW650+AW682+AW711+AW739+AW768+AW797)</f>
        <v>#REF!</v>
      </c>
      <c r="AX846" s="44" t="e">
        <f>#REF!-(#REF!+AX263+AX290+AX345+AX371+AX398+AX427+AX465+AX497+AX536+AX564+AX592+AX621+AX650+AX682+AX711+AX739+AX768+AX797)</f>
        <v>#REF!</v>
      </c>
      <c r="AY846" s="44" t="e">
        <f>#REF!-(#REF!+AY263+AY290+AY345+AY371+AY398+AY427+AY465+AY497+AY536+AY564+AY592+AY621+AY650+AY682+AY711+AY739+AY768+AY797)</f>
        <v>#REF!</v>
      </c>
      <c r="AZ846" s="44" t="e">
        <f>#REF!-(#REF!+AZ263+AZ290+AZ345+AZ371+AZ398+AZ427+AZ465+AZ497+AZ536+AZ564+AZ592+AZ621+AZ650+AZ682+AZ711+AZ739+AZ768+AZ797)</f>
        <v>#REF!</v>
      </c>
      <c r="BA846" s="44" t="e">
        <f>#REF!-(#REF!+BA263+BA290+BA345+BA371+BA398+BA427+BA465+BA497+BA536+BA564+BA592+BA621+BA650+BA682+BA711+BA739+BA768+BA797)</f>
        <v>#REF!</v>
      </c>
      <c r="BB846" s="44" t="e">
        <f>#REF!-(#REF!+BB263+BB290+BB345+BB371+BB398+BB427+BB465+BB497+BB536+BB564+BB592+BB621+BB650+BB682+BB711+BB739+BB768+BB797)</f>
        <v>#REF!</v>
      </c>
      <c r="BC846" s="44" t="e">
        <f>#REF!-(#REF!+BC263+BC290+BC345+BC371+BC398+BC427+BC465+BC497+BC536+BC564+BC592+BC621+BC650+BC682+BC711+BC739+BC768+BC797)</f>
        <v>#REF!</v>
      </c>
      <c r="BD846" s="45" t="e">
        <f t="shared" si="22"/>
        <v>#REF!</v>
      </c>
      <c r="BE846" s="44" t="e">
        <f>#REF!-(#REF!+BE263+BE290+BE345+BE371+BE398+BE427+BE465+BE497+BE536+BE564+BE592+BE621+BE650+BE682+BE711+BE739+BE768+BE797)</f>
        <v>#REF!</v>
      </c>
      <c r="BF846" s="44" t="e">
        <f>#REF!-(#REF!+BF263+BF290+BF345+BF371+BF398+BF427+BF465+BF497+BF536+BF564+BF592+BF621+BF650+BF682+BF711+BF739+BF768+BF797)</f>
        <v>#REF!</v>
      </c>
      <c r="BG846" s="44" t="e">
        <f>#REF!-(#REF!+BG263+BG290+BG345+BG371+BG398+BG427+BG465+BG497+BG536+BG564+BG592+BG621+BG650+BG682+BG711+BG739+BG768+BG797)</f>
        <v>#REF!</v>
      </c>
      <c r="BH846" s="44" t="e">
        <f>#REF!-(#REF!+BH263+BH290+BH345+BH371+BH398+BH427+BH465+BH497+BH536+BH564+BH592+BH621+BH650+BH682+BH711+BH739+BH768+BH797)</f>
        <v>#REF!</v>
      </c>
      <c r="BI846" s="44" t="e">
        <f>#REF!-(#REF!+BI263+BI290+BI345+BI371+BI398+BI427+BI465+BI497+BI536+BI564+BI592+BI621+BI650+BI682+BI711+BI739+BI768+BI797)</f>
        <v>#REF!</v>
      </c>
      <c r="BL846" s="44" t="e">
        <f>#REF!-(#REF!+BL263+BL290+BL345+BL371+BL398+BL427+BL465+BL497+BL536+BL564+BL592+BL621+BL650+BL682+BL711+BL739+BL768+BL797)</f>
        <v>#REF!</v>
      </c>
    </row>
    <row r="847" spans="5:64">
      <c r="E847" s="31" t="s">
        <v>751</v>
      </c>
      <c r="F847" s="39"/>
      <c r="G847" s="38"/>
      <c r="H847" s="38"/>
      <c r="I847" s="38"/>
      <c r="J847" s="39"/>
      <c r="K847" s="38"/>
      <c r="L847" s="39"/>
      <c r="M847" s="39"/>
      <c r="N847" s="39"/>
      <c r="O847" s="39"/>
      <c r="P847" s="39"/>
      <c r="Q847" s="38"/>
      <c r="R847" s="39"/>
      <c r="S847" s="39"/>
      <c r="T847" s="39"/>
      <c r="U847" s="39" t="e">
        <f>#REF!-(#REF!+U264+U291+U346+U372+U399+U428+U446+U466+U498+U537+U565+U593+U622+U651+U683+U712+U740+U769+U798)</f>
        <v>#REF!</v>
      </c>
      <c r="V847" s="39" t="e">
        <f>#REF!-(#REF!+V264+V291+V346+V372+V399+V428+V446+V466+V498+V537+V565+V593+V622+V651+V683+V712+V740+V769+V798)</f>
        <v>#REF!</v>
      </c>
      <c r="W847" s="39" t="e">
        <f>#REF!-(#REF!+W264+W291+W346+W372+W399+W428+W446+W466+W498+W537+W565+W593+W622+W651+W683+W712+W740+W769+W798)</f>
        <v>#REF!</v>
      </c>
      <c r="X847" s="39" t="e">
        <f>#REF!-(#REF!+X264+X291+X346+X372+X399+X428+X446+X466+X498+X537+X565+X593+X622+X651+X683+X712+X740+X769+X798)</f>
        <v>#REF!</v>
      </c>
      <c r="Y847" s="39" t="e">
        <f>#REF!-(#REF!+Y264+Y291+Y346+Y372+Y399+Y428+Y446+Y466+Y498+Y537+Y565+Y593+Y622+Y651+Y683+Y712+Y740+Y769+Y798)</f>
        <v>#REF!</v>
      </c>
      <c r="Z847" s="39" t="e">
        <f>#REF!-(#REF!+Z264+Z291+Z346+Z372+Z399+Z428+Z446+Z466+Z498+Z537+Z565+Z593+Z622+Z651+Z683+Z712+Z740+Z769+Z798)</f>
        <v>#REF!</v>
      </c>
      <c r="AA847" s="39" t="e">
        <f>#REF!-(#REF!+AA264+AA291+AA346+AA372+AA399+AA428+AA446+AA466+AA498+AA537+AA565+AA593+AA622+AA651+AA683+AA712+AA740+AA769+AA798)</f>
        <v>#REF!</v>
      </c>
      <c r="AB847" s="39" t="e">
        <f>#REF!-(#REF!+AB264+AB291+AB346+AB372+AB399+AB428+AB446+AB466+AB498+AB537+AB565+AB593+AB622+AB651+AB683+AB712+AB740+AB769+AB798)</f>
        <v>#REF!</v>
      </c>
      <c r="AC847" s="39" t="e">
        <f>#REF!-(#REF!+AC264+AC291+AC346+AC372+AC399+AC428+AC446+AC466+AC498+AC537+AC565+AC593+AC622+AC651+AC683+AC712+AC740+AC769+AC798)</f>
        <v>#REF!</v>
      </c>
      <c r="AD847" s="40" t="e">
        <f t="shared" si="19"/>
        <v>#REF!</v>
      </c>
      <c r="AE847" s="40" t="e">
        <f t="shared" si="20"/>
        <v>#REF!</v>
      </c>
      <c r="AF847" s="35" t="e">
        <f t="shared" si="21"/>
        <v>#REF!</v>
      </c>
      <c r="AG847" s="39" t="e">
        <f>#REF!-(#REF!+AG264+AG291+AG346+AG372+AG399+AG428+AG466+AG498+AG537+AG565+AG593+AG622+AG651+AG683+AG712+AG740+AG769+AG798)</f>
        <v>#REF!</v>
      </c>
      <c r="AH847" s="39" t="e">
        <f>#REF!-(#REF!+AH264+AH291+AH346+AH372+AH399+AH428+AH466+AH498+AH537+AH565+AH593+AH622+AH651+AH683+AH712+AH740+AH769+AH798)</f>
        <v>#REF!</v>
      </c>
      <c r="AI847" s="39" t="e">
        <f>#REF!-(#REF!+AI264+AI291+AI346+AI372+AI399+AI428+AI446+AI466+AI498+AI537+AI565+AI593+AI622+AI651+AI683+AI712+AI740+AI769+AI798)</f>
        <v>#REF!</v>
      </c>
      <c r="AJ847" s="39" t="e">
        <f>#REF!-(#REF!+AJ264+AJ291+AJ346+AJ372+AJ399+AJ428+AJ446+AJ466+AJ498+AJ537+AJ565+AJ593+AJ622+AJ651+AJ683+AJ712+AJ740+AJ769+AJ798)</f>
        <v>#REF!</v>
      </c>
      <c r="AK847" s="39" t="e">
        <f>#REF!-(#REF!+AK264+AK291+AK346+AK372+AK399+AK428+AK446+AK466+AK498+AK537+AK565+AK593+AK622+AK651+AK683+AK712+AK740+AK769+AK798)</f>
        <v>#REF!</v>
      </c>
      <c r="AL847" s="39" t="e">
        <f>#REF!-(#REF!+AL264+AL291+AL346+AL372+AL399+AL428+AL446+AL466+AL498+AL537+AL565+AL593+AL622+AL651+AL683+AL712+AL740+AL769+AL798)</f>
        <v>#REF!</v>
      </c>
      <c r="AM847" s="44" t="e">
        <f>#REF!-(#REF!+AM264+AM291+AM346+AM372+AM399+AM428+AM446+AM466+AM498+AM537+AM565+AM593+AM622+AM651+AM683+AM712+AM740+AM769+AM798)</f>
        <v>#REF!</v>
      </c>
      <c r="AN847" s="44" t="e">
        <f>#REF!-(#REF!+AN264+AN291+AN346+AN372+AN399+AN428+AN446+AN466+AN498+AN537+AN565+AN593+AN622+AN651+AN683+AN712+AN740+AN769+AN798)</f>
        <v>#REF!</v>
      </c>
      <c r="AO847" s="44" t="e">
        <f>#REF!-(#REF!+AO264+AO291+AO346+AO372+AO399+AO428+AO446+AO466+AO498+AO537+AO565+AO593+AO622+AO651+AO683+AO712+AO740+AO769+AO798)</f>
        <v>#REF!</v>
      </c>
      <c r="AP847" s="44" t="e">
        <f>#REF!-(#REF!+AP264+AP291+AP346+AP372+AP399+AP428+AP446+AP466+AP498+AP537+AP565+AP593+AP622+AP651+AP683+AP712+AP740+AP769+AP798)</f>
        <v>#REF!</v>
      </c>
      <c r="AQ847" s="44" t="e">
        <f>#REF!-(#REF!+AQ264+AQ291+AQ346+AQ372+AQ399+AQ428+AQ446+AQ466+AQ498+AQ537+AQ565+AQ593+AQ622+AQ651+AQ683+AQ712+AQ740+AQ769+AQ798)</f>
        <v>#REF!</v>
      </c>
      <c r="AR847" s="44" t="e">
        <f>#REF!-(#REF!+AR264+AR291+AR346+AR372+AR399+AR428+AR446+AR466+AR498+AR537+AR565+AR593+AR622+AR651+AR683+AR712+AR740+AR769+AR798)</f>
        <v>#REF!</v>
      </c>
      <c r="AS847" s="44" t="e">
        <f>#REF!-(#REF!+AS264+AS291+AS346+AS372+AS399+AS428+AS446+AS466+AS498+AS537+AS565+AS593+AS622+AS651+AS683+AS712+AS740+AS769+AS798)</f>
        <v>#REF!</v>
      </c>
      <c r="AT847" s="44" t="e">
        <f>#REF!-(#REF!+AT264+AT291+AT346+AT372+AT399+AT428+AT446+AT466+AT498+AT537+AT565+AT593+AT622+AT651+AT683+AT712+AT740+AT769+AT798)</f>
        <v>#REF!</v>
      </c>
      <c r="AU847" s="45" t="e">
        <f>#REF!-(#REF!+AU264+AU291+AU346+AU372+AU399+AU428+AU446+AU466+AU498+AU537+AU565+AU593+AU622+AU651+AU683+AU712+AU740+AU769+AU798)-0.1</f>
        <v>#REF!</v>
      </c>
      <c r="AV847" s="44" t="e">
        <f>#REF!-(#REF!+AV264+AV291+AV346+AV372+AV399+AV428+AV446+AV466+AV498+AV537+AV565+AV593+AV622+AV651+AV683+AV712+AV740+AV769+AV798)</f>
        <v>#REF!</v>
      </c>
      <c r="AW847" s="44" t="e">
        <f>#REF!-(#REF!+AW264+AW291+AW346+AW372+AW399+AW428+AW446+AW466+AW498+AW537+AW565+AW593+AW622+AW651+AW683+AW712+AW740+AW769+AW798)</f>
        <v>#REF!</v>
      </c>
      <c r="AX847" s="44" t="e">
        <f>#REF!-(#REF!+AX264+AX291+AX346+AX372+AX399+AX428+AX446+AX466+AX498+AX537+AX565+AX593+AX622+AX651+AX683+AX712+AX740+AX769+AX798)</f>
        <v>#REF!</v>
      </c>
      <c r="AY847" s="44" t="e">
        <f>#REF!-(#REF!+AY264+AY291+AY346+AY372+AY399+AY428+AY446+AY466+AY498+AY537+AY565+AY593+AY622+AY651+AY683+AY712+AY740+AY769+AY798)</f>
        <v>#REF!</v>
      </c>
      <c r="AZ847" s="44" t="e">
        <f>#REF!-(#REF!+AZ264+AZ291+AZ346+AZ372+AZ399+AZ428+AZ446+AZ466+AZ498+AZ537+AZ565+AZ593+AZ622+AZ651+AZ683+AZ712+AZ740+AZ769+AZ798)</f>
        <v>#REF!</v>
      </c>
      <c r="BA847" s="44" t="e">
        <f>#REF!-(#REF!+BA264+BA291+BA346+BA372+BA399+BA428+BA446+BA466+BA498+BA537+BA565+BA593+BA622+BA651+BA683+BA712+BA740+BA769+BA798)</f>
        <v>#REF!</v>
      </c>
      <c r="BB847" s="44" t="e">
        <f>#REF!-(#REF!+BB264+BB291+BB346+BB372+BB399+BB428+BB446+BB466+BB498+BB537+BB565+BB593+BB622+BB651+BB683+BB712+BB740+BB769+BB798)</f>
        <v>#REF!</v>
      </c>
      <c r="BC847" s="44" t="e">
        <f>#REF!-(#REF!+BC264+BC291+BC346+BC372+BC399+BC428+BC446+BC466+BC498+BC537+BC565+BC593+BC622+BC651+BC683+BC712+BC740+BC769+BC798)</f>
        <v>#REF!</v>
      </c>
      <c r="BD847" s="45" t="e">
        <f t="shared" si="22"/>
        <v>#REF!</v>
      </c>
      <c r="BE847" s="44" t="e">
        <f>#REF!-(#REF!+BE264+BE291+BE346+BE372+BE399+BE428+BE446+BE466+BE498+BE537+BE565+BE593+BE622+BE651+BE683+BE712+BE740+BE769+BE798)</f>
        <v>#REF!</v>
      </c>
      <c r="BF847" s="44" t="e">
        <f>#REF!-(#REF!+BF264+BF291+BF346+BF372+BF399+BF428+BF446+BF466+BF498+BF537+BF565+BF593+BF622+BF651+BF683+BF712+BF740+BF769+BF798)</f>
        <v>#REF!</v>
      </c>
      <c r="BG847" s="44" t="e">
        <f>#REF!-(#REF!+BG264+BG291+BG346+BG372+BG399+BG428+BG446+BG466+BG498+BG537+BG565+BG593+BG622+BG651+BG683+BG712+BG740+BG769+BG798)</f>
        <v>#REF!</v>
      </c>
      <c r="BH847" s="44" t="e">
        <f>#REF!-(#REF!+BH264+BH291+BH346+BH372+BH399+BH428+BH446+BH466+BH498+BH537+BH565+BH593+BH622+BH651+BH683+BH712+BH740+BH769+BH798)</f>
        <v>#REF!</v>
      </c>
      <c r="BI847" s="44" t="e">
        <f>#REF!-(#REF!+BI264+BI291+BI346+BI372+BI399+BI428+BI446+BI466+BI498+BI537+BI565+BI593+BI622+BI651+BI683+BI712+BI740+BI769+BI798)</f>
        <v>#REF!</v>
      </c>
      <c r="BL847" s="44" t="e">
        <f>#REF!-(#REF!+BL264+BL291+BL346+BL372+BL399+BL428+BL446+BL466+BL498+BL537+BL565+BL593+BL622+BL651+BL683+BL712+BL740+BL769+BL798)</f>
        <v>#REF!</v>
      </c>
    </row>
    <row r="848" spans="5:64">
      <c r="E848" s="31" t="s">
        <v>752</v>
      </c>
      <c r="F848" s="39"/>
      <c r="G848" s="38"/>
      <c r="H848" s="38"/>
      <c r="I848" s="38"/>
      <c r="J848" s="39"/>
      <c r="K848" s="38"/>
      <c r="L848" s="39"/>
      <c r="M848" s="39"/>
      <c r="N848" s="39"/>
      <c r="O848" s="39"/>
      <c r="P848" s="39"/>
      <c r="Q848" s="38"/>
      <c r="R848" s="39"/>
      <c r="S848" s="39"/>
      <c r="T848" s="39"/>
      <c r="U848" s="39" t="e">
        <f>#REF!-U309-U321</f>
        <v>#REF!</v>
      </c>
      <c r="V848" s="39" t="e">
        <f>#REF!-V309-V321</f>
        <v>#REF!</v>
      </c>
      <c r="W848" s="39" t="e">
        <f>#REF!-W309-W321</f>
        <v>#REF!</v>
      </c>
      <c r="X848" s="39" t="e">
        <f>#REF!-X309-X321</f>
        <v>#REF!</v>
      </c>
      <c r="Y848" s="39" t="e">
        <f>#REF!-Y309-Y321</f>
        <v>#REF!</v>
      </c>
      <c r="Z848" s="39" t="e">
        <f>#REF!-Z309-Z321</f>
        <v>#REF!</v>
      </c>
      <c r="AA848" s="39" t="e">
        <f>#REF!-AA309-AA321</f>
        <v>#REF!</v>
      </c>
      <c r="AB848" s="39" t="e">
        <f>#REF!-AB309-AB321</f>
        <v>#REF!</v>
      </c>
      <c r="AC848" s="39" t="e">
        <f>#REF!-AC309-AC321</f>
        <v>#REF!</v>
      </c>
      <c r="AD848" s="40" t="e">
        <f t="shared" si="19"/>
        <v>#REF!</v>
      </c>
      <c r="AE848" s="40" t="e">
        <f t="shared" si="20"/>
        <v>#REF!</v>
      </c>
      <c r="AF848" s="35" t="e">
        <f t="shared" si="21"/>
        <v>#REF!</v>
      </c>
      <c r="AG848" s="39" t="e">
        <f>#REF!-AG309-AG321</f>
        <v>#REF!</v>
      </c>
      <c r="AH848" s="39" t="e">
        <f>#REF!-AH309-AH321</f>
        <v>#REF!</v>
      </c>
      <c r="AI848" s="39" t="e">
        <f>#REF!-AI309-AI321</f>
        <v>#REF!</v>
      </c>
      <c r="AJ848" s="39" t="e">
        <f>#REF!-AJ309-AJ321</f>
        <v>#REF!</v>
      </c>
      <c r="AK848" s="39" t="e">
        <f>#REF!-AK309-AK321</f>
        <v>#REF!</v>
      </c>
      <c r="AL848" s="39" t="e">
        <f>#REF!-AL309-AL321</f>
        <v>#REF!</v>
      </c>
      <c r="AM848" s="44" t="e">
        <f>#REF!-AM309-AM321</f>
        <v>#REF!</v>
      </c>
      <c r="AN848" s="44" t="e">
        <f>#REF!-AN309-AN321</f>
        <v>#REF!</v>
      </c>
      <c r="AO848" s="44" t="e">
        <f>#REF!-AO309-AO321</f>
        <v>#REF!</v>
      </c>
      <c r="AP848" s="44" t="e">
        <f>#REF!-AP309-AP321</f>
        <v>#REF!</v>
      </c>
      <c r="AQ848" s="44" t="e">
        <f>#REF!-AQ309-AQ321</f>
        <v>#REF!</v>
      </c>
      <c r="AR848" s="44" t="e">
        <f>#REF!-AR309-AR321</f>
        <v>#REF!</v>
      </c>
      <c r="AS848" s="44" t="e">
        <f>#REF!-AS309-AS321</f>
        <v>#REF!</v>
      </c>
      <c r="AT848" s="44" t="e">
        <f>#REF!-AT309-AT321</f>
        <v>#REF!</v>
      </c>
      <c r="AU848" s="45" t="e">
        <f>#REF!-AU309-AU321</f>
        <v>#REF!</v>
      </c>
      <c r="AV848" s="44" t="e">
        <f>#REF!-AV309-AV321</f>
        <v>#REF!</v>
      </c>
      <c r="AW848" s="44" t="e">
        <f>#REF!-AW309-AW321</f>
        <v>#REF!</v>
      </c>
      <c r="AX848" s="44" t="e">
        <f>#REF!-AX309-AX321</f>
        <v>#REF!</v>
      </c>
      <c r="AY848" s="44" t="e">
        <f>#REF!-AY309-AY321</f>
        <v>#REF!</v>
      </c>
      <c r="AZ848" s="44" t="e">
        <f>#REF!-AZ309-AZ321</f>
        <v>#REF!</v>
      </c>
      <c r="BA848" s="44" t="e">
        <f>#REF!-BA309-BA321</f>
        <v>#REF!</v>
      </c>
      <c r="BB848" s="44" t="e">
        <f>#REF!-BB309-BB321</f>
        <v>#REF!</v>
      </c>
      <c r="BC848" s="44" t="e">
        <f>#REF!-BC309-BC321</f>
        <v>#REF!</v>
      </c>
      <c r="BD848" s="45" t="e">
        <f t="shared" si="22"/>
        <v>#REF!</v>
      </c>
      <c r="BE848" s="44" t="e">
        <f>#REF!-BE309-BE321</f>
        <v>#REF!</v>
      </c>
      <c r="BF848" s="44" t="e">
        <f>#REF!-BF309-BF321</f>
        <v>#REF!</v>
      </c>
      <c r="BG848" s="44" t="e">
        <f>#REF!-BG309-BG321</f>
        <v>#REF!</v>
      </c>
      <c r="BH848" s="44" t="e">
        <f>#REF!-BH309-BH321</f>
        <v>#REF!</v>
      </c>
      <c r="BI848" s="44" t="e">
        <f>#REF!-BI309-BI321</f>
        <v>#REF!</v>
      </c>
      <c r="BL848" s="44" t="e">
        <f>#REF!-BL309-BL321</f>
        <v>#REF!</v>
      </c>
    </row>
    <row r="849" spans="5:64">
      <c r="E849" s="31" t="s">
        <v>753</v>
      </c>
      <c r="F849" s="39"/>
      <c r="G849" s="38"/>
      <c r="H849" s="38"/>
      <c r="I849" s="38"/>
      <c r="J849" s="39"/>
      <c r="K849" s="38"/>
      <c r="L849" s="39"/>
      <c r="M849" s="39"/>
      <c r="N849" s="39"/>
      <c r="O849" s="39"/>
      <c r="P849" s="39"/>
      <c r="Q849" s="38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40">
        <f t="shared" si="19"/>
        <v>0</v>
      </c>
      <c r="AE849" s="40">
        <f t="shared" si="20"/>
        <v>0</v>
      </c>
      <c r="AF849" s="35">
        <f t="shared" si="21"/>
        <v>0</v>
      </c>
      <c r="AG849" s="39"/>
      <c r="AH849" s="39"/>
      <c r="AI849" s="39"/>
      <c r="AJ849" s="39"/>
      <c r="AK849" s="39"/>
      <c r="AL849" s="39"/>
      <c r="AM849" s="44"/>
      <c r="AN849" s="44"/>
      <c r="AO849" s="44"/>
      <c r="AP849" s="44"/>
      <c r="AQ849" s="44"/>
      <c r="AR849" s="44"/>
      <c r="AS849" s="44"/>
      <c r="AT849" s="44"/>
      <c r="AU849" s="45">
        <f>AX849+BA849</f>
        <v>0</v>
      </c>
      <c r="AV849" s="44"/>
      <c r="AW849" s="44"/>
      <c r="AX849" s="44"/>
      <c r="AY849" s="44"/>
      <c r="AZ849" s="44"/>
      <c r="BA849" s="44"/>
      <c r="BB849" s="44"/>
      <c r="BC849" s="44"/>
      <c r="BD849" s="45">
        <f t="shared" si="22"/>
        <v>0</v>
      </c>
      <c r="BE849" s="44"/>
      <c r="BF849" s="44"/>
      <c r="BG849" s="44"/>
      <c r="BH849" s="44"/>
      <c r="BI849" s="44"/>
      <c r="BL849" s="44"/>
    </row>
    <row r="850" spans="5:64">
      <c r="E850" s="31" t="s">
        <v>754</v>
      </c>
      <c r="F850" s="39"/>
      <c r="G850" s="38"/>
      <c r="H850" s="38"/>
      <c r="I850" s="38"/>
      <c r="J850" s="39"/>
      <c r="K850" s="38"/>
      <c r="L850" s="39"/>
      <c r="M850" s="39"/>
      <c r="N850" s="39"/>
      <c r="O850" s="39"/>
      <c r="P850" s="39"/>
      <c r="Q850" s="38"/>
      <c r="R850" s="39"/>
      <c r="S850" s="39"/>
      <c r="T850" s="39"/>
      <c r="U850" s="39" t="e">
        <f>#REF!-(U239+U266+U293+U348+U374+U401+U430+U336+U468+U500+U539+U567+U595+U624+U653+U685+U714+U742+U771+U800)</f>
        <v>#REF!</v>
      </c>
      <c r="V850" s="39" t="e">
        <f>#REF!-(V239+V266+V293+V348+V374+V401+V430+V336+V468+V500+V539+V567+V595+V624+V653+V685+V714+V742+V771+V800)</f>
        <v>#REF!</v>
      </c>
      <c r="W850" s="39" t="e">
        <f>#REF!-(W239+W266+W293+W348+W374+W401+W430+W336+W468+W500+W539+W567+W595+W624+W653+W685+W714+W742+W771+W800)</f>
        <v>#REF!</v>
      </c>
      <c r="X850" s="39" t="e">
        <f>#REF!-(X239+X266+X293+X348+X374+X401+X430+X336+X468+X500+X539+X567+X595+X624+X653+X685+X714+X742+X771+X800)</f>
        <v>#REF!</v>
      </c>
      <c r="Y850" s="39" t="e">
        <f>#REF!-(Y239+Y266+Y293+Y348+Y374+Y401+Y430+Y336+Y468+Y500+Y539+Y567+Y595+Y624+Y653+Y685+Y714+Y742+Y771+Y800)</f>
        <v>#REF!</v>
      </c>
      <c r="Z850" s="39" t="e">
        <f>#REF!-(Z239+Z266+Z293+Z348+Z374+Z401+Z430+Z336+Z468+Z500+Z539+Z567+Z595+Z624+Z653+Z685+Z714+Z742+Z771+Z800)</f>
        <v>#REF!</v>
      </c>
      <c r="AA850" s="39" t="e">
        <f>#REF!-(AA239+AA266+AA293+AA348+AA374+AA401+AA430+AA336+AA468+AA500+AA539+AA567+AA595+AA624+AA653+AA685+AA714+AA742+AA771+AA800)</f>
        <v>#REF!</v>
      </c>
      <c r="AB850" s="39" t="e">
        <f>#REF!-(AB239+AB266+AB293+AB348+AB374+AB401+AB430+AB336+AB468+AB500+AB539+AB567+AB595+AB624+AB653+AB685+AB714+AB742+AB771+AB800)</f>
        <v>#REF!</v>
      </c>
      <c r="AC850" s="39" t="e">
        <f>#REF!-(AC239+AC266+AC293+AC348+AC374+AC401+AC430+AC336+AC468+AC500+AC539+AC567+AC595+AC624+AC653+AC685+AC714+AC742+AC771+AC800)</f>
        <v>#REF!</v>
      </c>
      <c r="AD850" s="40" t="e">
        <f t="shared" si="19"/>
        <v>#REF!</v>
      </c>
      <c r="AE850" s="40" t="e">
        <f t="shared" si="20"/>
        <v>#REF!</v>
      </c>
      <c r="AF850" s="35" t="e">
        <f t="shared" si="21"/>
        <v>#REF!</v>
      </c>
      <c r="AG850" s="39" t="e">
        <f>#REF!-(AG239+AG266+AG293+AG348+AG374+AG401+AG430+AG336+AG468+AG500+AG539+AG567+AG595+AG624+AG653+AG685+AG714+AG742+AG771+AG800)</f>
        <v>#REF!</v>
      </c>
      <c r="AH850" s="39" t="e">
        <f>#REF!-(AH239+AH266+AH293+AH348+AH374+AH401+AH430+AH336+AH468+AH500+AH539+AH567+AH595+AH624+AH653+AH685+AH714+AH742+AH771+AH800)</f>
        <v>#REF!</v>
      </c>
      <c r="AI850" s="39" t="e">
        <f>#REF!-(AI239+AI266+AI293+AI348+AI374+AI401+AI430+AI336+AI468+AI500+AI539+AI567+AI595+AI624+AI653+AI685+AI714+AI742+AI771+AI800)</f>
        <v>#REF!</v>
      </c>
      <c r="AJ850" s="39" t="e">
        <f>#REF!-(AJ239+AJ266+AJ293+AJ348+AJ374+AJ401+AJ430+AJ336+AJ468+AJ500+AJ539+AJ567+AJ595+AJ624+AJ653+AJ685+AJ714+AJ742+AJ771+AJ800)</f>
        <v>#REF!</v>
      </c>
      <c r="AK850" s="39" t="e">
        <f>#REF!-(AK239+AK266+AK293+AK348+AK374+AK401+AK430+AK336+AK468+AK500+AK539+AK567+AK595+AK624+AK653+AK685+AK714+AK742+AK771+AK800)</f>
        <v>#REF!</v>
      </c>
      <c r="AL850" s="39" t="e">
        <f>#REF!-(AL239+AL266+AL293+AL348+AL374+AL401+AL430+AL336+AL468+AL500+AL539+AL567+AL595+AL624+AL653+AL685+AL714+AL742+AL771+AL800)</f>
        <v>#REF!</v>
      </c>
      <c r="AM850" s="44" t="e">
        <f>#REF!-(AM239+AM266+AM293+AM348+AM374+AM401+AM430+AM336+AM468+AM500+AM539+AM567+AM595+AM624+AM653+AM685+AM714+AM742+AM771+AM800)</f>
        <v>#REF!</v>
      </c>
      <c r="AN850" s="44" t="e">
        <f>#REF!-(AN239+AN266+AN293+AN348+AN374+AN401+AN430+AN336+AN468+AN500+AN539+AN567+AN595+AN624+AN653+AN685+AN714+AN742+AN771+AN800)</f>
        <v>#REF!</v>
      </c>
      <c r="AO850" s="44" t="e">
        <f>#REF!-(AO239+AO266+AO293+AO348+AO374+AO401+AO430+AO336+AO468+AO500+AO539+AO567+AO595+AO624+AO653+AO685+AO714+AO742+AO771+AO800)</f>
        <v>#REF!</v>
      </c>
      <c r="AP850" s="44" t="e">
        <f>#REF!-(AP239+AP266+AP293+AP348+AP374+AP401+AP430+AP336+AP468+AP500+AP539+AP567+AP595+AP624+AP653+AP685+AP714+AP742+AP771+AP800)</f>
        <v>#REF!</v>
      </c>
      <c r="AQ850" s="44" t="e">
        <f>#REF!-(AQ239+AQ266+AQ293+AQ348+AQ374+AQ401+AQ430+AQ336+AQ468+AQ500+AQ539+AQ567+AQ595+AQ624+AQ653+AQ685+AQ714+AQ742+AQ771+AQ800)</f>
        <v>#REF!</v>
      </c>
      <c r="AR850" s="44" t="e">
        <f>#REF!-(AR239+AR266+AR293+AR348+AR374+AR401+AR430+AR336+AR468+AR500+AR539+AR567+AR595+AR624+AR653+AR685+AR714+AR742+AR771+AR800)</f>
        <v>#REF!</v>
      </c>
      <c r="AS850" s="44" t="e">
        <f>#REF!-(AS239+AS266+AS293+AS348+AS374+AS401+AS430+AS336+AS468+AS500+AS539+AS567+AS595+AS624+AS653+AS685+AS714+AS742+AS771+AS800)</f>
        <v>#REF!</v>
      </c>
      <c r="AT850" s="44" t="e">
        <f>#REF!-(AT239+AT266+AT293+AT348+AT374+AT401+AT430+AT336+AT468+AT500+AT539+AT567+AT595+AT624+AT653+AT685+AT714+AT742+AT771+AT800)</f>
        <v>#REF!</v>
      </c>
      <c r="AU850" s="45" t="e">
        <f>#REF!-(AU239+AU266+AU293+AU348+AU374+AU401+AU430+AU336+AU468+AU500+AU539+AU567+AU595+AU624+AU653+AU685+AU714+AU742+AU771+AU800)</f>
        <v>#REF!</v>
      </c>
      <c r="AV850" s="44" t="e">
        <f>#REF!-(AV239+AV266+AV293+AV348+AV374+AV401+AV430+AV336+AV468+AV500+AV539+AV567+AV595+AV624+AV653+AV685+AV714+AV742+AV771+AV800)</f>
        <v>#REF!</v>
      </c>
      <c r="AW850" s="44" t="e">
        <f>#REF!-(AW239+AW266+AW293+AW348+AW374+AW401+AW430+AW336+AW468+AW500+AW539+AW567+AW595+AW624+AW653+AW685+AW714+AW742+AW771+AW800)</f>
        <v>#REF!</v>
      </c>
      <c r="AX850" s="44" t="e">
        <f>#REF!-(AX239+AX266+AX293+AX348+AX374+AX401+AX430+AX336+AX468+AX500+AX539+AX567+AX595+AX624+AX653+AX685+AX714+AX742+AX771+AX800)</f>
        <v>#REF!</v>
      </c>
      <c r="AY850" s="44" t="e">
        <f>#REF!-(AY239+AY266+AY293+AY348+AY374+AY401+AY430+AY336+AY468+AY500+AY539+AY567+AY595+AY624+AY653+AY685+AY714+AY742+AY771+AY800)</f>
        <v>#REF!</v>
      </c>
      <c r="AZ850" s="44" t="e">
        <f>#REF!-(AZ239+AZ266+AZ293+AZ348+AZ374+AZ401+AZ430+AZ336+AZ468+AZ500+AZ539+AZ567+AZ595+AZ624+AZ653+AZ685+AZ714+AZ742+AZ771+AZ800)</f>
        <v>#REF!</v>
      </c>
      <c r="BA850" s="44" t="e">
        <f>#REF!-(BA239+BA266+BA293+BA348+BA374+BA401+BA430+BA336+BA468+BA500+BA539+BA567+BA595+BA624+BA653+BA685+BA714+BA742+BA771+BA800)</f>
        <v>#REF!</v>
      </c>
      <c r="BB850" s="44" t="e">
        <f>#REF!-(BB239+BB266+BB293+BB348+BB374+BB401+BB430+BB336+BB468+BB500+BB539+BB567+BB595+BB624+BB653+BB685+BB714+BB742+BB771+BB800)</f>
        <v>#REF!</v>
      </c>
      <c r="BC850" s="44" t="e">
        <f>#REF!-(BC239+BC266+BC293+BC348+BC374+BC401+BC430+BC336+BC468+BC500+BC539+BC567+BC595+BC624+BC653+BC685+BC714+BC742+BC771+BC800)</f>
        <v>#REF!</v>
      </c>
      <c r="BD850" s="45" t="e">
        <f t="shared" si="22"/>
        <v>#REF!</v>
      </c>
      <c r="BE850" s="44" t="e">
        <f>#REF!-(BE239+BE266+BE293+BE348+BE374+BE401+BE430+BE336+BE468+BE500+BE539+BE567+BE595+BE624+BE653+BE685+BE714+BE742+BE771+BE800)</f>
        <v>#REF!</v>
      </c>
      <c r="BF850" s="44" t="e">
        <f>#REF!-(BF239+BF266+BF293+BF348+BF374+BF401+BF430+BF336+BF468+BF500+BF539+BF567+BF595+BF624+BF653+BF685+BF714+BF742+BF771+BF800)</f>
        <v>#REF!</v>
      </c>
      <c r="BG850" s="44" t="e">
        <f>#REF!-(BG239+BG266+BG293+BG348+BG374+BG401+BG430+BG336+BG468+BG500+BG539+BG567+BG595+BG624+BG653+BG685+BG714+BG742+BG771+BG800)</f>
        <v>#REF!</v>
      </c>
      <c r="BH850" s="44" t="e">
        <f>#REF!-(BH239+BH266+BH293+BH348+BH374+BH401+BH430+BH336+BH468+BH500+BH539+BH567+BH595+BH624+BH653+BH685+BH714+BH742+BH771+BH800)</f>
        <v>#REF!</v>
      </c>
      <c r="BI850" s="44" t="e">
        <f>#REF!-(BI239+BI266+BI293+BI348+BI374+BI401+BI430+BI336+BI468+BI500+BI539+BI567+BI595+BI624+BI653+BI685+BI714+BI742+BI771+BI800)</f>
        <v>#REF!</v>
      </c>
      <c r="BL850" s="44" t="e">
        <f>#REF!-(BL239+BL266+BL293+BL348+BL374+BL401+BL430+BL336+BL468+BL500+BL539+BL567+BL595+BL624+BL653+BL685+BL714+BL742+BL771+BL800)</f>
        <v>#REF!</v>
      </c>
    </row>
    <row r="851" spans="5:64">
      <c r="E851" s="31" t="s">
        <v>755</v>
      </c>
      <c r="F851" s="39"/>
      <c r="G851" s="38"/>
      <c r="H851" s="38"/>
      <c r="I851" s="38"/>
      <c r="J851" s="39"/>
      <c r="K851" s="38"/>
      <c r="L851" s="39"/>
      <c r="M851" s="39"/>
      <c r="N851" s="39"/>
      <c r="O851" s="39"/>
      <c r="P851" s="39"/>
      <c r="Q851" s="38"/>
      <c r="R851" s="39"/>
      <c r="S851" s="39"/>
      <c r="T851" s="39"/>
      <c r="U851" s="39" t="e">
        <f>#REF!-(+U294+U310+U322+U402+U431+U469+U501+U540+U568+U596+U625+U654+U686+U715+U743+U772+U801)</f>
        <v>#REF!</v>
      </c>
      <c r="V851" s="39" t="e">
        <f>#REF!-(+V294+V310+V322+V402+V431+V469+V501+V540+V568+V596+V625+V654+V686+V715+V743+V772+V801)</f>
        <v>#REF!</v>
      </c>
      <c r="W851" s="39" t="e">
        <f>#REF!-(+W294+W310+W322+W402+W431+W469+W501+W540+W568+W596+W625+W654+W686+W715+W743+W772+W801)</f>
        <v>#REF!</v>
      </c>
      <c r="X851" s="39" t="e">
        <f>#REF!-(+X294+X310+X322+X402+X431+X469+X501+X540+X568+X596+X625+X654+X686+X715+X743+X772+X801)</f>
        <v>#REF!</v>
      </c>
      <c r="Y851" s="39" t="e">
        <f>#REF!-(+Y294+Y310+Y322+Y402+Y431+Y469+Y501+Y540+Y568+Y596+Y625+Y654+Y686+Y715+Y743+Y772+Y801)</f>
        <v>#REF!</v>
      </c>
      <c r="Z851" s="39" t="e">
        <f>#REF!-(+Z294+Z310+Z322+Z402+Z431+Z469+Z501+Z540+Z568+Z596+Z625+Z654+Z686+Z715+Z743+Z772+Z801)</f>
        <v>#REF!</v>
      </c>
      <c r="AA851" s="39" t="e">
        <f>#REF!-(+AA294+AA310+AA322+AA402+AA431+AA469+AA501+AA540+AA568+AA596+AA625+AA654+AA686+AA715+AA743+AA772+AA801)</f>
        <v>#REF!</v>
      </c>
      <c r="AB851" s="39" t="e">
        <f>#REF!-(+AB294+AB310+AB322+AB402+AB431+AB469+AB501+AB540+AB568+AB596+AB625+AB654+AB686+AB715+AB743+AB772+AB801)</f>
        <v>#REF!</v>
      </c>
      <c r="AC851" s="39" t="e">
        <f>#REF!-(+AC294+AC310+AC322+AC402+AC431+AC469+AC501+AC540+AC568+AC596+AC625+AC654+AC686+AC715+AC743+AC772+AC801)</f>
        <v>#REF!</v>
      </c>
      <c r="AD851" s="40" t="e">
        <f t="shared" si="19"/>
        <v>#REF!</v>
      </c>
      <c r="AE851" s="40" t="e">
        <f t="shared" si="20"/>
        <v>#REF!</v>
      </c>
      <c r="AF851" s="35" t="e">
        <f t="shared" si="21"/>
        <v>#REF!</v>
      </c>
      <c r="AG851" s="39" t="e">
        <f>#REF!-(+AG310+AG322+AG402+AG431+AG469+AG501+AG540+AG568+AG596+AG625+AG686+AG715+AG743+AG772+AG801)</f>
        <v>#REF!</v>
      </c>
      <c r="AH851" s="39" t="e">
        <f>#REF!-(+AH310+AH322+AH402+AH431+AH469+AH501+AH540+AH568+AH596+AH625+AH686+AH715+AH743+AH772+AH801)</f>
        <v>#REF!</v>
      </c>
      <c r="AI851" s="39" t="e">
        <f>#REF!-(+AI294+AI310+AI322+AI402+AI431+AI469+AI501+AI540+AI568+AI596+AI625+AI654+AI686+AI715+AI743+AI772+AI801)</f>
        <v>#REF!</v>
      </c>
      <c r="AJ851" s="39" t="e">
        <f>#REF!-(+AJ294+AJ310+AJ322+AJ402+AJ431+AJ469+AJ501+AJ540+AJ568+AJ596+AJ625+AJ654+AJ686+AJ715+AJ743+AJ772+AJ801)</f>
        <v>#REF!</v>
      </c>
      <c r="AK851" s="39" t="e">
        <f>#REF!-(+AK294+AK310+AK322+AK402+AK431+AK469+AK501+AK540+AK568+AK596+AK625+AK654+AK686+AK715+AK743+AK772+AK801)</f>
        <v>#REF!</v>
      </c>
      <c r="AL851" s="39" t="e">
        <f>#REF!-(+AL294+AL310+AL322+AL402+AL431+AL469+AL501+AL540+AL568+AL596+AL625+AL654+AL686+AL715+AL743+AL772+AL801)</f>
        <v>#REF!</v>
      </c>
      <c r="AM851" s="44" t="e">
        <f>#REF!-(+AM294+AM310+AM322+AM402+AM431+AM469+AM501+AM540+AM568+AM596+AM625+AM654+AM686+AM715+AM743+AM772+AM801)</f>
        <v>#REF!</v>
      </c>
      <c r="AN851" s="44" t="e">
        <f>#REF!-(+AN294+AN310+AN322+AN402+AN431+AN469+AN501+AN540+AN568+AN596+AN625+AN654+AN686+AN715+AN743+AN772+AN801)</f>
        <v>#REF!</v>
      </c>
      <c r="AO851" s="44" t="e">
        <f>#REF!-(+AO294+AO310+AO322+AO402+AO431+AO469+AO501+AO540+AO568+AO596+AO625+AO654+AO686+AO715+AO743+AO772+AO801)</f>
        <v>#REF!</v>
      </c>
      <c r="AP851" s="44" t="e">
        <f>#REF!-(+AP294+AP310+AP322+AP402+AP431+AP469+AP501+AP540+AP568+AP596+AP625+AP654+AP686+AP715+AP743+AP772+AP801)</f>
        <v>#REF!</v>
      </c>
      <c r="AQ851" s="44" t="e">
        <f>#REF!-(+AQ294+AQ310+AQ322+AQ402+AQ431+AQ469+AQ501+AQ540+AQ568+AQ596+AQ625+AQ654+AQ686+AQ715+AQ743+AQ772+AQ801)</f>
        <v>#REF!</v>
      </c>
      <c r="AR851" s="44" t="e">
        <f>#REF!-(+AR294+AR310+AR322+AR402+AR431+AR469+AR501+AR540+AR568+AR596+AR625+AR654+AR686+AR715+AR743+AR772+AR801)</f>
        <v>#REF!</v>
      </c>
      <c r="AS851" s="44" t="e">
        <f>#REF!-(+AS294+AS310+AS322+AS402+AS431+AS469+AS501+AS540+AS568+AS596+AS625+AS654+AS686+AS715+AS743+AS772+AS801)</f>
        <v>#REF!</v>
      </c>
      <c r="AT851" s="44" t="e">
        <f>#REF!-(+AT294+AT310+AT322+AT402+AT431+AT469+AT501+AT540+AT568+AT596+AT625+AT654+AT686+AT715+AT743+AT772+AT801)</f>
        <v>#REF!</v>
      </c>
      <c r="AU851" s="45" t="e">
        <f>#REF!-(+AU294+AU310+AU322+AU402+AU431+AU469+AU501+AU540+AU568+AU596+AU625+AU654+AU686+AU715+AU743+AU772+AU801)</f>
        <v>#REF!</v>
      </c>
      <c r="AV851" s="44" t="e">
        <f>#REF!-(+AV294+AV310+AV322+AV402+AV431+AV469+AV501+AV540+AV568+AV596+AV625+AV654+AV686+AV715+AV743+AV772+AV801)</f>
        <v>#REF!</v>
      </c>
      <c r="AW851" s="44" t="e">
        <f>#REF!-(+AW294+AW310+AW322+AW402+AW431+AW469+AW501+AW540+AW568+AW596+AW625+AW654+AW686+AW715+AW743+AW772+AW801)</f>
        <v>#REF!</v>
      </c>
      <c r="AX851" s="44" t="e">
        <f>#REF!-(+AX294+AX310+AX322+AX402+AX431+AX469+AX501+AX540+AX568+AX596+AX625+AX654+AX686+AX715+AX743+AX772+AX801)</f>
        <v>#REF!</v>
      </c>
      <c r="AY851" s="44" t="e">
        <f>#REF!-(+AY294+AY310+AY322+AY402+AY431+AY469+AY501+AY540+AY568+AY596+AY625+AY654+AY686+AY715+AY743+AY772+AY801)</f>
        <v>#REF!</v>
      </c>
      <c r="AZ851" s="44" t="e">
        <f>#REF!-(+AZ294+AZ310+AZ322+AZ402+AZ431+AZ469+AZ501+AZ540+AZ568+AZ596+AZ625+AZ654+AZ686+AZ715+AZ743+AZ772+AZ801)</f>
        <v>#REF!</v>
      </c>
      <c r="BA851" s="44" t="e">
        <f>#REF!-(+BA294+BA310+BA322+BA402+BA431+BA469+BA501+BA540+BA568+BA596+BA625+BA654+BA686+BA715+BA743+BA772+BA801)</f>
        <v>#REF!</v>
      </c>
      <c r="BB851" s="44" t="e">
        <f>#REF!-(+BB294+BB310+BB322+BB402+BB431+BB469+BB501+BB540+BB568+BB596+BB625+BB654+BB686+BB715+BB743+BB772+BB801)</f>
        <v>#REF!</v>
      </c>
      <c r="BC851" s="44" t="e">
        <f>#REF!-(+BC294+BC310+BC322+BC402+BC431+BC469+BC501+BC540+BC568+BC596+BC625+BC654+BC686+BC715+BC743+BC772+BC801)</f>
        <v>#REF!</v>
      </c>
      <c r="BD851" s="45" t="e">
        <f t="shared" si="22"/>
        <v>#REF!</v>
      </c>
      <c r="BE851" s="44" t="e">
        <f>#REF!-(+BE294+BE310+BE322+BE402+BE431+BE469+BE501+BE540+BE568+BE596+BE625+BE654+BE686+BE715+BE743+BE772+BE801)</f>
        <v>#REF!</v>
      </c>
      <c r="BF851" s="44" t="e">
        <f>#REF!-(+BF294+BF310+BF322+BF402+BF431+BF469+BF501+BF540+BF568+BF596+BF625+BF654+BF686+BF715+BF743+BF772+BF801)</f>
        <v>#REF!</v>
      </c>
      <c r="BG851" s="44" t="e">
        <f>#REF!-(+BG294+BG310+BG322+BG402+BG431+BG469+BG501+BG540+BG568+BG596+BG625+BG654+BG686+BG715+BG743+BG772+BG801)</f>
        <v>#REF!</v>
      </c>
      <c r="BH851" s="44" t="e">
        <f>#REF!-(+BH294+BH310+BH322+BH402+BH431+BH469+BH501+BH540+BH568+BH596+BH625+BH654+BH686+BH715+BH743+BH772+BH801)</f>
        <v>#REF!</v>
      </c>
      <c r="BI851" s="44" t="e">
        <f>#REF!-(+BI294+BI310+BI322+BI402+BI431+BI469+BI501+BI540+BI568+BI596+BI625+BI654+BI686+BI715+BI743+BI772+BI801)</f>
        <v>#REF!</v>
      </c>
      <c r="BL851" s="44" t="e">
        <f>#REF!-(+BL294+BL310+BL322+BL402+BL431+BL469+BL501+BL540+BL568+BL596+BL625+BL654+BL686+BL715+BL743+BL772+BL801)</f>
        <v>#REF!</v>
      </c>
    </row>
    <row r="852" spans="5:64">
      <c r="E852" s="31" t="s">
        <v>756</v>
      </c>
      <c r="F852" s="39"/>
      <c r="G852" s="38"/>
      <c r="H852" s="38"/>
      <c r="I852" s="38"/>
      <c r="J852" s="39"/>
      <c r="K852" s="38"/>
      <c r="L852" s="39"/>
      <c r="M852" s="39"/>
      <c r="N852" s="39"/>
      <c r="O852" s="39"/>
      <c r="P852" s="39"/>
      <c r="Q852" s="38"/>
      <c r="R852" s="39"/>
      <c r="S852" s="39"/>
      <c r="T852" s="39"/>
      <c r="U852" s="39" t="e">
        <f>#REF!-(+U295+U403+U432+U470+U502+U541+U569+U597+U626+U655+U744+U773+U802)</f>
        <v>#REF!</v>
      </c>
      <c r="V852" s="39" t="e">
        <f>#REF!-(+V295+V403+V432+V470+V502+V541+V569+V597+V626+V655+V744+V773+V802)</f>
        <v>#REF!</v>
      </c>
      <c r="W852" s="39" t="e">
        <f>#REF!-(+W295+W403+W432+W470+W502+W541+W569+W597+W626+W655+W744+W773+W802)</f>
        <v>#REF!</v>
      </c>
      <c r="X852" s="39" t="e">
        <f>#REF!-(+X295+X403+X432+X470+X502+X541+X569+X597+X626+X655+X744+X773+X802)</f>
        <v>#REF!</v>
      </c>
      <c r="Y852" s="39" t="e">
        <f>#REF!-(+Y295+Y403+Y432+Y470+Y502+Y541+Y569+Y597+Y626+Y655+Y744+Y773+Y802)</f>
        <v>#REF!</v>
      </c>
      <c r="Z852" s="39" t="e">
        <f>#REF!-(+Z295+Z403+Z432+Z470+Z502+Z541+Z569+Z597+Z626+Z655+Z744+Z773+Z802)</f>
        <v>#REF!</v>
      </c>
      <c r="AA852" s="39" t="e">
        <f>#REF!-(+AA295+AA403+AA432+AA470+AA502+AA541+AA569+AA597+AA626+AA655+AA744+AA773+AA802)</f>
        <v>#REF!</v>
      </c>
      <c r="AB852" s="39" t="e">
        <f>#REF!-(+AB295+AB403+AB432+AB470+AB502+AB541+AB569+AB597+AB626+AB655+AB744+AB773+AB802)</f>
        <v>#REF!</v>
      </c>
      <c r="AC852" s="39" t="e">
        <f>#REF!-(+AC295+AC403+AC432+AC470+AC502+AC541+AC569+AC597+AC626+AC655+AC744+AC773+AC802)</f>
        <v>#REF!</v>
      </c>
      <c r="AD852" s="40" t="e">
        <f t="shared" si="19"/>
        <v>#REF!</v>
      </c>
      <c r="AE852" s="40" t="e">
        <f t="shared" si="20"/>
        <v>#REF!</v>
      </c>
      <c r="AF852" s="35" t="e">
        <f t="shared" si="21"/>
        <v>#REF!</v>
      </c>
      <c r="AG852" s="39" t="e">
        <f>#REF!-(+AG403+AG432+AG470+AG502+AG541+AG569+AG597+AG626+AG655+AG802)</f>
        <v>#REF!</v>
      </c>
      <c r="AH852" s="39" t="e">
        <f>#REF!-(+AH403+AH432+AH470+AH502+AH541+AH569+AH597+AH626+AH655+AH802)</f>
        <v>#REF!</v>
      </c>
      <c r="AI852" s="39" t="e">
        <f>#REF!-(+AI295+AI403+AI432+AI470+AI502+AI541+AI569+AI597+AI626+AI655+AI744+AI773+AI802)</f>
        <v>#REF!</v>
      </c>
      <c r="AJ852" s="39" t="e">
        <f>#REF!-(+AJ295+AJ403+AJ432+AJ470+AJ502+AJ541+AJ569+AJ597+AJ626+AJ655+AJ744+AJ773+AJ802)</f>
        <v>#REF!</v>
      </c>
      <c r="AK852" s="39" t="e">
        <f>#REF!-(+AK295+AK403+AK432+AK470+AK502+AK541+AK569+AK597+AK626+AK655+AK744+AK773+AK802)</f>
        <v>#REF!</v>
      </c>
      <c r="AL852" s="39" t="e">
        <f>#REF!-(+AL295+AL403+AL432+AL470+AL502+AL541+AL569+AL597+AL626+AL655+AL744+AL773+AL802)</f>
        <v>#REF!</v>
      </c>
      <c r="AM852" s="44" t="e">
        <f>#REF!-(+AM295+AM403+AM432+AM470+AM502+AM541+AM569+AM597+AM626+AM655+AM744+AM773+AM802)</f>
        <v>#REF!</v>
      </c>
      <c r="AN852" s="44" t="e">
        <f>#REF!-(+AN295+AN403+AN432+AN470+AN502+AN541+AN569+AN597+AN626+AN655+AN744+AN773+AN802)</f>
        <v>#REF!</v>
      </c>
      <c r="AO852" s="44" t="e">
        <f>#REF!-(+AO295+AO403+AO432+AO470+AO502+AO541+AO569+AO597+AO626+AO655+AO744+AO773+AO802)</f>
        <v>#REF!</v>
      </c>
      <c r="AP852" s="44" t="e">
        <f>#REF!-(+AP295+AP403+AP432+AP470+AP502+AP541+AP569+AP597+AP626+AP655+AP744+AP773+AP802)</f>
        <v>#REF!</v>
      </c>
      <c r="AQ852" s="44" t="e">
        <f>#REF!-(+AQ295+AQ403+AQ432+AQ470+AQ502+AQ541+AQ569+AQ597+AQ626+AQ655+AQ744+AQ773+AQ802)</f>
        <v>#REF!</v>
      </c>
      <c r="AR852" s="44" t="e">
        <f>#REF!-(+AR295+AR403+AR432+AR470+AR502+AR541+AR569+AR597+AR626+AR655+AR744+AR773+AR802)</f>
        <v>#REF!</v>
      </c>
      <c r="AS852" s="44" t="e">
        <f>#REF!-(+AS295+AS403+AS432+AS470+AS502+AS541+AS569+AS597+AS626+AS655+AS744+AS773+AS802)</f>
        <v>#REF!</v>
      </c>
      <c r="AT852" s="44" t="e">
        <f>#REF!-(+AT295+AT403+AT432+AT470+AT502+AT541+AT569+AT597+AT626+AT655+AT744+AT773+AT802)</f>
        <v>#REF!</v>
      </c>
      <c r="AU852" s="45" t="e">
        <f>#REF!-(+AU295+AU403+AU432+AU470+AU502+AU541+AU569+AU597+AU626+AU655+AU744+AU773+AU802)</f>
        <v>#REF!</v>
      </c>
      <c r="AV852" s="44" t="e">
        <f>#REF!-(+AV295+AV403+AV432+AV470+AV502+AV541+AV569+AV597+AV626+AV655+AV744+AV773+AV802)</f>
        <v>#REF!</v>
      </c>
      <c r="AW852" s="44" t="e">
        <f>#REF!-(+AW295+AW403+AW432+AW470+AW502+AW541+AW569+AW597+AW626+AW655+AW744+AW773+AW802)</f>
        <v>#REF!</v>
      </c>
      <c r="AX852" s="44" t="e">
        <f>#REF!-(+AX295+AX403+AX432+AX470+AX502+AX541+AX569+AX597+AX626+AX655+AX744+AX773+AX802)</f>
        <v>#REF!</v>
      </c>
      <c r="AY852" s="44" t="e">
        <f>#REF!-(+AY295+AY403+AY432+AY470+AY502+AY541+AY569+AY597+AY626+AY655+AY744+AY773+AY802)</f>
        <v>#REF!</v>
      </c>
      <c r="AZ852" s="44" t="e">
        <f>#REF!-(+AZ295+AZ403+AZ432+AZ470+AZ502+AZ541+AZ569+AZ597+AZ626+AZ655+AZ744+AZ773+AZ802)</f>
        <v>#REF!</v>
      </c>
      <c r="BA852" s="44" t="e">
        <f>#REF!-(+BA295+BA403+BA432+BA470+BA502+BA541+BA569+BA597+BA626+BA655+BA744+BA773+BA802)</f>
        <v>#REF!</v>
      </c>
      <c r="BB852" s="44" t="e">
        <f>#REF!-(+BB295+BB403+BB432+BB470+BB502+BB541+BB569+BB597+BB626+BB655+BB744+BB773+BB802)</f>
        <v>#REF!</v>
      </c>
      <c r="BC852" s="44" t="e">
        <f>#REF!-(+BC295+BC403+BC432+BC470+BC502+BC541+BC569+BC597+BC626+BC655+BC744+BC773+BC802)</f>
        <v>#REF!</v>
      </c>
      <c r="BD852" s="45" t="e">
        <f t="shared" si="22"/>
        <v>#REF!</v>
      </c>
      <c r="BE852" s="44" t="e">
        <f>#REF!-(+BE295+BE403+BE432+BE470+BE502+BE541+BE569+BE597+BE626+BE655+BE744+BE773+BE802)</f>
        <v>#REF!</v>
      </c>
      <c r="BF852" s="44" t="e">
        <f>#REF!-(+BF295+BF403+BF432+BF470+BF502+BF541+BF569+BF597+BF626+BF655+BF744+BF773+BF802)</f>
        <v>#REF!</v>
      </c>
      <c r="BG852" s="44" t="e">
        <f>#REF!-(+BG295+BG403+BG432+BG470+BG502+BG541+BG569+BG597+BG626+BG655+BG744+BG773+BG802)</f>
        <v>#REF!</v>
      </c>
      <c r="BH852" s="44" t="e">
        <f>#REF!-(+BH295+BH403+BH432+BH470+BH502+BH541+BH569+BH597+BH626+BH655+BH744+BH773+BH802)</f>
        <v>#REF!</v>
      </c>
      <c r="BI852" s="44" t="e">
        <f>#REF!-(+BI295+BI403+BI432+BI470+BI502+BI541+BI569+BI597+BI626+BI655+BI744+BI773+BI802)</f>
        <v>#REF!</v>
      </c>
      <c r="BL852" s="44" t="e">
        <f>#REF!-(+BL295+BL403+BL432+BL470+BL502+BL541+BL569+BL597+BL626+BL655+BL744+BL773+BL802)</f>
        <v>#REF!</v>
      </c>
    </row>
    <row r="853" spans="5:64">
      <c r="E853" s="31" t="s">
        <v>757</v>
      </c>
      <c r="F853" s="39"/>
      <c r="G853" s="38"/>
      <c r="H853" s="38"/>
      <c r="I853" s="38"/>
      <c r="J853" s="39"/>
      <c r="K853" s="38"/>
      <c r="L853" s="39"/>
      <c r="M853" s="39"/>
      <c r="N853" s="39"/>
      <c r="O853" s="39"/>
      <c r="P853" s="39"/>
      <c r="Q853" s="38"/>
      <c r="R853" s="39"/>
      <c r="S853" s="39"/>
      <c r="T853" s="39"/>
      <c r="U853" s="39" t="e">
        <f>#REF!-U442</f>
        <v>#REF!</v>
      </c>
      <c r="V853" s="39" t="e">
        <f>#REF!-V442</f>
        <v>#REF!</v>
      </c>
      <c r="W853" s="39" t="e">
        <f>#REF!-W442</f>
        <v>#REF!</v>
      </c>
      <c r="X853" s="39" t="e">
        <f>#REF!-X442</f>
        <v>#REF!</v>
      </c>
      <c r="Y853" s="39" t="e">
        <f>#REF!-Y442</f>
        <v>#REF!</v>
      </c>
      <c r="Z853" s="39" t="e">
        <f>#REF!-Z442</f>
        <v>#REF!</v>
      </c>
      <c r="AA853" s="39" t="e">
        <f>#REF!-AA442</f>
        <v>#REF!</v>
      </c>
      <c r="AB853" s="39" t="e">
        <f>#REF!-AB442</f>
        <v>#REF!</v>
      </c>
      <c r="AC853" s="39" t="e">
        <f>#REF!-AC442</f>
        <v>#REF!</v>
      </c>
      <c r="AD853" s="39" t="e">
        <f>#REF!-AD442</f>
        <v>#REF!</v>
      </c>
      <c r="AE853" s="39" t="e">
        <f>#REF!-AE442</f>
        <v>#REF!</v>
      </c>
      <c r="AF853" s="38" t="e">
        <f t="shared" ref="AF853:AF863" si="23">AI853+AL853</f>
        <v>#REF!</v>
      </c>
      <c r="AG853" s="39" t="e">
        <f>#REF!-AG442</f>
        <v>#REF!</v>
      </c>
      <c r="AH853" s="39" t="e">
        <f>#REF!-AH442</f>
        <v>#REF!</v>
      </c>
      <c r="AI853" s="39" t="e">
        <f>#REF!-AI442</f>
        <v>#REF!</v>
      </c>
      <c r="AJ853" s="39" t="e">
        <f>#REF!-AJ442</f>
        <v>#REF!</v>
      </c>
      <c r="AK853" s="39" t="e">
        <f>#REF!-AK442</f>
        <v>#REF!</v>
      </c>
      <c r="AL853" s="39" t="e">
        <f>#REF!-AL442</f>
        <v>#REF!</v>
      </c>
      <c r="AM853" s="44" t="e">
        <f>#REF!-AM442</f>
        <v>#REF!</v>
      </c>
      <c r="AN853" s="44" t="e">
        <f>#REF!-AN442</f>
        <v>#REF!</v>
      </c>
      <c r="AO853" s="44" t="e">
        <f>#REF!-AO442</f>
        <v>#REF!</v>
      </c>
      <c r="AP853" s="44" t="e">
        <f>#REF!-AP442</f>
        <v>#REF!</v>
      </c>
      <c r="AQ853" s="44" t="e">
        <f>#REF!-AQ442</f>
        <v>#REF!</v>
      </c>
      <c r="AR853" s="44" t="e">
        <f>#REF!-AR442</f>
        <v>#REF!</v>
      </c>
      <c r="AS853" s="44" t="e">
        <f>#REF!-AS442</f>
        <v>#REF!</v>
      </c>
      <c r="AT853" s="44" t="e">
        <f>#REF!-AT442</f>
        <v>#REF!</v>
      </c>
      <c r="AU853" s="45" t="e">
        <f>#REF!-AU442</f>
        <v>#REF!</v>
      </c>
      <c r="AV853" s="44" t="e">
        <f>#REF!-AV442</f>
        <v>#REF!</v>
      </c>
      <c r="AW853" s="44" t="e">
        <f>#REF!-AW442</f>
        <v>#REF!</v>
      </c>
      <c r="AX853" s="44" t="e">
        <f>#REF!-AX442</f>
        <v>#REF!</v>
      </c>
      <c r="AY853" s="44" t="e">
        <f>#REF!-AY442</f>
        <v>#REF!</v>
      </c>
      <c r="AZ853" s="44" t="e">
        <f>#REF!-AZ442</f>
        <v>#REF!</v>
      </c>
      <c r="BA853" s="44" t="e">
        <f>#REF!-BA442</f>
        <v>#REF!</v>
      </c>
      <c r="BB853" s="44" t="e">
        <f>#REF!-BB442</f>
        <v>#REF!</v>
      </c>
      <c r="BC853" s="44" t="e">
        <f>#REF!-BC442</f>
        <v>#REF!</v>
      </c>
      <c r="BD853" s="45" t="e">
        <f t="shared" si="22"/>
        <v>#REF!</v>
      </c>
      <c r="BE853" s="44" t="e">
        <f>#REF!-BE442</f>
        <v>#REF!</v>
      </c>
      <c r="BF853" s="44" t="e">
        <f>#REF!-BF442</f>
        <v>#REF!</v>
      </c>
      <c r="BG853" s="44" t="e">
        <f>#REF!-BG442</f>
        <v>#REF!</v>
      </c>
      <c r="BH853" s="44" t="e">
        <f>#REF!-BH442</f>
        <v>#REF!</v>
      </c>
      <c r="BI853" s="44" t="e">
        <f>#REF!-BI442</f>
        <v>#REF!</v>
      </c>
      <c r="BL853" s="44" t="e">
        <f>#REF!-BL442</f>
        <v>#REF!</v>
      </c>
    </row>
    <row r="854" spans="5:64">
      <c r="E854" s="31" t="s">
        <v>758</v>
      </c>
      <c r="F854" s="39"/>
      <c r="G854" s="38"/>
      <c r="H854" s="38"/>
      <c r="I854" s="38"/>
      <c r="J854" s="39"/>
      <c r="K854" s="38"/>
      <c r="L854" s="39"/>
      <c r="M854" s="39"/>
      <c r="N854" s="39"/>
      <c r="O854" s="39"/>
      <c r="P854" s="39"/>
      <c r="Q854" s="38"/>
      <c r="R854" s="39"/>
      <c r="S854" s="39"/>
      <c r="T854" s="39"/>
      <c r="U854" s="39" t="e">
        <f>#REF!-U443</f>
        <v>#REF!</v>
      </c>
      <c r="V854" s="39" t="e">
        <f>#REF!-V443</f>
        <v>#REF!</v>
      </c>
      <c r="W854" s="39" t="e">
        <f>#REF!-W443</f>
        <v>#REF!</v>
      </c>
      <c r="X854" s="39" t="e">
        <f>#REF!-X443</f>
        <v>#REF!</v>
      </c>
      <c r="Y854" s="39" t="e">
        <f>#REF!-Y443</f>
        <v>#REF!</v>
      </c>
      <c r="Z854" s="39" t="e">
        <f>#REF!-Z443</f>
        <v>#REF!</v>
      </c>
      <c r="AA854" s="39" t="e">
        <f>#REF!-AA443</f>
        <v>#REF!</v>
      </c>
      <c r="AB854" s="39" t="e">
        <f>#REF!-AB443</f>
        <v>#REF!</v>
      </c>
      <c r="AC854" s="39" t="e">
        <f>#REF!-AC443</f>
        <v>#REF!</v>
      </c>
      <c r="AD854" s="39" t="e">
        <f>#REF!-AD443</f>
        <v>#REF!</v>
      </c>
      <c r="AE854" s="39" t="e">
        <f>#REF!-AE443</f>
        <v>#REF!</v>
      </c>
      <c r="AF854" s="38" t="e">
        <f t="shared" si="23"/>
        <v>#REF!</v>
      </c>
      <c r="AG854" s="39" t="e">
        <f>#REF!-AG443</f>
        <v>#REF!</v>
      </c>
      <c r="AH854" s="39" t="e">
        <f>#REF!-AH443</f>
        <v>#REF!</v>
      </c>
      <c r="AI854" s="39" t="e">
        <f>#REF!-AI443</f>
        <v>#REF!</v>
      </c>
      <c r="AJ854" s="39" t="e">
        <f>#REF!-AJ443</f>
        <v>#REF!</v>
      </c>
      <c r="AK854" s="39" t="e">
        <f>#REF!-AK443</f>
        <v>#REF!</v>
      </c>
      <c r="AL854" s="39" t="e">
        <f>#REF!-AL443</f>
        <v>#REF!</v>
      </c>
      <c r="AM854" s="44" t="e">
        <f>#REF!-AM443</f>
        <v>#REF!</v>
      </c>
      <c r="AN854" s="44" t="e">
        <f>#REF!-AN443</f>
        <v>#REF!</v>
      </c>
      <c r="AO854" s="44" t="e">
        <f>#REF!-AO443</f>
        <v>#REF!</v>
      </c>
      <c r="AP854" s="44" t="e">
        <f>#REF!-AP443</f>
        <v>#REF!</v>
      </c>
      <c r="AQ854" s="44" t="e">
        <f>#REF!-AQ443</f>
        <v>#REF!</v>
      </c>
      <c r="AR854" s="44" t="e">
        <f>#REF!-AR443</f>
        <v>#REF!</v>
      </c>
      <c r="AS854" s="44" t="e">
        <f>#REF!-AS443</f>
        <v>#REF!</v>
      </c>
      <c r="AT854" s="44" t="e">
        <f>#REF!-AT443</f>
        <v>#REF!</v>
      </c>
      <c r="AU854" s="45" t="e">
        <f>#REF!-AU443</f>
        <v>#REF!</v>
      </c>
      <c r="AV854" s="44" t="e">
        <f>#REF!-AV443</f>
        <v>#REF!</v>
      </c>
      <c r="AW854" s="44" t="e">
        <f>#REF!-AW443</f>
        <v>#REF!</v>
      </c>
      <c r="AX854" s="44" t="e">
        <f>#REF!-AX443</f>
        <v>#REF!</v>
      </c>
      <c r="AY854" s="44" t="e">
        <f>#REF!-AY443</f>
        <v>#REF!</v>
      </c>
      <c r="AZ854" s="44" t="e">
        <f>#REF!-AZ443</f>
        <v>#REF!</v>
      </c>
      <c r="BA854" s="44" t="e">
        <f>#REF!-BA443</f>
        <v>#REF!</v>
      </c>
      <c r="BB854" s="44" t="e">
        <f>#REF!-BB443</f>
        <v>#REF!</v>
      </c>
      <c r="BC854" s="44" t="e">
        <f>#REF!-BC443</f>
        <v>#REF!</v>
      </c>
      <c r="BD854" s="45" t="e">
        <f t="shared" si="22"/>
        <v>#REF!</v>
      </c>
      <c r="BE854" s="44" t="e">
        <f>#REF!-BE443</f>
        <v>#REF!</v>
      </c>
      <c r="BF854" s="44" t="e">
        <f>#REF!-BF443</f>
        <v>#REF!</v>
      </c>
      <c r="BG854" s="44" t="e">
        <f>#REF!-BG443</f>
        <v>#REF!</v>
      </c>
      <c r="BH854" s="44" t="e">
        <f>#REF!-BH443</f>
        <v>#REF!</v>
      </c>
      <c r="BI854" s="44" t="e">
        <f>#REF!-BI443</f>
        <v>#REF!</v>
      </c>
      <c r="BL854" s="44" t="e">
        <f>#REF!-BL443</f>
        <v>#REF!</v>
      </c>
    </row>
    <row r="855" spans="5:64">
      <c r="E855" s="31" t="s">
        <v>759</v>
      </c>
      <c r="F855" s="39"/>
      <c r="G855" s="38"/>
      <c r="H855" s="38"/>
      <c r="I855" s="38"/>
      <c r="J855" s="39"/>
      <c r="K855" s="38"/>
      <c r="L855" s="39"/>
      <c r="M855" s="39"/>
      <c r="N855" s="39"/>
      <c r="O855" s="39"/>
      <c r="P855" s="39"/>
      <c r="Q855" s="38"/>
      <c r="R855" s="39"/>
      <c r="S855" s="39"/>
      <c r="T855" s="39"/>
      <c r="U855" s="39" t="e">
        <f>#REF!-U815</f>
        <v>#REF!</v>
      </c>
      <c r="V855" s="39" t="e">
        <f>#REF!-V815</f>
        <v>#REF!</v>
      </c>
      <c r="W855" s="39" t="e">
        <f>#REF!-W815</f>
        <v>#REF!</v>
      </c>
      <c r="X855" s="39" t="e">
        <f>#REF!-X815</f>
        <v>#REF!</v>
      </c>
      <c r="Y855" s="39" t="e">
        <f>#REF!-Y815</f>
        <v>#REF!</v>
      </c>
      <c r="Z855" s="39" t="e">
        <f>#REF!-Z815</f>
        <v>#REF!</v>
      </c>
      <c r="AA855" s="39" t="e">
        <f>#REF!-AA815</f>
        <v>#REF!</v>
      </c>
      <c r="AB855" s="39" t="e">
        <f>#REF!-AB815</f>
        <v>#REF!</v>
      </c>
      <c r="AC855" s="39" t="e">
        <f>#REF!-AC815</f>
        <v>#REF!</v>
      </c>
      <c r="AD855" s="39" t="e">
        <f>#REF!-AD815</f>
        <v>#REF!</v>
      </c>
      <c r="AE855" s="39" t="e">
        <f>#REF!-AE815</f>
        <v>#REF!</v>
      </c>
      <c r="AF855" s="38" t="e">
        <f t="shared" si="23"/>
        <v>#REF!</v>
      </c>
      <c r="AG855" s="39" t="e">
        <f>#REF!-AG815</f>
        <v>#REF!</v>
      </c>
      <c r="AH855" s="39" t="e">
        <f>#REF!-AH815</f>
        <v>#REF!</v>
      </c>
      <c r="AI855" s="39" t="e">
        <f>#REF!-AI815</f>
        <v>#REF!</v>
      </c>
      <c r="AJ855" s="39" t="e">
        <f>#REF!-AJ815</f>
        <v>#REF!</v>
      </c>
      <c r="AK855" s="39" t="e">
        <f>#REF!-AK815</f>
        <v>#REF!</v>
      </c>
      <c r="AL855" s="39" t="e">
        <f>#REF!-AL815</f>
        <v>#REF!</v>
      </c>
      <c r="AM855" s="44" t="e">
        <f>#REF!-AM815</f>
        <v>#REF!</v>
      </c>
      <c r="AN855" s="44" t="e">
        <f>#REF!-AN815</f>
        <v>#REF!</v>
      </c>
      <c r="AO855" s="44" t="e">
        <f>#REF!-AO815</f>
        <v>#REF!</v>
      </c>
      <c r="AP855" s="44" t="e">
        <f>#REF!-AP815</f>
        <v>#REF!</v>
      </c>
      <c r="AQ855" s="44" t="e">
        <f>#REF!-AQ815</f>
        <v>#REF!</v>
      </c>
      <c r="AR855" s="44" t="e">
        <f>#REF!-AR815</f>
        <v>#REF!</v>
      </c>
      <c r="AS855" s="44" t="e">
        <f>#REF!-AS815</f>
        <v>#REF!</v>
      </c>
      <c r="AT855" s="44" t="e">
        <f>#REF!-AT815</f>
        <v>#REF!</v>
      </c>
      <c r="AU855" s="45" t="e">
        <f>#REF!-AU815</f>
        <v>#REF!</v>
      </c>
      <c r="AV855" s="44" t="e">
        <f>#REF!-AV815</f>
        <v>#REF!</v>
      </c>
      <c r="AW855" s="44" t="e">
        <f>#REF!-AW815</f>
        <v>#REF!</v>
      </c>
      <c r="AX855" s="44" t="e">
        <f>#REF!-AX815</f>
        <v>#REF!</v>
      </c>
      <c r="AY855" s="44" t="e">
        <f>#REF!-AY815</f>
        <v>#REF!</v>
      </c>
      <c r="AZ855" s="44" t="e">
        <f>#REF!-AZ815</f>
        <v>#REF!</v>
      </c>
      <c r="BA855" s="44" t="e">
        <f>#REF!-BA815</f>
        <v>#REF!</v>
      </c>
      <c r="BB855" s="44" t="e">
        <f>#REF!-BB815</f>
        <v>#REF!</v>
      </c>
      <c r="BC855" s="44" t="e">
        <f>#REF!-BC815</f>
        <v>#REF!</v>
      </c>
      <c r="BD855" s="45" t="e">
        <f t="shared" si="22"/>
        <v>#REF!</v>
      </c>
      <c r="BE855" s="44" t="e">
        <f>#REF!-BE815</f>
        <v>#REF!</v>
      </c>
      <c r="BF855" s="44" t="e">
        <f>#REF!-BF815</f>
        <v>#REF!</v>
      </c>
      <c r="BG855" s="44" t="e">
        <f>#REF!-BG815</f>
        <v>#REF!</v>
      </c>
      <c r="BH855" s="44" t="e">
        <f>#REF!-BH815</f>
        <v>#REF!</v>
      </c>
      <c r="BI855" s="44" t="e">
        <f>#REF!-BI815</f>
        <v>#REF!</v>
      </c>
      <c r="BL855" s="44" t="e">
        <f>#REF!-BL815</f>
        <v>#REF!</v>
      </c>
    </row>
    <row r="856" spans="5:64">
      <c r="E856" s="31" t="s">
        <v>319</v>
      </c>
      <c r="F856" s="39"/>
      <c r="G856" s="38"/>
      <c r="H856" s="38"/>
      <c r="I856" s="38"/>
      <c r="J856" s="39"/>
      <c r="K856" s="38"/>
      <c r="L856" s="39"/>
      <c r="M856" s="39"/>
      <c r="N856" s="39"/>
      <c r="O856" s="39"/>
      <c r="P856" s="39"/>
      <c r="Q856" s="38"/>
      <c r="R856" s="39"/>
      <c r="S856" s="39"/>
      <c r="T856" s="39"/>
      <c r="U856" s="39">
        <f t="shared" ref="U856:AE856" si="24">U74+U75-U821</f>
        <v>0</v>
      </c>
      <c r="V856" s="39">
        <f t="shared" si="24"/>
        <v>0</v>
      </c>
      <c r="W856" s="39">
        <f t="shared" si="24"/>
        <v>0</v>
      </c>
      <c r="X856" s="39">
        <f t="shared" si="24"/>
        <v>0</v>
      </c>
      <c r="Y856" s="39">
        <f t="shared" si="24"/>
        <v>0</v>
      </c>
      <c r="Z856" s="39">
        <f t="shared" si="24"/>
        <v>0</v>
      </c>
      <c r="AA856" s="39">
        <f t="shared" si="24"/>
        <v>0</v>
      </c>
      <c r="AB856" s="39">
        <f t="shared" si="24"/>
        <v>0</v>
      </c>
      <c r="AC856" s="39">
        <f t="shared" si="24"/>
        <v>0</v>
      </c>
      <c r="AD856" s="39">
        <f t="shared" si="24"/>
        <v>0</v>
      </c>
      <c r="AE856" s="39">
        <f t="shared" si="24"/>
        <v>0</v>
      </c>
      <c r="AF856" s="38">
        <f t="shared" si="23"/>
        <v>0</v>
      </c>
      <c r="AG856" s="39">
        <f t="shared" ref="AG856:BC856" si="25">AG74+AG75-AG821</f>
        <v>0</v>
      </c>
      <c r="AH856" s="39">
        <f t="shared" si="25"/>
        <v>0</v>
      </c>
      <c r="AI856" s="39">
        <f t="shared" si="25"/>
        <v>0</v>
      </c>
      <c r="AJ856" s="39">
        <f t="shared" si="25"/>
        <v>0</v>
      </c>
      <c r="AK856" s="39">
        <f t="shared" si="25"/>
        <v>0</v>
      </c>
      <c r="AL856" s="39">
        <f t="shared" si="25"/>
        <v>0</v>
      </c>
      <c r="AM856" s="44">
        <f t="shared" si="25"/>
        <v>0</v>
      </c>
      <c r="AN856" s="44">
        <f t="shared" si="25"/>
        <v>0</v>
      </c>
      <c r="AO856" s="44">
        <f t="shared" si="25"/>
        <v>0</v>
      </c>
      <c r="AP856" s="44">
        <f t="shared" si="25"/>
        <v>0</v>
      </c>
      <c r="AQ856" s="44">
        <f t="shared" si="25"/>
        <v>0</v>
      </c>
      <c r="AR856" s="44">
        <f t="shared" si="25"/>
        <v>0</v>
      </c>
      <c r="AS856" s="44">
        <f t="shared" si="25"/>
        <v>0</v>
      </c>
      <c r="AT856" s="44">
        <f t="shared" si="25"/>
        <v>0</v>
      </c>
      <c r="AU856" s="45">
        <f t="shared" si="25"/>
        <v>0</v>
      </c>
      <c r="AV856" s="44">
        <f t="shared" si="25"/>
        <v>0</v>
      </c>
      <c r="AW856" s="44">
        <f t="shared" si="25"/>
        <v>0</v>
      </c>
      <c r="AX856" s="44">
        <f t="shared" si="25"/>
        <v>0</v>
      </c>
      <c r="AY856" s="44">
        <f t="shared" si="25"/>
        <v>0</v>
      </c>
      <c r="AZ856" s="44">
        <f t="shared" si="25"/>
        <v>0</v>
      </c>
      <c r="BA856" s="44">
        <f t="shared" si="25"/>
        <v>0</v>
      </c>
      <c r="BB856" s="44">
        <f t="shared" si="25"/>
        <v>0</v>
      </c>
      <c r="BC856" s="44">
        <f t="shared" si="25"/>
        <v>0</v>
      </c>
      <c r="BD856" s="45">
        <f t="shared" si="22"/>
        <v>0</v>
      </c>
      <c r="BE856" s="44">
        <f>BE74+BE75-BE821</f>
        <v>0</v>
      </c>
      <c r="BF856" s="44">
        <f>BF74+BF75-BF821</f>
        <v>0</v>
      </c>
      <c r="BG856" s="44">
        <f>BG74+BG75-BG821</f>
        <v>0</v>
      </c>
      <c r="BH856" s="44">
        <f>BH74+BH75-BH821</f>
        <v>0</v>
      </c>
      <c r="BI856" s="44">
        <f>BI74+BI75-BI821</f>
        <v>0</v>
      </c>
      <c r="BL856" s="44">
        <f>BL74+BL75-BL821</f>
        <v>0</v>
      </c>
    </row>
    <row r="857" spans="5:64">
      <c r="E857" s="31" t="s">
        <v>653</v>
      </c>
      <c r="F857" s="39"/>
      <c r="G857" s="38"/>
      <c r="H857" s="38"/>
      <c r="I857" s="38"/>
      <c r="J857" s="39"/>
      <c r="K857" s="38"/>
      <c r="L857" s="39"/>
      <c r="M857" s="39"/>
      <c r="N857" s="39"/>
      <c r="O857" s="39"/>
      <c r="P857" s="39"/>
      <c r="Q857" s="38"/>
      <c r="R857" s="39"/>
      <c r="S857" s="39"/>
      <c r="T857" s="39"/>
      <c r="U857" s="39">
        <f t="shared" ref="U857:AE857" si="26">U88-U816</f>
        <v>0</v>
      </c>
      <c r="V857" s="39">
        <f t="shared" si="26"/>
        <v>0</v>
      </c>
      <c r="W857" s="39">
        <f t="shared" si="26"/>
        <v>0</v>
      </c>
      <c r="X857" s="39">
        <f t="shared" si="26"/>
        <v>0</v>
      </c>
      <c r="Y857" s="39">
        <f t="shared" si="26"/>
        <v>0</v>
      </c>
      <c r="Z857" s="39">
        <f t="shared" si="26"/>
        <v>0</v>
      </c>
      <c r="AA857" s="39">
        <f t="shared" si="26"/>
        <v>0</v>
      </c>
      <c r="AB857" s="39">
        <f t="shared" si="26"/>
        <v>0</v>
      </c>
      <c r="AC857" s="39">
        <f t="shared" si="26"/>
        <v>0</v>
      </c>
      <c r="AD857" s="39">
        <f t="shared" si="26"/>
        <v>0</v>
      </c>
      <c r="AE857" s="39">
        <f t="shared" si="26"/>
        <v>0</v>
      </c>
      <c r="AF857" s="38">
        <f t="shared" si="23"/>
        <v>0</v>
      </c>
      <c r="AG857" s="39">
        <f t="shared" ref="AG857:BC857" si="27">AG88-AG816</f>
        <v>0</v>
      </c>
      <c r="AH857" s="39">
        <f t="shared" si="27"/>
        <v>0</v>
      </c>
      <c r="AI857" s="39">
        <f t="shared" si="27"/>
        <v>0</v>
      </c>
      <c r="AJ857" s="39">
        <f t="shared" si="27"/>
        <v>0</v>
      </c>
      <c r="AK857" s="39">
        <f t="shared" si="27"/>
        <v>0</v>
      </c>
      <c r="AL857" s="39">
        <f t="shared" si="27"/>
        <v>0</v>
      </c>
      <c r="AM857" s="44">
        <f t="shared" si="27"/>
        <v>0</v>
      </c>
      <c r="AN857" s="44">
        <f t="shared" si="27"/>
        <v>0</v>
      </c>
      <c r="AO857" s="44">
        <f t="shared" si="27"/>
        <v>0</v>
      </c>
      <c r="AP857" s="44">
        <f t="shared" si="27"/>
        <v>0</v>
      </c>
      <c r="AQ857" s="44">
        <f t="shared" si="27"/>
        <v>0</v>
      </c>
      <c r="AR857" s="44">
        <f t="shared" si="27"/>
        <v>0</v>
      </c>
      <c r="AS857" s="44">
        <f t="shared" si="27"/>
        <v>0</v>
      </c>
      <c r="AT857" s="44">
        <f t="shared" si="27"/>
        <v>0</v>
      </c>
      <c r="AU857" s="45">
        <f t="shared" si="27"/>
        <v>0</v>
      </c>
      <c r="AV857" s="44">
        <f t="shared" si="27"/>
        <v>0</v>
      </c>
      <c r="AW857" s="44">
        <f t="shared" si="27"/>
        <v>0</v>
      </c>
      <c r="AX857" s="44">
        <f t="shared" si="27"/>
        <v>0</v>
      </c>
      <c r="AY857" s="44">
        <f t="shared" si="27"/>
        <v>0</v>
      </c>
      <c r="AZ857" s="44">
        <f t="shared" si="27"/>
        <v>0</v>
      </c>
      <c r="BA857" s="44">
        <f t="shared" si="27"/>
        <v>0</v>
      </c>
      <c r="BB857" s="44">
        <f t="shared" si="27"/>
        <v>0</v>
      </c>
      <c r="BC857" s="44">
        <f t="shared" si="27"/>
        <v>0</v>
      </c>
      <c r="BD857" s="45">
        <f t="shared" si="22"/>
        <v>0</v>
      </c>
      <c r="BE857" s="44">
        <f>BE88-BE816</f>
        <v>0</v>
      </c>
      <c r="BF857" s="44">
        <f>BF88-BF816</f>
        <v>0</v>
      </c>
      <c r="BG857" s="44">
        <f>BG88-BG816</f>
        <v>0</v>
      </c>
      <c r="BH857" s="44">
        <f>BH88-BH816</f>
        <v>0</v>
      </c>
      <c r="BI857" s="44">
        <f>BI88-BI816</f>
        <v>0</v>
      </c>
      <c r="BL857" s="44">
        <f>BL88-BL816</f>
        <v>0</v>
      </c>
    </row>
    <row r="858" spans="5:64">
      <c r="E858" s="31" t="s">
        <v>654</v>
      </c>
      <c r="F858" s="39"/>
      <c r="G858" s="38"/>
      <c r="H858" s="38"/>
      <c r="I858" s="38"/>
      <c r="J858" s="39"/>
      <c r="K858" s="38"/>
      <c r="L858" s="39"/>
      <c r="M858" s="39"/>
      <c r="N858" s="39"/>
      <c r="O858" s="39"/>
      <c r="P858" s="39"/>
      <c r="Q858" s="38"/>
      <c r="R858" s="39"/>
      <c r="S858" s="39"/>
      <c r="T858" s="39"/>
      <c r="U858" s="39">
        <f t="shared" ref="U858:AE858" si="28">U78-(+U240+U267+U296+U311+U323+U349+U375+U404+U409+U471+U503+U542+U570+U598+U627+U656+U687+U716+U745+U774+U805)</f>
        <v>0</v>
      </c>
      <c r="V858" s="39">
        <f t="shared" si="28"/>
        <v>0</v>
      </c>
      <c r="W858" s="39">
        <f t="shared" si="28"/>
        <v>0</v>
      </c>
      <c r="X858" s="39">
        <f t="shared" si="28"/>
        <v>0</v>
      </c>
      <c r="Y858" s="39">
        <f t="shared" si="28"/>
        <v>0</v>
      </c>
      <c r="Z858" s="39">
        <f t="shared" si="28"/>
        <v>0</v>
      </c>
      <c r="AA858" s="39">
        <f t="shared" si="28"/>
        <v>0</v>
      </c>
      <c r="AB858" s="39">
        <f t="shared" si="28"/>
        <v>0</v>
      </c>
      <c r="AC858" s="39">
        <f t="shared" si="28"/>
        <v>0</v>
      </c>
      <c r="AD858" s="39">
        <f t="shared" si="28"/>
        <v>0</v>
      </c>
      <c r="AE858" s="39">
        <f t="shared" si="28"/>
        <v>0</v>
      </c>
      <c r="AF858" s="38">
        <f t="shared" si="23"/>
        <v>0</v>
      </c>
      <c r="AG858" s="39">
        <f t="shared" ref="AG858:BC858" si="29">AG78-(+AG240+AG267+AG296+AG311+AG323+AG349+AG375+AG404+AG409+AG471+AG503+AG542+AG570+AG598+AG627+AG656+AG687+AG716+AG745+AG774+AG805)</f>
        <v>0</v>
      </c>
      <c r="AH858" s="39">
        <f t="shared" si="29"/>
        <v>0</v>
      </c>
      <c r="AI858" s="39">
        <f t="shared" si="29"/>
        <v>0</v>
      </c>
      <c r="AJ858" s="39">
        <f t="shared" si="29"/>
        <v>0</v>
      </c>
      <c r="AK858" s="39">
        <f t="shared" si="29"/>
        <v>0</v>
      </c>
      <c r="AL858" s="39">
        <f t="shared" si="29"/>
        <v>0</v>
      </c>
      <c r="AM858" s="44">
        <f t="shared" si="29"/>
        <v>0</v>
      </c>
      <c r="AN858" s="44">
        <f t="shared" si="29"/>
        <v>0</v>
      </c>
      <c r="AO858" s="44">
        <f t="shared" si="29"/>
        <v>0</v>
      </c>
      <c r="AP858" s="44">
        <f t="shared" si="29"/>
        <v>0</v>
      </c>
      <c r="AQ858" s="44">
        <f t="shared" si="29"/>
        <v>0</v>
      </c>
      <c r="AR858" s="44">
        <f t="shared" si="29"/>
        <v>0</v>
      </c>
      <c r="AS858" s="44">
        <f t="shared" si="29"/>
        <v>0</v>
      </c>
      <c r="AT858" s="44">
        <f t="shared" si="29"/>
        <v>0</v>
      </c>
      <c r="AU858" s="45">
        <f t="shared" si="29"/>
        <v>0</v>
      </c>
      <c r="AV858" s="44">
        <f t="shared" si="29"/>
        <v>0</v>
      </c>
      <c r="AW858" s="44">
        <f t="shared" si="29"/>
        <v>0</v>
      </c>
      <c r="AX858" s="44">
        <f t="shared" si="29"/>
        <v>0</v>
      </c>
      <c r="AY858" s="44">
        <f t="shared" si="29"/>
        <v>0</v>
      </c>
      <c r="AZ858" s="44">
        <f t="shared" si="29"/>
        <v>0</v>
      </c>
      <c r="BA858" s="44">
        <f t="shared" si="29"/>
        <v>0</v>
      </c>
      <c r="BB858" s="44">
        <f t="shared" si="29"/>
        <v>0</v>
      </c>
      <c r="BC858" s="44">
        <f t="shared" si="29"/>
        <v>0</v>
      </c>
      <c r="BD858" s="45">
        <f t="shared" si="22"/>
        <v>0</v>
      </c>
      <c r="BE858" s="44">
        <f>BE78-(+BE240+BE267+BE296+BE311+BE323+BE349+BE375+BE404+BE409+BE471+BE503+BE542+BE570+BE598+BE627+BE656+BE687+BE716+BE745+BE774+BE805)</f>
        <v>0</v>
      </c>
      <c r="BF858" s="44">
        <f>BF78-(+BF240+BF267+BF296+BF311+BF323+BF349+BF375+BF404+BF409+BF471+BF503+BF542+BF570+BF598+BF627+BF656+BF687+BF716+BF745+BF774+BF805)</f>
        <v>0</v>
      </c>
      <c r="BG858" s="44">
        <f>BG78-(+BG240+BG267+BG296+BG311+BG323+BG349+BG375+BG404+BG409+BG471+BG503+BG542+BG570+BG598+BG627+BG656+BG687+BG716+BG745+BG774+BG805)</f>
        <v>0</v>
      </c>
      <c r="BH858" s="44">
        <f>BH78-(+BH240+BH267+BH296+BH311+BH323+BH349+BH375+BH404+BH409+BH471+BH503+BH542+BH570+BH598+BH627+BH656+BH687+BH716+BH745+BH774+BH805)</f>
        <v>0</v>
      </c>
      <c r="BI858" s="44">
        <f>BI78-(+BI240+BI267+BI296+BI311+BI323+BI349+BI375+BI404+BI409+BI471+BI503+BI542+BI570+BI598+BI627+BI656+BI687+BI716+BI745+BI774+BI805)</f>
        <v>0</v>
      </c>
      <c r="BL858" s="44">
        <f>BL78-(+BL240+BL267+BL296+BL311+BL323+BL349+BL375+BL404+BL409+BL471+BL503+BL542+BL570+BL598+BL627+BL656+BL687+BL716+BL745+BL774+BL805)</f>
        <v>0</v>
      </c>
    </row>
    <row r="859" spans="5:64">
      <c r="E859" s="31" t="s">
        <v>655</v>
      </c>
      <c r="F859" s="39"/>
      <c r="G859" s="38"/>
      <c r="H859" s="38"/>
      <c r="I859" s="38"/>
      <c r="J859" s="39"/>
      <c r="K859" s="38"/>
      <c r="L859" s="39"/>
      <c r="M859" s="39"/>
      <c r="N859" s="39"/>
      <c r="O859" s="39"/>
      <c r="P859" s="39"/>
      <c r="Q859" s="38"/>
      <c r="R859" s="39"/>
      <c r="S859" s="39"/>
      <c r="T859" s="39"/>
      <c r="U859" s="39">
        <f t="shared" ref="U859:AE859" si="30">U79-(+U241+U268+U297+U312+U324+U350+U376+U405+U434+U472+U504+U543+U571+U599+U628+U657+U688+U717+U746+U775+U806)</f>
        <v>0</v>
      </c>
      <c r="V859" s="39">
        <f t="shared" si="30"/>
        <v>0</v>
      </c>
      <c r="W859" s="39">
        <f t="shared" si="30"/>
        <v>0</v>
      </c>
      <c r="X859" s="39">
        <f t="shared" si="30"/>
        <v>0</v>
      </c>
      <c r="Y859" s="39">
        <f t="shared" si="30"/>
        <v>0</v>
      </c>
      <c r="Z859" s="39">
        <f t="shared" si="30"/>
        <v>0</v>
      </c>
      <c r="AA859" s="39">
        <f t="shared" si="30"/>
        <v>0</v>
      </c>
      <c r="AB859" s="39">
        <f t="shared" si="30"/>
        <v>0</v>
      </c>
      <c r="AC859" s="39">
        <f t="shared" si="30"/>
        <v>0</v>
      </c>
      <c r="AD859" s="39">
        <f t="shared" si="30"/>
        <v>0</v>
      </c>
      <c r="AE859" s="39">
        <f t="shared" si="30"/>
        <v>0</v>
      </c>
      <c r="AF859" s="38">
        <f t="shared" si="23"/>
        <v>0</v>
      </c>
      <c r="AG859" s="39">
        <f t="shared" ref="AG859:BC859" si="31">AG79-(+AG241+AG268+AG297+AG312+AG324+AG350+AG376+AG405+AG434+AG472+AG504+AG543+AG571+AG599+AG628+AG657+AG688+AG717+AG746+AG775+AG806)</f>
        <v>0</v>
      </c>
      <c r="AH859" s="39">
        <f t="shared" si="31"/>
        <v>0</v>
      </c>
      <c r="AI859" s="39">
        <f t="shared" si="31"/>
        <v>0</v>
      </c>
      <c r="AJ859" s="39">
        <f t="shared" si="31"/>
        <v>0</v>
      </c>
      <c r="AK859" s="39">
        <f t="shared" si="31"/>
        <v>0</v>
      </c>
      <c r="AL859" s="39">
        <f t="shared" si="31"/>
        <v>0</v>
      </c>
      <c r="AM859" s="44">
        <f t="shared" si="31"/>
        <v>0</v>
      </c>
      <c r="AN859" s="44">
        <f t="shared" si="31"/>
        <v>0</v>
      </c>
      <c r="AO859" s="44">
        <f t="shared" si="31"/>
        <v>0</v>
      </c>
      <c r="AP859" s="44">
        <f t="shared" si="31"/>
        <v>0</v>
      </c>
      <c r="AQ859" s="44">
        <f t="shared" si="31"/>
        <v>0</v>
      </c>
      <c r="AR859" s="44">
        <f t="shared" si="31"/>
        <v>0</v>
      </c>
      <c r="AS859" s="44">
        <f t="shared" si="31"/>
        <v>0</v>
      </c>
      <c r="AT859" s="44">
        <f t="shared" si="31"/>
        <v>0</v>
      </c>
      <c r="AU859" s="45">
        <f t="shared" si="31"/>
        <v>0</v>
      </c>
      <c r="AV859" s="44">
        <f t="shared" si="31"/>
        <v>0</v>
      </c>
      <c r="AW859" s="44">
        <f t="shared" si="31"/>
        <v>0</v>
      </c>
      <c r="AX859" s="44">
        <f t="shared" si="31"/>
        <v>0</v>
      </c>
      <c r="AY859" s="44">
        <f t="shared" si="31"/>
        <v>0</v>
      </c>
      <c r="AZ859" s="44">
        <f t="shared" si="31"/>
        <v>0</v>
      </c>
      <c r="BA859" s="44">
        <f t="shared" si="31"/>
        <v>0</v>
      </c>
      <c r="BB859" s="44">
        <f t="shared" si="31"/>
        <v>0</v>
      </c>
      <c r="BC859" s="44">
        <f t="shared" si="31"/>
        <v>0</v>
      </c>
      <c r="BD859" s="45">
        <f t="shared" si="22"/>
        <v>0</v>
      </c>
      <c r="BE859" s="44">
        <f t="shared" ref="BE859:BI862" si="32">BE79-(+BE241+BE268+BE297+BE312+BE324+BE350+BE376+BE405+BE434+BE472+BE504+BE543+BE571+BE599+BE628+BE657+BE688+BE717+BE746+BE775+BE806)</f>
        <v>0</v>
      </c>
      <c r="BF859" s="44">
        <f t="shared" si="32"/>
        <v>0</v>
      </c>
      <c r="BG859" s="44">
        <f t="shared" si="32"/>
        <v>0</v>
      </c>
      <c r="BH859" s="44">
        <f t="shared" si="32"/>
        <v>0</v>
      </c>
      <c r="BI859" s="44">
        <f t="shared" si="32"/>
        <v>0</v>
      </c>
      <c r="BL859" s="44">
        <f>BL79-(+BL241+BL268+BL297+BL312+BL324+BL350+BL376+BL405+BL434+BL472+BL504+BL543+BL571+BL599+BL628+BL657+BL688+BL717+BL746+BL775+BL806)</f>
        <v>0</v>
      </c>
    </row>
    <row r="860" spans="5:64">
      <c r="E860" s="31" t="s">
        <v>698</v>
      </c>
      <c r="F860" s="39"/>
      <c r="G860" s="38"/>
      <c r="H860" s="38"/>
      <c r="I860" s="38"/>
      <c r="J860" s="39"/>
      <c r="K860" s="38"/>
      <c r="L860" s="39"/>
      <c r="M860" s="39"/>
      <c r="N860" s="39"/>
      <c r="O860" s="39"/>
      <c r="P860" s="39"/>
      <c r="Q860" s="38"/>
      <c r="R860" s="39"/>
      <c r="S860" s="39"/>
      <c r="T860" s="39"/>
      <c r="U860" s="39">
        <f t="shared" ref="U860:AE860" si="33">U80-(+U242+U269+U298+U313+U325+U351+U377+U406+U435+U473+U505+U544+U572+U600+U629+U658+U689+U718+U747+U776+U807)</f>
        <v>0</v>
      </c>
      <c r="V860" s="39">
        <f t="shared" si="33"/>
        <v>0</v>
      </c>
      <c r="W860" s="39">
        <f t="shared" si="33"/>
        <v>0</v>
      </c>
      <c r="X860" s="39">
        <f t="shared" si="33"/>
        <v>0</v>
      </c>
      <c r="Y860" s="39">
        <f t="shared" si="33"/>
        <v>0</v>
      </c>
      <c r="Z860" s="39">
        <f t="shared" si="33"/>
        <v>0</v>
      </c>
      <c r="AA860" s="39">
        <f t="shared" si="33"/>
        <v>0</v>
      </c>
      <c r="AB860" s="39">
        <f t="shared" si="33"/>
        <v>0</v>
      </c>
      <c r="AC860" s="39">
        <f t="shared" si="33"/>
        <v>0</v>
      </c>
      <c r="AD860" s="39">
        <f t="shared" si="33"/>
        <v>0</v>
      </c>
      <c r="AE860" s="39">
        <f t="shared" si="33"/>
        <v>0</v>
      </c>
      <c r="AF860" s="38">
        <f t="shared" si="23"/>
        <v>0</v>
      </c>
      <c r="AG860" s="39">
        <f t="shared" ref="AG860:BC860" si="34">AG80-(+AG242+AG269+AG298+AG313+AG325+AG351+AG377+AG406+AG435+AG473+AG505+AG544+AG572+AG600+AG629+AG658+AG689+AG718+AG747+AG776+AG807)</f>
        <v>0</v>
      </c>
      <c r="AH860" s="39">
        <f t="shared" si="34"/>
        <v>0</v>
      </c>
      <c r="AI860" s="39">
        <f t="shared" si="34"/>
        <v>0</v>
      </c>
      <c r="AJ860" s="39">
        <f t="shared" si="34"/>
        <v>0</v>
      </c>
      <c r="AK860" s="39">
        <f t="shared" si="34"/>
        <v>0</v>
      </c>
      <c r="AL860" s="39">
        <f t="shared" si="34"/>
        <v>0</v>
      </c>
      <c r="AM860" s="44">
        <f t="shared" si="34"/>
        <v>0</v>
      </c>
      <c r="AN860" s="44">
        <f t="shared" si="34"/>
        <v>0</v>
      </c>
      <c r="AO860" s="44">
        <f t="shared" si="34"/>
        <v>0</v>
      </c>
      <c r="AP860" s="44">
        <f t="shared" si="34"/>
        <v>0</v>
      </c>
      <c r="AQ860" s="44">
        <f t="shared" si="34"/>
        <v>0</v>
      </c>
      <c r="AR860" s="44">
        <f t="shared" si="34"/>
        <v>0</v>
      </c>
      <c r="AS860" s="44">
        <f t="shared" si="34"/>
        <v>0</v>
      </c>
      <c r="AT860" s="44">
        <f t="shared" si="34"/>
        <v>0</v>
      </c>
      <c r="AU860" s="45">
        <f t="shared" si="34"/>
        <v>0</v>
      </c>
      <c r="AV860" s="44">
        <f t="shared" si="34"/>
        <v>0</v>
      </c>
      <c r="AW860" s="44">
        <f t="shared" si="34"/>
        <v>0</v>
      </c>
      <c r="AX860" s="44">
        <f t="shared" si="34"/>
        <v>0</v>
      </c>
      <c r="AY860" s="44">
        <f t="shared" si="34"/>
        <v>0</v>
      </c>
      <c r="AZ860" s="44">
        <f t="shared" si="34"/>
        <v>0</v>
      </c>
      <c r="BA860" s="44">
        <f t="shared" si="34"/>
        <v>0</v>
      </c>
      <c r="BB860" s="44">
        <f t="shared" si="34"/>
        <v>0</v>
      </c>
      <c r="BC860" s="44">
        <f t="shared" si="34"/>
        <v>0</v>
      </c>
      <c r="BD860" s="45">
        <f t="shared" si="22"/>
        <v>0</v>
      </c>
      <c r="BE860" s="44">
        <f t="shared" si="32"/>
        <v>0</v>
      </c>
      <c r="BF860" s="44">
        <f t="shared" si="32"/>
        <v>0</v>
      </c>
      <c r="BG860" s="44">
        <f t="shared" si="32"/>
        <v>0</v>
      </c>
      <c r="BH860" s="44">
        <f t="shared" si="32"/>
        <v>0</v>
      </c>
      <c r="BI860" s="44">
        <f t="shared" si="32"/>
        <v>0</v>
      </c>
      <c r="BL860" s="44">
        <f>BL80-(+BL242+BL269+BL298+BL313+BL325+BL351+BL377+BL406+BL435+BL473+BL505+BL544+BL572+BL600+BL629+BL658+BL689+BL718+BL747+BL776+BL807)</f>
        <v>0</v>
      </c>
    </row>
    <row r="861" spans="5:64">
      <c r="E861" s="31" t="s">
        <v>699</v>
      </c>
      <c r="F861" s="39"/>
      <c r="G861" s="38"/>
      <c r="H861" s="38"/>
      <c r="I861" s="38"/>
      <c r="J861" s="39"/>
      <c r="K861" s="38"/>
      <c r="L861" s="39"/>
      <c r="M861" s="39"/>
      <c r="N861" s="39"/>
      <c r="O861" s="39"/>
      <c r="P861" s="39"/>
      <c r="Q861" s="38"/>
      <c r="R861" s="39"/>
      <c r="S861" s="39"/>
      <c r="T861" s="39"/>
      <c r="U861" s="39">
        <f t="shared" ref="U861:AE861" si="35">U81-(+U243+U270+U299+U314+U326+U352+U378+U407+U436+U474+U506+U545+U573+U601+U630+U659+U690+U719+U748+U777+U808)</f>
        <v>0</v>
      </c>
      <c r="V861" s="39">
        <f t="shared" si="35"/>
        <v>0</v>
      </c>
      <c r="W861" s="39">
        <f t="shared" si="35"/>
        <v>0</v>
      </c>
      <c r="X861" s="39">
        <f t="shared" si="35"/>
        <v>0</v>
      </c>
      <c r="Y861" s="39">
        <f t="shared" si="35"/>
        <v>0</v>
      </c>
      <c r="Z861" s="39">
        <f t="shared" si="35"/>
        <v>0</v>
      </c>
      <c r="AA861" s="39">
        <f t="shared" si="35"/>
        <v>0</v>
      </c>
      <c r="AB861" s="39">
        <f t="shared" si="35"/>
        <v>0</v>
      </c>
      <c r="AC861" s="39">
        <f t="shared" si="35"/>
        <v>0</v>
      </c>
      <c r="AD861" s="39">
        <f t="shared" si="35"/>
        <v>0</v>
      </c>
      <c r="AE861" s="39">
        <f t="shared" si="35"/>
        <v>0</v>
      </c>
      <c r="AF861" s="38">
        <f t="shared" si="23"/>
        <v>0</v>
      </c>
      <c r="AG861" s="39">
        <f t="shared" ref="AG861:BC861" si="36">AG81-(+AG243+AG270+AG299+AG314+AG326+AG352+AG378+AG407+AG436+AG474+AG506+AG545+AG573+AG601+AG630+AG659+AG690+AG719+AG748+AG777+AG808)</f>
        <v>0</v>
      </c>
      <c r="AH861" s="39">
        <f t="shared" si="36"/>
        <v>0</v>
      </c>
      <c r="AI861" s="39">
        <f t="shared" si="36"/>
        <v>0</v>
      </c>
      <c r="AJ861" s="39">
        <f t="shared" si="36"/>
        <v>0</v>
      </c>
      <c r="AK861" s="39">
        <f t="shared" si="36"/>
        <v>0</v>
      </c>
      <c r="AL861" s="39">
        <f t="shared" si="36"/>
        <v>0</v>
      </c>
      <c r="AM861" s="44">
        <f t="shared" si="36"/>
        <v>0</v>
      </c>
      <c r="AN861" s="44">
        <f t="shared" si="36"/>
        <v>0</v>
      </c>
      <c r="AO861" s="44">
        <f t="shared" si="36"/>
        <v>0</v>
      </c>
      <c r="AP861" s="44">
        <f t="shared" si="36"/>
        <v>0</v>
      </c>
      <c r="AQ861" s="44">
        <f t="shared" si="36"/>
        <v>0</v>
      </c>
      <c r="AR861" s="44">
        <f t="shared" si="36"/>
        <v>0</v>
      </c>
      <c r="AS861" s="44">
        <f t="shared" si="36"/>
        <v>0</v>
      </c>
      <c r="AT861" s="44">
        <f t="shared" si="36"/>
        <v>0</v>
      </c>
      <c r="AU861" s="45">
        <f t="shared" si="36"/>
        <v>0</v>
      </c>
      <c r="AV861" s="44">
        <f t="shared" si="36"/>
        <v>0</v>
      </c>
      <c r="AW861" s="44">
        <f t="shared" si="36"/>
        <v>0</v>
      </c>
      <c r="AX861" s="44">
        <f t="shared" si="36"/>
        <v>0</v>
      </c>
      <c r="AY861" s="44">
        <f t="shared" si="36"/>
        <v>0</v>
      </c>
      <c r="AZ861" s="44">
        <f t="shared" si="36"/>
        <v>0</v>
      </c>
      <c r="BA861" s="44">
        <f t="shared" si="36"/>
        <v>0</v>
      </c>
      <c r="BB861" s="44">
        <f t="shared" si="36"/>
        <v>0</v>
      </c>
      <c r="BC861" s="44">
        <f t="shared" si="36"/>
        <v>0</v>
      </c>
      <c r="BD861" s="45">
        <f t="shared" si="22"/>
        <v>0</v>
      </c>
      <c r="BE861" s="44">
        <f t="shared" si="32"/>
        <v>0</v>
      </c>
      <c r="BF861" s="44">
        <f t="shared" si="32"/>
        <v>0</v>
      </c>
      <c r="BG861" s="44">
        <f t="shared" si="32"/>
        <v>0</v>
      </c>
      <c r="BH861" s="44">
        <f t="shared" si="32"/>
        <v>0</v>
      </c>
      <c r="BI861" s="44">
        <f t="shared" si="32"/>
        <v>0</v>
      </c>
      <c r="BL861" s="44">
        <f>BL81-(+BL243+BL270+BL299+BL314+BL326+BL352+BL378+BL407+BL436+BL474+BL506+BL545+BL573+BL601+BL630+BL659+BL690+BL719+BL748+BL777+BL808)</f>
        <v>0</v>
      </c>
    </row>
    <row r="862" spans="5:64">
      <c r="E862" s="31" t="s">
        <v>657</v>
      </c>
      <c r="F862" s="39"/>
      <c r="G862" s="38"/>
      <c r="H862" s="38"/>
      <c r="I862" s="38"/>
      <c r="J862" s="39"/>
      <c r="K862" s="38"/>
      <c r="L862" s="39"/>
      <c r="M862" s="39"/>
      <c r="N862" s="39"/>
      <c r="O862" s="39"/>
      <c r="P862" s="39"/>
      <c r="Q862" s="38"/>
      <c r="R862" s="39"/>
      <c r="S862" s="39"/>
      <c r="T862" s="39"/>
      <c r="U862" s="39">
        <f t="shared" ref="U862:AE862" si="37">U82-(+U244+U271+U300+U315+U327+U353+U379+U408+U437+U475+U507+U546+U574+U602+U631+U660+U691+U720+U749+U778+U809)</f>
        <v>0</v>
      </c>
      <c r="V862" s="39">
        <f t="shared" si="37"/>
        <v>0</v>
      </c>
      <c r="W862" s="39">
        <f t="shared" si="37"/>
        <v>0</v>
      </c>
      <c r="X862" s="39">
        <f t="shared" si="37"/>
        <v>0</v>
      </c>
      <c r="Y862" s="39">
        <f t="shared" si="37"/>
        <v>0</v>
      </c>
      <c r="Z862" s="39">
        <f t="shared" si="37"/>
        <v>0</v>
      </c>
      <c r="AA862" s="39">
        <f t="shared" si="37"/>
        <v>0</v>
      </c>
      <c r="AB862" s="39">
        <f t="shared" si="37"/>
        <v>0</v>
      </c>
      <c r="AC862" s="39">
        <f t="shared" si="37"/>
        <v>0</v>
      </c>
      <c r="AD862" s="39">
        <f t="shared" si="37"/>
        <v>0</v>
      </c>
      <c r="AE862" s="39">
        <f t="shared" si="37"/>
        <v>0</v>
      </c>
      <c r="AF862" s="38">
        <f t="shared" si="23"/>
        <v>0</v>
      </c>
      <c r="AG862" s="39">
        <f t="shared" ref="AG862:BC862" si="38">AG82-(+AG244+AG271+AG300+AG315+AG327+AG353+AG379+AG408+AG437+AG475+AG507+AG546+AG574+AG602+AG631+AG660+AG691+AG720+AG749+AG778+AG809)</f>
        <v>0</v>
      </c>
      <c r="AH862" s="39">
        <f t="shared" si="38"/>
        <v>0</v>
      </c>
      <c r="AI862" s="39">
        <f t="shared" si="38"/>
        <v>0</v>
      </c>
      <c r="AJ862" s="39">
        <f t="shared" si="38"/>
        <v>0</v>
      </c>
      <c r="AK862" s="39">
        <f t="shared" si="38"/>
        <v>0</v>
      </c>
      <c r="AL862" s="39">
        <f t="shared" si="38"/>
        <v>0</v>
      </c>
      <c r="AM862" s="44">
        <f t="shared" si="38"/>
        <v>0</v>
      </c>
      <c r="AN862" s="44">
        <f t="shared" si="38"/>
        <v>0</v>
      </c>
      <c r="AO862" s="44">
        <f t="shared" si="38"/>
        <v>0</v>
      </c>
      <c r="AP862" s="44">
        <f t="shared" si="38"/>
        <v>0</v>
      </c>
      <c r="AQ862" s="44">
        <f t="shared" si="38"/>
        <v>0</v>
      </c>
      <c r="AR862" s="44">
        <f t="shared" si="38"/>
        <v>0</v>
      </c>
      <c r="AS862" s="44">
        <f t="shared" si="38"/>
        <v>0</v>
      </c>
      <c r="AT862" s="44">
        <f t="shared" si="38"/>
        <v>0</v>
      </c>
      <c r="AU862" s="45">
        <f t="shared" si="38"/>
        <v>0</v>
      </c>
      <c r="AV862" s="44">
        <f t="shared" si="38"/>
        <v>0</v>
      </c>
      <c r="AW862" s="44">
        <f t="shared" si="38"/>
        <v>0</v>
      </c>
      <c r="AX862" s="44">
        <f t="shared" si="38"/>
        <v>0</v>
      </c>
      <c r="AY862" s="44">
        <f t="shared" si="38"/>
        <v>0</v>
      </c>
      <c r="AZ862" s="44">
        <f t="shared" si="38"/>
        <v>0</v>
      </c>
      <c r="BA862" s="44">
        <f t="shared" si="38"/>
        <v>0</v>
      </c>
      <c r="BB862" s="44">
        <f t="shared" si="38"/>
        <v>0</v>
      </c>
      <c r="BC862" s="44">
        <f t="shared" si="38"/>
        <v>0</v>
      </c>
      <c r="BD862" s="45">
        <f t="shared" si="22"/>
        <v>0</v>
      </c>
      <c r="BE862" s="44">
        <f t="shared" si="32"/>
        <v>0</v>
      </c>
      <c r="BF862" s="44">
        <f t="shared" si="32"/>
        <v>0</v>
      </c>
      <c r="BG862" s="44">
        <f t="shared" si="32"/>
        <v>0</v>
      </c>
      <c r="BH862" s="44">
        <f t="shared" si="32"/>
        <v>0</v>
      </c>
      <c r="BI862" s="44">
        <f t="shared" si="32"/>
        <v>0</v>
      </c>
      <c r="BL862" s="44">
        <f>BL82-(+BL244+BL271+BL300+BL315+BL327+BL353+BL379+BL408+BL437+BL475+BL507+BL546+BL574+BL602+BL631+BL660+BL691+BL720+BL749+BL778+BL809)</f>
        <v>0</v>
      </c>
    </row>
    <row r="863" spans="5:64">
      <c r="E863" s="31" t="s">
        <v>658</v>
      </c>
      <c r="F863" s="39"/>
      <c r="G863" s="38"/>
      <c r="H863" s="38"/>
      <c r="I863" s="38"/>
      <c r="J863" s="39"/>
      <c r="K863" s="38"/>
      <c r="L863" s="39"/>
      <c r="M863" s="39"/>
      <c r="N863" s="39"/>
      <c r="O863" s="39"/>
      <c r="P863" s="39"/>
      <c r="Q863" s="38"/>
      <c r="R863" s="39"/>
      <c r="S863" s="39"/>
      <c r="T863" s="39"/>
      <c r="U863" s="39">
        <f t="shared" ref="U863:AC863" si="39">U84-(+U245+U272+U301+U409+U438+U476+U603+U632+U692+U721+U750+U779+U810)</f>
        <v>0</v>
      </c>
      <c r="V863" s="39">
        <f t="shared" si="39"/>
        <v>0</v>
      </c>
      <c r="W863" s="39">
        <f t="shared" si="39"/>
        <v>0</v>
      </c>
      <c r="X863" s="39">
        <f t="shared" si="39"/>
        <v>0</v>
      </c>
      <c r="Y863" s="39">
        <f t="shared" si="39"/>
        <v>0</v>
      </c>
      <c r="Z863" s="39">
        <f t="shared" si="39"/>
        <v>0</v>
      </c>
      <c r="AA863" s="39">
        <f t="shared" si="39"/>
        <v>0</v>
      </c>
      <c r="AB863" s="39">
        <f t="shared" si="39"/>
        <v>0</v>
      </c>
      <c r="AC863" s="39">
        <f t="shared" si="39"/>
        <v>0</v>
      </c>
      <c r="AD863" s="39">
        <f>AD84-(+AD476+AD692+AD721+AD750+AD779+AD810)</f>
        <v>0</v>
      </c>
      <c r="AE863" s="39">
        <f>AE84-(+AE476+AE692+AE721+AE750+AE779+AE810)</f>
        <v>0</v>
      </c>
      <c r="AF863" s="38">
        <f t="shared" si="23"/>
        <v>0</v>
      </c>
      <c r="AG863" s="39">
        <f>AG84-(+AG476+AG692+AG721+AG750+AG779+AG810)</f>
        <v>0</v>
      </c>
      <c r="AH863" s="39">
        <f>AH84-(+AH476+AH692+AH721+AH750+AH779+AH810)</f>
        <v>0</v>
      </c>
      <c r="AI863" s="39">
        <f t="shared" ref="AI863:BC863" si="40">AI84-(+AI245+AI272+AI301+AI409+AI438+AI476+AI603+AI632+AI692+AI721+AI750+AI779+AI810)</f>
        <v>0</v>
      </c>
      <c r="AJ863" s="39">
        <f t="shared" si="40"/>
        <v>0</v>
      </c>
      <c r="AK863" s="39">
        <f t="shared" si="40"/>
        <v>0</v>
      </c>
      <c r="AL863" s="39">
        <f t="shared" si="40"/>
        <v>0</v>
      </c>
      <c r="AM863" s="44">
        <f t="shared" si="40"/>
        <v>0</v>
      </c>
      <c r="AN863" s="44">
        <f t="shared" si="40"/>
        <v>0</v>
      </c>
      <c r="AO863" s="44">
        <f t="shared" si="40"/>
        <v>0</v>
      </c>
      <c r="AP863" s="44">
        <f t="shared" si="40"/>
        <v>0</v>
      </c>
      <c r="AQ863" s="44">
        <f t="shared" si="40"/>
        <v>0</v>
      </c>
      <c r="AR863" s="44">
        <f t="shared" si="40"/>
        <v>0</v>
      </c>
      <c r="AS863" s="44">
        <f t="shared" si="40"/>
        <v>0</v>
      </c>
      <c r="AT863" s="44">
        <f t="shared" si="40"/>
        <v>0</v>
      </c>
      <c r="AU863" s="45">
        <f t="shared" si="40"/>
        <v>0</v>
      </c>
      <c r="AV863" s="44">
        <f t="shared" si="40"/>
        <v>0</v>
      </c>
      <c r="AW863" s="44">
        <f t="shared" si="40"/>
        <v>0</v>
      </c>
      <c r="AX863" s="44">
        <f t="shared" si="40"/>
        <v>0</v>
      </c>
      <c r="AY863" s="44">
        <f t="shared" si="40"/>
        <v>0</v>
      </c>
      <c r="AZ863" s="44">
        <f t="shared" si="40"/>
        <v>0</v>
      </c>
      <c r="BA863" s="44">
        <f t="shared" si="40"/>
        <v>0</v>
      </c>
      <c r="BB863" s="44">
        <f t="shared" si="40"/>
        <v>0</v>
      </c>
      <c r="BC863" s="44">
        <f t="shared" si="40"/>
        <v>0</v>
      </c>
      <c r="BD863" s="45">
        <f t="shared" si="22"/>
        <v>0</v>
      </c>
      <c r="BE863" s="44">
        <f>BE84-(+BE245+BE272+BE301+BE409+BE438+BE476+BE603+BE632+BE692+BE721+BE750+BE779+BE810)</f>
        <v>0</v>
      </c>
      <c r="BF863" s="44">
        <f>BF84-(+BF245+BF272+BF301+BF409+BF438+BF476+BF603+BF632+BF692+BF721+BF750+BF779+BF810)</f>
        <v>0</v>
      </c>
      <c r="BG863" s="44">
        <f>BG84-(+BG245+BG272+BG301+BG409+BG438+BG476+BG603+BG632+BG692+BG721+BG750+BG779+BG810)</f>
        <v>0</v>
      </c>
      <c r="BH863" s="44">
        <f>BH84-(+BH245+BH272+BH301+BH409+BH438+BH476+BH603+BH632+BH692+BH721+BH750+BH779+BH810)</f>
        <v>0</v>
      </c>
      <c r="BI863" s="44">
        <f>BI84-(+BI245+BI272+BI301+BI409+BI438+BI476+BI603+BI632+BI692+BI721+BI750+BI779+BI810)</f>
        <v>0</v>
      </c>
      <c r="BL863" s="44">
        <f>BL84-(+BL245+BL272+BL301+BL409+BL438+BL476+BL603+BL632+BL692+BL721+BL750+BL779+BL810)</f>
        <v>0</v>
      </c>
    </row>
    <row r="864" spans="5:64">
      <c r="E864" s="31" t="s">
        <v>884</v>
      </c>
    </row>
    <row r="865" spans="5:5">
      <c r="E865" s="31" t="s">
        <v>659</v>
      </c>
    </row>
    <row r="866" spans="5:5">
      <c r="E866" s="31" t="s">
        <v>897</v>
      </c>
    </row>
    <row r="867" spans="5:5">
      <c r="E867" s="31" t="s">
        <v>898</v>
      </c>
    </row>
    <row r="868" spans="5:5">
      <c r="E868" s="31" t="s">
        <v>899</v>
      </c>
    </row>
    <row r="869" spans="5:5">
      <c r="E869" s="31" t="s">
        <v>1337</v>
      </c>
    </row>
    <row r="870" spans="5:5">
      <c r="E870" s="31" t="s">
        <v>980</v>
      </c>
    </row>
    <row r="871" spans="5:5">
      <c r="E871" s="31" t="s">
        <v>981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9"/>
  <sheetViews>
    <sheetView zoomScaleNormal="100" workbookViewId="0"/>
  </sheetViews>
  <sheetFormatPr defaultColWidth="10.42578125" defaultRowHeight="15.75"/>
  <cols>
    <col min="1" max="1" width="9.7109375" style="31" customWidth="1"/>
    <col min="2" max="2" width="6.28515625" style="63" customWidth="1"/>
    <col min="3" max="3" width="7.85546875" style="31" customWidth="1"/>
    <col min="4" max="4" width="1.5703125" style="31" customWidth="1"/>
    <col min="5" max="5" width="103.140625" style="33" customWidth="1"/>
    <col min="6" max="6" width="11.7109375" style="31" customWidth="1"/>
    <col min="7" max="7" width="21.7109375" style="31" customWidth="1"/>
    <col min="8" max="8" width="15.7109375" style="31" customWidth="1"/>
    <col min="9" max="9" width="20.5703125" style="31" customWidth="1"/>
    <col min="10" max="10" width="16.28515625" style="31" customWidth="1"/>
    <col min="11" max="19" width="10.42578125" style="31" customWidth="1"/>
    <col min="20" max="16384" width="10.42578125" style="33"/>
  </cols>
  <sheetData>
    <row r="1" spans="1:30" ht="16.5" thickBot="1">
      <c r="A1" s="33"/>
      <c r="B1" s="591"/>
      <c r="C1" s="16"/>
      <c r="D1" s="16"/>
      <c r="E1" s="17"/>
    </row>
    <row r="2" spans="1:30" ht="20.25" thickTop="1" thickBot="1">
      <c r="A2" s="33"/>
      <c r="B2" s="238" t="s">
        <v>1574</v>
      </c>
      <c r="C2" s="738"/>
      <c r="D2" s="738"/>
      <c r="E2" s="739"/>
    </row>
    <row r="3" spans="1:30" ht="9.75" customHeight="1" thickBot="1">
      <c r="A3" s="33"/>
      <c r="B3" s="740"/>
      <c r="C3" s="741"/>
      <c r="D3" s="741"/>
      <c r="E3" s="19"/>
    </row>
    <row r="4" spans="1:30" ht="24.75" customHeight="1" thickBot="1">
      <c r="A4" s="33"/>
      <c r="B4" s="742" t="s">
        <v>1246</v>
      </c>
      <c r="C4" s="542" t="s">
        <v>1247</v>
      </c>
      <c r="D4" s="928" t="s">
        <v>1575</v>
      </c>
      <c r="E4" s="929"/>
    </row>
    <row r="5" spans="1:30" s="31" customFormat="1" ht="6" customHeight="1">
      <c r="A5" s="33"/>
      <c r="B5" s="286"/>
      <c r="C5" s="90"/>
      <c r="D5" s="89"/>
      <c r="E5" s="16"/>
      <c r="F5" s="37"/>
      <c r="G5" s="37"/>
      <c r="H5" s="37"/>
      <c r="I5" s="37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3"/>
      <c r="W5" s="33"/>
      <c r="Z5" s="33"/>
      <c r="AA5" s="33"/>
      <c r="AB5" s="33"/>
      <c r="AC5" s="33"/>
      <c r="AD5" s="33"/>
    </row>
    <row r="6" spans="1:30">
      <c r="A6" s="33"/>
      <c r="B6" s="286">
        <v>3000</v>
      </c>
      <c r="C6" s="82" t="s">
        <v>601</v>
      </c>
      <c r="D6" s="56"/>
      <c r="E6" s="21"/>
    </row>
    <row r="7" spans="1:30">
      <c r="A7" s="33"/>
      <c r="B7" s="642"/>
      <c r="C7" s="95">
        <v>3020</v>
      </c>
      <c r="D7" s="27" t="s">
        <v>1286</v>
      </c>
      <c r="E7" s="210" t="s">
        <v>610</v>
      </c>
    </row>
    <row r="8" spans="1:30" hidden="1">
      <c r="A8" s="33"/>
      <c r="B8" s="642" t="s">
        <v>955</v>
      </c>
      <c r="C8" s="743">
        <v>3021</v>
      </c>
      <c r="D8" s="599" t="s">
        <v>1286</v>
      </c>
      <c r="E8" s="341" t="s">
        <v>54</v>
      </c>
    </row>
    <row r="9" spans="1:30">
      <c r="A9" s="33"/>
      <c r="B9" s="642"/>
      <c r="C9" s="103">
        <v>3040</v>
      </c>
      <c r="D9" s="104" t="s">
        <v>1286</v>
      </c>
      <c r="E9" s="212" t="s">
        <v>611</v>
      </c>
    </row>
    <row r="10" spans="1:30">
      <c r="A10" s="33"/>
      <c r="B10" s="744"/>
      <c r="C10" s="97">
        <v>3041</v>
      </c>
      <c r="D10" s="27" t="s">
        <v>1286</v>
      </c>
      <c r="E10" s="206" t="s">
        <v>612</v>
      </c>
    </row>
    <row r="11" spans="1:30">
      <c r="A11" s="33"/>
      <c r="B11" s="744"/>
      <c r="C11" s="97">
        <v>3042</v>
      </c>
      <c r="D11" s="27" t="s">
        <v>1286</v>
      </c>
      <c r="E11" s="206" t="s">
        <v>613</v>
      </c>
    </row>
    <row r="12" spans="1:30">
      <c r="A12" s="33"/>
      <c r="B12" s="642"/>
      <c r="C12" s="97">
        <v>3043</v>
      </c>
      <c r="D12" s="27" t="s">
        <v>1286</v>
      </c>
      <c r="E12" s="206" t="s">
        <v>614</v>
      </c>
    </row>
    <row r="13" spans="1:30">
      <c r="A13" s="33"/>
      <c r="B13" s="642"/>
      <c r="C13" s="97">
        <v>3048</v>
      </c>
      <c r="D13" s="27" t="s">
        <v>1286</v>
      </c>
      <c r="E13" s="206" t="s">
        <v>615</v>
      </c>
    </row>
    <row r="14" spans="1:30" hidden="1">
      <c r="A14" s="325" t="s">
        <v>103</v>
      </c>
      <c r="B14" s="327"/>
      <c r="C14" s="745">
        <v>3049</v>
      </c>
      <c r="D14" s="746" t="s">
        <v>1286</v>
      </c>
      <c r="E14" s="383" t="s">
        <v>616</v>
      </c>
    </row>
    <row r="15" spans="1:30">
      <c r="A15" s="33"/>
      <c r="B15" s="642"/>
      <c r="C15" s="103">
        <v>3050</v>
      </c>
      <c r="D15" s="104" t="s">
        <v>1286</v>
      </c>
      <c r="E15" s="212" t="s">
        <v>617</v>
      </c>
    </row>
    <row r="16" spans="1:30" hidden="1">
      <c r="A16" s="325" t="s">
        <v>103</v>
      </c>
      <c r="B16" s="327"/>
      <c r="C16" s="747">
        <v>3055</v>
      </c>
      <c r="D16" s="599" t="s">
        <v>1286</v>
      </c>
      <c r="E16" s="341" t="s">
        <v>618</v>
      </c>
    </row>
    <row r="17" spans="1:30">
      <c r="A17" s="33"/>
      <c r="B17" s="642"/>
      <c r="C17" s="97">
        <v>3061</v>
      </c>
      <c r="D17" s="27" t="s">
        <v>1286</v>
      </c>
      <c r="E17" s="206" t="s">
        <v>619</v>
      </c>
    </row>
    <row r="18" spans="1:30" hidden="1">
      <c r="A18" s="33"/>
      <c r="B18" s="642" t="s">
        <v>955</v>
      </c>
      <c r="C18" s="743">
        <v>3070</v>
      </c>
      <c r="D18" s="599" t="s">
        <v>1286</v>
      </c>
      <c r="E18" s="341" t="s">
        <v>620</v>
      </c>
    </row>
    <row r="19" spans="1:30">
      <c r="A19" s="33"/>
      <c r="B19" s="642"/>
      <c r="C19" s="103">
        <v>3081</v>
      </c>
      <c r="D19" s="104" t="s">
        <v>1286</v>
      </c>
      <c r="E19" s="212" t="s">
        <v>621</v>
      </c>
    </row>
    <row r="20" spans="1:30">
      <c r="A20" s="33"/>
      <c r="B20" s="642"/>
      <c r="C20" s="97">
        <v>3082</v>
      </c>
      <c r="D20" s="27" t="s">
        <v>1286</v>
      </c>
      <c r="E20" s="206" t="s">
        <v>622</v>
      </c>
    </row>
    <row r="21" spans="1:30">
      <c r="A21" s="33"/>
      <c r="B21" s="642"/>
      <c r="C21" s="97">
        <v>3083</v>
      </c>
      <c r="D21" s="27" t="s">
        <v>1286</v>
      </c>
      <c r="E21" s="206" t="s">
        <v>623</v>
      </c>
    </row>
    <row r="22" spans="1:30">
      <c r="A22" s="33"/>
      <c r="B22" s="748"/>
      <c r="C22" s="749">
        <v>3089</v>
      </c>
      <c r="D22" s="174" t="s">
        <v>1286</v>
      </c>
      <c r="E22" s="384" t="s">
        <v>624</v>
      </c>
    </row>
    <row r="23" spans="1:30">
      <c r="A23" s="33"/>
      <c r="B23" s="748"/>
      <c r="C23" s="308">
        <v>3090</v>
      </c>
      <c r="D23" s="25" t="s">
        <v>1286</v>
      </c>
      <c r="E23" s="280" t="s">
        <v>625</v>
      </c>
    </row>
    <row r="24" spans="1:30" s="31" customFormat="1">
      <c r="B24" s="748"/>
      <c r="C24" s="382" t="s">
        <v>603</v>
      </c>
      <c r="D24" s="382"/>
      <c r="E24" s="333"/>
      <c r="F24" s="94"/>
      <c r="P24" s="34"/>
    </row>
    <row r="25" spans="1:30" s="31" customFormat="1" ht="3.75" customHeight="1">
      <c r="A25" s="33"/>
      <c r="B25" s="60"/>
      <c r="C25" s="20"/>
      <c r="D25" s="20"/>
      <c r="E25" s="336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3"/>
      <c r="W25" s="33"/>
      <c r="Z25" s="33"/>
      <c r="AA25" s="33"/>
      <c r="AB25" s="33"/>
      <c r="AC25" s="33"/>
      <c r="AD25" s="33"/>
    </row>
    <row r="26" spans="1:30">
      <c r="A26" s="33"/>
      <c r="B26" s="286">
        <v>3100</v>
      </c>
      <c r="C26" s="296" t="s">
        <v>1576</v>
      </c>
      <c r="D26" s="56"/>
      <c r="E26" s="332"/>
    </row>
    <row r="27" spans="1:30">
      <c r="A27" s="33"/>
      <c r="B27" s="642"/>
      <c r="C27" s="95">
        <v>3110</v>
      </c>
      <c r="D27" s="28" t="s">
        <v>1286</v>
      </c>
      <c r="E27" s="210" t="s">
        <v>609</v>
      </c>
    </row>
    <row r="28" spans="1:30">
      <c r="A28" s="33"/>
      <c r="B28" s="744"/>
      <c r="C28" s="103">
        <v>3111</v>
      </c>
      <c r="D28" s="104" t="s">
        <v>1286</v>
      </c>
      <c r="E28" s="212" t="s">
        <v>626</v>
      </c>
    </row>
    <row r="29" spans="1:30">
      <c r="A29" s="33"/>
      <c r="B29" s="744"/>
      <c r="C29" s="97">
        <v>3112</v>
      </c>
      <c r="D29" s="27" t="s">
        <v>1286</v>
      </c>
      <c r="E29" s="206" t="s">
        <v>627</v>
      </c>
    </row>
    <row r="30" spans="1:30">
      <c r="A30" s="33"/>
      <c r="B30" s="642"/>
      <c r="C30" s="97">
        <v>3113</v>
      </c>
      <c r="D30" s="27" t="s">
        <v>1286</v>
      </c>
      <c r="E30" s="206" t="s">
        <v>628</v>
      </c>
    </row>
    <row r="31" spans="1:30">
      <c r="A31" s="33"/>
      <c r="B31" s="642"/>
      <c r="C31" s="97">
        <v>3118</v>
      </c>
      <c r="D31" s="27" t="s">
        <v>1286</v>
      </c>
      <c r="E31" s="490" t="s">
        <v>1473</v>
      </c>
    </row>
    <row r="32" spans="1:30" hidden="1">
      <c r="A32" s="33"/>
      <c r="B32" s="642"/>
      <c r="C32" s="743">
        <v>3119</v>
      </c>
      <c r="D32" s="599" t="s">
        <v>1286</v>
      </c>
      <c r="E32" s="581" t="s">
        <v>629</v>
      </c>
    </row>
    <row r="33" spans="1:30">
      <c r="A33" s="33"/>
      <c r="B33" s="642"/>
      <c r="C33" s="287">
        <v>3128</v>
      </c>
      <c r="D33" s="105" t="s">
        <v>1286</v>
      </c>
      <c r="E33" s="582" t="s">
        <v>1474</v>
      </c>
    </row>
    <row r="34" spans="1:30">
      <c r="A34" s="33"/>
      <c r="B34" s="642"/>
      <c r="C34" s="96">
        <v>3120</v>
      </c>
      <c r="D34" s="25" t="s">
        <v>1286</v>
      </c>
      <c r="E34" s="280" t="s">
        <v>1577</v>
      </c>
    </row>
    <row r="35" spans="1:30" hidden="1">
      <c r="A35" s="33"/>
      <c r="B35" s="642" t="s">
        <v>955</v>
      </c>
      <c r="C35" s="743">
        <v>3130</v>
      </c>
      <c r="D35" s="599" t="s">
        <v>1286</v>
      </c>
      <c r="E35" s="339" t="s">
        <v>630</v>
      </c>
    </row>
    <row r="36" spans="1:30" hidden="1">
      <c r="A36" s="33"/>
      <c r="B36" s="642" t="s">
        <v>955</v>
      </c>
      <c r="C36" s="700">
        <v>3140</v>
      </c>
      <c r="D36" s="602" t="s">
        <v>1286</v>
      </c>
      <c r="E36" s="361" t="s">
        <v>631</v>
      </c>
      <c r="F36" s="78"/>
      <c r="G36" s="38"/>
      <c r="H36" s="38"/>
      <c r="I36" s="38"/>
      <c r="J36" s="39"/>
    </row>
    <row r="37" spans="1:30" s="31" customFormat="1">
      <c r="A37" s="33"/>
      <c r="B37" s="748"/>
      <c r="C37" s="382" t="s">
        <v>636</v>
      </c>
      <c r="D37" s="382"/>
      <c r="E37" s="333"/>
      <c r="F37" s="94"/>
      <c r="P37" s="34"/>
    </row>
    <row r="38" spans="1:30" s="31" customFormat="1">
      <c r="A38" s="33"/>
      <c r="B38" s="748"/>
      <c r="C38" s="387" t="s">
        <v>507</v>
      </c>
      <c r="D38" s="382"/>
      <c r="E38" s="333"/>
      <c r="F38" s="94"/>
      <c r="P38" s="34"/>
    </row>
    <row r="39" spans="1:30" s="31" customFormat="1" ht="3.75" customHeight="1">
      <c r="A39" s="33"/>
      <c r="B39" s="60"/>
      <c r="C39" s="20"/>
      <c r="D39" s="20"/>
      <c r="E39" s="336"/>
      <c r="F39" s="37"/>
      <c r="G39" s="37"/>
      <c r="H39" s="37"/>
      <c r="I39" s="37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3"/>
      <c r="W39" s="33"/>
      <c r="Z39" s="33"/>
      <c r="AA39" s="33"/>
      <c r="AB39" s="33"/>
      <c r="AC39" s="33"/>
      <c r="AD39" s="33"/>
    </row>
    <row r="40" spans="1:30">
      <c r="A40" s="33"/>
      <c r="B40" s="286">
        <v>3200</v>
      </c>
      <c r="C40" s="21" t="s">
        <v>1014</v>
      </c>
      <c r="D40" s="56"/>
      <c r="E40" s="332"/>
      <c r="F40" s="78"/>
      <c r="G40" s="38"/>
      <c r="H40" s="38"/>
      <c r="I40" s="38"/>
      <c r="J40" s="39"/>
    </row>
    <row r="41" spans="1:30">
      <c r="A41" s="33"/>
      <c r="B41" s="642"/>
      <c r="C41" s="95">
        <v>3210</v>
      </c>
      <c r="D41" s="22" t="s">
        <v>1286</v>
      </c>
      <c r="E41" s="210" t="s">
        <v>632</v>
      </c>
      <c r="F41" s="78"/>
      <c r="G41" s="38"/>
      <c r="H41" s="38"/>
      <c r="I41" s="38"/>
      <c r="J41" s="39"/>
    </row>
    <row r="42" spans="1:30">
      <c r="B42" s="642"/>
      <c r="C42" s="287">
        <v>3220</v>
      </c>
      <c r="D42" s="199" t="s">
        <v>1286</v>
      </c>
      <c r="E42" s="330" t="s">
        <v>633</v>
      </c>
      <c r="F42" s="78"/>
      <c r="G42" s="38"/>
      <c r="H42" s="38"/>
      <c r="I42" s="38"/>
      <c r="J42" s="39"/>
    </row>
    <row r="43" spans="1:30">
      <c r="B43" s="60"/>
      <c r="C43" s="97">
        <v>3230</v>
      </c>
      <c r="D43" s="23" t="s">
        <v>1286</v>
      </c>
      <c r="E43" s="206" t="s">
        <v>1468</v>
      </c>
      <c r="F43" s="78"/>
      <c r="G43" s="38"/>
      <c r="H43" s="38"/>
      <c r="I43" s="38"/>
      <c r="J43" s="39"/>
    </row>
    <row r="44" spans="1:30">
      <c r="B44" s="60"/>
      <c r="C44" s="96">
        <v>3240</v>
      </c>
      <c r="D44" s="24" t="s">
        <v>1286</v>
      </c>
      <c r="E44" s="280" t="s">
        <v>634</v>
      </c>
      <c r="F44" s="78"/>
      <c r="G44" s="38"/>
      <c r="H44" s="38"/>
      <c r="I44" s="38"/>
      <c r="J44" s="39"/>
    </row>
    <row r="45" spans="1:30" s="31" customFormat="1" ht="19.5">
      <c r="B45" s="740"/>
      <c r="C45" s="382" t="s">
        <v>637</v>
      </c>
      <c r="D45" s="382"/>
      <c r="E45" s="333"/>
      <c r="F45" s="94"/>
      <c r="P45" s="34"/>
    </row>
    <row r="46" spans="1:30" hidden="1">
      <c r="B46" s="60"/>
      <c r="C46" s="741"/>
      <c r="D46" s="741"/>
      <c r="E46" s="334"/>
    </row>
    <row r="47" spans="1:30" ht="19.5" hidden="1">
      <c r="B47" s="740"/>
      <c r="C47" s="741"/>
      <c r="D47" s="741"/>
      <c r="E47" s="334"/>
    </row>
    <row r="48" spans="1:30" ht="9" customHeight="1">
      <c r="B48" s="591"/>
      <c r="C48" s="16"/>
      <c r="D48" s="16"/>
      <c r="E48" s="334"/>
    </row>
    <row r="49" spans="1:30">
      <c r="B49" s="286">
        <v>6000</v>
      </c>
      <c r="C49" s="88" t="s">
        <v>1578</v>
      </c>
      <c r="D49" s="88"/>
      <c r="E49" s="355"/>
      <c r="F49" s="77"/>
      <c r="G49" s="38"/>
      <c r="H49" s="38"/>
      <c r="I49" s="38"/>
      <c r="J49" s="39"/>
      <c r="K49" s="39"/>
      <c r="L49" s="38"/>
    </row>
    <row r="50" spans="1:30">
      <c r="A50" s="33"/>
      <c r="B50" s="591"/>
      <c r="C50" s="95">
        <v>6001</v>
      </c>
      <c r="D50" s="22" t="s">
        <v>1286</v>
      </c>
      <c r="E50" s="210" t="s">
        <v>604</v>
      </c>
      <c r="F50" s="78"/>
      <c r="G50" s="38"/>
      <c r="H50" s="38"/>
      <c r="I50" s="38"/>
      <c r="J50" s="39"/>
      <c r="K50" s="39"/>
      <c r="L50" s="38"/>
    </row>
    <row r="51" spans="1:30">
      <c r="A51" s="33"/>
      <c r="B51" s="591"/>
      <c r="C51" s="96">
        <v>6002</v>
      </c>
      <c r="D51" s="24" t="s">
        <v>1286</v>
      </c>
      <c r="E51" s="216" t="s">
        <v>605</v>
      </c>
      <c r="F51" s="78"/>
      <c r="G51" s="38"/>
      <c r="H51" s="38"/>
      <c r="I51" s="38"/>
      <c r="J51" s="39"/>
      <c r="K51" s="39"/>
      <c r="L51" s="38"/>
    </row>
    <row r="52" spans="1:30" s="31" customFormat="1" ht="3.75" customHeight="1">
      <c r="A52" s="33"/>
      <c r="B52" s="60"/>
      <c r="C52" s="20"/>
      <c r="D52" s="20"/>
      <c r="E52" s="336"/>
      <c r="F52" s="37"/>
      <c r="G52" s="37"/>
      <c r="H52" s="37"/>
      <c r="I52" s="37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3"/>
      <c r="W52" s="33"/>
      <c r="Z52" s="33"/>
      <c r="AA52" s="33"/>
      <c r="AB52" s="33"/>
      <c r="AC52" s="33"/>
      <c r="AD52" s="33"/>
    </row>
    <row r="53" spans="1:30">
      <c r="A53" s="33"/>
      <c r="B53" s="286">
        <v>6100</v>
      </c>
      <c r="C53" s="88" t="s">
        <v>1579</v>
      </c>
      <c r="D53" s="93"/>
      <c r="E53" s="355"/>
      <c r="F53" s="77"/>
      <c r="G53" s="38"/>
      <c r="H53" s="38"/>
      <c r="I53" s="38"/>
      <c r="J53" s="39"/>
    </row>
    <row r="54" spans="1:30">
      <c r="A54" s="33"/>
      <c r="B54" s="591"/>
      <c r="C54" s="95">
        <v>6101</v>
      </c>
      <c r="D54" s="301" t="s">
        <v>1286</v>
      </c>
      <c r="E54" s="210" t="s">
        <v>635</v>
      </c>
      <c r="F54" s="78"/>
      <c r="G54" s="38"/>
      <c r="H54" s="38"/>
      <c r="I54" s="38"/>
      <c r="J54" s="39"/>
    </row>
    <row r="55" spans="1:30">
      <c r="A55" s="33"/>
      <c r="B55" s="591"/>
      <c r="C55" s="97">
        <v>6102</v>
      </c>
      <c r="D55" s="302" t="s">
        <v>1286</v>
      </c>
      <c r="E55" s="211" t="s">
        <v>608</v>
      </c>
      <c r="F55" s="94"/>
      <c r="G55" s="38"/>
      <c r="H55" s="38"/>
      <c r="I55" s="38"/>
      <c r="J55" s="39"/>
    </row>
    <row r="56" spans="1:30">
      <c r="A56" s="33"/>
      <c r="B56" s="591"/>
      <c r="C56" s="97">
        <v>6105</v>
      </c>
      <c r="D56" s="302" t="s">
        <v>1286</v>
      </c>
      <c r="E56" s="211" t="s">
        <v>606</v>
      </c>
      <c r="F56" s="94"/>
      <c r="G56" s="38"/>
      <c r="H56" s="38"/>
      <c r="I56" s="38"/>
      <c r="J56" s="39"/>
    </row>
    <row r="57" spans="1:30" hidden="1">
      <c r="A57" s="33"/>
      <c r="B57" s="327"/>
      <c r="C57" s="743">
        <v>6106</v>
      </c>
      <c r="D57" s="114" t="s">
        <v>1286</v>
      </c>
      <c r="E57" s="385" t="s">
        <v>64</v>
      </c>
      <c r="F57" s="94"/>
      <c r="G57" s="38"/>
      <c r="H57" s="38"/>
      <c r="I57" s="38"/>
      <c r="J57" s="39"/>
    </row>
    <row r="58" spans="1:30" ht="15.75" customHeight="1">
      <c r="A58" s="33"/>
      <c r="B58" s="286"/>
      <c r="C58" s="96">
        <v>6109</v>
      </c>
      <c r="D58" s="101" t="s">
        <v>1286</v>
      </c>
      <c r="E58" s="386" t="s">
        <v>607</v>
      </c>
      <c r="F58" s="94"/>
      <c r="G58" s="38"/>
      <c r="H58" s="38"/>
      <c r="I58" s="38"/>
      <c r="J58" s="39"/>
    </row>
    <row r="59" spans="1:30" s="31" customFormat="1">
      <c r="B59" s="750"/>
      <c r="C59" s="382" t="s">
        <v>638</v>
      </c>
      <c r="D59" s="382"/>
      <c r="E59" s="333"/>
      <c r="F59" s="94"/>
      <c r="P59" s="34"/>
    </row>
    <row r="60" spans="1:30" s="31" customFormat="1">
      <c r="B60" s="750"/>
      <c r="C60" s="387" t="s">
        <v>1174</v>
      </c>
      <c r="D60" s="382"/>
      <c r="E60" s="333"/>
      <c r="F60" s="94"/>
      <c r="P60" s="34"/>
    </row>
    <row r="61" spans="1:30" s="31" customFormat="1">
      <c r="B61" s="336"/>
      <c r="C61" s="387" t="s">
        <v>1013</v>
      </c>
      <c r="D61" s="382"/>
      <c r="E61" s="333"/>
      <c r="F61" s="94"/>
      <c r="P61" s="34"/>
    </row>
    <row r="62" spans="1:30" s="31" customFormat="1">
      <c r="B62" s="336"/>
      <c r="C62" s="387" t="s">
        <v>965</v>
      </c>
      <c r="D62" s="382"/>
      <c r="E62" s="333"/>
      <c r="F62" s="94"/>
      <c r="P62" s="34"/>
    </row>
    <row r="63" spans="1:30" s="31" customFormat="1">
      <c r="B63" s="750"/>
      <c r="C63" s="750"/>
      <c r="D63" s="750"/>
      <c r="E63" s="750"/>
      <c r="F63" s="94"/>
      <c r="P63" s="34"/>
    </row>
    <row r="64" spans="1:30" s="31" customFormat="1" ht="3.75" customHeight="1">
      <c r="A64" s="33"/>
      <c r="B64" s="60"/>
      <c r="C64" s="20"/>
      <c r="D64" s="20"/>
      <c r="E64" s="16"/>
      <c r="F64" s="37"/>
      <c r="G64" s="37"/>
      <c r="H64" s="37"/>
      <c r="I64" s="37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3"/>
      <c r="W64" s="33"/>
      <c r="Z64" s="33"/>
      <c r="AA64" s="33"/>
      <c r="AB64" s="33"/>
      <c r="AC64" s="33"/>
      <c r="AD64" s="33"/>
    </row>
    <row r="65" spans="1:30">
      <c r="B65" s="286">
        <v>6200</v>
      </c>
      <c r="C65" s="88" t="s">
        <v>639</v>
      </c>
      <c r="D65" s="88"/>
      <c r="E65" s="88"/>
      <c r="F65" s="77"/>
      <c r="G65" s="38"/>
      <c r="H65" s="38"/>
      <c r="I65" s="38"/>
      <c r="J65" s="39"/>
    </row>
    <row r="66" spans="1:30">
      <c r="A66" s="33"/>
      <c r="B66" s="591"/>
      <c r="C66" s="95">
        <v>6201</v>
      </c>
      <c r="D66" s="22" t="s">
        <v>1286</v>
      </c>
      <c r="E66" s="29" t="s">
        <v>604</v>
      </c>
      <c r="F66" s="78"/>
      <c r="G66" s="38"/>
      <c r="H66" s="38"/>
      <c r="I66" s="38"/>
      <c r="J66" s="39"/>
    </row>
    <row r="67" spans="1:30">
      <c r="A67" s="33"/>
      <c r="B67" s="591"/>
      <c r="C67" s="96">
        <v>6202</v>
      </c>
      <c r="D67" s="24" t="s">
        <v>1286</v>
      </c>
      <c r="E67" s="65" t="s">
        <v>605</v>
      </c>
      <c r="F67" s="78"/>
      <c r="G67" s="38"/>
    </row>
    <row r="68" spans="1:30" s="31" customFormat="1" ht="3.75" customHeight="1">
      <c r="A68" s="33"/>
      <c r="B68" s="60"/>
      <c r="C68" s="20"/>
      <c r="D68" s="20"/>
      <c r="E68" s="16"/>
      <c r="F68" s="37"/>
      <c r="G68" s="37"/>
      <c r="H68" s="37"/>
      <c r="I68" s="37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3"/>
      <c r="W68" s="33"/>
      <c r="Z68" s="33"/>
      <c r="AA68" s="33"/>
      <c r="AB68" s="33"/>
      <c r="AC68" s="33"/>
      <c r="AD68" s="33"/>
    </row>
    <row r="69" spans="1:30">
      <c r="B69" s="286">
        <v>6300</v>
      </c>
      <c r="C69" s="88" t="s">
        <v>640</v>
      </c>
      <c r="D69" s="88"/>
      <c r="E69" s="88"/>
      <c r="F69" s="77"/>
      <c r="G69" s="38"/>
    </row>
    <row r="70" spans="1:30">
      <c r="A70" s="33"/>
      <c r="B70" s="591"/>
      <c r="C70" s="95">
        <v>6301</v>
      </c>
      <c r="D70" s="22" t="s">
        <v>1286</v>
      </c>
      <c r="E70" s="29" t="s">
        <v>604</v>
      </c>
      <c r="F70" s="78"/>
      <c r="G70" s="38"/>
    </row>
    <row r="71" spans="1:30">
      <c r="A71" s="33"/>
      <c r="B71" s="591"/>
      <c r="C71" s="96">
        <v>6302</v>
      </c>
      <c r="D71" s="24" t="s">
        <v>1286</v>
      </c>
      <c r="E71" s="65" t="s">
        <v>605</v>
      </c>
      <c r="F71" s="78"/>
      <c r="G71" s="38"/>
    </row>
    <row r="72" spans="1:30" s="31" customFormat="1" ht="3.75" customHeight="1">
      <c r="A72" s="33"/>
      <c r="B72" s="60"/>
      <c r="C72" s="20"/>
      <c r="D72" s="20"/>
      <c r="E72" s="16"/>
      <c r="F72" s="37"/>
      <c r="G72" s="37"/>
      <c r="H72" s="37"/>
      <c r="I72" s="37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3"/>
      <c r="W72" s="33"/>
      <c r="Z72" s="33"/>
      <c r="AA72" s="33"/>
      <c r="AB72" s="33"/>
      <c r="AC72" s="33"/>
      <c r="AD72" s="33"/>
    </row>
    <row r="73" spans="1:30" ht="18.75" customHeight="1">
      <c r="B73" s="286">
        <v>6400</v>
      </c>
      <c r="C73" s="931" t="s">
        <v>641</v>
      </c>
      <c r="D73" s="931"/>
      <c r="E73" s="931"/>
      <c r="F73" s="77"/>
      <c r="G73" s="38"/>
    </row>
    <row r="74" spans="1:30">
      <c r="A74" s="33"/>
      <c r="B74" s="591"/>
      <c r="C74" s="95">
        <v>6401</v>
      </c>
      <c r="D74" s="22" t="s">
        <v>1286</v>
      </c>
      <c r="E74" s="29" t="s">
        <v>604</v>
      </c>
      <c r="F74" s="78"/>
      <c r="G74" s="38"/>
    </row>
    <row r="75" spans="1:30">
      <c r="A75" s="33"/>
      <c r="B75" s="591"/>
      <c r="C75" s="96">
        <v>6402</v>
      </c>
      <c r="D75" s="24" t="s">
        <v>1286</v>
      </c>
      <c r="E75" s="65" t="s">
        <v>605</v>
      </c>
      <c r="F75" s="78"/>
      <c r="G75" s="38"/>
    </row>
    <row r="76" spans="1:30" s="31" customFormat="1" ht="3.75" customHeight="1">
      <c r="A76" s="33"/>
      <c r="B76" s="642" t="s">
        <v>103</v>
      </c>
      <c r="C76" s="20"/>
      <c r="D76" s="20"/>
      <c r="E76" s="16"/>
      <c r="F76" s="37"/>
      <c r="G76" s="37"/>
      <c r="H76" s="37"/>
      <c r="I76" s="37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3"/>
      <c r="W76" s="33"/>
      <c r="Z76" s="33"/>
      <c r="AA76" s="33"/>
      <c r="AB76" s="33"/>
      <c r="AC76" s="33"/>
      <c r="AD76" s="33"/>
    </row>
    <row r="77" spans="1:30">
      <c r="A77" s="33"/>
      <c r="B77" s="286">
        <v>6500</v>
      </c>
      <c r="C77" s="66" t="s">
        <v>650</v>
      </c>
      <c r="D77" s="20"/>
      <c r="E77" s="68"/>
      <c r="F77" s="78"/>
      <c r="G77" s="38"/>
    </row>
    <row r="78" spans="1:30" s="31" customFormat="1" ht="3.75" customHeight="1">
      <c r="A78" s="33"/>
      <c r="B78" s="60"/>
      <c r="C78" s="20"/>
      <c r="D78" s="20"/>
      <c r="E78" s="16"/>
      <c r="F78" s="37"/>
      <c r="G78" s="37"/>
      <c r="H78" s="37"/>
      <c r="I78" s="37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3"/>
      <c r="W78" s="33"/>
      <c r="Z78" s="33"/>
      <c r="AA78" s="33"/>
      <c r="AB78" s="33"/>
      <c r="AC78" s="33"/>
      <c r="AD78" s="33"/>
    </row>
    <row r="79" spans="1:30">
      <c r="A79" s="33"/>
      <c r="B79" s="286">
        <v>6600</v>
      </c>
      <c r="C79" s="88" t="s">
        <v>642</v>
      </c>
      <c r="D79" s="88"/>
      <c r="E79" s="355"/>
      <c r="F79" s="78"/>
      <c r="G79" s="38"/>
    </row>
    <row r="80" spans="1:30">
      <c r="A80" s="33"/>
      <c r="B80" s="751"/>
      <c r="C80" s="95">
        <v>6601</v>
      </c>
      <c r="D80" s="22" t="s">
        <v>1286</v>
      </c>
      <c r="E80" s="210" t="s">
        <v>795</v>
      </c>
      <c r="F80" s="78"/>
      <c r="G80" s="38"/>
    </row>
    <row r="81" spans="1:32">
      <c r="A81" s="33"/>
      <c r="B81" s="751"/>
      <c r="C81" s="96">
        <v>6602</v>
      </c>
      <c r="D81" s="24" t="s">
        <v>1286</v>
      </c>
      <c r="E81" s="216" t="s">
        <v>796</v>
      </c>
      <c r="F81" s="78"/>
      <c r="G81" s="38"/>
    </row>
    <row r="82" spans="1:32" s="31" customFormat="1" ht="3.75" customHeight="1">
      <c r="A82" s="33"/>
      <c r="B82" s="60"/>
      <c r="C82" s="20"/>
      <c r="D82" s="20"/>
      <c r="E82" s="336"/>
      <c r="F82" s="37"/>
      <c r="G82" s="37"/>
      <c r="H82" s="37"/>
      <c r="I82" s="37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3"/>
      <c r="W82" s="33"/>
      <c r="Z82" s="33"/>
      <c r="AA82" s="33"/>
      <c r="AB82" s="33"/>
      <c r="AC82" s="33"/>
      <c r="AD82" s="33"/>
    </row>
    <row r="83" spans="1:32" s="31" customFormat="1" ht="3.75" customHeight="1">
      <c r="A83" s="33"/>
      <c r="B83" s="60"/>
      <c r="C83" s="20"/>
      <c r="D83" s="20"/>
      <c r="E83" s="336"/>
      <c r="F83" s="37"/>
      <c r="G83" s="37"/>
      <c r="H83" s="37"/>
      <c r="I83" s="37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3"/>
      <c r="W83" s="33"/>
      <c r="Z83" s="33"/>
      <c r="AA83" s="33"/>
      <c r="AB83" s="33"/>
      <c r="AC83" s="33"/>
      <c r="AD83" s="33"/>
    </row>
    <row r="84" spans="1:32">
      <c r="A84" s="752"/>
      <c r="B84" s="286">
        <v>6700</v>
      </c>
      <c r="C84" s="88" t="s">
        <v>725</v>
      </c>
      <c r="D84" s="88"/>
      <c r="E84" s="355"/>
      <c r="F84" s="77"/>
      <c r="G84" s="38"/>
    </row>
    <row r="85" spans="1:32">
      <c r="A85" s="33"/>
      <c r="B85" s="750"/>
      <c r="C85" s="307">
        <v>6701</v>
      </c>
      <c r="D85" s="22" t="s">
        <v>1286</v>
      </c>
      <c r="E85" s="210" t="s">
        <v>797</v>
      </c>
      <c r="F85" s="78"/>
      <c r="G85" s="38"/>
    </row>
    <row r="86" spans="1:32">
      <c r="A86" s="33"/>
      <c r="B86" s="750"/>
      <c r="C86" s="308">
        <v>6702</v>
      </c>
      <c r="D86" s="24" t="s">
        <v>1286</v>
      </c>
      <c r="E86" s="216" t="s">
        <v>798</v>
      </c>
      <c r="F86" s="78"/>
      <c r="G86" s="38"/>
    </row>
    <row r="87" spans="1:32">
      <c r="A87" s="33"/>
      <c r="B87" s="60"/>
      <c r="C87" s="68"/>
      <c r="D87" s="20"/>
      <c r="E87" s="325" t="s">
        <v>727</v>
      </c>
      <c r="F87" s="78"/>
      <c r="G87" s="38"/>
    </row>
    <row r="88" spans="1:32">
      <c r="A88" s="33"/>
      <c r="B88" s="286">
        <v>6900</v>
      </c>
      <c r="C88" s="205" t="s">
        <v>602</v>
      </c>
      <c r="D88" s="88"/>
      <c r="E88" s="355"/>
      <c r="F88" s="78"/>
      <c r="G88" s="38"/>
    </row>
    <row r="89" spans="1:32">
      <c r="A89" s="33"/>
      <c r="B89" s="753"/>
      <c r="C89" s="294">
        <v>6901</v>
      </c>
      <c r="D89" s="194" t="s">
        <v>1286</v>
      </c>
      <c r="E89" s="210" t="s">
        <v>1232</v>
      </c>
      <c r="F89" s="78"/>
      <c r="G89" s="38"/>
    </row>
    <row r="90" spans="1:32">
      <c r="A90" s="33"/>
      <c r="B90" s="753"/>
      <c r="C90" s="294">
        <v>6905</v>
      </c>
      <c r="D90" s="188" t="s">
        <v>1286</v>
      </c>
      <c r="E90" s="206" t="s">
        <v>1289</v>
      </c>
      <c r="F90" s="78"/>
      <c r="G90" s="38"/>
    </row>
    <row r="91" spans="1:32">
      <c r="A91" s="33"/>
      <c r="B91" s="753"/>
      <c r="C91" s="97">
        <v>6906</v>
      </c>
      <c r="D91" s="188" t="s">
        <v>1286</v>
      </c>
      <c r="E91" s="211" t="s">
        <v>1290</v>
      </c>
      <c r="F91" s="78"/>
      <c r="G91" s="38"/>
    </row>
    <row r="92" spans="1:32">
      <c r="A92" s="33"/>
      <c r="B92" s="753"/>
      <c r="C92" s="97">
        <v>6907</v>
      </c>
      <c r="D92" s="188" t="s">
        <v>1286</v>
      </c>
      <c r="E92" s="211" t="s">
        <v>1291</v>
      </c>
      <c r="F92" s="78"/>
      <c r="G92" s="38"/>
    </row>
    <row r="93" spans="1:32">
      <c r="A93" s="33"/>
      <c r="B93" s="642"/>
      <c r="C93" s="97">
        <v>6908</v>
      </c>
      <c r="D93" s="188" t="s">
        <v>1286</v>
      </c>
      <c r="E93" s="211" t="s">
        <v>799</v>
      </c>
      <c r="F93" s="78"/>
      <c r="G93" s="38"/>
    </row>
    <row r="94" spans="1:32">
      <c r="A94" s="33"/>
      <c r="B94" s="642"/>
      <c r="C94" s="96">
        <v>6909</v>
      </c>
      <c r="D94" s="193" t="s">
        <v>1286</v>
      </c>
      <c r="E94" s="216" t="s">
        <v>800</v>
      </c>
      <c r="F94" s="7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</row>
    <row r="95" spans="1:32" s="31" customFormat="1">
      <c r="B95" s="642"/>
      <c r="C95" s="382" t="s">
        <v>801</v>
      </c>
      <c r="D95" s="382"/>
      <c r="E95" s="603"/>
      <c r="F95" s="94"/>
      <c r="P95" s="34"/>
    </row>
    <row r="96" spans="1:32" ht="16.5" thickBot="1">
      <c r="A96" s="33"/>
      <c r="B96" s="60"/>
      <c r="C96" s="90"/>
      <c r="D96" s="89"/>
      <c r="E96" s="67"/>
      <c r="F96" s="78"/>
      <c r="G96" s="38"/>
    </row>
    <row r="97" spans="1:30" ht="24.75" customHeight="1" thickBot="1">
      <c r="A97" s="33"/>
      <c r="B97" s="754" t="s">
        <v>1246</v>
      </c>
      <c r="C97" s="381" t="s">
        <v>1247</v>
      </c>
      <c r="D97" s="928" t="s">
        <v>1580</v>
      </c>
      <c r="E97" s="929"/>
    </row>
    <row r="98" spans="1:30" s="31" customFormat="1" ht="9" customHeight="1">
      <c r="A98" s="33"/>
      <c r="B98" s="286"/>
      <c r="C98" s="90"/>
      <c r="D98" s="89"/>
      <c r="E98" s="16"/>
      <c r="F98" s="37"/>
      <c r="G98" s="37"/>
      <c r="H98" s="37"/>
      <c r="I98" s="37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3"/>
      <c r="W98" s="33"/>
      <c r="Z98" s="33"/>
      <c r="AA98" s="33"/>
      <c r="AB98" s="33"/>
      <c r="AC98" s="33"/>
      <c r="AD98" s="33"/>
    </row>
    <row r="99" spans="1:30">
      <c r="A99" s="33"/>
      <c r="B99" s="286">
        <v>7400</v>
      </c>
      <c r="C99" s="19" t="s">
        <v>19</v>
      </c>
      <c r="D99" s="59"/>
      <c r="E99" s="19"/>
      <c r="F99" s="77"/>
      <c r="G99" s="38"/>
      <c r="H99" s="38"/>
      <c r="I99" s="38"/>
      <c r="J99" s="39"/>
    </row>
    <row r="100" spans="1:30" hidden="1">
      <c r="A100" s="33"/>
      <c r="B100" s="286"/>
      <c r="C100" s="388">
        <v>7411</v>
      </c>
      <c r="D100" s="389" t="s">
        <v>1286</v>
      </c>
      <c r="E100" s="390" t="s">
        <v>911</v>
      </c>
      <c r="F100" s="78"/>
      <c r="G100" s="38"/>
      <c r="H100" s="38"/>
      <c r="I100" s="38"/>
      <c r="J100" s="39"/>
    </row>
    <row r="101" spans="1:30" hidden="1">
      <c r="A101" s="33"/>
      <c r="B101" s="60"/>
      <c r="C101" s="388">
        <v>7412</v>
      </c>
      <c r="D101" s="389" t="s">
        <v>1286</v>
      </c>
      <c r="E101" s="391" t="s">
        <v>912</v>
      </c>
      <c r="F101" s="94"/>
      <c r="G101" s="38"/>
      <c r="H101" s="38"/>
      <c r="I101" s="38"/>
      <c r="J101" s="39"/>
    </row>
    <row r="102" spans="1:30" hidden="1">
      <c r="A102" s="33"/>
      <c r="B102" s="286"/>
      <c r="C102" s="388">
        <v>7421</v>
      </c>
      <c r="D102" s="389" t="s">
        <v>1286</v>
      </c>
      <c r="E102" s="390" t="s">
        <v>913</v>
      </c>
      <c r="F102" s="94"/>
      <c r="G102" s="38"/>
      <c r="H102" s="38"/>
      <c r="I102" s="38"/>
      <c r="J102" s="39"/>
    </row>
    <row r="103" spans="1:30" hidden="1">
      <c r="A103" s="33"/>
      <c r="B103" s="286"/>
      <c r="C103" s="388">
        <v>7422</v>
      </c>
      <c r="D103" s="389" t="s">
        <v>1286</v>
      </c>
      <c r="E103" s="390" t="s">
        <v>914</v>
      </c>
      <c r="F103" s="94"/>
      <c r="G103" s="38"/>
      <c r="H103" s="38"/>
      <c r="I103" s="38"/>
      <c r="J103" s="39"/>
    </row>
    <row r="104" spans="1:30" s="31" customFormat="1" ht="3.75" customHeight="1">
      <c r="A104" s="33"/>
      <c r="B104" s="60"/>
      <c r="C104" s="20"/>
      <c r="D104" s="20"/>
      <c r="E104" s="16"/>
      <c r="F104" s="37"/>
      <c r="G104" s="37"/>
      <c r="H104" s="37"/>
      <c r="I104" s="37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3"/>
      <c r="W104" s="33"/>
      <c r="Z104" s="33"/>
      <c r="AA104" s="33"/>
      <c r="AB104" s="33"/>
      <c r="AC104" s="33"/>
      <c r="AD104" s="33"/>
    </row>
    <row r="105" spans="1:30">
      <c r="A105" s="33"/>
      <c r="B105" s="286">
        <v>7500</v>
      </c>
      <c r="C105" s="19" t="s">
        <v>802</v>
      </c>
      <c r="D105" s="59"/>
      <c r="E105" s="19"/>
      <c r="F105" s="77"/>
      <c r="G105" s="38"/>
      <c r="H105" s="38"/>
      <c r="I105" s="38"/>
      <c r="J105" s="39"/>
    </row>
    <row r="106" spans="1:30" hidden="1">
      <c r="A106" s="33"/>
      <c r="B106" s="286"/>
      <c r="C106" s="388">
        <v>7511</v>
      </c>
      <c r="D106" s="389" t="s">
        <v>1286</v>
      </c>
      <c r="E106" s="390" t="s">
        <v>803</v>
      </c>
      <c r="F106" s="78"/>
      <c r="G106" s="38"/>
      <c r="H106" s="38"/>
      <c r="I106" s="38"/>
      <c r="J106" s="39"/>
    </row>
    <row r="107" spans="1:30" hidden="1">
      <c r="A107" s="33"/>
      <c r="B107" s="60"/>
      <c r="C107" s="388">
        <v>7512</v>
      </c>
      <c r="D107" s="389" t="s">
        <v>1286</v>
      </c>
      <c r="E107" s="391" t="s">
        <v>804</v>
      </c>
      <c r="F107" s="78"/>
      <c r="G107" s="38"/>
    </row>
    <row r="108" spans="1:30" hidden="1">
      <c r="A108" s="33"/>
      <c r="B108" s="286"/>
      <c r="C108" s="388">
        <v>7521</v>
      </c>
      <c r="D108" s="389" t="s">
        <v>1286</v>
      </c>
      <c r="E108" s="390" t="s">
        <v>805</v>
      </c>
      <c r="F108" s="78"/>
      <c r="G108" s="38"/>
    </row>
    <row r="109" spans="1:30" hidden="1">
      <c r="A109" s="33"/>
      <c r="B109" s="286"/>
      <c r="C109" s="388">
        <v>7522</v>
      </c>
      <c r="D109" s="389" t="s">
        <v>1286</v>
      </c>
      <c r="E109" s="390" t="s">
        <v>806</v>
      </c>
      <c r="F109" s="78"/>
      <c r="G109" s="38"/>
    </row>
    <row r="110" spans="1:30" s="31" customFormat="1" ht="3.75" customHeight="1">
      <c r="A110" s="33"/>
      <c r="B110" s="60"/>
      <c r="C110" s="20"/>
      <c r="D110" s="20"/>
      <c r="E110" s="16"/>
      <c r="F110" s="37"/>
      <c r="G110" s="37"/>
      <c r="H110" s="37"/>
      <c r="I110" s="37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3"/>
      <c r="W110" s="33"/>
      <c r="Z110" s="33"/>
      <c r="AA110" s="33"/>
      <c r="AB110" s="33"/>
      <c r="AC110" s="33"/>
      <c r="AD110" s="33"/>
    </row>
    <row r="111" spans="1:30">
      <c r="A111" s="33"/>
      <c r="B111" s="286">
        <v>7600</v>
      </c>
      <c r="C111" s="19" t="s">
        <v>807</v>
      </c>
      <c r="D111" s="59"/>
      <c r="E111" s="19"/>
      <c r="F111" s="77"/>
      <c r="G111" s="38"/>
    </row>
    <row r="112" spans="1:30" hidden="1">
      <c r="A112" s="33"/>
      <c r="B112" s="286"/>
      <c r="C112" s="392">
        <v>7611</v>
      </c>
      <c r="D112" s="393" t="s">
        <v>1286</v>
      </c>
      <c r="E112" s="394" t="s">
        <v>803</v>
      </c>
      <c r="F112" s="78"/>
      <c r="G112" s="38"/>
    </row>
    <row r="113" spans="1:30" hidden="1">
      <c r="A113" s="33"/>
      <c r="B113" s="286"/>
      <c r="C113" s="392">
        <v>7612</v>
      </c>
      <c r="D113" s="393" t="s">
        <v>1286</v>
      </c>
      <c r="E113" s="114" t="s">
        <v>804</v>
      </c>
      <c r="F113" s="78"/>
      <c r="G113" s="38"/>
    </row>
    <row r="114" spans="1:30" hidden="1">
      <c r="A114" s="33"/>
      <c r="B114" s="286"/>
      <c r="C114" s="392">
        <v>7621</v>
      </c>
      <c r="D114" s="393" t="s">
        <v>1286</v>
      </c>
      <c r="E114" s="394" t="s">
        <v>805</v>
      </c>
      <c r="F114" s="78"/>
      <c r="G114" s="38"/>
    </row>
    <row r="115" spans="1:30" hidden="1">
      <c r="A115" s="33"/>
      <c r="B115" s="60"/>
      <c r="C115" s="392">
        <v>7622</v>
      </c>
      <c r="D115" s="393" t="s">
        <v>1286</v>
      </c>
      <c r="E115" s="394" t="s">
        <v>806</v>
      </c>
      <c r="F115" s="78"/>
      <c r="G115" s="38"/>
    </row>
    <row r="116" spans="1:30" s="31" customFormat="1" ht="3.75" customHeight="1">
      <c r="A116" s="33"/>
      <c r="B116" s="60"/>
      <c r="C116" s="20"/>
      <c r="D116" s="20"/>
      <c r="E116" s="16"/>
      <c r="F116" s="37"/>
      <c r="G116" s="37"/>
      <c r="H116" s="37"/>
      <c r="I116" s="37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3"/>
      <c r="W116" s="33"/>
      <c r="Z116" s="33"/>
      <c r="AA116" s="33"/>
      <c r="AB116" s="33"/>
      <c r="AC116" s="33"/>
      <c r="AD116" s="33"/>
    </row>
    <row r="117" spans="1:30">
      <c r="A117" s="33"/>
      <c r="B117" s="286">
        <v>7700</v>
      </c>
      <c r="C117" s="19" t="s">
        <v>808</v>
      </c>
      <c r="D117" s="59"/>
      <c r="E117" s="19"/>
      <c r="F117" s="77"/>
      <c r="G117" s="38"/>
    </row>
    <row r="118" spans="1:30" hidden="1">
      <c r="A118" s="33"/>
      <c r="B118" s="286"/>
      <c r="C118" s="392">
        <v>7711</v>
      </c>
      <c r="D118" s="393" t="s">
        <v>1286</v>
      </c>
      <c r="E118" s="394" t="s">
        <v>803</v>
      </c>
      <c r="F118" s="78"/>
      <c r="G118" s="38"/>
    </row>
    <row r="119" spans="1:30" hidden="1">
      <c r="A119" s="33"/>
      <c r="B119" s="60"/>
      <c r="C119" s="392">
        <v>7712</v>
      </c>
      <c r="D119" s="393" t="s">
        <v>1286</v>
      </c>
      <c r="E119" s="114" t="s">
        <v>804</v>
      </c>
      <c r="F119" s="78"/>
      <c r="G119" s="38"/>
    </row>
    <row r="120" spans="1:30" hidden="1">
      <c r="A120" s="33"/>
      <c r="B120" s="60"/>
      <c r="C120" s="392">
        <v>7721</v>
      </c>
      <c r="D120" s="393" t="s">
        <v>1286</v>
      </c>
      <c r="E120" s="394" t="s">
        <v>805</v>
      </c>
      <c r="F120" s="78"/>
      <c r="G120" s="38"/>
    </row>
    <row r="121" spans="1:30" hidden="1">
      <c r="A121" s="33"/>
      <c r="B121" s="60"/>
      <c r="C121" s="392">
        <v>7722</v>
      </c>
      <c r="D121" s="393" t="s">
        <v>1286</v>
      </c>
      <c r="E121" s="394" t="s">
        <v>806</v>
      </c>
      <c r="F121" s="78"/>
      <c r="G121" s="38"/>
    </row>
    <row r="122" spans="1:30" s="31" customFormat="1" ht="3.75" customHeight="1">
      <c r="A122" s="33"/>
      <c r="B122" s="60"/>
      <c r="C122" s="20"/>
      <c r="D122" s="20"/>
      <c r="E122" s="16"/>
      <c r="F122" s="37"/>
      <c r="G122" s="37"/>
      <c r="H122" s="37"/>
      <c r="I122" s="37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3"/>
      <c r="W122" s="33"/>
      <c r="Z122" s="33"/>
      <c r="AA122" s="33"/>
      <c r="AB122" s="33"/>
      <c r="AC122" s="33"/>
      <c r="AD122" s="33"/>
    </row>
    <row r="123" spans="1:30" ht="31.5" customHeight="1">
      <c r="A123" s="33"/>
      <c r="B123" s="755">
        <v>7800</v>
      </c>
      <c r="C123" s="930" t="s">
        <v>809</v>
      </c>
      <c r="D123" s="930"/>
      <c r="E123" s="930"/>
      <c r="F123" s="77"/>
      <c r="G123" s="38"/>
    </row>
    <row r="124" spans="1:30" hidden="1">
      <c r="A124" s="33"/>
      <c r="B124" s="64"/>
      <c r="C124" s="756">
        <v>7811</v>
      </c>
      <c r="D124" s="389" t="s">
        <v>1286</v>
      </c>
      <c r="E124" s="390" t="s">
        <v>803</v>
      </c>
      <c r="F124" s="78"/>
      <c r="G124" s="38"/>
    </row>
    <row r="125" spans="1:30" hidden="1">
      <c r="A125" s="33"/>
      <c r="B125" s="327"/>
      <c r="C125" s="756">
        <v>7812</v>
      </c>
      <c r="D125" s="389" t="s">
        <v>1286</v>
      </c>
      <c r="E125" s="391" t="s">
        <v>804</v>
      </c>
      <c r="F125" s="78"/>
      <c r="G125" s="38"/>
    </row>
    <row r="126" spans="1:30" hidden="1">
      <c r="A126" s="33"/>
      <c r="B126" s="327"/>
      <c r="C126" s="756">
        <v>7821</v>
      </c>
      <c r="D126" s="389" t="s">
        <v>1286</v>
      </c>
      <c r="E126" s="390" t="s">
        <v>805</v>
      </c>
      <c r="F126" s="78"/>
      <c r="G126" s="38"/>
    </row>
    <row r="127" spans="1:30" hidden="1">
      <c r="A127" s="33"/>
      <c r="B127" s="327"/>
      <c r="C127" s="756">
        <v>7822</v>
      </c>
      <c r="D127" s="389" t="s">
        <v>1286</v>
      </c>
      <c r="E127" s="390" t="s">
        <v>806</v>
      </c>
      <c r="F127" s="78"/>
      <c r="G127" s="38"/>
    </row>
    <row r="128" spans="1:30">
      <c r="A128" s="33"/>
      <c r="B128" s="750"/>
      <c r="C128" s="95">
        <v>7833</v>
      </c>
      <c r="D128" s="22" t="s">
        <v>1286</v>
      </c>
      <c r="E128" s="303" t="s">
        <v>958</v>
      </c>
      <c r="F128" s="78"/>
      <c r="G128" s="38"/>
    </row>
    <row r="129" spans="1:30">
      <c r="A129" s="33"/>
      <c r="B129" s="750"/>
      <c r="C129" s="96">
        <v>7888</v>
      </c>
      <c r="D129" s="24" t="s">
        <v>1286</v>
      </c>
      <c r="E129" s="309" t="s">
        <v>1581</v>
      </c>
      <c r="F129" s="78"/>
      <c r="G129" s="38"/>
    </row>
    <row r="130" spans="1:30" ht="9.75" customHeight="1">
      <c r="A130" s="33"/>
      <c r="B130" s="740"/>
      <c r="C130" s="741"/>
      <c r="D130" s="741"/>
      <c r="E130" s="19"/>
    </row>
    <row r="131" spans="1:30" s="31" customFormat="1" ht="13.5" hidden="1" customHeight="1" thickBot="1">
      <c r="A131" s="33"/>
      <c r="B131" s="60"/>
      <c r="C131" s="20"/>
      <c r="D131" s="20"/>
      <c r="E131" s="16"/>
      <c r="F131" s="37"/>
      <c r="G131" s="37"/>
      <c r="H131" s="37"/>
      <c r="I131" s="37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3"/>
      <c r="W131" s="33"/>
      <c r="Z131" s="33"/>
      <c r="AA131" s="33"/>
      <c r="AB131" s="33"/>
      <c r="AC131" s="33"/>
      <c r="AD131" s="33"/>
    </row>
    <row r="132" spans="1:30" ht="24.75" hidden="1" customHeight="1" thickBot="1">
      <c r="A132" s="33"/>
      <c r="B132" s="757"/>
      <c r="C132" s="758"/>
      <c r="D132" s="759" t="s">
        <v>130</v>
      </c>
      <c r="E132" s="760"/>
    </row>
    <row r="133" spans="1:30" ht="19.5" hidden="1" thickBot="1">
      <c r="A133" s="33"/>
      <c r="B133" s="761"/>
      <c r="C133" s="109"/>
      <c r="D133" s="102" t="s">
        <v>1582</v>
      </c>
      <c r="E133" s="98"/>
    </row>
    <row r="134" spans="1:30" hidden="1">
      <c r="A134" s="33"/>
      <c r="B134" s="60"/>
      <c r="C134" s="16"/>
      <c r="D134" s="20"/>
      <c r="E134" s="15"/>
      <c r="F134" s="78"/>
      <c r="G134" s="38"/>
      <c r="H134" s="38"/>
      <c r="I134" s="38"/>
      <c r="J134" s="39"/>
    </row>
    <row r="135" spans="1:30">
      <c r="B135" s="62"/>
      <c r="C135" s="39"/>
      <c r="D135" s="39"/>
    </row>
    <row r="136" spans="1:30">
      <c r="B136" s="62"/>
      <c r="C136" s="39"/>
      <c r="D136" s="39"/>
    </row>
    <row r="137" spans="1:30">
      <c r="B137" s="62"/>
      <c r="C137" s="39"/>
      <c r="D137" s="39"/>
    </row>
    <row r="138" spans="1:30">
      <c r="B138" s="62"/>
      <c r="C138" s="39"/>
      <c r="D138" s="39"/>
    </row>
    <row r="139" spans="1:30">
      <c r="B139" s="62"/>
      <c r="C139" s="39"/>
      <c r="D139" s="39"/>
    </row>
    <row r="140" spans="1:30">
      <c r="B140" s="62"/>
      <c r="C140" s="39"/>
      <c r="D140" s="39"/>
    </row>
    <row r="141" spans="1:30">
      <c r="B141" s="62"/>
      <c r="C141" s="39"/>
      <c r="D141" s="39"/>
    </row>
    <row r="142" spans="1:30">
      <c r="B142" s="62"/>
      <c r="C142" s="39"/>
      <c r="D142" s="39"/>
    </row>
    <row r="143" spans="1:30">
      <c r="B143" s="62"/>
      <c r="C143" s="39"/>
      <c r="D143" s="39"/>
    </row>
    <row r="144" spans="1:30">
      <c r="B144" s="62"/>
      <c r="C144" s="39"/>
      <c r="D144" s="39"/>
    </row>
    <row r="145" spans="2:4">
      <c r="B145" s="62"/>
      <c r="C145" s="39"/>
      <c r="D145" s="39"/>
    </row>
    <row r="146" spans="2:4">
      <c r="B146" s="62"/>
      <c r="C146" s="39"/>
      <c r="D146" s="39"/>
    </row>
    <row r="147" spans="2:4">
      <c r="B147" s="62"/>
      <c r="C147" s="39"/>
      <c r="D147" s="39"/>
    </row>
    <row r="148" spans="2:4">
      <c r="B148" s="62"/>
      <c r="C148" s="39"/>
      <c r="D148" s="39"/>
    </row>
    <row r="149" spans="2:4">
      <c r="B149" s="62"/>
      <c r="C149" s="39"/>
      <c r="D149" s="39"/>
    </row>
    <row r="150" spans="2:4">
      <c r="B150" s="62"/>
      <c r="C150" s="39"/>
      <c r="D150" s="39"/>
    </row>
    <row r="151" spans="2:4">
      <c r="B151" s="62"/>
      <c r="C151" s="39"/>
      <c r="D151" s="39"/>
    </row>
    <row r="152" spans="2:4">
      <c r="B152" s="62"/>
      <c r="C152" s="39"/>
      <c r="D152" s="39"/>
    </row>
    <row r="153" spans="2:4">
      <c r="B153" s="62"/>
      <c r="C153" s="39"/>
      <c r="D153" s="39"/>
    </row>
    <row r="154" spans="2:4">
      <c r="B154" s="62"/>
      <c r="C154" s="39"/>
      <c r="D154" s="39"/>
    </row>
    <row r="155" spans="2:4">
      <c r="B155" s="62"/>
      <c r="C155" s="39"/>
      <c r="D155" s="39"/>
    </row>
    <row r="156" spans="2:4">
      <c r="B156" s="62"/>
      <c r="C156" s="39"/>
      <c r="D156" s="39"/>
    </row>
    <row r="157" spans="2:4">
      <c r="B157" s="62"/>
      <c r="C157" s="39"/>
      <c r="D157" s="39"/>
    </row>
    <row r="158" spans="2:4">
      <c r="B158" s="62"/>
      <c r="C158" s="39"/>
      <c r="D158" s="39"/>
    </row>
    <row r="159" spans="2:4">
      <c r="B159" s="62"/>
      <c r="C159" s="39"/>
      <c r="D159" s="39"/>
    </row>
    <row r="160" spans="2:4">
      <c r="B160" s="62"/>
      <c r="C160" s="39"/>
      <c r="D160" s="39"/>
    </row>
    <row r="161" spans="2:4">
      <c r="B161" s="62"/>
      <c r="C161" s="39"/>
      <c r="D161" s="39"/>
    </row>
    <row r="162" spans="2:4">
      <c r="B162" s="62"/>
      <c r="C162" s="39"/>
      <c r="D162" s="39"/>
    </row>
    <row r="163" spans="2:4">
      <c r="B163" s="62"/>
      <c r="C163" s="39"/>
      <c r="D163" s="39"/>
    </row>
    <row r="164" spans="2:4">
      <c r="B164" s="62"/>
      <c r="C164" s="39"/>
      <c r="D164" s="39"/>
    </row>
    <row r="165" spans="2:4">
      <c r="B165" s="62"/>
      <c r="C165" s="39"/>
      <c r="D165" s="39"/>
    </row>
    <row r="166" spans="2:4">
      <c r="B166" s="62"/>
      <c r="C166" s="39"/>
      <c r="D166" s="39"/>
    </row>
    <row r="167" spans="2:4">
      <c r="B167" s="62"/>
      <c r="C167" s="39"/>
      <c r="D167" s="39"/>
    </row>
    <row r="168" spans="2:4">
      <c r="B168" s="62"/>
      <c r="C168" s="39"/>
      <c r="D168" s="39"/>
    </row>
    <row r="169" spans="2:4">
      <c r="B169" s="62"/>
      <c r="C169" s="39"/>
      <c r="D169" s="39"/>
    </row>
    <row r="170" spans="2:4">
      <c r="B170" s="62"/>
      <c r="C170" s="39"/>
      <c r="D170" s="39"/>
    </row>
    <row r="171" spans="2:4">
      <c r="B171" s="62"/>
      <c r="C171" s="39"/>
      <c r="D171" s="39"/>
    </row>
    <row r="172" spans="2:4">
      <c r="B172" s="62"/>
      <c r="C172" s="39"/>
      <c r="D172" s="39"/>
    </row>
    <row r="173" spans="2:4">
      <c r="B173" s="62"/>
      <c r="C173" s="39"/>
      <c r="D173" s="39"/>
    </row>
    <row r="174" spans="2:4">
      <c r="B174" s="62"/>
      <c r="C174" s="39"/>
      <c r="D174" s="39"/>
    </row>
    <row r="175" spans="2:4">
      <c r="B175" s="62"/>
      <c r="C175" s="39"/>
      <c r="D175" s="39"/>
    </row>
    <row r="176" spans="2:4">
      <c r="B176" s="62"/>
      <c r="C176" s="39"/>
      <c r="D176" s="39"/>
    </row>
    <row r="177" spans="2:4">
      <c r="B177" s="62"/>
      <c r="C177" s="39"/>
      <c r="D177" s="39"/>
    </row>
    <row r="178" spans="2:4">
      <c r="B178" s="62"/>
      <c r="C178" s="39"/>
      <c r="D178" s="39"/>
    </row>
    <row r="179" spans="2:4">
      <c r="B179" s="62"/>
      <c r="C179" s="39"/>
      <c r="D179" s="39"/>
    </row>
    <row r="180" spans="2:4">
      <c r="B180" s="62"/>
      <c r="C180" s="39"/>
      <c r="D180" s="39"/>
    </row>
    <row r="181" spans="2:4">
      <c r="B181" s="62"/>
      <c r="C181" s="39"/>
      <c r="D181" s="39"/>
    </row>
    <row r="182" spans="2:4">
      <c r="B182" s="62"/>
      <c r="C182" s="39"/>
      <c r="D182" s="39"/>
    </row>
    <row r="183" spans="2:4">
      <c r="B183" s="62"/>
      <c r="C183" s="39"/>
      <c r="D183" s="39"/>
    </row>
    <row r="184" spans="2:4">
      <c r="B184" s="62"/>
      <c r="C184" s="39"/>
      <c r="D184" s="39"/>
    </row>
    <row r="185" spans="2:4">
      <c r="B185" s="62"/>
      <c r="C185" s="39"/>
      <c r="D185" s="39"/>
    </row>
    <row r="186" spans="2:4">
      <c r="B186" s="62"/>
      <c r="C186" s="39"/>
      <c r="D186" s="39"/>
    </row>
    <row r="187" spans="2:4">
      <c r="B187" s="62"/>
      <c r="C187" s="39"/>
      <c r="D187" s="39"/>
    </row>
    <row r="188" spans="2:4">
      <c r="B188" s="62"/>
      <c r="C188" s="39"/>
      <c r="D188" s="39"/>
    </row>
    <row r="189" spans="2:4">
      <c r="B189" s="62"/>
      <c r="C189" s="39"/>
      <c r="D189" s="39"/>
    </row>
    <row r="190" spans="2:4">
      <c r="B190" s="62"/>
      <c r="C190" s="39"/>
      <c r="D190" s="39"/>
    </row>
    <row r="191" spans="2:4">
      <c r="B191" s="62"/>
      <c r="C191" s="39"/>
      <c r="D191" s="39"/>
    </row>
    <row r="192" spans="2:4">
      <c r="B192" s="62"/>
      <c r="C192" s="39"/>
      <c r="D192" s="39"/>
    </row>
    <row r="193" spans="2:4">
      <c r="B193" s="62"/>
      <c r="C193" s="39"/>
      <c r="D193" s="39"/>
    </row>
    <row r="194" spans="2:4">
      <c r="B194" s="62"/>
      <c r="C194" s="39"/>
      <c r="D194" s="39"/>
    </row>
    <row r="195" spans="2:4">
      <c r="B195" s="62"/>
      <c r="C195" s="39"/>
      <c r="D195" s="39"/>
    </row>
    <row r="196" spans="2:4">
      <c r="B196" s="62"/>
      <c r="C196" s="39"/>
      <c r="D196" s="39"/>
    </row>
    <row r="197" spans="2:4">
      <c r="B197" s="62"/>
      <c r="C197" s="39"/>
      <c r="D197" s="39"/>
    </row>
    <row r="198" spans="2:4">
      <c r="B198" s="62"/>
      <c r="C198" s="39"/>
      <c r="D198" s="39"/>
    </row>
    <row r="199" spans="2:4">
      <c r="B199" s="62"/>
      <c r="C199" s="39"/>
      <c r="D199" s="39"/>
    </row>
    <row r="200" spans="2:4">
      <c r="B200" s="62"/>
      <c r="C200" s="39"/>
      <c r="D200" s="39"/>
    </row>
    <row r="201" spans="2:4">
      <c r="B201" s="62"/>
      <c r="C201" s="39"/>
      <c r="D201" s="39"/>
    </row>
    <row r="202" spans="2:4">
      <c r="B202" s="62"/>
      <c r="C202" s="39"/>
      <c r="D202" s="39"/>
    </row>
    <row r="203" spans="2:4">
      <c r="B203" s="62"/>
      <c r="C203" s="39"/>
      <c r="D203" s="39"/>
    </row>
    <row r="204" spans="2:4">
      <c r="B204" s="62"/>
      <c r="C204" s="39"/>
      <c r="D204" s="39"/>
    </row>
    <row r="205" spans="2:4">
      <c r="B205" s="62"/>
      <c r="C205" s="39"/>
      <c r="D205" s="39"/>
    </row>
    <row r="206" spans="2:4">
      <c r="B206" s="62"/>
      <c r="C206" s="39"/>
      <c r="D206" s="39"/>
    </row>
    <row r="207" spans="2:4">
      <c r="B207" s="62"/>
      <c r="C207" s="39"/>
      <c r="D207" s="39"/>
    </row>
    <row r="208" spans="2:4">
      <c r="B208" s="62"/>
      <c r="C208" s="39"/>
      <c r="D208" s="39"/>
    </row>
    <row r="209" spans="2:4">
      <c r="B209" s="62"/>
      <c r="C209" s="39"/>
      <c r="D209" s="39"/>
    </row>
    <row r="210" spans="2:4">
      <c r="B210" s="62"/>
      <c r="C210" s="39"/>
      <c r="D210" s="39"/>
    </row>
    <row r="211" spans="2:4">
      <c r="B211" s="62"/>
      <c r="C211" s="39"/>
      <c r="D211" s="39"/>
    </row>
    <row r="212" spans="2:4">
      <c r="B212" s="62"/>
      <c r="C212" s="39"/>
      <c r="D212" s="39"/>
    </row>
    <row r="213" spans="2:4">
      <c r="B213" s="62"/>
      <c r="C213" s="39"/>
      <c r="D213" s="39"/>
    </row>
    <row r="214" spans="2:4">
      <c r="B214" s="62"/>
      <c r="C214" s="39"/>
      <c r="D214" s="39"/>
    </row>
    <row r="215" spans="2:4">
      <c r="B215" s="62"/>
      <c r="C215" s="39"/>
      <c r="D215" s="39"/>
    </row>
    <row r="216" spans="2:4">
      <c r="B216" s="62"/>
      <c r="C216" s="39"/>
      <c r="D216" s="39"/>
    </row>
    <row r="217" spans="2:4">
      <c r="B217" s="62"/>
      <c r="C217" s="39"/>
      <c r="D217" s="39"/>
    </row>
    <row r="218" spans="2:4">
      <c r="B218" s="62"/>
      <c r="C218" s="39"/>
      <c r="D218" s="39"/>
    </row>
    <row r="219" spans="2:4">
      <c r="B219" s="62"/>
      <c r="C219" s="39"/>
      <c r="D219" s="39"/>
    </row>
    <row r="220" spans="2:4">
      <c r="B220" s="62"/>
      <c r="C220" s="39"/>
      <c r="D220" s="39"/>
    </row>
    <row r="221" spans="2:4">
      <c r="B221" s="62"/>
      <c r="C221" s="39"/>
      <c r="D221" s="39"/>
    </row>
    <row r="222" spans="2:4">
      <c r="B222" s="62"/>
      <c r="C222" s="39"/>
      <c r="D222" s="39"/>
    </row>
    <row r="223" spans="2:4">
      <c r="B223" s="62"/>
      <c r="C223" s="39"/>
      <c r="D223" s="39"/>
    </row>
    <row r="224" spans="2:4">
      <c r="B224" s="62"/>
      <c r="C224" s="39"/>
      <c r="D224" s="39"/>
    </row>
    <row r="225" spans="2:4">
      <c r="B225" s="62"/>
      <c r="C225" s="39"/>
      <c r="D225" s="39"/>
    </row>
    <row r="226" spans="2:4">
      <c r="B226" s="62"/>
      <c r="C226" s="39"/>
      <c r="D226" s="39"/>
    </row>
    <row r="227" spans="2:4">
      <c r="B227" s="62"/>
      <c r="C227" s="39"/>
      <c r="D227" s="39"/>
    </row>
    <row r="228" spans="2:4">
      <c r="B228" s="62"/>
      <c r="C228" s="39"/>
      <c r="D228" s="39"/>
    </row>
    <row r="229" spans="2:4">
      <c r="B229" s="62"/>
      <c r="C229" s="39"/>
      <c r="D229" s="39"/>
    </row>
    <row r="230" spans="2:4">
      <c r="B230" s="62"/>
      <c r="C230" s="39"/>
      <c r="D230" s="39"/>
    </row>
    <row r="231" spans="2:4">
      <c r="B231" s="62"/>
      <c r="C231" s="39"/>
      <c r="D231" s="39"/>
    </row>
    <row r="232" spans="2:4">
      <c r="B232" s="62"/>
      <c r="C232" s="39"/>
      <c r="D232" s="39"/>
    </row>
    <row r="233" spans="2:4">
      <c r="B233" s="62"/>
      <c r="C233" s="39"/>
      <c r="D233" s="39"/>
    </row>
    <row r="234" spans="2:4">
      <c r="B234" s="62"/>
      <c r="C234" s="39"/>
      <c r="D234" s="39"/>
    </row>
    <row r="235" spans="2:4">
      <c r="B235" s="62"/>
      <c r="C235" s="39"/>
      <c r="D235" s="39"/>
    </row>
    <row r="236" spans="2:4">
      <c r="B236" s="62"/>
      <c r="C236" s="39"/>
      <c r="D236" s="39"/>
    </row>
    <row r="237" spans="2:4">
      <c r="B237" s="62"/>
      <c r="C237" s="39"/>
      <c r="D237" s="39"/>
    </row>
    <row r="238" spans="2:4">
      <c r="B238" s="62"/>
      <c r="C238" s="39"/>
      <c r="D238" s="39"/>
    </row>
    <row r="239" spans="2:4">
      <c r="B239" s="62"/>
      <c r="C239" s="39"/>
      <c r="D239" s="39"/>
    </row>
    <row r="240" spans="2:4">
      <c r="B240" s="62"/>
      <c r="C240" s="39"/>
      <c r="D240" s="39"/>
    </row>
    <row r="241" spans="2:4">
      <c r="B241" s="62"/>
      <c r="C241" s="39"/>
      <c r="D241" s="39"/>
    </row>
    <row r="242" spans="2:4">
      <c r="B242" s="62"/>
      <c r="C242" s="39"/>
      <c r="D242" s="39"/>
    </row>
    <row r="243" spans="2:4">
      <c r="B243" s="62"/>
      <c r="C243" s="39"/>
      <c r="D243" s="39"/>
    </row>
    <row r="244" spans="2:4">
      <c r="B244" s="62"/>
      <c r="C244" s="39"/>
      <c r="D244" s="39"/>
    </row>
    <row r="245" spans="2:4">
      <c r="B245" s="62"/>
      <c r="C245" s="39"/>
      <c r="D245" s="39"/>
    </row>
    <row r="246" spans="2:4">
      <c r="B246" s="62"/>
      <c r="C246" s="39"/>
      <c r="D246" s="39"/>
    </row>
    <row r="247" spans="2:4">
      <c r="B247" s="62"/>
      <c r="C247" s="39"/>
      <c r="D247" s="39"/>
    </row>
    <row r="248" spans="2:4">
      <c r="B248" s="62"/>
      <c r="C248" s="39"/>
      <c r="D248" s="39"/>
    </row>
    <row r="249" spans="2:4">
      <c r="B249" s="62"/>
      <c r="C249" s="39"/>
      <c r="D249" s="39"/>
    </row>
    <row r="250" spans="2:4">
      <c r="B250" s="62"/>
      <c r="C250" s="39"/>
      <c r="D250" s="39"/>
    </row>
    <row r="251" spans="2:4">
      <c r="B251" s="62"/>
      <c r="C251" s="39"/>
      <c r="D251" s="39"/>
    </row>
    <row r="252" spans="2:4">
      <c r="B252" s="62"/>
      <c r="C252" s="39"/>
      <c r="D252" s="39"/>
    </row>
    <row r="253" spans="2:4">
      <c r="B253" s="62"/>
      <c r="C253" s="39"/>
      <c r="D253" s="39"/>
    </row>
    <row r="254" spans="2:4">
      <c r="B254" s="62"/>
      <c r="C254" s="39"/>
      <c r="D254" s="39"/>
    </row>
    <row r="255" spans="2:4">
      <c r="B255" s="62"/>
      <c r="C255" s="39"/>
      <c r="D255" s="39"/>
    </row>
    <row r="256" spans="2:4">
      <c r="B256" s="62"/>
      <c r="C256" s="39"/>
      <c r="D256" s="39"/>
    </row>
    <row r="257" spans="2:4">
      <c r="B257" s="62"/>
      <c r="C257" s="39"/>
      <c r="D257" s="39"/>
    </row>
    <row r="258" spans="2:4">
      <c r="B258" s="62"/>
      <c r="C258" s="39"/>
      <c r="D258" s="39"/>
    </row>
    <row r="259" spans="2:4">
      <c r="B259" s="62"/>
      <c r="C259" s="39"/>
      <c r="D259" s="39"/>
    </row>
    <row r="260" spans="2:4">
      <c r="B260" s="62"/>
      <c r="C260" s="39"/>
      <c r="D260" s="39"/>
    </row>
    <row r="261" spans="2:4">
      <c r="B261" s="62"/>
      <c r="C261" s="39"/>
      <c r="D261" s="39"/>
    </row>
    <row r="262" spans="2:4">
      <c r="B262" s="62"/>
      <c r="C262" s="39"/>
      <c r="D262" s="39"/>
    </row>
    <row r="263" spans="2:4">
      <c r="B263" s="62"/>
      <c r="C263" s="39"/>
      <c r="D263" s="39"/>
    </row>
    <row r="264" spans="2:4">
      <c r="B264" s="62"/>
      <c r="C264" s="39"/>
      <c r="D264" s="39"/>
    </row>
    <row r="265" spans="2:4">
      <c r="B265" s="62"/>
      <c r="C265" s="39"/>
      <c r="D265" s="39"/>
    </row>
    <row r="266" spans="2:4">
      <c r="B266" s="62"/>
      <c r="C266" s="39"/>
      <c r="D266" s="39"/>
    </row>
    <row r="267" spans="2:4">
      <c r="B267" s="62"/>
      <c r="C267" s="39"/>
      <c r="D267" s="39"/>
    </row>
    <row r="268" spans="2:4">
      <c r="B268" s="62"/>
      <c r="C268" s="39"/>
      <c r="D268" s="39"/>
    </row>
    <row r="269" spans="2:4">
      <c r="B269" s="62"/>
      <c r="C269" s="39"/>
      <c r="D269" s="39"/>
    </row>
    <row r="270" spans="2:4">
      <c r="B270" s="62"/>
      <c r="C270" s="39"/>
      <c r="D270" s="39"/>
    </row>
    <row r="271" spans="2:4">
      <c r="B271" s="62"/>
      <c r="C271" s="39"/>
      <c r="D271" s="39"/>
    </row>
    <row r="272" spans="2:4">
      <c r="B272" s="62"/>
      <c r="C272" s="39"/>
      <c r="D272" s="39"/>
    </row>
    <row r="273" spans="2:4">
      <c r="B273" s="62"/>
      <c r="C273" s="39"/>
      <c r="D273" s="39"/>
    </row>
    <row r="274" spans="2:4">
      <c r="B274" s="62"/>
      <c r="C274" s="39"/>
      <c r="D274" s="39"/>
    </row>
    <row r="275" spans="2:4">
      <c r="B275" s="62"/>
      <c r="C275" s="39"/>
      <c r="D275" s="39"/>
    </row>
    <row r="276" spans="2:4">
      <c r="B276" s="62"/>
      <c r="C276" s="39"/>
      <c r="D276" s="39"/>
    </row>
    <row r="277" spans="2:4">
      <c r="B277" s="62"/>
      <c r="C277" s="39"/>
      <c r="D277" s="39"/>
    </row>
    <row r="278" spans="2:4">
      <c r="B278" s="62"/>
      <c r="C278" s="39"/>
      <c r="D278" s="39"/>
    </row>
    <row r="279" spans="2:4">
      <c r="B279" s="62"/>
      <c r="C279" s="39"/>
      <c r="D279" s="39"/>
    </row>
    <row r="280" spans="2:4">
      <c r="B280" s="62"/>
      <c r="C280" s="39"/>
      <c r="D280" s="39"/>
    </row>
    <row r="281" spans="2:4">
      <c r="B281" s="62"/>
      <c r="C281" s="39"/>
      <c r="D281" s="39"/>
    </row>
    <row r="282" spans="2:4">
      <c r="B282" s="62"/>
      <c r="C282" s="39"/>
      <c r="D282" s="39"/>
    </row>
    <row r="283" spans="2:4">
      <c r="B283" s="62"/>
      <c r="C283" s="39"/>
      <c r="D283" s="39"/>
    </row>
    <row r="284" spans="2:4">
      <c r="B284" s="62"/>
      <c r="C284" s="39"/>
      <c r="D284" s="39"/>
    </row>
    <row r="285" spans="2:4">
      <c r="B285" s="62"/>
      <c r="C285" s="39"/>
      <c r="D285" s="39"/>
    </row>
    <row r="286" spans="2:4">
      <c r="B286" s="62"/>
      <c r="C286" s="39"/>
      <c r="D286" s="39"/>
    </row>
    <row r="287" spans="2:4">
      <c r="B287" s="62"/>
      <c r="C287" s="39"/>
      <c r="D287" s="39"/>
    </row>
    <row r="288" spans="2:4">
      <c r="B288" s="62"/>
      <c r="C288" s="39"/>
      <c r="D288" s="39"/>
    </row>
    <row r="289" spans="2:4">
      <c r="B289" s="62"/>
      <c r="C289" s="39"/>
      <c r="D289" s="39"/>
    </row>
    <row r="290" spans="2:4">
      <c r="B290" s="62"/>
      <c r="C290" s="39"/>
      <c r="D290" s="39"/>
    </row>
    <row r="291" spans="2:4">
      <c r="B291" s="62"/>
      <c r="C291" s="39"/>
      <c r="D291" s="39"/>
    </row>
    <row r="292" spans="2:4">
      <c r="B292" s="62"/>
      <c r="C292" s="39"/>
      <c r="D292" s="39"/>
    </row>
    <row r="293" spans="2:4">
      <c r="B293" s="62"/>
      <c r="C293" s="39"/>
      <c r="D293" s="39"/>
    </row>
    <row r="294" spans="2:4">
      <c r="B294" s="62"/>
      <c r="C294" s="39"/>
      <c r="D294" s="39"/>
    </row>
    <row r="295" spans="2:4">
      <c r="B295" s="62"/>
      <c r="C295" s="39"/>
      <c r="D295" s="39"/>
    </row>
    <row r="296" spans="2:4">
      <c r="B296" s="62"/>
      <c r="C296" s="39"/>
      <c r="D296" s="39"/>
    </row>
    <row r="297" spans="2:4">
      <c r="B297" s="62"/>
      <c r="C297" s="39"/>
      <c r="D297" s="39"/>
    </row>
    <row r="298" spans="2:4">
      <c r="B298" s="62"/>
      <c r="C298" s="39"/>
      <c r="D298" s="39"/>
    </row>
    <row r="299" spans="2:4">
      <c r="B299" s="62"/>
      <c r="C299" s="39"/>
      <c r="D299" s="39"/>
    </row>
    <row r="300" spans="2:4">
      <c r="B300" s="62"/>
      <c r="C300" s="39"/>
      <c r="D300" s="39"/>
    </row>
    <row r="301" spans="2:4">
      <c r="B301" s="62"/>
      <c r="C301" s="39"/>
      <c r="D301" s="39"/>
    </row>
    <row r="302" spans="2:4">
      <c r="B302" s="62"/>
      <c r="C302" s="39"/>
      <c r="D302" s="39"/>
    </row>
    <row r="303" spans="2:4">
      <c r="B303" s="62"/>
      <c r="C303" s="39"/>
      <c r="D303" s="39"/>
    </row>
    <row r="304" spans="2:4">
      <c r="B304" s="62"/>
      <c r="C304" s="39"/>
      <c r="D304" s="39"/>
    </row>
    <row r="305" spans="2:4">
      <c r="B305" s="62"/>
      <c r="C305" s="39"/>
      <c r="D305" s="39"/>
    </row>
    <row r="306" spans="2:4">
      <c r="B306" s="62"/>
      <c r="C306" s="39"/>
      <c r="D306" s="39"/>
    </row>
    <row r="307" spans="2:4">
      <c r="B307" s="62"/>
      <c r="C307" s="39"/>
      <c r="D307" s="39"/>
    </row>
    <row r="308" spans="2:4">
      <c r="B308" s="62"/>
      <c r="C308" s="39"/>
      <c r="D308" s="39"/>
    </row>
    <row r="309" spans="2:4">
      <c r="B309" s="62"/>
      <c r="C309" s="39"/>
      <c r="D309" s="39"/>
    </row>
    <row r="310" spans="2:4">
      <c r="B310" s="62"/>
      <c r="C310" s="39"/>
      <c r="D310" s="39"/>
    </row>
    <row r="311" spans="2:4">
      <c r="B311" s="62"/>
      <c r="C311" s="39"/>
      <c r="D311" s="39"/>
    </row>
    <row r="312" spans="2:4">
      <c r="B312" s="62"/>
      <c r="C312" s="39"/>
      <c r="D312" s="39"/>
    </row>
    <row r="313" spans="2:4">
      <c r="B313" s="62"/>
      <c r="C313" s="39"/>
      <c r="D313" s="39"/>
    </row>
    <row r="314" spans="2:4">
      <c r="B314" s="62"/>
      <c r="C314" s="39"/>
      <c r="D314" s="39"/>
    </row>
    <row r="315" spans="2:4">
      <c r="B315" s="62"/>
      <c r="C315" s="39"/>
      <c r="D315" s="39"/>
    </row>
    <row r="316" spans="2:4">
      <c r="B316" s="62"/>
      <c r="C316" s="39"/>
      <c r="D316" s="39"/>
    </row>
    <row r="317" spans="2:4">
      <c r="B317" s="62"/>
      <c r="C317" s="39"/>
      <c r="D317" s="39"/>
    </row>
    <row r="318" spans="2:4">
      <c r="B318" s="62"/>
      <c r="C318" s="39"/>
      <c r="D318" s="39"/>
    </row>
    <row r="319" spans="2:4">
      <c r="B319" s="62"/>
      <c r="C319" s="39"/>
      <c r="D319" s="39"/>
    </row>
    <row r="320" spans="2:4">
      <c r="B320" s="62"/>
      <c r="C320" s="39"/>
      <c r="D320" s="39"/>
    </row>
    <row r="321" spans="2:4">
      <c r="B321" s="62"/>
      <c r="C321" s="39"/>
      <c r="D321" s="39"/>
    </row>
    <row r="322" spans="2:4">
      <c r="B322" s="62"/>
      <c r="C322" s="39"/>
      <c r="D322" s="39"/>
    </row>
    <row r="323" spans="2:4">
      <c r="B323" s="62"/>
      <c r="C323" s="39"/>
      <c r="D323" s="39"/>
    </row>
    <row r="324" spans="2:4">
      <c r="B324" s="62"/>
      <c r="C324" s="39"/>
      <c r="D324" s="39"/>
    </row>
    <row r="325" spans="2:4">
      <c r="B325" s="62"/>
      <c r="C325" s="39"/>
      <c r="D325" s="39"/>
    </row>
    <row r="326" spans="2:4">
      <c r="B326" s="62"/>
      <c r="C326" s="39"/>
      <c r="D326" s="39"/>
    </row>
    <row r="327" spans="2:4">
      <c r="B327" s="62"/>
      <c r="C327" s="39"/>
      <c r="D327" s="39"/>
    </row>
    <row r="328" spans="2:4">
      <c r="B328" s="62"/>
      <c r="C328" s="39"/>
      <c r="D328" s="39"/>
    </row>
    <row r="329" spans="2:4">
      <c r="B329" s="62"/>
      <c r="C329" s="39"/>
      <c r="D329" s="39"/>
    </row>
    <row r="330" spans="2:4">
      <c r="B330" s="62"/>
      <c r="C330" s="39"/>
      <c r="D330" s="39"/>
    </row>
    <row r="331" spans="2:4">
      <c r="B331" s="62"/>
      <c r="C331" s="39"/>
      <c r="D331" s="39"/>
    </row>
    <row r="332" spans="2:4">
      <c r="B332" s="62"/>
      <c r="C332" s="39"/>
      <c r="D332" s="39"/>
    </row>
    <row r="333" spans="2:4">
      <c r="B333" s="62"/>
      <c r="C333" s="39"/>
      <c r="D333" s="39"/>
    </row>
    <row r="334" spans="2:4">
      <c r="B334" s="62"/>
      <c r="C334" s="39"/>
      <c r="D334" s="39"/>
    </row>
    <row r="335" spans="2:4">
      <c r="B335" s="62"/>
      <c r="C335" s="39"/>
      <c r="D335" s="39"/>
    </row>
    <row r="336" spans="2:4">
      <c r="B336" s="62"/>
      <c r="C336" s="39"/>
      <c r="D336" s="39"/>
    </row>
    <row r="337" spans="2:4">
      <c r="B337" s="62"/>
      <c r="C337" s="39"/>
      <c r="D337" s="39"/>
    </row>
    <row r="338" spans="2:4">
      <c r="B338" s="62"/>
      <c r="C338" s="39"/>
      <c r="D338" s="39"/>
    </row>
    <row r="339" spans="2:4">
      <c r="B339" s="62"/>
      <c r="C339" s="39"/>
      <c r="D339" s="39"/>
    </row>
    <row r="340" spans="2:4">
      <c r="B340" s="62"/>
      <c r="C340" s="39"/>
      <c r="D340" s="39"/>
    </row>
    <row r="341" spans="2:4">
      <c r="B341" s="62"/>
      <c r="C341" s="39"/>
      <c r="D341" s="39"/>
    </row>
    <row r="342" spans="2:4">
      <c r="B342" s="62"/>
      <c r="C342" s="39"/>
      <c r="D342" s="39"/>
    </row>
    <row r="343" spans="2:4">
      <c r="B343" s="62"/>
      <c r="C343" s="39"/>
      <c r="D343" s="39"/>
    </row>
    <row r="344" spans="2:4">
      <c r="B344" s="62"/>
      <c r="C344" s="39"/>
      <c r="D344" s="39"/>
    </row>
    <row r="345" spans="2:4">
      <c r="B345" s="62"/>
      <c r="C345" s="39"/>
      <c r="D345" s="39"/>
    </row>
    <row r="346" spans="2:4">
      <c r="B346" s="62"/>
      <c r="C346" s="39"/>
      <c r="D346" s="39"/>
    </row>
    <row r="347" spans="2:4">
      <c r="B347" s="62"/>
      <c r="C347" s="39"/>
      <c r="D347" s="39"/>
    </row>
    <row r="348" spans="2:4">
      <c r="B348" s="62"/>
      <c r="C348" s="39"/>
      <c r="D348" s="39"/>
    </row>
    <row r="349" spans="2:4">
      <c r="B349" s="62"/>
      <c r="C349" s="39"/>
      <c r="D349" s="39"/>
    </row>
    <row r="350" spans="2:4">
      <c r="B350" s="62"/>
      <c r="C350" s="39"/>
      <c r="D350" s="39"/>
    </row>
    <row r="351" spans="2:4">
      <c r="B351" s="62"/>
      <c r="C351" s="39"/>
      <c r="D351" s="39"/>
    </row>
    <row r="352" spans="2:4">
      <c r="B352" s="62"/>
      <c r="C352" s="39"/>
      <c r="D352" s="39"/>
    </row>
    <row r="353" spans="2:4">
      <c r="B353" s="62"/>
      <c r="C353" s="39"/>
      <c r="D353" s="39"/>
    </row>
    <row r="354" spans="2:4">
      <c r="B354" s="62"/>
      <c r="C354" s="39"/>
      <c r="D354" s="39"/>
    </row>
    <row r="355" spans="2:4">
      <c r="B355" s="62"/>
      <c r="C355" s="39"/>
      <c r="D355" s="39"/>
    </row>
    <row r="356" spans="2:4">
      <c r="B356" s="62"/>
      <c r="C356" s="39"/>
      <c r="D356" s="39"/>
    </row>
    <row r="357" spans="2:4">
      <c r="B357" s="62"/>
      <c r="C357" s="39"/>
      <c r="D357" s="39"/>
    </row>
    <row r="358" spans="2:4">
      <c r="B358" s="62"/>
      <c r="C358" s="39"/>
      <c r="D358" s="39"/>
    </row>
    <row r="359" spans="2:4">
      <c r="B359" s="62"/>
      <c r="C359" s="39"/>
      <c r="D359" s="39"/>
    </row>
    <row r="360" spans="2:4">
      <c r="B360" s="62"/>
      <c r="C360" s="39"/>
      <c r="D360" s="39"/>
    </row>
    <row r="361" spans="2:4">
      <c r="B361" s="62"/>
      <c r="C361" s="39"/>
      <c r="D361" s="39"/>
    </row>
    <row r="362" spans="2:4">
      <c r="B362" s="62"/>
      <c r="C362" s="39"/>
      <c r="D362" s="39"/>
    </row>
    <row r="363" spans="2:4">
      <c r="B363" s="62"/>
      <c r="C363" s="39"/>
      <c r="D363" s="39"/>
    </row>
    <row r="364" spans="2:4">
      <c r="B364" s="62"/>
      <c r="C364" s="39"/>
      <c r="D364" s="39"/>
    </row>
    <row r="365" spans="2:4">
      <c r="B365" s="62"/>
      <c r="C365" s="39"/>
      <c r="D365" s="39"/>
    </row>
    <row r="366" spans="2:4">
      <c r="B366" s="62"/>
      <c r="C366" s="39"/>
      <c r="D366" s="39"/>
    </row>
    <row r="367" spans="2:4">
      <c r="B367" s="62"/>
      <c r="C367" s="39"/>
      <c r="D367" s="39"/>
    </row>
    <row r="368" spans="2:4">
      <c r="B368" s="62"/>
      <c r="C368" s="39"/>
      <c r="D368" s="39"/>
    </row>
    <row r="369" spans="2:4">
      <c r="B369" s="62"/>
      <c r="C369" s="39"/>
      <c r="D369" s="39"/>
    </row>
    <row r="370" spans="2:4">
      <c r="B370" s="62"/>
      <c r="C370" s="39"/>
      <c r="D370" s="39"/>
    </row>
    <row r="371" spans="2:4">
      <c r="B371" s="62"/>
      <c r="C371" s="39"/>
      <c r="D371" s="39"/>
    </row>
    <row r="372" spans="2:4">
      <c r="B372" s="62"/>
      <c r="C372" s="39"/>
      <c r="D372" s="39"/>
    </row>
    <row r="373" spans="2:4">
      <c r="B373" s="62"/>
      <c r="C373" s="39"/>
      <c r="D373" s="39"/>
    </row>
    <row r="374" spans="2:4">
      <c r="B374" s="62"/>
      <c r="C374" s="39"/>
      <c r="D374" s="39"/>
    </row>
    <row r="375" spans="2:4">
      <c r="B375" s="62"/>
      <c r="C375" s="39"/>
      <c r="D375" s="39"/>
    </row>
    <row r="376" spans="2:4">
      <c r="B376" s="62"/>
      <c r="C376" s="39"/>
      <c r="D376" s="39"/>
    </row>
    <row r="377" spans="2:4">
      <c r="B377" s="62"/>
      <c r="C377" s="39"/>
      <c r="D377" s="39"/>
    </row>
    <row r="378" spans="2:4">
      <c r="B378" s="62"/>
      <c r="C378" s="39"/>
      <c r="D378" s="39"/>
    </row>
    <row r="379" spans="2:4">
      <c r="B379" s="62"/>
      <c r="C379" s="39"/>
      <c r="D379" s="39"/>
    </row>
    <row r="380" spans="2:4">
      <c r="B380" s="62"/>
      <c r="C380" s="39"/>
      <c r="D380" s="39"/>
    </row>
    <row r="381" spans="2:4">
      <c r="B381" s="62"/>
      <c r="C381" s="39"/>
      <c r="D381" s="39"/>
    </row>
    <row r="382" spans="2:4">
      <c r="B382" s="62"/>
      <c r="C382" s="39"/>
      <c r="D382" s="39"/>
    </row>
    <row r="383" spans="2:4">
      <c r="B383" s="62"/>
      <c r="C383" s="39"/>
      <c r="D383" s="39"/>
    </row>
    <row r="384" spans="2:4">
      <c r="B384" s="62"/>
      <c r="C384" s="39"/>
      <c r="D384" s="39"/>
    </row>
    <row r="385" spans="2:4">
      <c r="B385" s="62"/>
      <c r="C385" s="39"/>
      <c r="D385" s="39"/>
    </row>
    <row r="386" spans="2:4">
      <c r="B386" s="62"/>
      <c r="C386" s="39"/>
      <c r="D386" s="39"/>
    </row>
    <row r="387" spans="2:4">
      <c r="B387" s="62"/>
      <c r="C387" s="39"/>
      <c r="D387" s="39"/>
    </row>
    <row r="388" spans="2:4">
      <c r="B388" s="62"/>
      <c r="C388" s="39"/>
      <c r="D388" s="39"/>
    </row>
    <row r="389" spans="2:4">
      <c r="B389" s="62"/>
      <c r="C389" s="39"/>
      <c r="D389" s="39"/>
    </row>
    <row r="390" spans="2:4">
      <c r="B390" s="62"/>
      <c r="C390" s="39"/>
      <c r="D390" s="39"/>
    </row>
    <row r="391" spans="2:4">
      <c r="B391" s="62"/>
      <c r="C391" s="39"/>
      <c r="D391" s="39"/>
    </row>
    <row r="392" spans="2:4">
      <c r="B392" s="62"/>
      <c r="C392" s="39"/>
      <c r="D392" s="39"/>
    </row>
    <row r="393" spans="2:4">
      <c r="B393" s="62"/>
      <c r="C393" s="39"/>
      <c r="D393" s="39"/>
    </row>
    <row r="394" spans="2:4">
      <c r="B394" s="62"/>
      <c r="C394" s="39"/>
      <c r="D394" s="39"/>
    </row>
    <row r="395" spans="2:4">
      <c r="B395" s="62"/>
      <c r="C395" s="39"/>
      <c r="D395" s="39"/>
    </row>
    <row r="396" spans="2:4">
      <c r="B396" s="62"/>
      <c r="C396" s="39"/>
      <c r="D396" s="39"/>
    </row>
    <row r="397" spans="2:4">
      <c r="B397" s="62"/>
      <c r="C397" s="39"/>
      <c r="D397" s="39"/>
    </row>
    <row r="398" spans="2:4">
      <c r="B398" s="62"/>
      <c r="C398" s="39"/>
      <c r="D398" s="39"/>
    </row>
    <row r="399" spans="2:4">
      <c r="B399" s="62"/>
      <c r="C399" s="39"/>
      <c r="D399" s="39"/>
    </row>
    <row r="400" spans="2:4">
      <c r="B400" s="62"/>
      <c r="C400" s="39"/>
      <c r="D400" s="39"/>
    </row>
    <row r="401" spans="2:4">
      <c r="B401" s="62"/>
      <c r="C401" s="39"/>
      <c r="D401" s="39"/>
    </row>
    <row r="402" spans="2:4">
      <c r="B402" s="62"/>
      <c r="C402" s="39"/>
      <c r="D402" s="39"/>
    </row>
    <row r="403" spans="2:4">
      <c r="B403" s="62"/>
      <c r="C403" s="39"/>
      <c r="D403" s="39"/>
    </row>
    <row r="404" spans="2:4">
      <c r="B404" s="62"/>
      <c r="C404" s="39"/>
      <c r="D404" s="39"/>
    </row>
    <row r="405" spans="2:4">
      <c r="B405" s="62"/>
      <c r="C405" s="39"/>
      <c r="D405" s="39"/>
    </row>
    <row r="406" spans="2:4">
      <c r="B406" s="62"/>
      <c r="C406" s="39"/>
      <c r="D406" s="39"/>
    </row>
    <row r="407" spans="2:4">
      <c r="B407" s="62"/>
      <c r="C407" s="39"/>
      <c r="D407" s="39"/>
    </row>
    <row r="408" spans="2:4">
      <c r="B408" s="62"/>
      <c r="C408" s="39"/>
      <c r="D408" s="39"/>
    </row>
    <row r="409" spans="2:4">
      <c r="B409" s="62"/>
      <c r="C409" s="39"/>
      <c r="D409" s="39"/>
    </row>
    <row r="410" spans="2:4">
      <c r="B410" s="62"/>
      <c r="C410" s="39"/>
      <c r="D410" s="39"/>
    </row>
    <row r="411" spans="2:4">
      <c r="B411" s="62"/>
      <c r="C411" s="39"/>
      <c r="D411" s="39"/>
    </row>
    <row r="412" spans="2:4">
      <c r="B412" s="62"/>
      <c r="C412" s="39"/>
      <c r="D412" s="39"/>
    </row>
    <row r="413" spans="2:4">
      <c r="B413" s="62"/>
      <c r="C413" s="39"/>
      <c r="D413" s="39"/>
    </row>
    <row r="414" spans="2:4">
      <c r="B414" s="62"/>
      <c r="C414" s="39"/>
      <c r="D414" s="39"/>
    </row>
    <row r="415" spans="2:4">
      <c r="B415" s="62"/>
      <c r="C415" s="39"/>
      <c r="D415" s="39"/>
    </row>
    <row r="416" spans="2:4">
      <c r="B416" s="62"/>
      <c r="C416" s="39"/>
      <c r="D416" s="39"/>
    </row>
    <row r="417" spans="2:4">
      <c r="B417" s="62"/>
      <c r="C417" s="39"/>
      <c r="D417" s="39"/>
    </row>
    <row r="418" spans="2:4">
      <c r="B418" s="62"/>
      <c r="C418" s="39"/>
      <c r="D418" s="39"/>
    </row>
    <row r="419" spans="2:4">
      <c r="B419" s="62"/>
      <c r="C419" s="39"/>
      <c r="D419" s="39"/>
    </row>
    <row r="420" spans="2:4">
      <c r="B420" s="62"/>
      <c r="C420" s="39"/>
      <c r="D420" s="39"/>
    </row>
    <row r="421" spans="2:4">
      <c r="B421" s="62"/>
      <c r="C421" s="39"/>
      <c r="D421" s="39"/>
    </row>
    <row r="422" spans="2:4">
      <c r="B422" s="62"/>
      <c r="C422" s="39"/>
      <c r="D422" s="39"/>
    </row>
    <row r="423" spans="2:4">
      <c r="B423" s="62"/>
      <c r="C423" s="39"/>
      <c r="D423" s="39"/>
    </row>
    <row r="424" spans="2:4">
      <c r="B424" s="62"/>
      <c r="C424" s="39"/>
      <c r="D424" s="39"/>
    </row>
    <row r="425" spans="2:4">
      <c r="B425" s="62"/>
      <c r="C425" s="39"/>
      <c r="D425" s="39"/>
    </row>
    <row r="426" spans="2:4">
      <c r="B426" s="62"/>
      <c r="C426" s="39"/>
      <c r="D426" s="39"/>
    </row>
    <row r="427" spans="2:4">
      <c r="B427" s="62"/>
      <c r="C427" s="39"/>
      <c r="D427" s="39"/>
    </row>
    <row r="428" spans="2:4">
      <c r="B428" s="62"/>
      <c r="C428" s="39"/>
      <c r="D428" s="39"/>
    </row>
    <row r="429" spans="2:4">
      <c r="B429" s="62"/>
      <c r="C429" s="39"/>
      <c r="D429" s="39"/>
    </row>
    <row r="430" spans="2:4">
      <c r="B430" s="62"/>
      <c r="C430" s="39"/>
      <c r="D430" s="39"/>
    </row>
    <row r="431" spans="2:4">
      <c r="B431" s="62"/>
      <c r="C431" s="39"/>
      <c r="D431" s="39"/>
    </row>
    <row r="432" spans="2:4">
      <c r="B432" s="62"/>
      <c r="C432" s="39"/>
      <c r="D432" s="39"/>
    </row>
    <row r="433" spans="2:4">
      <c r="B433" s="62"/>
      <c r="C433" s="39"/>
      <c r="D433" s="39"/>
    </row>
    <row r="434" spans="2:4">
      <c r="B434" s="62"/>
      <c r="C434" s="39"/>
      <c r="D434" s="39"/>
    </row>
    <row r="435" spans="2:4">
      <c r="B435" s="62"/>
      <c r="C435" s="39"/>
      <c r="D435" s="39"/>
    </row>
    <row r="436" spans="2:4">
      <c r="B436" s="62"/>
      <c r="C436" s="39"/>
      <c r="D436" s="39"/>
    </row>
    <row r="437" spans="2:4">
      <c r="B437" s="62"/>
      <c r="C437" s="39"/>
      <c r="D437" s="39"/>
    </row>
    <row r="438" spans="2:4">
      <c r="B438" s="62"/>
      <c r="C438" s="39"/>
      <c r="D438" s="39"/>
    </row>
    <row r="439" spans="2:4">
      <c r="B439" s="62"/>
      <c r="C439" s="39"/>
      <c r="D439" s="39"/>
    </row>
    <row r="440" spans="2:4">
      <c r="B440" s="62"/>
      <c r="C440" s="39"/>
      <c r="D440" s="39"/>
    </row>
    <row r="441" spans="2:4">
      <c r="B441" s="62"/>
      <c r="C441" s="39"/>
      <c r="D441" s="39"/>
    </row>
    <row r="442" spans="2:4">
      <c r="B442" s="62"/>
      <c r="C442" s="39"/>
      <c r="D442" s="39"/>
    </row>
    <row r="443" spans="2:4">
      <c r="B443" s="62"/>
      <c r="C443" s="39"/>
      <c r="D443" s="39"/>
    </row>
    <row r="444" spans="2:4">
      <c r="B444" s="62"/>
      <c r="C444" s="39"/>
      <c r="D444" s="39"/>
    </row>
    <row r="445" spans="2:4">
      <c r="B445" s="62"/>
      <c r="C445" s="39"/>
      <c r="D445" s="39"/>
    </row>
    <row r="446" spans="2:4">
      <c r="B446" s="62"/>
      <c r="C446" s="39"/>
      <c r="D446" s="39"/>
    </row>
    <row r="447" spans="2:4">
      <c r="B447" s="62"/>
      <c r="C447" s="39"/>
      <c r="D447" s="39"/>
    </row>
    <row r="448" spans="2:4">
      <c r="B448" s="62"/>
      <c r="C448" s="39"/>
      <c r="D448" s="39"/>
    </row>
    <row r="449" spans="2:4">
      <c r="B449" s="62"/>
      <c r="C449" s="39"/>
      <c r="D449" s="39"/>
    </row>
    <row r="450" spans="2:4">
      <c r="B450" s="62"/>
      <c r="C450" s="39"/>
      <c r="D450" s="39"/>
    </row>
    <row r="451" spans="2:4">
      <c r="B451" s="62"/>
      <c r="C451" s="39"/>
      <c r="D451" s="39"/>
    </row>
    <row r="452" spans="2:4">
      <c r="B452" s="62"/>
      <c r="C452" s="39"/>
      <c r="D452" s="39"/>
    </row>
    <row r="453" spans="2:4">
      <c r="B453" s="62"/>
      <c r="C453" s="39"/>
      <c r="D453" s="39"/>
    </row>
    <row r="454" spans="2:4">
      <c r="B454" s="62"/>
      <c r="C454" s="39"/>
      <c r="D454" s="39"/>
    </row>
    <row r="455" spans="2:4">
      <c r="B455" s="62"/>
      <c r="C455" s="39"/>
      <c r="D455" s="39"/>
    </row>
    <row r="456" spans="2:4">
      <c r="B456" s="62"/>
      <c r="C456" s="39"/>
      <c r="D456" s="39"/>
    </row>
    <row r="457" spans="2:4">
      <c r="B457" s="62"/>
      <c r="C457" s="39"/>
      <c r="D457" s="39"/>
    </row>
    <row r="458" spans="2:4">
      <c r="B458" s="62"/>
      <c r="C458" s="39"/>
      <c r="D458" s="39"/>
    </row>
    <row r="459" spans="2:4">
      <c r="B459" s="62"/>
      <c r="C459" s="39"/>
      <c r="D459" s="39"/>
    </row>
    <row r="460" spans="2:4">
      <c r="B460" s="62"/>
      <c r="C460" s="39"/>
      <c r="D460" s="39"/>
    </row>
    <row r="461" spans="2:4">
      <c r="B461" s="62"/>
      <c r="C461" s="39"/>
      <c r="D461" s="39"/>
    </row>
    <row r="462" spans="2:4">
      <c r="B462" s="62"/>
      <c r="C462" s="39"/>
      <c r="D462" s="39"/>
    </row>
    <row r="463" spans="2:4">
      <c r="B463" s="62"/>
      <c r="C463" s="39"/>
      <c r="D463" s="39"/>
    </row>
    <row r="464" spans="2:4">
      <c r="B464" s="62"/>
      <c r="C464" s="39"/>
      <c r="D464" s="39"/>
    </row>
    <row r="465" spans="2:4">
      <c r="B465" s="62"/>
      <c r="C465" s="39"/>
      <c r="D465" s="39"/>
    </row>
    <row r="466" spans="2:4">
      <c r="B466" s="62"/>
      <c r="C466" s="39"/>
      <c r="D466" s="39"/>
    </row>
    <row r="467" spans="2:4">
      <c r="B467" s="62"/>
      <c r="C467" s="39"/>
      <c r="D467" s="39"/>
    </row>
    <row r="468" spans="2:4">
      <c r="B468" s="62"/>
      <c r="C468" s="39"/>
      <c r="D468" s="39"/>
    </row>
    <row r="469" spans="2:4">
      <c r="B469" s="62"/>
      <c r="C469" s="39"/>
      <c r="D469" s="39"/>
    </row>
    <row r="470" spans="2:4">
      <c r="B470" s="62"/>
      <c r="C470" s="39"/>
      <c r="D470" s="39"/>
    </row>
    <row r="471" spans="2:4">
      <c r="B471" s="62"/>
      <c r="C471" s="39"/>
      <c r="D471" s="39"/>
    </row>
    <row r="472" spans="2:4">
      <c r="B472" s="62"/>
      <c r="C472" s="39"/>
      <c r="D472" s="39"/>
    </row>
    <row r="473" spans="2:4">
      <c r="B473" s="62"/>
      <c r="C473" s="39"/>
      <c r="D473" s="39"/>
    </row>
    <row r="474" spans="2:4">
      <c r="B474" s="62"/>
      <c r="C474" s="39"/>
      <c r="D474" s="39"/>
    </row>
    <row r="475" spans="2:4">
      <c r="B475" s="62"/>
      <c r="C475" s="39"/>
      <c r="D475" s="39"/>
    </row>
    <row r="476" spans="2:4">
      <c r="B476" s="62"/>
      <c r="C476" s="39"/>
      <c r="D476" s="39"/>
    </row>
    <row r="477" spans="2:4">
      <c r="B477" s="62"/>
      <c r="C477" s="39"/>
      <c r="D477" s="39"/>
    </row>
    <row r="478" spans="2:4">
      <c r="B478" s="62"/>
      <c r="C478" s="39"/>
      <c r="D478" s="39"/>
    </row>
    <row r="479" spans="2:4">
      <c r="B479" s="62"/>
      <c r="C479" s="39"/>
      <c r="D479" s="39"/>
    </row>
    <row r="480" spans="2:4">
      <c r="B480" s="62"/>
      <c r="C480" s="39"/>
      <c r="D480" s="39"/>
    </row>
    <row r="481" spans="2:4">
      <c r="B481" s="62"/>
      <c r="C481" s="39"/>
      <c r="D481" s="39"/>
    </row>
    <row r="482" spans="2:4">
      <c r="B482" s="62"/>
      <c r="C482" s="39"/>
      <c r="D482" s="39"/>
    </row>
    <row r="483" spans="2:4">
      <c r="B483" s="62"/>
      <c r="C483" s="39"/>
      <c r="D483" s="39"/>
    </row>
    <row r="484" spans="2:4">
      <c r="B484" s="62"/>
      <c r="C484" s="39"/>
      <c r="D484" s="39"/>
    </row>
    <row r="485" spans="2:4">
      <c r="B485" s="62"/>
      <c r="C485" s="39"/>
      <c r="D485" s="39"/>
    </row>
    <row r="486" spans="2:4">
      <c r="B486" s="62"/>
      <c r="C486" s="39"/>
      <c r="D486" s="39"/>
    </row>
    <row r="487" spans="2:4">
      <c r="B487" s="62"/>
      <c r="C487" s="39"/>
      <c r="D487" s="39"/>
    </row>
    <row r="488" spans="2:4">
      <c r="B488" s="62"/>
      <c r="C488" s="39"/>
      <c r="D488" s="39"/>
    </row>
    <row r="489" spans="2:4">
      <c r="B489" s="62"/>
      <c r="C489" s="39"/>
      <c r="D489" s="39"/>
    </row>
    <row r="490" spans="2:4">
      <c r="B490" s="62"/>
      <c r="C490" s="39"/>
      <c r="D490" s="39"/>
    </row>
    <row r="491" spans="2:4">
      <c r="B491" s="62"/>
      <c r="C491" s="39"/>
      <c r="D491" s="39"/>
    </row>
    <row r="492" spans="2:4">
      <c r="B492" s="62"/>
      <c r="C492" s="39"/>
      <c r="D492" s="39"/>
    </row>
    <row r="493" spans="2:4">
      <c r="B493" s="62"/>
      <c r="C493" s="39"/>
      <c r="D493" s="39"/>
    </row>
    <row r="494" spans="2:4">
      <c r="B494" s="62"/>
      <c r="C494" s="39"/>
      <c r="D494" s="39"/>
    </row>
    <row r="495" spans="2:4">
      <c r="B495" s="62"/>
      <c r="C495" s="39"/>
      <c r="D495" s="39"/>
    </row>
    <row r="496" spans="2:4">
      <c r="B496" s="62"/>
      <c r="C496" s="39"/>
      <c r="D496" s="39"/>
    </row>
    <row r="497" spans="2:4">
      <c r="B497" s="62"/>
      <c r="C497" s="39"/>
      <c r="D497" s="39"/>
    </row>
    <row r="498" spans="2:4">
      <c r="B498" s="62"/>
      <c r="C498" s="39"/>
      <c r="D498" s="39"/>
    </row>
    <row r="499" spans="2:4">
      <c r="B499" s="62"/>
      <c r="C499" s="39"/>
      <c r="D499" s="39"/>
    </row>
    <row r="500" spans="2:4">
      <c r="B500" s="62"/>
      <c r="C500" s="39"/>
      <c r="D500" s="39"/>
    </row>
    <row r="501" spans="2:4">
      <c r="B501" s="62"/>
      <c r="C501" s="39"/>
      <c r="D501" s="39"/>
    </row>
    <row r="502" spans="2:4">
      <c r="B502" s="62"/>
      <c r="C502" s="39"/>
      <c r="D502" s="39"/>
    </row>
    <row r="503" spans="2:4">
      <c r="B503" s="62"/>
      <c r="C503" s="39"/>
      <c r="D503" s="39"/>
    </row>
    <row r="504" spans="2:4">
      <c r="B504" s="62"/>
      <c r="C504" s="39"/>
      <c r="D504" s="39"/>
    </row>
    <row r="505" spans="2:4">
      <c r="B505" s="62"/>
      <c r="C505" s="39"/>
      <c r="D505" s="39"/>
    </row>
    <row r="506" spans="2:4">
      <c r="B506" s="62"/>
      <c r="C506" s="39"/>
      <c r="D506" s="39"/>
    </row>
    <row r="507" spans="2:4">
      <c r="B507" s="62"/>
      <c r="C507" s="39"/>
      <c r="D507" s="39"/>
    </row>
    <row r="508" spans="2:4">
      <c r="B508" s="62"/>
      <c r="C508" s="39"/>
      <c r="D508" s="39"/>
    </row>
    <row r="509" spans="2:4">
      <c r="B509" s="62"/>
      <c r="C509" s="39"/>
      <c r="D509" s="39"/>
    </row>
    <row r="510" spans="2:4">
      <c r="B510" s="62"/>
      <c r="C510" s="39"/>
      <c r="D510" s="39"/>
    </row>
    <row r="511" spans="2:4">
      <c r="B511" s="62"/>
      <c r="C511" s="39"/>
      <c r="D511" s="39"/>
    </row>
    <row r="512" spans="2:4">
      <c r="B512" s="62"/>
      <c r="C512" s="39"/>
      <c r="D512" s="39"/>
    </row>
    <row r="513" spans="2:4">
      <c r="B513" s="62"/>
      <c r="C513" s="39"/>
      <c r="D513" s="39"/>
    </row>
    <row r="514" spans="2:4">
      <c r="B514" s="62"/>
      <c r="C514" s="39"/>
      <c r="D514" s="39"/>
    </row>
    <row r="515" spans="2:4">
      <c r="B515" s="62"/>
      <c r="C515" s="39"/>
      <c r="D515" s="39"/>
    </row>
    <row r="516" spans="2:4">
      <c r="B516" s="62"/>
      <c r="C516" s="39"/>
      <c r="D516" s="39"/>
    </row>
    <row r="517" spans="2:4">
      <c r="B517" s="62"/>
      <c r="C517" s="39"/>
      <c r="D517" s="39"/>
    </row>
    <row r="518" spans="2:4">
      <c r="B518" s="62"/>
      <c r="C518" s="39"/>
      <c r="D518" s="39"/>
    </row>
    <row r="519" spans="2:4">
      <c r="B519" s="62"/>
      <c r="C519" s="39"/>
      <c r="D519" s="39"/>
    </row>
    <row r="520" spans="2:4">
      <c r="B520" s="62"/>
      <c r="C520" s="39"/>
      <c r="D520" s="39"/>
    </row>
    <row r="521" spans="2:4">
      <c r="B521" s="62"/>
      <c r="C521" s="39"/>
      <c r="D521" s="39"/>
    </row>
    <row r="522" spans="2:4">
      <c r="B522" s="62"/>
      <c r="C522" s="39"/>
      <c r="D522" s="39"/>
    </row>
    <row r="523" spans="2:4">
      <c r="B523" s="62"/>
      <c r="C523" s="39"/>
      <c r="D523" s="39"/>
    </row>
    <row r="524" spans="2:4">
      <c r="B524" s="62"/>
      <c r="C524" s="39"/>
      <c r="D524" s="39"/>
    </row>
    <row r="525" spans="2:4">
      <c r="B525" s="62"/>
      <c r="C525" s="39"/>
      <c r="D525" s="39"/>
    </row>
    <row r="526" spans="2:4">
      <c r="B526" s="62"/>
      <c r="C526" s="39"/>
      <c r="D526" s="39"/>
    </row>
    <row r="527" spans="2:4">
      <c r="B527" s="62"/>
      <c r="C527" s="39"/>
      <c r="D527" s="39"/>
    </row>
    <row r="528" spans="2:4">
      <c r="B528" s="62"/>
      <c r="C528" s="39"/>
      <c r="D528" s="39"/>
    </row>
    <row r="529" spans="2:4">
      <c r="B529" s="62"/>
      <c r="C529" s="39"/>
      <c r="D529" s="39"/>
    </row>
    <row r="530" spans="2:4">
      <c r="B530" s="62"/>
      <c r="C530" s="39"/>
      <c r="D530" s="39"/>
    </row>
    <row r="531" spans="2:4">
      <c r="B531" s="62"/>
      <c r="C531" s="39"/>
      <c r="D531" s="39"/>
    </row>
    <row r="532" spans="2:4">
      <c r="B532" s="62"/>
      <c r="C532" s="39"/>
      <c r="D532" s="39"/>
    </row>
    <row r="533" spans="2:4">
      <c r="B533" s="62"/>
      <c r="C533" s="39"/>
      <c r="D533" s="39"/>
    </row>
    <row r="534" spans="2:4">
      <c r="B534" s="62"/>
      <c r="C534" s="39"/>
      <c r="D534" s="39"/>
    </row>
    <row r="535" spans="2:4">
      <c r="B535" s="62"/>
      <c r="C535" s="39"/>
      <c r="D535" s="39"/>
    </row>
    <row r="536" spans="2:4">
      <c r="B536" s="62"/>
      <c r="C536" s="39"/>
      <c r="D536" s="39"/>
    </row>
    <row r="537" spans="2:4">
      <c r="B537" s="62"/>
      <c r="C537" s="39"/>
      <c r="D537" s="39"/>
    </row>
    <row r="538" spans="2:4">
      <c r="B538" s="62"/>
      <c r="C538" s="39"/>
      <c r="D538" s="39"/>
    </row>
    <row r="539" spans="2:4">
      <c r="B539" s="62"/>
      <c r="C539" s="39"/>
      <c r="D539" s="39"/>
    </row>
    <row r="540" spans="2:4">
      <c r="B540" s="62"/>
      <c r="C540" s="39"/>
      <c r="D540" s="39"/>
    </row>
    <row r="541" spans="2:4">
      <c r="B541" s="62"/>
      <c r="C541" s="39"/>
      <c r="D541" s="39"/>
    </row>
    <row r="542" spans="2:4">
      <c r="B542" s="62"/>
      <c r="C542" s="39"/>
      <c r="D542" s="39"/>
    </row>
    <row r="543" spans="2:4">
      <c r="B543" s="62"/>
      <c r="C543" s="39"/>
      <c r="D543" s="39"/>
    </row>
    <row r="544" spans="2:4">
      <c r="B544" s="62"/>
      <c r="C544" s="39"/>
      <c r="D544" s="39"/>
    </row>
    <row r="545" spans="2:4">
      <c r="B545" s="62"/>
      <c r="C545" s="39"/>
      <c r="D545" s="39"/>
    </row>
    <row r="546" spans="2:4">
      <c r="B546" s="62"/>
      <c r="C546" s="39"/>
      <c r="D546" s="39"/>
    </row>
    <row r="547" spans="2:4">
      <c r="B547" s="62"/>
      <c r="C547" s="39"/>
      <c r="D547" s="39"/>
    </row>
    <row r="548" spans="2:4">
      <c r="B548" s="62"/>
      <c r="C548" s="39"/>
      <c r="D548" s="39"/>
    </row>
    <row r="549" spans="2:4">
      <c r="B549" s="62"/>
      <c r="C549" s="39"/>
      <c r="D549" s="39"/>
    </row>
    <row r="550" spans="2:4">
      <c r="B550" s="62"/>
      <c r="C550" s="39"/>
      <c r="D550" s="39"/>
    </row>
    <row r="551" spans="2:4">
      <c r="B551" s="62"/>
      <c r="C551" s="39"/>
      <c r="D551" s="39"/>
    </row>
    <row r="552" spans="2:4">
      <c r="B552" s="62"/>
      <c r="C552" s="39"/>
      <c r="D552" s="39"/>
    </row>
    <row r="553" spans="2:4">
      <c r="B553" s="62"/>
      <c r="C553" s="39"/>
      <c r="D553" s="39"/>
    </row>
    <row r="554" spans="2:4">
      <c r="B554" s="62"/>
      <c r="C554" s="39"/>
      <c r="D554" s="39"/>
    </row>
    <row r="555" spans="2:4">
      <c r="B555" s="62"/>
      <c r="C555" s="39"/>
      <c r="D555" s="39"/>
    </row>
    <row r="556" spans="2:4">
      <c r="B556" s="62"/>
      <c r="C556" s="39"/>
      <c r="D556" s="39"/>
    </row>
    <row r="557" spans="2:4">
      <c r="B557" s="62"/>
      <c r="C557" s="39"/>
      <c r="D557" s="39"/>
    </row>
    <row r="558" spans="2:4">
      <c r="B558" s="62"/>
      <c r="C558" s="39"/>
      <c r="D558" s="39"/>
    </row>
    <row r="559" spans="2:4">
      <c r="B559" s="62"/>
      <c r="C559" s="39"/>
      <c r="D559" s="39"/>
    </row>
    <row r="560" spans="2:4">
      <c r="B560" s="62"/>
      <c r="C560" s="39"/>
      <c r="D560" s="39"/>
    </row>
    <row r="561" spans="2:4">
      <c r="B561" s="62"/>
      <c r="C561" s="39"/>
      <c r="D561" s="39"/>
    </row>
    <row r="562" spans="2:4">
      <c r="B562" s="62"/>
      <c r="C562" s="39"/>
      <c r="D562" s="39"/>
    </row>
    <row r="563" spans="2:4">
      <c r="B563" s="62"/>
      <c r="C563" s="39"/>
      <c r="D563" s="39"/>
    </row>
    <row r="564" spans="2:4">
      <c r="B564" s="62"/>
      <c r="C564" s="39"/>
      <c r="D564" s="39"/>
    </row>
    <row r="565" spans="2:4">
      <c r="B565" s="62"/>
      <c r="C565" s="39"/>
      <c r="D565" s="39"/>
    </row>
    <row r="566" spans="2:4">
      <c r="B566" s="62"/>
      <c r="C566" s="39"/>
      <c r="D566" s="39"/>
    </row>
    <row r="567" spans="2:4">
      <c r="B567" s="62"/>
      <c r="C567" s="39"/>
      <c r="D567" s="39"/>
    </row>
    <row r="568" spans="2:4">
      <c r="B568" s="62"/>
      <c r="C568" s="39"/>
      <c r="D568" s="39"/>
    </row>
    <row r="569" spans="2:4">
      <c r="B569" s="62"/>
      <c r="C569" s="39"/>
      <c r="D569" s="39"/>
    </row>
    <row r="570" spans="2:4">
      <c r="B570" s="62"/>
      <c r="C570" s="39"/>
      <c r="D570" s="39"/>
    </row>
    <row r="571" spans="2:4">
      <c r="B571" s="62"/>
      <c r="C571" s="39"/>
      <c r="D571" s="39"/>
    </row>
    <row r="572" spans="2:4">
      <c r="B572" s="62"/>
      <c r="C572" s="39"/>
      <c r="D572" s="39"/>
    </row>
    <row r="573" spans="2:4">
      <c r="B573" s="62"/>
      <c r="C573" s="39"/>
      <c r="D573" s="39"/>
    </row>
    <row r="574" spans="2:4">
      <c r="B574" s="62"/>
      <c r="C574" s="39"/>
      <c r="D574" s="39"/>
    </row>
    <row r="575" spans="2:4">
      <c r="B575" s="62"/>
      <c r="C575" s="39"/>
      <c r="D575" s="39"/>
    </row>
    <row r="576" spans="2:4">
      <c r="B576" s="62"/>
      <c r="C576" s="39"/>
      <c r="D576" s="39"/>
    </row>
    <row r="577" spans="2:4">
      <c r="B577" s="62"/>
      <c r="C577" s="39"/>
      <c r="D577" s="39"/>
    </row>
    <row r="578" spans="2:4">
      <c r="B578" s="62"/>
      <c r="C578" s="39"/>
      <c r="D578" s="39"/>
    </row>
    <row r="579" spans="2:4">
      <c r="B579" s="62"/>
      <c r="C579" s="39"/>
      <c r="D579" s="39"/>
    </row>
    <row r="580" spans="2:4">
      <c r="B580" s="62"/>
      <c r="C580" s="39"/>
      <c r="D580" s="39"/>
    </row>
    <row r="581" spans="2:4">
      <c r="B581" s="62"/>
      <c r="C581" s="39"/>
      <c r="D581" s="39"/>
    </row>
    <row r="582" spans="2:4">
      <c r="B582" s="62"/>
      <c r="C582" s="39"/>
      <c r="D582" s="39"/>
    </row>
    <row r="583" spans="2:4">
      <c r="B583" s="62"/>
      <c r="C583" s="39"/>
      <c r="D583" s="39"/>
    </row>
    <row r="584" spans="2:4">
      <c r="B584" s="62"/>
      <c r="C584" s="39"/>
      <c r="D584" s="39"/>
    </row>
    <row r="585" spans="2:4">
      <c r="B585" s="62"/>
      <c r="C585" s="39"/>
      <c r="D585" s="39"/>
    </row>
    <row r="586" spans="2:4">
      <c r="B586" s="62"/>
      <c r="C586" s="39"/>
      <c r="D586" s="39"/>
    </row>
    <row r="587" spans="2:4">
      <c r="B587" s="62"/>
      <c r="C587" s="39"/>
      <c r="D587" s="39"/>
    </row>
    <row r="588" spans="2:4">
      <c r="B588" s="62"/>
      <c r="C588" s="39"/>
      <c r="D588" s="39"/>
    </row>
    <row r="589" spans="2:4">
      <c r="B589" s="62"/>
      <c r="C589" s="39"/>
      <c r="D589" s="39"/>
    </row>
    <row r="590" spans="2:4">
      <c r="B590" s="62"/>
      <c r="C590" s="39"/>
      <c r="D590" s="39"/>
    </row>
    <row r="591" spans="2:4">
      <c r="B591" s="62"/>
      <c r="C591" s="39"/>
      <c r="D591" s="39"/>
    </row>
    <row r="592" spans="2:4">
      <c r="B592" s="62"/>
      <c r="C592" s="39"/>
      <c r="D592" s="39"/>
    </row>
    <row r="593" spans="2:4">
      <c r="B593" s="62"/>
      <c r="C593" s="39"/>
      <c r="D593" s="39"/>
    </row>
    <row r="594" spans="2:4">
      <c r="B594" s="62"/>
      <c r="C594" s="39"/>
      <c r="D594" s="39"/>
    </row>
    <row r="595" spans="2:4">
      <c r="B595" s="62"/>
      <c r="C595" s="39"/>
      <c r="D595" s="39"/>
    </row>
    <row r="596" spans="2:4">
      <c r="B596" s="62"/>
      <c r="C596" s="39"/>
      <c r="D596" s="39"/>
    </row>
    <row r="597" spans="2:4">
      <c r="B597" s="62"/>
      <c r="C597" s="39"/>
      <c r="D597" s="39"/>
    </row>
    <row r="598" spans="2:4">
      <c r="B598" s="62"/>
      <c r="C598" s="39"/>
      <c r="D598" s="39"/>
    </row>
    <row r="599" spans="2:4">
      <c r="B599" s="62"/>
      <c r="C599" s="39"/>
      <c r="D599" s="39"/>
    </row>
    <row r="600" spans="2:4">
      <c r="B600" s="62"/>
      <c r="C600" s="39"/>
      <c r="D600" s="39"/>
    </row>
    <row r="601" spans="2:4">
      <c r="B601" s="62"/>
      <c r="C601" s="39"/>
      <c r="D601" s="39"/>
    </row>
    <row r="602" spans="2:4">
      <c r="B602" s="62"/>
      <c r="C602" s="39"/>
      <c r="D602" s="39"/>
    </row>
    <row r="603" spans="2:4">
      <c r="B603" s="62"/>
      <c r="C603" s="39"/>
      <c r="D603" s="39"/>
    </row>
    <row r="604" spans="2:4">
      <c r="B604" s="62"/>
      <c r="C604" s="39"/>
      <c r="D604" s="39"/>
    </row>
    <row r="605" spans="2:4">
      <c r="B605" s="62"/>
      <c r="C605" s="39"/>
      <c r="D605" s="39"/>
    </row>
    <row r="606" spans="2:4">
      <c r="B606" s="62"/>
      <c r="C606" s="39"/>
      <c r="D606" s="39"/>
    </row>
    <row r="607" spans="2:4">
      <c r="B607" s="62"/>
      <c r="C607" s="39"/>
      <c r="D607" s="39"/>
    </row>
    <row r="608" spans="2:4">
      <c r="B608" s="62"/>
      <c r="C608" s="39"/>
      <c r="D608" s="39"/>
    </row>
    <row r="609" spans="2:4">
      <c r="B609" s="62"/>
      <c r="C609" s="39"/>
      <c r="D609" s="39"/>
    </row>
    <row r="610" spans="2:4">
      <c r="B610" s="62"/>
      <c r="C610" s="39"/>
      <c r="D610" s="39"/>
    </row>
    <row r="611" spans="2:4">
      <c r="B611" s="62"/>
      <c r="C611" s="39"/>
      <c r="D611" s="39"/>
    </row>
    <row r="612" spans="2:4">
      <c r="B612" s="62"/>
      <c r="C612" s="39"/>
      <c r="D612" s="39"/>
    </row>
    <row r="613" spans="2:4">
      <c r="B613" s="62"/>
      <c r="C613" s="39"/>
      <c r="D613" s="39"/>
    </row>
    <row r="614" spans="2:4">
      <c r="B614" s="62"/>
      <c r="C614" s="39"/>
      <c r="D614" s="39"/>
    </row>
    <row r="615" spans="2:4">
      <c r="B615" s="62"/>
      <c r="C615" s="39"/>
      <c r="D615" s="39"/>
    </row>
    <row r="616" spans="2:4">
      <c r="B616" s="62"/>
      <c r="C616" s="39"/>
      <c r="D616" s="39"/>
    </row>
    <row r="617" spans="2:4">
      <c r="B617" s="62"/>
      <c r="C617" s="39"/>
      <c r="D617" s="39"/>
    </row>
    <row r="618" spans="2:4">
      <c r="B618" s="62"/>
      <c r="C618" s="39"/>
      <c r="D618" s="39"/>
    </row>
    <row r="619" spans="2:4">
      <c r="B619" s="62"/>
      <c r="C619" s="39"/>
      <c r="D619" s="39"/>
    </row>
    <row r="620" spans="2:4">
      <c r="B620" s="62"/>
      <c r="C620" s="39"/>
      <c r="D620" s="39"/>
    </row>
    <row r="621" spans="2:4">
      <c r="B621" s="62"/>
      <c r="C621" s="39"/>
      <c r="D621" s="39"/>
    </row>
    <row r="622" spans="2:4">
      <c r="B622" s="62"/>
      <c r="C622" s="39"/>
      <c r="D622" s="39"/>
    </row>
    <row r="623" spans="2:4">
      <c r="B623" s="62"/>
      <c r="C623" s="39"/>
      <c r="D623" s="39"/>
    </row>
    <row r="624" spans="2:4">
      <c r="B624" s="62"/>
      <c r="C624" s="39"/>
      <c r="D624" s="39"/>
    </row>
    <row r="625" spans="2:4">
      <c r="B625" s="62"/>
      <c r="C625" s="39"/>
      <c r="D625" s="39"/>
    </row>
    <row r="626" spans="2:4">
      <c r="B626" s="62"/>
      <c r="C626" s="39"/>
      <c r="D626" s="39"/>
    </row>
    <row r="627" spans="2:4">
      <c r="B627" s="62"/>
      <c r="C627" s="39"/>
      <c r="D627" s="39"/>
    </row>
    <row r="628" spans="2:4">
      <c r="B628" s="62"/>
      <c r="C628" s="39"/>
      <c r="D628" s="39"/>
    </row>
    <row r="629" spans="2:4">
      <c r="B629" s="62"/>
      <c r="C629" s="39"/>
      <c r="D629" s="39"/>
    </row>
    <row r="630" spans="2:4">
      <c r="B630" s="62"/>
      <c r="C630" s="39"/>
      <c r="D630" s="39"/>
    </row>
    <row r="631" spans="2:4">
      <c r="B631" s="62"/>
      <c r="C631" s="39"/>
      <c r="D631" s="39"/>
    </row>
    <row r="632" spans="2:4">
      <c r="B632" s="62"/>
      <c r="C632" s="39"/>
      <c r="D632" s="39"/>
    </row>
    <row r="633" spans="2:4">
      <c r="B633" s="62"/>
      <c r="C633" s="39"/>
      <c r="D633" s="39"/>
    </row>
    <row r="634" spans="2:4">
      <c r="B634" s="62"/>
      <c r="C634" s="39"/>
      <c r="D634" s="39"/>
    </row>
    <row r="635" spans="2:4">
      <c r="B635" s="62"/>
      <c r="C635" s="39"/>
      <c r="D635" s="39"/>
    </row>
    <row r="636" spans="2:4">
      <c r="B636" s="62"/>
      <c r="C636" s="39"/>
      <c r="D636" s="39"/>
    </row>
    <row r="637" spans="2:4">
      <c r="B637" s="62"/>
      <c r="C637" s="39"/>
      <c r="D637" s="39"/>
    </row>
    <row r="638" spans="2:4">
      <c r="B638" s="62"/>
      <c r="C638" s="39"/>
      <c r="D638" s="39"/>
    </row>
    <row r="639" spans="2:4">
      <c r="B639" s="62"/>
      <c r="C639" s="39"/>
      <c r="D639" s="39"/>
    </row>
    <row r="640" spans="2:4">
      <c r="B640" s="62"/>
      <c r="C640" s="39"/>
      <c r="D640" s="39"/>
    </row>
    <row r="641" spans="2:4">
      <c r="B641" s="62"/>
      <c r="C641" s="39"/>
      <c r="D641" s="39"/>
    </row>
    <row r="642" spans="2:4">
      <c r="B642" s="62"/>
      <c r="C642" s="39"/>
      <c r="D642" s="39"/>
    </row>
    <row r="643" spans="2:4">
      <c r="B643" s="62"/>
      <c r="C643" s="39"/>
      <c r="D643" s="39"/>
    </row>
    <row r="644" spans="2:4">
      <c r="B644" s="62"/>
      <c r="C644" s="39"/>
      <c r="D644" s="39"/>
    </row>
    <row r="645" spans="2:4">
      <c r="B645" s="62"/>
      <c r="C645" s="39"/>
      <c r="D645" s="39"/>
    </row>
    <row r="646" spans="2:4">
      <c r="B646" s="62"/>
      <c r="C646" s="39"/>
      <c r="D646" s="39"/>
    </row>
    <row r="647" spans="2:4">
      <c r="B647" s="62"/>
      <c r="C647" s="39"/>
      <c r="D647" s="39"/>
    </row>
    <row r="648" spans="2:4">
      <c r="B648" s="62"/>
      <c r="C648" s="39"/>
      <c r="D648" s="39"/>
    </row>
    <row r="649" spans="2:4">
      <c r="B649" s="62"/>
      <c r="C649" s="39"/>
      <c r="D649" s="39"/>
    </row>
    <row r="650" spans="2:4">
      <c r="B650" s="62"/>
      <c r="C650" s="39"/>
      <c r="D650" s="39"/>
    </row>
    <row r="651" spans="2:4">
      <c r="B651" s="62"/>
      <c r="C651" s="39"/>
      <c r="D651" s="39"/>
    </row>
    <row r="652" spans="2:4">
      <c r="B652" s="62"/>
      <c r="C652" s="39"/>
      <c r="D652" s="39"/>
    </row>
    <row r="653" spans="2:4">
      <c r="B653" s="62"/>
      <c r="C653" s="39"/>
      <c r="D653" s="39"/>
    </row>
    <row r="654" spans="2:4">
      <c r="B654" s="62"/>
      <c r="C654" s="39"/>
      <c r="D654" s="39"/>
    </row>
    <row r="655" spans="2:4">
      <c r="B655" s="62"/>
      <c r="C655" s="39"/>
      <c r="D655" s="39"/>
    </row>
    <row r="656" spans="2:4">
      <c r="B656" s="62"/>
      <c r="C656" s="39"/>
      <c r="D656" s="39"/>
    </row>
    <row r="657" spans="2:4">
      <c r="B657" s="62"/>
      <c r="C657" s="39"/>
      <c r="D657" s="39"/>
    </row>
    <row r="658" spans="2:4">
      <c r="B658" s="62"/>
      <c r="C658" s="39"/>
      <c r="D658" s="39"/>
    </row>
    <row r="659" spans="2:4">
      <c r="B659" s="62"/>
      <c r="C659" s="39"/>
      <c r="D659" s="39"/>
    </row>
    <row r="660" spans="2:4">
      <c r="B660" s="62"/>
      <c r="C660" s="39"/>
      <c r="D660" s="39"/>
    </row>
    <row r="661" spans="2:4">
      <c r="B661" s="62"/>
      <c r="C661" s="39"/>
      <c r="D661" s="39"/>
    </row>
    <row r="662" spans="2:4">
      <c r="B662" s="62"/>
      <c r="C662" s="39"/>
      <c r="D662" s="39"/>
    </row>
    <row r="663" spans="2:4">
      <c r="B663" s="62"/>
      <c r="C663" s="39"/>
      <c r="D663" s="39"/>
    </row>
    <row r="664" spans="2:4">
      <c r="B664" s="62"/>
      <c r="C664" s="39"/>
      <c r="D664" s="39"/>
    </row>
    <row r="665" spans="2:4">
      <c r="B665" s="62"/>
      <c r="C665" s="39"/>
      <c r="D665" s="39"/>
    </row>
    <row r="666" spans="2:4">
      <c r="B666" s="62"/>
      <c r="C666" s="39"/>
      <c r="D666" s="39"/>
    </row>
    <row r="667" spans="2:4">
      <c r="B667" s="62"/>
      <c r="C667" s="39"/>
      <c r="D667" s="39"/>
    </row>
    <row r="668" spans="2:4">
      <c r="B668" s="62"/>
      <c r="C668" s="39"/>
      <c r="D668" s="39"/>
    </row>
    <row r="669" spans="2:4">
      <c r="B669" s="62"/>
      <c r="C669" s="39"/>
      <c r="D669" s="39"/>
    </row>
    <row r="670" spans="2:4">
      <c r="B670" s="62"/>
      <c r="C670" s="39"/>
      <c r="D670" s="39"/>
    </row>
    <row r="671" spans="2:4">
      <c r="B671" s="62"/>
      <c r="C671" s="39"/>
      <c r="D671" s="39"/>
    </row>
    <row r="672" spans="2:4">
      <c r="B672" s="62"/>
      <c r="C672" s="39"/>
      <c r="D672" s="39"/>
    </row>
    <row r="673" spans="2:4">
      <c r="B673" s="62"/>
      <c r="C673" s="39"/>
      <c r="D673" s="39"/>
    </row>
    <row r="674" spans="2:4">
      <c r="B674" s="62"/>
      <c r="C674" s="39"/>
      <c r="D674" s="39"/>
    </row>
    <row r="675" spans="2:4">
      <c r="B675" s="62"/>
      <c r="C675" s="39"/>
      <c r="D675" s="39"/>
    </row>
    <row r="676" spans="2:4">
      <c r="B676" s="62"/>
      <c r="C676" s="39"/>
      <c r="D676" s="39"/>
    </row>
    <row r="677" spans="2:4">
      <c r="B677" s="62"/>
      <c r="C677" s="39"/>
      <c r="D677" s="39"/>
    </row>
    <row r="678" spans="2:4">
      <c r="B678" s="62"/>
      <c r="C678" s="39"/>
      <c r="D678" s="39"/>
    </row>
    <row r="679" spans="2:4">
      <c r="B679" s="62"/>
      <c r="C679" s="39"/>
      <c r="D679" s="39"/>
    </row>
    <row r="680" spans="2:4">
      <c r="B680" s="62"/>
      <c r="C680" s="39"/>
      <c r="D680" s="39"/>
    </row>
    <row r="681" spans="2:4">
      <c r="B681" s="62"/>
      <c r="C681" s="39"/>
      <c r="D681" s="39"/>
    </row>
    <row r="682" spans="2:4">
      <c r="B682" s="62"/>
      <c r="C682" s="39"/>
      <c r="D682" s="39"/>
    </row>
    <row r="683" spans="2:4">
      <c r="B683" s="62"/>
      <c r="C683" s="39"/>
      <c r="D683" s="39"/>
    </row>
    <row r="684" spans="2:4">
      <c r="B684" s="62"/>
      <c r="C684" s="39"/>
      <c r="D684" s="39"/>
    </row>
    <row r="685" spans="2:4">
      <c r="B685" s="62"/>
      <c r="C685" s="39"/>
      <c r="D685" s="39"/>
    </row>
    <row r="686" spans="2:4">
      <c r="B686" s="62"/>
      <c r="C686" s="39"/>
      <c r="D686" s="39"/>
    </row>
    <row r="687" spans="2:4">
      <c r="B687" s="62"/>
      <c r="C687" s="39"/>
      <c r="D687" s="39"/>
    </row>
    <row r="688" spans="2:4">
      <c r="B688" s="62"/>
      <c r="C688" s="39"/>
      <c r="D688" s="39"/>
    </row>
    <row r="689" spans="2:4">
      <c r="B689" s="62"/>
      <c r="C689" s="39"/>
      <c r="D689" s="39"/>
    </row>
    <row r="690" spans="2:4">
      <c r="B690" s="62"/>
      <c r="C690" s="39"/>
      <c r="D690" s="39"/>
    </row>
    <row r="691" spans="2:4">
      <c r="B691" s="62"/>
      <c r="C691" s="39"/>
      <c r="D691" s="39"/>
    </row>
    <row r="692" spans="2:4">
      <c r="B692" s="62"/>
      <c r="C692" s="39"/>
      <c r="D692" s="39"/>
    </row>
    <row r="693" spans="2:4">
      <c r="B693" s="62"/>
      <c r="C693" s="39"/>
      <c r="D693" s="39"/>
    </row>
    <row r="694" spans="2:4">
      <c r="B694" s="62"/>
      <c r="C694" s="39"/>
      <c r="D694" s="39"/>
    </row>
    <row r="695" spans="2:4">
      <c r="B695" s="62"/>
      <c r="C695" s="39"/>
      <c r="D695" s="39"/>
    </row>
    <row r="696" spans="2:4">
      <c r="B696" s="62"/>
      <c r="C696" s="39"/>
      <c r="D696" s="39"/>
    </row>
    <row r="697" spans="2:4">
      <c r="B697" s="62"/>
      <c r="C697" s="39"/>
      <c r="D697" s="39"/>
    </row>
    <row r="698" spans="2:4">
      <c r="B698" s="62"/>
      <c r="C698" s="39"/>
      <c r="D698" s="39"/>
    </row>
    <row r="699" spans="2:4">
      <c r="B699" s="62"/>
      <c r="C699" s="39"/>
      <c r="D699" s="39"/>
    </row>
    <row r="700" spans="2:4">
      <c r="B700" s="62"/>
      <c r="C700" s="39"/>
      <c r="D700" s="39"/>
    </row>
    <row r="701" spans="2:4">
      <c r="B701" s="62"/>
      <c r="C701" s="39"/>
      <c r="D701" s="39"/>
    </row>
    <row r="702" spans="2:4">
      <c r="B702" s="62"/>
      <c r="C702" s="39"/>
      <c r="D702" s="39"/>
    </row>
    <row r="703" spans="2:4">
      <c r="B703" s="62"/>
      <c r="C703" s="39"/>
      <c r="D703" s="39"/>
    </row>
    <row r="704" spans="2:4">
      <c r="B704" s="62"/>
      <c r="C704" s="39"/>
      <c r="D704" s="39"/>
    </row>
    <row r="705" spans="2:4">
      <c r="B705" s="62"/>
      <c r="C705" s="39"/>
      <c r="D705" s="39"/>
    </row>
    <row r="706" spans="2:4">
      <c r="B706" s="62"/>
      <c r="C706" s="39"/>
      <c r="D706" s="39"/>
    </row>
    <row r="707" spans="2:4">
      <c r="B707" s="62"/>
      <c r="C707" s="39"/>
      <c r="D707" s="39"/>
    </row>
    <row r="708" spans="2:4">
      <c r="B708" s="62"/>
      <c r="C708" s="39"/>
      <c r="D708" s="39"/>
    </row>
    <row r="709" spans="2:4">
      <c r="B709" s="62"/>
      <c r="C709" s="39"/>
      <c r="D709" s="39"/>
    </row>
    <row r="710" spans="2:4">
      <c r="B710" s="62"/>
      <c r="C710" s="39"/>
      <c r="D710" s="39"/>
    </row>
    <row r="711" spans="2:4">
      <c r="B711" s="62"/>
      <c r="C711" s="39"/>
      <c r="D711" s="39"/>
    </row>
    <row r="712" spans="2:4">
      <c r="B712" s="62"/>
      <c r="C712" s="39"/>
      <c r="D712" s="39"/>
    </row>
    <row r="713" spans="2:4">
      <c r="B713" s="62"/>
      <c r="C713" s="39"/>
      <c r="D713" s="39"/>
    </row>
    <row r="714" spans="2:4">
      <c r="B714" s="62"/>
      <c r="C714" s="39"/>
      <c r="D714" s="39"/>
    </row>
    <row r="715" spans="2:4">
      <c r="B715" s="62"/>
      <c r="C715" s="39"/>
      <c r="D715" s="39"/>
    </row>
    <row r="716" spans="2:4">
      <c r="B716" s="62"/>
      <c r="C716" s="39"/>
      <c r="D716" s="39"/>
    </row>
    <row r="717" spans="2:4">
      <c r="B717" s="62"/>
      <c r="C717" s="39"/>
      <c r="D717" s="39"/>
    </row>
    <row r="718" spans="2:4">
      <c r="B718" s="62"/>
      <c r="C718" s="39"/>
      <c r="D718" s="39"/>
    </row>
    <row r="719" spans="2:4">
      <c r="B719" s="62"/>
      <c r="C719" s="39"/>
      <c r="D719" s="39"/>
    </row>
    <row r="720" spans="2:4">
      <c r="B720" s="62"/>
      <c r="C720" s="39"/>
      <c r="D720" s="39"/>
    </row>
    <row r="721" spans="2:4">
      <c r="B721" s="62"/>
      <c r="C721" s="39"/>
      <c r="D721" s="39"/>
    </row>
    <row r="722" spans="2:4">
      <c r="B722" s="62"/>
      <c r="C722" s="39"/>
      <c r="D722" s="39"/>
    </row>
    <row r="723" spans="2:4">
      <c r="B723" s="62"/>
      <c r="C723" s="39"/>
      <c r="D723" s="39"/>
    </row>
    <row r="724" spans="2:4">
      <c r="B724" s="62"/>
      <c r="C724" s="39"/>
      <c r="D724" s="39"/>
    </row>
    <row r="725" spans="2:4">
      <c r="B725" s="62"/>
      <c r="C725" s="39"/>
      <c r="D725" s="39"/>
    </row>
    <row r="726" spans="2:4">
      <c r="B726" s="62"/>
      <c r="C726" s="39"/>
      <c r="D726" s="39"/>
    </row>
    <row r="727" spans="2:4">
      <c r="B727" s="62"/>
      <c r="C727" s="39"/>
      <c r="D727" s="39"/>
    </row>
    <row r="728" spans="2:4">
      <c r="B728" s="62"/>
      <c r="C728" s="39"/>
      <c r="D728" s="39"/>
    </row>
    <row r="729" spans="2:4">
      <c r="B729" s="62"/>
      <c r="C729" s="39"/>
      <c r="D729" s="39"/>
    </row>
    <row r="730" spans="2:4">
      <c r="B730" s="62"/>
      <c r="C730" s="39"/>
      <c r="D730" s="39"/>
    </row>
    <row r="731" spans="2:4">
      <c r="B731" s="62"/>
      <c r="C731" s="39"/>
      <c r="D731" s="39"/>
    </row>
    <row r="732" spans="2:4">
      <c r="B732" s="62"/>
      <c r="C732" s="39"/>
      <c r="D732" s="39"/>
    </row>
    <row r="733" spans="2:4">
      <c r="B733" s="62"/>
      <c r="C733" s="39"/>
      <c r="D733" s="39"/>
    </row>
    <row r="734" spans="2:4">
      <c r="B734" s="62"/>
      <c r="C734" s="39"/>
      <c r="D734" s="39"/>
    </row>
    <row r="735" spans="2:4">
      <c r="B735" s="62"/>
      <c r="C735" s="39"/>
      <c r="D735" s="39"/>
    </row>
    <row r="736" spans="2:4">
      <c r="B736" s="62"/>
      <c r="C736" s="39"/>
      <c r="D736" s="39"/>
    </row>
    <row r="737" spans="2:4">
      <c r="B737" s="62"/>
      <c r="C737" s="39"/>
      <c r="D737" s="39"/>
    </row>
    <row r="738" spans="2:4">
      <c r="B738" s="62"/>
      <c r="C738" s="39"/>
      <c r="D738" s="39"/>
    </row>
    <row r="739" spans="2:4">
      <c r="B739" s="62"/>
      <c r="C739" s="39"/>
      <c r="D739" s="39"/>
    </row>
    <row r="740" spans="2:4">
      <c r="B740" s="62"/>
      <c r="C740" s="39"/>
      <c r="D740" s="39"/>
    </row>
    <row r="741" spans="2:4">
      <c r="B741" s="62"/>
      <c r="C741" s="39"/>
      <c r="D741" s="39"/>
    </row>
    <row r="742" spans="2:4">
      <c r="B742" s="62"/>
      <c r="C742" s="39"/>
      <c r="D742" s="39"/>
    </row>
    <row r="743" spans="2:4">
      <c r="B743" s="62"/>
      <c r="C743" s="39"/>
      <c r="D743" s="39"/>
    </row>
    <row r="744" spans="2:4">
      <c r="B744" s="62"/>
      <c r="C744" s="39"/>
      <c r="D744" s="39"/>
    </row>
    <row r="745" spans="2:4">
      <c r="B745" s="62"/>
      <c r="C745" s="39"/>
      <c r="D745" s="39"/>
    </row>
    <row r="746" spans="2:4">
      <c r="B746" s="62"/>
      <c r="C746" s="39"/>
      <c r="D746" s="39"/>
    </row>
    <row r="747" spans="2:4">
      <c r="B747" s="62"/>
      <c r="C747" s="39"/>
      <c r="D747" s="39"/>
    </row>
    <row r="748" spans="2:4">
      <c r="B748" s="62"/>
      <c r="C748" s="39"/>
      <c r="D748" s="39"/>
    </row>
    <row r="749" spans="2:4">
      <c r="B749" s="62"/>
      <c r="C749" s="39"/>
      <c r="D749" s="39"/>
    </row>
    <row r="750" spans="2:4">
      <c r="B750" s="62"/>
      <c r="C750" s="39"/>
      <c r="D750" s="39"/>
    </row>
    <row r="751" spans="2:4">
      <c r="B751" s="62"/>
      <c r="C751" s="39"/>
      <c r="D751" s="39"/>
    </row>
    <row r="752" spans="2:4">
      <c r="B752" s="62"/>
      <c r="C752" s="39"/>
      <c r="D752" s="39"/>
    </row>
    <row r="753" spans="2:4">
      <c r="B753" s="62"/>
      <c r="C753" s="39"/>
      <c r="D753" s="39"/>
    </row>
    <row r="754" spans="2:4">
      <c r="B754" s="62"/>
      <c r="C754" s="39"/>
      <c r="D754" s="39"/>
    </row>
    <row r="755" spans="2:4">
      <c r="B755" s="62"/>
      <c r="C755" s="39"/>
      <c r="D755" s="39"/>
    </row>
    <row r="756" spans="2:4">
      <c r="B756" s="62"/>
      <c r="C756" s="39"/>
      <c r="D756" s="39"/>
    </row>
    <row r="757" spans="2:4">
      <c r="B757" s="62"/>
      <c r="C757" s="39"/>
      <c r="D757" s="39"/>
    </row>
    <row r="758" spans="2:4">
      <c r="B758" s="62"/>
      <c r="C758" s="39"/>
      <c r="D758" s="39"/>
    </row>
    <row r="759" spans="2:4">
      <c r="B759" s="62"/>
      <c r="C759" s="39"/>
      <c r="D759" s="39"/>
    </row>
    <row r="760" spans="2:4">
      <c r="B760" s="62"/>
      <c r="C760" s="39"/>
      <c r="D760" s="39"/>
    </row>
    <row r="761" spans="2:4">
      <c r="B761" s="62"/>
      <c r="C761" s="39"/>
      <c r="D761" s="39"/>
    </row>
    <row r="762" spans="2:4">
      <c r="B762" s="62"/>
      <c r="C762" s="39"/>
      <c r="D762" s="39"/>
    </row>
    <row r="763" spans="2:4">
      <c r="B763" s="62"/>
      <c r="C763" s="39"/>
      <c r="D763" s="39"/>
    </row>
    <row r="764" spans="2:4">
      <c r="B764" s="62"/>
      <c r="C764" s="39"/>
      <c r="D764" s="39"/>
    </row>
    <row r="765" spans="2:4">
      <c r="B765" s="62"/>
      <c r="C765" s="39"/>
      <c r="D765" s="39"/>
    </row>
    <row r="766" spans="2:4">
      <c r="B766" s="62"/>
      <c r="C766" s="39"/>
      <c r="D766" s="39"/>
    </row>
    <row r="767" spans="2:4">
      <c r="B767" s="62"/>
      <c r="C767" s="39"/>
      <c r="D767" s="39"/>
    </row>
    <row r="768" spans="2:4">
      <c r="B768" s="62"/>
      <c r="C768" s="39"/>
      <c r="D768" s="39"/>
    </row>
    <row r="769" spans="2:4">
      <c r="B769" s="62"/>
      <c r="C769" s="39"/>
      <c r="D769" s="39"/>
    </row>
    <row r="770" spans="2:4">
      <c r="B770" s="62"/>
      <c r="C770" s="39"/>
      <c r="D770" s="39"/>
    </row>
    <row r="771" spans="2:4">
      <c r="B771" s="62"/>
      <c r="C771" s="39"/>
      <c r="D771" s="39"/>
    </row>
    <row r="772" spans="2:4">
      <c r="B772" s="62"/>
      <c r="C772" s="39"/>
      <c r="D772" s="39"/>
    </row>
    <row r="773" spans="2:4">
      <c r="B773" s="62"/>
      <c r="C773" s="39"/>
      <c r="D773" s="39"/>
    </row>
    <row r="774" spans="2:4">
      <c r="B774" s="62"/>
      <c r="C774" s="39"/>
      <c r="D774" s="39"/>
    </row>
    <row r="775" spans="2:4">
      <c r="B775" s="62"/>
      <c r="C775" s="39"/>
      <c r="D775" s="39"/>
    </row>
    <row r="776" spans="2:4">
      <c r="B776" s="62"/>
      <c r="C776" s="39"/>
      <c r="D776" s="39"/>
    </row>
    <row r="777" spans="2:4">
      <c r="B777" s="62"/>
      <c r="C777" s="39"/>
      <c r="D777" s="39"/>
    </row>
    <row r="778" spans="2:4">
      <c r="B778" s="62"/>
      <c r="C778" s="39"/>
      <c r="D778" s="39"/>
    </row>
    <row r="779" spans="2:4">
      <c r="B779" s="62"/>
      <c r="C779" s="39"/>
      <c r="D779" s="39"/>
    </row>
    <row r="780" spans="2:4">
      <c r="B780" s="62"/>
      <c r="C780" s="39"/>
      <c r="D780" s="39"/>
    </row>
    <row r="781" spans="2:4">
      <c r="B781" s="62"/>
      <c r="C781" s="39"/>
      <c r="D781" s="39"/>
    </row>
    <row r="782" spans="2:4">
      <c r="B782" s="62"/>
      <c r="C782" s="39"/>
      <c r="D782" s="39"/>
    </row>
    <row r="783" spans="2:4">
      <c r="B783" s="62"/>
      <c r="C783" s="39"/>
      <c r="D783" s="39"/>
    </row>
    <row r="784" spans="2:4">
      <c r="B784" s="62"/>
      <c r="C784" s="39"/>
      <c r="D784" s="39"/>
    </row>
    <row r="785" spans="2:4">
      <c r="B785" s="62"/>
      <c r="C785" s="39"/>
      <c r="D785" s="39"/>
    </row>
    <row r="786" spans="2:4">
      <c r="B786" s="62"/>
      <c r="C786" s="39"/>
      <c r="D786" s="39"/>
    </row>
    <row r="787" spans="2:4">
      <c r="B787" s="62"/>
      <c r="C787" s="39"/>
      <c r="D787" s="39"/>
    </row>
    <row r="788" spans="2:4">
      <c r="B788" s="62"/>
      <c r="C788" s="39"/>
      <c r="D788" s="39"/>
    </row>
    <row r="789" spans="2:4">
      <c r="B789" s="62"/>
      <c r="C789" s="39"/>
      <c r="D789" s="39"/>
    </row>
    <row r="790" spans="2:4">
      <c r="B790" s="62"/>
      <c r="C790" s="39"/>
      <c r="D790" s="39"/>
    </row>
    <row r="791" spans="2:4">
      <c r="B791" s="62"/>
      <c r="C791" s="39"/>
      <c r="D791" s="39"/>
    </row>
    <row r="792" spans="2:4">
      <c r="B792" s="62"/>
      <c r="C792" s="39"/>
      <c r="D792" s="39"/>
    </row>
    <row r="793" spans="2:4">
      <c r="B793" s="62"/>
      <c r="C793" s="39"/>
      <c r="D793" s="39"/>
    </row>
    <row r="794" spans="2:4">
      <c r="B794" s="62"/>
      <c r="C794" s="39"/>
      <c r="D794" s="39"/>
    </row>
    <row r="795" spans="2:4">
      <c r="B795" s="62"/>
      <c r="C795" s="39"/>
      <c r="D795" s="39"/>
    </row>
    <row r="796" spans="2:4">
      <c r="B796" s="62"/>
      <c r="C796" s="39"/>
      <c r="D796" s="39"/>
    </row>
    <row r="797" spans="2:4">
      <c r="B797" s="62"/>
      <c r="C797" s="39"/>
      <c r="D797" s="39"/>
    </row>
    <row r="798" spans="2:4">
      <c r="B798" s="62"/>
      <c r="C798" s="39"/>
      <c r="D798" s="39"/>
    </row>
    <row r="799" spans="2:4">
      <c r="B799" s="62"/>
      <c r="C799" s="39"/>
      <c r="D799" s="39"/>
    </row>
    <row r="800" spans="2:4">
      <c r="B800" s="62"/>
      <c r="C800" s="39"/>
      <c r="D800" s="39"/>
    </row>
    <row r="801" spans="2:4">
      <c r="B801" s="62"/>
      <c r="C801" s="39"/>
      <c r="D801" s="39"/>
    </row>
    <row r="802" spans="2:4">
      <c r="B802" s="62"/>
      <c r="C802" s="39"/>
      <c r="D802" s="39"/>
    </row>
    <row r="803" spans="2:4">
      <c r="B803" s="62"/>
      <c r="C803" s="39"/>
      <c r="D803" s="39"/>
    </row>
    <row r="804" spans="2:4">
      <c r="B804" s="62"/>
      <c r="C804" s="39"/>
      <c r="D804" s="39"/>
    </row>
    <row r="805" spans="2:4">
      <c r="B805" s="62"/>
      <c r="C805" s="39"/>
      <c r="D805" s="39"/>
    </row>
    <row r="806" spans="2:4">
      <c r="B806" s="62"/>
      <c r="C806" s="39"/>
      <c r="D806" s="39"/>
    </row>
    <row r="807" spans="2:4">
      <c r="B807" s="62"/>
      <c r="C807" s="39"/>
      <c r="D807" s="39"/>
    </row>
    <row r="808" spans="2:4">
      <c r="B808" s="62"/>
      <c r="C808" s="39"/>
      <c r="D808" s="39"/>
    </row>
    <row r="809" spans="2:4">
      <c r="B809" s="62"/>
      <c r="C809" s="39"/>
      <c r="D809" s="39"/>
    </row>
    <row r="810" spans="2:4">
      <c r="B810" s="62"/>
      <c r="C810" s="39"/>
      <c r="D810" s="39"/>
    </row>
    <row r="811" spans="2:4">
      <c r="B811" s="62"/>
      <c r="C811" s="39"/>
      <c r="D811" s="39"/>
    </row>
    <row r="812" spans="2:4">
      <c r="B812" s="62"/>
      <c r="C812" s="39"/>
      <c r="D812" s="39"/>
    </row>
    <row r="813" spans="2:4">
      <c r="B813" s="62"/>
      <c r="C813" s="39"/>
      <c r="D813" s="39"/>
    </row>
    <row r="814" spans="2:4">
      <c r="B814" s="62"/>
      <c r="C814" s="39"/>
      <c r="D814" s="39"/>
    </row>
    <row r="815" spans="2:4">
      <c r="B815" s="62"/>
      <c r="C815" s="39"/>
      <c r="D815" s="39"/>
    </row>
    <row r="816" spans="2:4">
      <c r="B816" s="62"/>
      <c r="C816" s="39"/>
      <c r="D816" s="39"/>
    </row>
    <row r="817" spans="2:4">
      <c r="B817" s="62"/>
      <c r="C817" s="39"/>
      <c r="D817" s="39"/>
    </row>
    <row r="818" spans="2:4">
      <c r="B818" s="62"/>
      <c r="C818" s="39"/>
      <c r="D818" s="39"/>
    </row>
    <row r="819" spans="2:4">
      <c r="B819" s="62"/>
      <c r="C819" s="39"/>
      <c r="D819" s="39"/>
    </row>
    <row r="820" spans="2:4">
      <c r="B820" s="62"/>
      <c r="C820" s="39"/>
      <c r="D820" s="39"/>
    </row>
    <row r="821" spans="2:4">
      <c r="B821" s="62"/>
      <c r="C821" s="39"/>
      <c r="D821" s="39"/>
    </row>
    <row r="822" spans="2:4">
      <c r="B822" s="62"/>
      <c r="C822" s="39"/>
      <c r="D822" s="39"/>
    </row>
    <row r="823" spans="2:4">
      <c r="B823" s="62"/>
      <c r="C823" s="39"/>
      <c r="D823" s="39"/>
    </row>
    <row r="824" spans="2:4">
      <c r="B824" s="62"/>
      <c r="C824" s="39"/>
      <c r="D824" s="39"/>
    </row>
    <row r="825" spans="2:4">
      <c r="B825" s="62"/>
      <c r="C825" s="39"/>
      <c r="D825" s="39"/>
    </row>
    <row r="826" spans="2:4">
      <c r="B826" s="62"/>
      <c r="C826" s="39"/>
      <c r="D826" s="39"/>
    </row>
    <row r="827" spans="2:4">
      <c r="B827" s="62"/>
      <c r="C827" s="39"/>
      <c r="D827" s="39"/>
    </row>
    <row r="828" spans="2:4">
      <c r="B828" s="62"/>
      <c r="C828" s="39"/>
      <c r="D828" s="39"/>
    </row>
    <row r="829" spans="2:4">
      <c r="B829" s="62"/>
      <c r="C829" s="39"/>
      <c r="D829" s="39"/>
    </row>
    <row r="830" spans="2:4">
      <c r="B830" s="62"/>
      <c r="C830" s="39"/>
      <c r="D830" s="39"/>
    </row>
    <row r="831" spans="2:4">
      <c r="B831" s="62"/>
      <c r="C831" s="39"/>
      <c r="D831" s="39"/>
    </row>
    <row r="832" spans="2:4">
      <c r="B832" s="62"/>
      <c r="C832" s="39"/>
      <c r="D832" s="39"/>
    </row>
    <row r="833" spans="2:4">
      <c r="B833" s="62"/>
      <c r="C833" s="39"/>
      <c r="D833" s="39"/>
    </row>
    <row r="834" spans="2:4">
      <c r="B834" s="62"/>
      <c r="C834" s="39"/>
      <c r="D834" s="39"/>
    </row>
    <row r="835" spans="2:4">
      <c r="B835" s="62"/>
      <c r="C835" s="39"/>
      <c r="D835" s="39"/>
    </row>
    <row r="836" spans="2:4">
      <c r="B836" s="62"/>
      <c r="C836" s="39"/>
      <c r="D836" s="39"/>
    </row>
    <row r="837" spans="2:4">
      <c r="B837" s="62"/>
      <c r="C837" s="39"/>
      <c r="D837" s="39"/>
    </row>
    <row r="838" spans="2:4">
      <c r="B838" s="62"/>
      <c r="C838" s="39"/>
      <c r="D838" s="39"/>
    </row>
    <row r="839" spans="2:4">
      <c r="B839" s="62"/>
      <c r="C839" s="39"/>
      <c r="D839" s="39"/>
    </row>
    <row r="840" spans="2:4">
      <c r="B840" s="62"/>
      <c r="C840" s="39"/>
      <c r="D840" s="39"/>
    </row>
    <row r="841" spans="2:4">
      <c r="B841" s="62"/>
      <c r="C841" s="39"/>
      <c r="D841" s="39"/>
    </row>
    <row r="842" spans="2:4">
      <c r="B842" s="62"/>
      <c r="C842" s="39"/>
      <c r="D842" s="39"/>
    </row>
    <row r="843" spans="2:4">
      <c r="B843" s="62"/>
      <c r="C843" s="39"/>
      <c r="D843" s="39"/>
    </row>
    <row r="844" spans="2:4">
      <c r="B844" s="62"/>
      <c r="C844" s="39"/>
      <c r="D844" s="39"/>
    </row>
    <row r="845" spans="2:4">
      <c r="B845" s="62"/>
      <c r="C845" s="39"/>
      <c r="D845" s="39"/>
    </row>
    <row r="846" spans="2:4">
      <c r="B846" s="62"/>
      <c r="C846" s="39"/>
      <c r="D846" s="39"/>
    </row>
    <row r="847" spans="2:4">
      <c r="B847" s="62"/>
      <c r="C847" s="39"/>
      <c r="D847" s="39"/>
    </row>
    <row r="848" spans="2:4">
      <c r="B848" s="62"/>
      <c r="C848" s="39"/>
      <c r="D848" s="39"/>
    </row>
    <row r="849" spans="2:4">
      <c r="B849" s="62"/>
      <c r="C849" s="39"/>
      <c r="D849" s="39"/>
    </row>
    <row r="850" spans="2:4">
      <c r="B850" s="62"/>
      <c r="C850" s="39"/>
      <c r="D850" s="39"/>
    </row>
    <row r="851" spans="2:4">
      <c r="B851" s="62"/>
      <c r="C851" s="39"/>
      <c r="D851" s="39"/>
    </row>
    <row r="852" spans="2:4">
      <c r="B852" s="62"/>
      <c r="C852" s="39"/>
      <c r="D852" s="39"/>
    </row>
    <row r="853" spans="2:4">
      <c r="B853" s="62"/>
      <c r="C853" s="39"/>
      <c r="D853" s="39"/>
    </row>
    <row r="854" spans="2:4">
      <c r="B854" s="62"/>
      <c r="C854" s="39"/>
      <c r="D854" s="39"/>
    </row>
    <row r="855" spans="2:4">
      <c r="B855" s="62"/>
      <c r="C855" s="39"/>
      <c r="D855" s="39"/>
    </row>
    <row r="856" spans="2:4">
      <c r="B856" s="62"/>
      <c r="C856" s="39"/>
      <c r="D856" s="39"/>
    </row>
    <row r="857" spans="2:4">
      <c r="B857" s="62"/>
      <c r="C857" s="39"/>
      <c r="D857" s="39"/>
    </row>
    <row r="858" spans="2:4">
      <c r="B858" s="62"/>
      <c r="C858" s="39"/>
      <c r="D858" s="39"/>
    </row>
    <row r="859" spans="2:4">
      <c r="B859" s="62"/>
      <c r="C859" s="39"/>
      <c r="D859" s="39"/>
    </row>
    <row r="860" spans="2:4">
      <c r="B860" s="62"/>
      <c r="C860" s="39"/>
      <c r="D860" s="39"/>
    </row>
    <row r="861" spans="2:4">
      <c r="B861" s="62"/>
      <c r="C861" s="39"/>
      <c r="D861" s="39"/>
    </row>
    <row r="862" spans="2:4">
      <c r="B862" s="62"/>
      <c r="C862" s="39"/>
      <c r="D862" s="39"/>
    </row>
    <row r="863" spans="2:4">
      <c r="B863" s="62"/>
      <c r="C863" s="39"/>
      <c r="D863" s="39"/>
    </row>
    <row r="864" spans="2:4">
      <c r="B864" s="62"/>
      <c r="C864" s="39"/>
      <c r="D864" s="39"/>
    </row>
    <row r="865" spans="2:4">
      <c r="B865" s="62"/>
      <c r="C865" s="39"/>
      <c r="D865" s="39"/>
    </row>
    <row r="866" spans="2:4">
      <c r="B866" s="62"/>
      <c r="C866" s="39"/>
      <c r="D866" s="39"/>
    </row>
    <row r="867" spans="2:4">
      <c r="B867" s="62"/>
      <c r="C867" s="39"/>
      <c r="D867" s="39"/>
    </row>
    <row r="868" spans="2:4">
      <c r="B868" s="62"/>
      <c r="C868" s="39"/>
      <c r="D868" s="39"/>
    </row>
    <row r="869" spans="2:4">
      <c r="B869" s="62"/>
      <c r="C869" s="39"/>
      <c r="D869" s="39"/>
    </row>
    <row r="870" spans="2:4">
      <c r="B870" s="62"/>
      <c r="C870" s="39"/>
      <c r="D870" s="39"/>
    </row>
    <row r="871" spans="2:4">
      <c r="B871" s="62"/>
      <c r="C871" s="39"/>
      <c r="D871" s="39"/>
    </row>
    <row r="872" spans="2:4">
      <c r="B872" s="62"/>
      <c r="C872" s="39"/>
      <c r="D872" s="39"/>
    </row>
    <row r="873" spans="2:4">
      <c r="B873" s="62"/>
      <c r="C873" s="39"/>
      <c r="D873" s="39"/>
    </row>
    <row r="874" spans="2:4">
      <c r="B874" s="62"/>
      <c r="C874" s="39"/>
      <c r="D874" s="39"/>
    </row>
    <row r="875" spans="2:4">
      <c r="B875" s="62"/>
      <c r="C875" s="39"/>
      <c r="D875" s="39"/>
    </row>
    <row r="876" spans="2:4">
      <c r="B876" s="62"/>
      <c r="C876" s="39"/>
      <c r="D876" s="39"/>
    </row>
    <row r="877" spans="2:4">
      <c r="B877" s="62"/>
      <c r="C877" s="39"/>
      <c r="D877" s="39"/>
    </row>
    <row r="878" spans="2:4">
      <c r="B878" s="62"/>
      <c r="C878" s="39"/>
      <c r="D878" s="39"/>
    </row>
    <row r="879" spans="2:4">
      <c r="B879" s="62"/>
      <c r="C879" s="39"/>
      <c r="D879" s="39"/>
    </row>
  </sheetData>
  <mergeCells count="4">
    <mergeCell ref="D4:E4"/>
    <mergeCell ref="D97:E97"/>
    <mergeCell ref="C123:E123"/>
    <mergeCell ref="C73:E73"/>
  </mergeCells>
  <phoneticPr fontId="0" type="noConversion"/>
  <pageMargins left="0.55000000000000004" right="0.33" top="0.38" bottom="0.18" header="0.17" footer="0.19685039370078741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5" max="84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333"/>
  <sheetViews>
    <sheetView zoomScaleNormal="100" workbookViewId="0"/>
  </sheetViews>
  <sheetFormatPr defaultColWidth="10.42578125" defaultRowHeight="15.75"/>
  <cols>
    <col min="1" max="1" width="9.42578125" style="31" customWidth="1"/>
    <col min="2" max="2" width="1.85546875" style="31" customWidth="1"/>
    <col min="3" max="3" width="6.42578125" style="63" customWidth="1"/>
    <col min="4" max="4" width="7.85546875" style="31" customWidth="1"/>
    <col min="5" max="5" width="1.42578125" style="31" customWidth="1"/>
    <col min="6" max="6" width="108" style="112" customWidth="1"/>
    <col min="7" max="7" width="3.140625" style="31" customWidth="1"/>
    <col min="8" max="8" width="20.85546875" style="31" hidden="1" customWidth="1"/>
    <col min="9" max="9" width="21.5703125" style="31" hidden="1" customWidth="1"/>
    <col min="10" max="10" width="21.5703125" style="31" customWidth="1"/>
    <col min="11" max="11" width="19.140625" style="31" hidden="1" customWidth="1"/>
    <col min="12" max="12" width="18.28515625" style="31" hidden="1" customWidth="1"/>
    <col min="13" max="13" width="18.28515625" style="31" customWidth="1"/>
    <col min="14" max="14" width="17.42578125" style="31" hidden="1" customWidth="1"/>
    <col min="15" max="15" width="17.42578125" style="31" customWidth="1"/>
    <col min="16" max="16" width="17.42578125" style="34" customWidth="1"/>
    <col min="17" max="18" width="17.42578125" style="31" customWidth="1"/>
    <col min="19" max="19" width="16.85546875" style="31" hidden="1" customWidth="1"/>
    <col min="20" max="20" width="17" style="31" hidden="1" customWidth="1"/>
    <col min="21" max="21" width="19.140625" style="31" customWidth="1"/>
    <col min="22" max="22" width="13.7109375" style="31" customWidth="1"/>
    <col min="23" max="16384" width="10.42578125" style="31"/>
  </cols>
  <sheetData>
    <row r="1" spans="1:65" s="33" customFormat="1" ht="16.5" thickBot="1">
      <c r="A1" s="31"/>
      <c r="B1" s="15"/>
      <c r="C1" s="591"/>
      <c r="D1" s="16"/>
      <c r="E1" s="16"/>
      <c r="F1" s="17"/>
      <c r="G1" s="31"/>
      <c r="H1" s="31"/>
      <c r="I1" s="31"/>
      <c r="J1" s="31"/>
      <c r="K1" s="31"/>
      <c r="L1" s="31"/>
      <c r="M1" s="31"/>
      <c r="N1" s="31"/>
      <c r="O1" s="31"/>
      <c r="P1" s="34"/>
      <c r="Q1" s="31"/>
    </row>
    <row r="2" spans="1:65" s="33" customFormat="1" ht="20.25" thickTop="1" thickBot="1">
      <c r="A2" s="31"/>
      <c r="B2" s="15"/>
      <c r="C2" s="762" t="s">
        <v>1583</v>
      </c>
      <c r="D2" s="763"/>
      <c r="E2" s="763"/>
      <c r="F2" s="764"/>
      <c r="G2" s="31"/>
      <c r="H2" s="31"/>
      <c r="I2" s="31"/>
      <c r="J2" s="31"/>
      <c r="K2" s="31"/>
      <c r="L2" s="31"/>
      <c r="M2" s="31"/>
      <c r="N2" s="31"/>
      <c r="O2" s="31"/>
      <c r="P2" s="34"/>
      <c r="Q2" s="31"/>
    </row>
    <row r="3" spans="1:65" s="33" customFormat="1" ht="16.5" thickBot="1">
      <c r="A3" s="31"/>
      <c r="B3" s="15"/>
      <c r="C3" s="591"/>
      <c r="D3" s="16"/>
      <c r="E3" s="16"/>
      <c r="F3" s="110"/>
      <c r="G3" s="31"/>
      <c r="H3" s="31"/>
      <c r="I3" s="31"/>
      <c r="J3" s="31"/>
      <c r="K3" s="31"/>
      <c r="L3" s="31"/>
      <c r="M3" s="31"/>
      <c r="N3" s="31"/>
      <c r="O3" s="31"/>
      <c r="P3" s="34"/>
      <c r="Q3" s="31"/>
    </row>
    <row r="4" spans="1:65" ht="32.25" thickBot="1">
      <c r="A4" s="34"/>
      <c r="B4" s="15"/>
      <c r="C4" s="765" t="s">
        <v>1246</v>
      </c>
      <c r="D4" s="766" t="s">
        <v>1247</v>
      </c>
      <c r="E4" s="767" t="s">
        <v>138</v>
      </c>
      <c r="F4" s="768"/>
      <c r="H4" s="34"/>
      <c r="I4" s="34"/>
      <c r="J4" s="34"/>
      <c r="L4" s="34"/>
      <c r="P4" s="31"/>
      <c r="R4" s="34"/>
      <c r="AG4" s="34"/>
      <c r="AV4" s="34"/>
      <c r="BE4" s="34"/>
    </row>
    <row r="5" spans="1:65" s="33" customFormat="1">
      <c r="A5" s="31"/>
      <c r="B5" s="15"/>
      <c r="C5" s="591"/>
      <c r="D5" s="222"/>
      <c r="E5" s="16"/>
      <c r="F5" s="119"/>
      <c r="G5" s="31"/>
      <c r="H5" s="31"/>
      <c r="I5" s="31"/>
      <c r="J5" s="31"/>
      <c r="K5" s="31"/>
      <c r="L5" s="31"/>
      <c r="M5" s="31"/>
      <c r="N5" s="31"/>
      <c r="O5" s="31"/>
      <c r="P5" s="34"/>
      <c r="Q5" s="31"/>
    </row>
    <row r="6" spans="1:65" s="33" customFormat="1" ht="16.5" customHeight="1">
      <c r="A6" s="38"/>
      <c r="B6" s="15"/>
      <c r="C6" s="286">
        <v>7000</v>
      </c>
      <c r="D6" s="91" t="s">
        <v>1420</v>
      </c>
      <c r="E6" s="21"/>
      <c r="F6" s="91"/>
      <c r="G6" s="31"/>
      <c r="H6" s="38"/>
      <c r="I6" s="38"/>
      <c r="J6" s="38"/>
      <c r="K6" s="39"/>
      <c r="L6" s="38"/>
      <c r="M6" s="39"/>
      <c r="N6" s="39"/>
      <c r="O6" s="80"/>
      <c r="P6" s="39"/>
      <c r="Q6" s="39"/>
      <c r="R6" s="38"/>
      <c r="S6" s="39"/>
      <c r="T6" s="39"/>
      <c r="U6" s="80"/>
      <c r="V6" s="39"/>
      <c r="W6" s="39"/>
      <c r="X6" s="42"/>
      <c r="Y6" s="39"/>
      <c r="Z6" s="39"/>
      <c r="AA6" s="42"/>
      <c r="AB6" s="39"/>
      <c r="AC6" s="39"/>
      <c r="AD6" s="42"/>
      <c r="AE6" s="40"/>
      <c r="AF6" s="40"/>
      <c r="AG6" s="35"/>
      <c r="AH6" s="39"/>
      <c r="AI6" s="39"/>
      <c r="AJ6" s="42"/>
      <c r="AK6" s="39"/>
      <c r="AL6" s="39"/>
      <c r="AM6" s="80"/>
      <c r="AN6" s="44"/>
      <c r="AO6" s="44"/>
      <c r="AP6" s="81"/>
      <c r="AQ6" s="44"/>
      <c r="AR6" s="44"/>
      <c r="AS6" s="81"/>
      <c r="AT6" s="44"/>
      <c r="AU6" s="44"/>
      <c r="AV6" s="45"/>
      <c r="AW6" s="44"/>
      <c r="AX6" s="44"/>
      <c r="AY6" s="81"/>
      <c r="AZ6" s="44"/>
      <c r="BA6" s="44"/>
      <c r="BB6" s="81"/>
      <c r="BC6" s="44"/>
      <c r="BD6" s="81"/>
      <c r="BE6" s="45"/>
      <c r="BF6" s="81"/>
      <c r="BG6" s="81"/>
      <c r="BH6" s="44"/>
      <c r="BI6" s="44"/>
      <c r="BJ6" s="81"/>
      <c r="BK6" s="44"/>
      <c r="BM6" s="44"/>
    </row>
    <row r="7" spans="1:65" s="33" customFormat="1">
      <c r="A7" s="38"/>
      <c r="B7" s="16"/>
      <c r="C7" s="74"/>
      <c r="D7" s="513">
        <v>7001</v>
      </c>
      <c r="E7" s="22" t="s">
        <v>1286</v>
      </c>
      <c r="F7" s="543" t="s">
        <v>224</v>
      </c>
      <c r="G7" s="31"/>
      <c r="H7" s="38"/>
      <c r="I7" s="38"/>
      <c r="J7" s="38"/>
      <c r="K7" s="39"/>
      <c r="L7" s="38"/>
      <c r="M7" s="39"/>
      <c r="N7" s="39"/>
      <c r="O7" s="39"/>
      <c r="P7" s="39"/>
      <c r="Q7" s="39"/>
      <c r="R7" s="38"/>
      <c r="S7" s="39"/>
      <c r="T7" s="39"/>
      <c r="U7" s="39"/>
      <c r="V7" s="39"/>
      <c r="W7" s="39"/>
      <c r="X7" s="42"/>
      <c r="Y7" s="39"/>
      <c r="Z7" s="39"/>
      <c r="AA7" s="42"/>
      <c r="AB7" s="39"/>
      <c r="AC7" s="39"/>
      <c r="AD7" s="42"/>
      <c r="AE7" s="40"/>
      <c r="AF7" s="40"/>
      <c r="AG7" s="35"/>
      <c r="AH7" s="39"/>
      <c r="AI7" s="39"/>
      <c r="AJ7" s="42"/>
      <c r="AK7" s="39"/>
      <c r="AL7" s="39"/>
      <c r="AM7" s="39"/>
      <c r="AN7" s="44"/>
      <c r="AO7" s="44"/>
      <c r="AP7" s="44"/>
      <c r="AQ7" s="44"/>
      <c r="AR7" s="44"/>
      <c r="AS7" s="44"/>
      <c r="AT7" s="44"/>
      <c r="AU7" s="44"/>
      <c r="AV7" s="45"/>
      <c r="AW7" s="44"/>
      <c r="AX7" s="44"/>
      <c r="AY7" s="44"/>
      <c r="AZ7" s="44"/>
      <c r="BA7" s="44"/>
      <c r="BB7" s="44"/>
      <c r="BC7" s="44"/>
      <c r="BD7" s="44"/>
      <c r="BE7" s="45"/>
      <c r="BF7" s="44"/>
      <c r="BG7" s="44"/>
      <c r="BH7" s="44"/>
      <c r="BI7" s="44"/>
      <c r="BJ7" s="44"/>
      <c r="BK7" s="44"/>
      <c r="BM7" s="44"/>
    </row>
    <row r="8" spans="1:65" s="33" customFormat="1" hidden="1">
      <c r="A8" s="38"/>
      <c r="B8" s="15"/>
      <c r="C8" s="606" t="s">
        <v>955</v>
      </c>
      <c r="D8" s="514">
        <v>7002</v>
      </c>
      <c r="E8" s="544" t="s">
        <v>1286</v>
      </c>
      <c r="F8" s="545" t="s">
        <v>813</v>
      </c>
      <c r="G8" s="31"/>
      <c r="H8" s="38"/>
      <c r="I8" s="38"/>
      <c r="J8" s="38"/>
      <c r="K8" s="39"/>
      <c r="L8" s="38"/>
      <c r="M8" s="39"/>
      <c r="N8" s="39"/>
      <c r="O8" s="39"/>
      <c r="P8" s="39"/>
      <c r="Q8" s="39"/>
      <c r="R8" s="38"/>
      <c r="S8" s="39"/>
      <c r="T8" s="39"/>
      <c r="U8" s="39"/>
      <c r="V8" s="39"/>
      <c r="W8" s="39"/>
      <c r="X8" s="42"/>
      <c r="Y8" s="39"/>
      <c r="Z8" s="39"/>
      <c r="AA8" s="42"/>
      <c r="AB8" s="39"/>
      <c r="AC8" s="39"/>
      <c r="AD8" s="42"/>
      <c r="AE8" s="40"/>
      <c r="AF8" s="40"/>
      <c r="AG8" s="35"/>
      <c r="AH8" s="39"/>
      <c r="AI8" s="39"/>
      <c r="AJ8" s="42"/>
      <c r="AK8" s="39"/>
      <c r="AL8" s="39"/>
      <c r="AM8" s="39"/>
      <c r="AN8" s="44"/>
      <c r="AO8" s="44"/>
      <c r="AP8" s="44"/>
      <c r="AQ8" s="44"/>
      <c r="AR8" s="44"/>
      <c r="AS8" s="44"/>
      <c r="AT8" s="44"/>
      <c r="AU8" s="44"/>
      <c r="AV8" s="45"/>
      <c r="AW8" s="44"/>
      <c r="AX8" s="44"/>
      <c r="AY8" s="44"/>
      <c r="AZ8" s="44"/>
      <c r="BA8" s="44"/>
      <c r="BB8" s="44"/>
      <c r="BC8" s="44"/>
      <c r="BD8" s="44"/>
      <c r="BE8" s="45"/>
      <c r="BF8" s="44"/>
      <c r="BG8" s="44"/>
      <c r="BH8" s="44"/>
      <c r="BI8" s="44"/>
      <c r="BJ8" s="44"/>
      <c r="BK8" s="44"/>
      <c r="BM8" s="44"/>
    </row>
    <row r="9" spans="1:65" s="33" customFormat="1">
      <c r="A9" s="38"/>
      <c r="B9" s="15"/>
      <c r="C9" s="74"/>
      <c r="D9" s="514">
        <v>7003</v>
      </c>
      <c r="E9" s="23" t="s">
        <v>1286</v>
      </c>
      <c r="F9" s="546" t="s">
        <v>225</v>
      </c>
      <c r="G9" s="31"/>
      <c r="H9" s="38"/>
      <c r="I9" s="38"/>
      <c r="J9" s="38"/>
      <c r="K9" s="39"/>
      <c r="L9" s="38"/>
      <c r="M9" s="39"/>
      <c r="N9" s="39"/>
      <c r="O9" s="39"/>
      <c r="P9" s="39"/>
      <c r="Q9" s="39"/>
      <c r="R9" s="38"/>
      <c r="S9" s="39"/>
      <c r="T9" s="39"/>
      <c r="U9" s="39"/>
      <c r="V9" s="39"/>
      <c r="W9" s="39"/>
      <c r="X9" s="42"/>
      <c r="Y9" s="39"/>
      <c r="Z9" s="39"/>
      <c r="AA9" s="42"/>
      <c r="AB9" s="39"/>
      <c r="AC9" s="39"/>
      <c r="AD9" s="42"/>
      <c r="AE9" s="40"/>
      <c r="AF9" s="40"/>
      <c r="AG9" s="35"/>
      <c r="AH9" s="39"/>
      <c r="AI9" s="39"/>
      <c r="AJ9" s="42"/>
      <c r="AK9" s="39"/>
      <c r="AL9" s="39"/>
      <c r="AM9" s="39"/>
      <c r="AN9" s="44"/>
      <c r="AO9" s="44"/>
      <c r="AP9" s="44"/>
      <c r="AQ9" s="44"/>
      <c r="AR9" s="44"/>
      <c r="AS9" s="44"/>
      <c r="AT9" s="44"/>
      <c r="AU9" s="44"/>
      <c r="AV9" s="45"/>
      <c r="AW9" s="44"/>
      <c r="AX9" s="44"/>
      <c r="AY9" s="44"/>
      <c r="AZ9" s="44"/>
      <c r="BA9" s="44"/>
      <c r="BB9" s="44"/>
      <c r="BC9" s="44"/>
      <c r="BD9" s="44"/>
      <c r="BE9" s="45"/>
      <c r="BF9" s="44"/>
      <c r="BG9" s="44"/>
      <c r="BH9" s="44"/>
      <c r="BI9" s="44"/>
      <c r="BJ9" s="44"/>
      <c r="BK9" s="44"/>
      <c r="BM9" s="44"/>
    </row>
    <row r="10" spans="1:65" s="33" customFormat="1" ht="15.75" customHeight="1">
      <c r="A10" s="38"/>
      <c r="B10" s="15"/>
      <c r="C10" s="74"/>
      <c r="D10" s="515">
        <v>7010</v>
      </c>
      <c r="E10" s="24" t="s">
        <v>1286</v>
      </c>
      <c r="F10" s="547" t="s">
        <v>226</v>
      </c>
      <c r="G10" s="31"/>
      <c r="H10" s="38"/>
      <c r="I10" s="38"/>
      <c r="J10" s="38"/>
      <c r="K10" s="39"/>
      <c r="L10" s="38"/>
      <c r="M10" s="39"/>
      <c r="N10" s="39"/>
      <c r="O10" s="39"/>
      <c r="P10" s="39"/>
      <c r="Q10" s="39"/>
      <c r="R10" s="38"/>
      <c r="S10" s="39"/>
      <c r="T10" s="39"/>
      <c r="U10" s="39"/>
      <c r="V10" s="39"/>
      <c r="W10" s="39"/>
      <c r="X10" s="42"/>
      <c r="Y10" s="39"/>
      <c r="Z10" s="39"/>
      <c r="AA10" s="42"/>
      <c r="AB10" s="39"/>
      <c r="AC10" s="39"/>
      <c r="AD10" s="42"/>
      <c r="AE10" s="40"/>
      <c r="AF10" s="40"/>
      <c r="AG10" s="35"/>
      <c r="AH10" s="39"/>
      <c r="AI10" s="39"/>
      <c r="AJ10" s="42"/>
      <c r="AK10" s="39"/>
      <c r="AL10" s="39"/>
      <c r="AM10" s="39"/>
      <c r="AN10" s="44"/>
      <c r="AO10" s="44"/>
      <c r="AP10" s="44"/>
      <c r="AQ10" s="44"/>
      <c r="AR10" s="44"/>
      <c r="AS10" s="44"/>
      <c r="AT10" s="44"/>
      <c r="AU10" s="44"/>
      <c r="AV10" s="45"/>
      <c r="AW10" s="44"/>
      <c r="AX10" s="44"/>
      <c r="AY10" s="44"/>
      <c r="AZ10" s="44"/>
      <c r="BA10" s="44"/>
      <c r="BB10" s="44"/>
      <c r="BC10" s="44"/>
      <c r="BD10" s="44"/>
      <c r="BE10" s="45"/>
      <c r="BF10" s="44"/>
      <c r="BG10" s="44"/>
      <c r="BH10" s="44"/>
      <c r="BI10" s="44"/>
      <c r="BJ10" s="44"/>
      <c r="BK10" s="44"/>
      <c r="BM10" s="44"/>
    </row>
    <row r="11" spans="1:65" ht="3.75" customHeight="1">
      <c r="A11" s="37"/>
      <c r="B11" s="15"/>
      <c r="C11" s="60"/>
      <c r="D11" s="20"/>
      <c r="E11" s="20"/>
      <c r="F11" s="16"/>
      <c r="H11" s="37"/>
      <c r="I11" s="37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3"/>
      <c r="X11" s="42"/>
      <c r="Y11" s="39"/>
      <c r="Z11" s="39"/>
      <c r="AA11" s="42"/>
      <c r="AB11" s="39"/>
      <c r="AC11" s="39"/>
      <c r="AD11" s="42"/>
      <c r="AE11" s="40"/>
      <c r="AF11" s="40"/>
      <c r="AG11" s="35"/>
      <c r="AH11" s="39"/>
      <c r="AI11" s="39"/>
      <c r="AJ11" s="42"/>
      <c r="AK11" s="39"/>
    </row>
    <row r="12" spans="1:65" s="33" customFormat="1" ht="16.5" customHeight="1">
      <c r="A12" s="38"/>
      <c r="B12" s="15"/>
      <c r="C12" s="286">
        <v>7100</v>
      </c>
      <c r="D12" s="91" t="s">
        <v>1308</v>
      </c>
      <c r="E12" s="21"/>
      <c r="F12" s="548"/>
      <c r="G12" s="31"/>
      <c r="H12" s="38"/>
      <c r="I12" s="38"/>
      <c r="J12" s="38"/>
      <c r="K12" s="39"/>
      <c r="L12" s="38"/>
      <c r="M12" s="39"/>
      <c r="N12" s="39"/>
      <c r="O12" s="80"/>
      <c r="P12" s="39"/>
      <c r="Q12" s="39"/>
      <c r="R12" s="38"/>
      <c r="S12" s="39"/>
      <c r="T12" s="39"/>
      <c r="U12" s="80"/>
      <c r="V12" s="39"/>
      <c r="W12" s="39"/>
      <c r="X12" s="42"/>
      <c r="Y12" s="39"/>
      <c r="Z12" s="39"/>
      <c r="AA12" s="42"/>
      <c r="AB12" s="39"/>
      <c r="AC12" s="39"/>
      <c r="AD12" s="42"/>
      <c r="AE12" s="40"/>
      <c r="AF12" s="40"/>
      <c r="AG12" s="35"/>
      <c r="AH12" s="39"/>
      <c r="AI12" s="39"/>
      <c r="AJ12" s="42"/>
      <c r="AK12" s="39"/>
      <c r="AL12" s="39"/>
      <c r="AM12" s="80"/>
      <c r="AN12" s="44"/>
      <c r="AO12" s="44"/>
      <c r="AP12" s="81"/>
      <c r="AQ12" s="44"/>
      <c r="AR12" s="44"/>
      <c r="AS12" s="81"/>
      <c r="AT12" s="44"/>
      <c r="AU12" s="44"/>
      <c r="AV12" s="45"/>
      <c r="AW12" s="44"/>
      <c r="AX12" s="44"/>
      <c r="AY12" s="81"/>
      <c r="AZ12" s="44"/>
      <c r="BA12" s="44"/>
      <c r="BB12" s="81"/>
      <c r="BC12" s="44"/>
      <c r="BD12" s="81"/>
      <c r="BE12" s="45"/>
      <c r="BF12" s="81"/>
      <c r="BG12" s="81"/>
      <c r="BH12" s="44"/>
      <c r="BI12" s="44"/>
      <c r="BJ12" s="81"/>
      <c r="BK12" s="44"/>
      <c r="BM12" s="44"/>
    </row>
    <row r="13" spans="1:65" s="33" customFormat="1">
      <c r="A13" s="38"/>
      <c r="B13" s="15"/>
      <c r="C13" s="74"/>
      <c r="D13" s="516">
        <v>7101</v>
      </c>
      <c r="E13" s="28" t="s">
        <v>1286</v>
      </c>
      <c r="F13" s="543" t="s">
        <v>227</v>
      </c>
      <c r="G13" s="31"/>
      <c r="H13" s="38"/>
      <c r="I13" s="38"/>
      <c r="J13" s="38"/>
      <c r="K13" s="39"/>
      <c r="L13" s="38"/>
      <c r="M13" s="39"/>
      <c r="N13" s="39"/>
      <c r="O13" s="39"/>
      <c r="P13" s="39"/>
      <c r="Q13" s="39"/>
      <c r="R13" s="38"/>
      <c r="S13" s="39"/>
      <c r="T13" s="39"/>
      <c r="U13" s="39"/>
      <c r="V13" s="39"/>
      <c r="W13" s="39"/>
      <c r="X13" s="42"/>
      <c r="Y13" s="39"/>
      <c r="Z13" s="39"/>
      <c r="AA13" s="42"/>
      <c r="AB13" s="39"/>
      <c r="AC13" s="39"/>
      <c r="AD13" s="42"/>
      <c r="AE13" s="40"/>
      <c r="AF13" s="40"/>
      <c r="AG13" s="35"/>
      <c r="AH13" s="39"/>
      <c r="AI13" s="39"/>
      <c r="AJ13" s="42"/>
      <c r="AK13" s="39"/>
      <c r="AL13" s="39"/>
      <c r="AM13" s="39"/>
      <c r="AN13" s="44"/>
      <c r="AO13" s="44"/>
      <c r="AP13" s="44"/>
      <c r="AQ13" s="44"/>
      <c r="AR13" s="44"/>
      <c r="AS13" s="44"/>
      <c r="AT13" s="44"/>
      <c r="AU13" s="44"/>
      <c r="AV13" s="45"/>
      <c r="AW13" s="44"/>
      <c r="AX13" s="44"/>
      <c r="AY13" s="44"/>
      <c r="AZ13" s="44"/>
      <c r="BA13" s="44"/>
      <c r="BB13" s="44"/>
      <c r="BC13" s="44"/>
      <c r="BD13" s="44"/>
      <c r="BE13" s="45"/>
      <c r="BF13" s="44"/>
      <c r="BG13" s="44"/>
      <c r="BH13" s="44"/>
      <c r="BI13" s="44"/>
      <c r="BJ13" s="44"/>
      <c r="BK13" s="44"/>
      <c r="BM13" s="44"/>
    </row>
    <row r="14" spans="1:65" s="33" customFormat="1">
      <c r="A14" s="38"/>
      <c r="B14" s="15"/>
      <c r="C14" s="74"/>
      <c r="D14" s="517">
        <v>7102</v>
      </c>
      <c r="E14" s="25" t="s">
        <v>1286</v>
      </c>
      <c r="F14" s="65" t="s">
        <v>228</v>
      </c>
      <c r="G14" s="31"/>
      <c r="H14" s="38"/>
      <c r="I14" s="38"/>
      <c r="J14" s="38"/>
      <c r="K14" s="39"/>
      <c r="L14" s="38"/>
      <c r="M14" s="39"/>
      <c r="N14" s="39"/>
      <c r="O14" s="42"/>
      <c r="P14" s="39"/>
      <c r="Q14" s="39"/>
      <c r="R14" s="38"/>
      <c r="S14" s="39"/>
      <c r="T14" s="39"/>
      <c r="U14" s="42"/>
      <c r="V14" s="39"/>
      <c r="W14" s="39"/>
      <c r="X14" s="42"/>
      <c r="Y14" s="39"/>
      <c r="Z14" s="39"/>
      <c r="AA14" s="42"/>
      <c r="AB14" s="39"/>
      <c r="AC14" s="39"/>
      <c r="AD14" s="42"/>
      <c r="AE14" s="40"/>
      <c r="AF14" s="40"/>
      <c r="AG14" s="35"/>
      <c r="AH14" s="39"/>
      <c r="AI14" s="39"/>
      <c r="AJ14" s="42"/>
      <c r="AK14" s="39"/>
      <c r="AL14" s="39"/>
      <c r="AM14" s="42"/>
      <c r="AN14" s="44"/>
      <c r="AO14" s="44"/>
      <c r="AP14" s="46"/>
      <c r="AQ14" s="44"/>
      <c r="AR14" s="44"/>
      <c r="AS14" s="46"/>
      <c r="AT14" s="44"/>
      <c r="AU14" s="44"/>
      <c r="AV14" s="45"/>
      <c r="AW14" s="44"/>
      <c r="AX14" s="44"/>
      <c r="AY14" s="46"/>
      <c r="AZ14" s="44"/>
      <c r="BA14" s="44"/>
      <c r="BB14" s="46"/>
      <c r="BC14" s="44"/>
      <c r="BD14" s="46"/>
      <c r="BE14" s="45"/>
      <c r="BF14" s="46"/>
      <c r="BG14" s="46"/>
      <c r="BH14" s="47"/>
      <c r="BI14" s="44"/>
      <c r="BJ14" s="46"/>
      <c r="BK14" s="44"/>
      <c r="BM14" s="44"/>
    </row>
    <row r="15" spans="1:65" ht="3.75" customHeight="1">
      <c r="A15" s="38"/>
      <c r="B15" s="15"/>
      <c r="C15" s="60"/>
      <c r="D15" s="20"/>
      <c r="E15" s="20"/>
      <c r="F15" s="16"/>
      <c r="H15" s="37"/>
      <c r="I15" s="37"/>
      <c r="J15" s="37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3"/>
      <c r="X15" s="42"/>
      <c r="Y15" s="39"/>
      <c r="Z15" s="39"/>
      <c r="AA15" s="42"/>
      <c r="AB15" s="39"/>
      <c r="AC15" s="39"/>
      <c r="AD15" s="42"/>
      <c r="AE15" s="40"/>
      <c r="AF15" s="40"/>
      <c r="AG15" s="35"/>
      <c r="AH15" s="39"/>
      <c r="AI15" s="39"/>
      <c r="AJ15" s="42"/>
      <c r="AK15" s="39"/>
    </row>
    <row r="16" spans="1:65" s="33" customFormat="1" ht="16.5" customHeight="1">
      <c r="A16" s="38"/>
      <c r="B16" s="15"/>
      <c r="C16" s="286">
        <v>7200</v>
      </c>
      <c r="D16" s="91" t="s">
        <v>1421</v>
      </c>
      <c r="E16" s="21"/>
      <c r="F16" s="549"/>
      <c r="G16" s="31"/>
      <c r="H16" s="38"/>
      <c r="I16" s="38"/>
      <c r="J16" s="38"/>
      <c r="K16" s="39"/>
      <c r="L16" s="38"/>
      <c r="M16" s="39"/>
      <c r="N16" s="39"/>
      <c r="O16" s="80"/>
      <c r="P16" s="39"/>
      <c r="Q16" s="39"/>
      <c r="R16" s="38"/>
      <c r="S16" s="39"/>
      <c r="T16" s="39"/>
      <c r="U16" s="80"/>
      <c r="V16" s="39"/>
      <c r="W16" s="39"/>
      <c r="X16" s="42"/>
      <c r="Y16" s="39"/>
      <c r="Z16" s="39"/>
      <c r="AA16" s="42"/>
      <c r="AB16" s="39"/>
      <c r="AC16" s="39"/>
      <c r="AD16" s="42"/>
      <c r="AE16" s="40"/>
      <c r="AF16" s="40"/>
      <c r="AG16" s="35"/>
      <c r="AH16" s="39"/>
      <c r="AI16" s="39"/>
      <c r="AJ16" s="42"/>
      <c r="AK16" s="39"/>
      <c r="AL16" s="39"/>
      <c r="AM16" s="80"/>
      <c r="AN16" s="44"/>
      <c r="AO16" s="44"/>
      <c r="AP16" s="81"/>
      <c r="AQ16" s="44"/>
      <c r="AR16" s="44"/>
      <c r="AS16" s="81"/>
      <c r="AT16" s="44"/>
      <c r="AU16" s="44"/>
      <c r="AV16" s="45"/>
      <c r="AW16" s="44"/>
      <c r="AX16" s="44"/>
      <c r="AY16" s="81"/>
      <c r="AZ16" s="44"/>
      <c r="BA16" s="44"/>
      <c r="BB16" s="81"/>
      <c r="BC16" s="44"/>
      <c r="BD16" s="81"/>
      <c r="BE16" s="45"/>
      <c r="BF16" s="81"/>
      <c r="BG16" s="81"/>
      <c r="BH16" s="44"/>
      <c r="BI16" s="44"/>
      <c r="BJ16" s="81"/>
      <c r="BK16" s="44"/>
      <c r="BM16" s="44"/>
    </row>
    <row r="17" spans="1:252" s="33" customFormat="1">
      <c r="A17" s="38"/>
      <c r="B17" s="15"/>
      <c r="C17" s="74"/>
      <c r="D17" s="516">
        <v>7201</v>
      </c>
      <c r="E17" s="28" t="s">
        <v>1286</v>
      </c>
      <c r="F17" s="550" t="s">
        <v>1422</v>
      </c>
      <c r="G17" s="31"/>
      <c r="H17" s="38"/>
      <c r="I17" s="38"/>
      <c r="J17" s="38"/>
      <c r="K17" s="39"/>
      <c r="L17" s="38"/>
      <c r="M17" s="39"/>
      <c r="N17" s="39"/>
      <c r="O17" s="42"/>
      <c r="P17" s="39"/>
      <c r="Q17" s="39"/>
      <c r="R17" s="38"/>
      <c r="S17" s="39"/>
      <c r="T17" s="39"/>
      <c r="U17" s="42"/>
      <c r="V17" s="39"/>
      <c r="W17" s="39"/>
      <c r="X17" s="42"/>
      <c r="Y17" s="39"/>
      <c r="Z17" s="39"/>
      <c r="AA17" s="42"/>
      <c r="AB17" s="39"/>
      <c r="AC17" s="39"/>
      <c r="AD17" s="42"/>
      <c r="AE17" s="40"/>
      <c r="AF17" s="40"/>
      <c r="AG17" s="35"/>
      <c r="AH17" s="39"/>
      <c r="AI17" s="39"/>
      <c r="AJ17" s="42"/>
      <c r="AK17" s="39"/>
      <c r="AL17" s="39"/>
      <c r="AM17" s="42"/>
      <c r="AN17" s="39"/>
      <c r="AO17" s="39"/>
      <c r="AP17" s="42"/>
      <c r="AQ17" s="39"/>
      <c r="AR17" s="39"/>
      <c r="AS17" s="42"/>
      <c r="AT17" s="39"/>
      <c r="AU17" s="39"/>
      <c r="AV17" s="38"/>
      <c r="AW17" s="39"/>
      <c r="AX17" s="39"/>
      <c r="AY17" s="42"/>
      <c r="AZ17" s="39"/>
      <c r="BA17" s="39"/>
      <c r="BB17" s="42"/>
      <c r="BC17" s="39"/>
      <c r="BD17" s="42"/>
      <c r="BE17" s="38"/>
      <c r="BF17" s="42"/>
      <c r="BG17" s="42"/>
      <c r="BH17" s="40"/>
      <c r="BI17" s="39"/>
      <c r="BJ17" s="42"/>
      <c r="BK17" s="39"/>
      <c r="BL17" s="31"/>
      <c r="BM17" s="39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</row>
    <row r="18" spans="1:252" s="33" customFormat="1">
      <c r="A18" s="38"/>
      <c r="B18" s="15"/>
      <c r="C18" s="74"/>
      <c r="D18" s="517">
        <v>7202</v>
      </c>
      <c r="E18" s="25" t="s">
        <v>1286</v>
      </c>
      <c r="F18" s="551" t="s">
        <v>1423</v>
      </c>
      <c r="G18" s="31"/>
      <c r="H18" s="38"/>
      <c r="I18" s="38"/>
      <c r="J18" s="38"/>
      <c r="K18" s="39"/>
      <c r="L18" s="38"/>
      <c r="M18" s="39"/>
      <c r="N18" s="39"/>
      <c r="O18" s="42"/>
      <c r="P18" s="39"/>
      <c r="Q18" s="39"/>
      <c r="R18" s="38"/>
      <c r="S18" s="39"/>
      <c r="T18" s="39"/>
      <c r="U18" s="42"/>
      <c r="V18" s="39"/>
      <c r="W18" s="39"/>
      <c r="X18" s="42"/>
      <c r="Y18" s="39"/>
      <c r="Z18" s="39"/>
      <c r="AA18" s="42"/>
      <c r="AB18" s="39"/>
      <c r="AC18" s="39"/>
      <c r="AD18" s="42"/>
      <c r="AE18" s="40"/>
      <c r="AF18" s="40"/>
      <c r="AG18" s="35"/>
      <c r="AH18" s="39"/>
      <c r="AI18" s="39"/>
      <c r="AJ18" s="42"/>
      <c r="AK18" s="39"/>
      <c r="AL18" s="39"/>
      <c r="AM18" s="42"/>
      <c r="AN18" s="39"/>
      <c r="AO18" s="39"/>
      <c r="AP18" s="42"/>
      <c r="AQ18" s="39"/>
      <c r="AR18" s="39"/>
      <c r="AS18" s="42"/>
      <c r="AT18" s="39"/>
      <c r="AU18" s="39"/>
      <c r="AV18" s="38"/>
      <c r="AW18" s="39"/>
      <c r="AX18" s="39"/>
      <c r="AY18" s="42"/>
      <c r="AZ18" s="39"/>
      <c r="BA18" s="39"/>
      <c r="BB18" s="42"/>
      <c r="BC18" s="39"/>
      <c r="BD18" s="42"/>
      <c r="BE18" s="38"/>
      <c r="BF18" s="42"/>
      <c r="BG18" s="42"/>
      <c r="BH18" s="39"/>
      <c r="BI18" s="39"/>
      <c r="BJ18" s="42"/>
      <c r="BK18" s="39"/>
      <c r="BL18" s="31"/>
      <c r="BM18" s="39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</row>
    <row r="19" spans="1:252">
      <c r="B19" s="15"/>
      <c r="C19" s="74"/>
      <c r="D19" s="552" t="s">
        <v>1424</v>
      </c>
      <c r="E19" s="444"/>
      <c r="F19" s="453"/>
      <c r="J19" s="38"/>
    </row>
    <row r="20" spans="1:252" ht="3.75" customHeight="1">
      <c r="A20" s="37"/>
      <c r="B20" s="15"/>
      <c r="C20" s="60"/>
      <c r="D20" s="20"/>
      <c r="E20" s="20"/>
      <c r="F20" s="336"/>
      <c r="H20" s="37"/>
      <c r="I20" s="37"/>
      <c r="J20" s="38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3"/>
      <c r="X20" s="42"/>
      <c r="Y20" s="39"/>
      <c r="Z20" s="39"/>
      <c r="AA20" s="42"/>
      <c r="AB20" s="39"/>
      <c r="AC20" s="39"/>
      <c r="AD20" s="42"/>
      <c r="AE20" s="40"/>
      <c r="AF20" s="40"/>
      <c r="AG20" s="35"/>
      <c r="AH20" s="39"/>
      <c r="AI20" s="39"/>
      <c r="AJ20" s="42"/>
      <c r="AK20" s="39"/>
    </row>
    <row r="21" spans="1:252" s="33" customFormat="1" ht="16.5" customHeight="1">
      <c r="A21" s="31"/>
      <c r="B21" s="15"/>
      <c r="C21" s="286">
        <v>7300</v>
      </c>
      <c r="D21" s="91" t="s">
        <v>1491</v>
      </c>
      <c r="E21" s="21"/>
      <c r="F21" s="362"/>
      <c r="G21" s="31"/>
      <c r="H21" s="38"/>
      <c r="I21" s="38"/>
      <c r="J21" s="38"/>
      <c r="K21" s="39"/>
      <c r="L21" s="38"/>
      <c r="M21" s="39"/>
      <c r="N21" s="39"/>
      <c r="O21" s="80"/>
      <c r="P21" s="39"/>
      <c r="Q21" s="39"/>
      <c r="R21" s="38"/>
      <c r="S21" s="39"/>
      <c r="T21" s="39"/>
      <c r="U21" s="80"/>
      <c r="V21" s="39"/>
      <c r="W21" s="39"/>
      <c r="X21" s="42"/>
      <c r="Y21" s="39"/>
      <c r="Z21" s="39"/>
      <c r="AA21" s="42"/>
      <c r="AB21" s="39"/>
      <c r="AC21" s="39"/>
      <c r="AD21" s="42"/>
      <c r="AE21" s="40"/>
      <c r="AF21" s="40"/>
      <c r="AG21" s="35"/>
      <c r="AH21" s="39"/>
      <c r="AI21" s="39"/>
      <c r="AJ21" s="42"/>
      <c r="AK21" s="39"/>
      <c r="AL21" s="39"/>
      <c r="AM21" s="80"/>
      <c r="AN21" s="44"/>
      <c r="AO21" s="44"/>
      <c r="AP21" s="81"/>
      <c r="AQ21" s="44"/>
      <c r="AR21" s="44"/>
      <c r="AS21" s="81"/>
      <c r="AT21" s="44"/>
      <c r="AU21" s="44"/>
      <c r="AV21" s="45"/>
      <c r="AW21" s="44"/>
      <c r="AX21" s="44"/>
      <c r="AY21" s="81"/>
      <c r="AZ21" s="44"/>
      <c r="BA21" s="44"/>
      <c r="BB21" s="81"/>
      <c r="BC21" s="44"/>
      <c r="BD21" s="81"/>
      <c r="BE21" s="45"/>
      <c r="BF21" s="81"/>
      <c r="BG21" s="81"/>
      <c r="BH21" s="44"/>
      <c r="BI21" s="44"/>
      <c r="BJ21" s="81"/>
      <c r="BK21" s="44"/>
      <c r="BM21" s="44"/>
    </row>
    <row r="22" spans="1:252" s="33" customFormat="1" ht="16.5" customHeight="1">
      <c r="A22" s="31"/>
      <c r="B22" s="15"/>
      <c r="C22" s="60"/>
      <c r="D22" s="516">
        <v>7320</v>
      </c>
      <c r="E22" s="28" t="s">
        <v>1286</v>
      </c>
      <c r="F22" s="214" t="s">
        <v>1492</v>
      </c>
      <c r="G22" s="31"/>
      <c r="H22" s="38"/>
      <c r="I22" s="38"/>
      <c r="J22" s="38"/>
      <c r="K22" s="39"/>
      <c r="L22" s="38"/>
      <c r="M22" s="39"/>
      <c r="N22" s="39"/>
      <c r="O22" s="80"/>
      <c r="P22" s="39"/>
      <c r="Q22" s="39"/>
      <c r="R22" s="38"/>
      <c r="S22" s="39"/>
      <c r="T22" s="39"/>
      <c r="U22" s="80"/>
      <c r="V22" s="39"/>
      <c r="W22" s="39"/>
      <c r="X22" s="80"/>
      <c r="Y22" s="39"/>
      <c r="Z22" s="39"/>
      <c r="AA22" s="80"/>
      <c r="AB22" s="39"/>
      <c r="AC22" s="39"/>
      <c r="AD22" s="80"/>
      <c r="AE22" s="39"/>
      <c r="AF22" s="39"/>
      <c r="AG22" s="38"/>
      <c r="AH22" s="39"/>
      <c r="AI22" s="39"/>
      <c r="AJ22" s="80"/>
      <c r="AK22" s="39"/>
      <c r="AL22" s="39"/>
      <c r="AM22" s="80"/>
      <c r="AN22" s="44"/>
      <c r="AO22" s="44"/>
      <c r="AP22" s="81"/>
      <c r="AQ22" s="44"/>
      <c r="AR22" s="44"/>
      <c r="AS22" s="81"/>
      <c r="AT22" s="44"/>
      <c r="AU22" s="44"/>
      <c r="AV22" s="45"/>
      <c r="AW22" s="44"/>
      <c r="AX22" s="44"/>
      <c r="AY22" s="81"/>
      <c r="AZ22" s="44"/>
      <c r="BA22" s="44"/>
      <c r="BB22" s="81"/>
      <c r="BC22" s="44"/>
      <c r="BD22" s="81"/>
      <c r="BE22" s="45"/>
      <c r="BF22" s="81"/>
      <c r="BG22" s="81"/>
      <c r="BH22" s="44"/>
      <c r="BI22" s="44"/>
      <c r="BJ22" s="81"/>
      <c r="BK22" s="44"/>
      <c r="BM22" s="44"/>
    </row>
    <row r="23" spans="1:252" s="33" customFormat="1" ht="16.5" hidden="1" customHeight="1">
      <c r="A23" s="38"/>
      <c r="B23" s="15"/>
      <c r="C23" s="60"/>
      <c r="D23" s="769">
        <v>7361</v>
      </c>
      <c r="E23" s="694" t="s">
        <v>1286</v>
      </c>
      <c r="F23" s="399" t="s">
        <v>814</v>
      </c>
      <c r="G23" s="31"/>
      <c r="H23" s="38"/>
      <c r="I23" s="38"/>
      <c r="J23" s="38"/>
      <c r="K23" s="39"/>
      <c r="L23" s="38"/>
      <c r="M23" s="39"/>
      <c r="N23" s="39"/>
      <c r="O23" s="80"/>
      <c r="P23" s="39"/>
      <c r="Q23" s="39"/>
      <c r="R23" s="38"/>
      <c r="S23" s="39"/>
      <c r="T23" s="39"/>
      <c r="U23" s="80"/>
      <c r="V23" s="39"/>
      <c r="W23" s="39"/>
      <c r="X23" s="80"/>
      <c r="Y23" s="39"/>
      <c r="Z23" s="39"/>
      <c r="AA23" s="80"/>
      <c r="AB23" s="39"/>
      <c r="AC23" s="39"/>
      <c r="AD23" s="80"/>
      <c r="AE23" s="39"/>
      <c r="AF23" s="39"/>
      <c r="AG23" s="38"/>
      <c r="AH23" s="39"/>
      <c r="AI23" s="39"/>
      <c r="AJ23" s="80"/>
      <c r="AK23" s="39"/>
      <c r="AL23" s="39"/>
      <c r="AM23" s="80"/>
      <c r="AN23" s="44"/>
      <c r="AO23" s="44"/>
      <c r="AP23" s="81"/>
      <c r="AQ23" s="44"/>
      <c r="AR23" s="44"/>
      <c r="AS23" s="81"/>
      <c r="AT23" s="44"/>
      <c r="AU23" s="44"/>
      <c r="AV23" s="45"/>
      <c r="AW23" s="44"/>
      <c r="AX23" s="44"/>
      <c r="AY23" s="81"/>
      <c r="AZ23" s="44"/>
      <c r="BA23" s="44"/>
      <c r="BB23" s="81"/>
      <c r="BC23" s="44"/>
      <c r="BD23" s="81"/>
      <c r="BE23" s="45"/>
      <c r="BF23" s="81"/>
      <c r="BG23" s="81"/>
      <c r="BH23" s="44"/>
      <c r="BI23" s="44"/>
      <c r="BJ23" s="81"/>
      <c r="BK23" s="44"/>
      <c r="BM23" s="44"/>
    </row>
    <row r="24" spans="1:252" s="33" customFormat="1" ht="16.5" hidden="1" customHeight="1">
      <c r="A24" s="38"/>
      <c r="B24" s="15"/>
      <c r="C24" s="60"/>
      <c r="D24" s="770">
        <v>7363</v>
      </c>
      <c r="E24" s="599" t="s">
        <v>1286</v>
      </c>
      <c r="F24" s="400" t="s">
        <v>815</v>
      </c>
      <c r="G24" s="31"/>
      <c r="H24" s="38"/>
      <c r="I24" s="38"/>
      <c r="J24" s="38"/>
      <c r="K24" s="39"/>
      <c r="L24" s="38"/>
      <c r="M24" s="39"/>
      <c r="N24" s="39"/>
      <c r="O24" s="80"/>
      <c r="P24" s="39"/>
      <c r="Q24" s="39"/>
      <c r="R24" s="38"/>
      <c r="S24" s="39"/>
      <c r="T24" s="39"/>
      <c r="U24" s="80"/>
      <c r="V24" s="39"/>
      <c r="W24" s="39"/>
      <c r="X24" s="80"/>
      <c r="Y24" s="39"/>
      <c r="Z24" s="39"/>
      <c r="AA24" s="80"/>
      <c r="AB24" s="39"/>
      <c r="AC24" s="39"/>
      <c r="AD24" s="80"/>
      <c r="AE24" s="39"/>
      <c r="AF24" s="39"/>
      <c r="AG24" s="38"/>
      <c r="AH24" s="39"/>
      <c r="AI24" s="39"/>
      <c r="AJ24" s="80"/>
      <c r="AK24" s="39"/>
      <c r="AL24" s="39"/>
      <c r="AM24" s="80"/>
      <c r="AN24" s="44"/>
      <c r="AO24" s="44"/>
      <c r="AP24" s="81"/>
      <c r="AQ24" s="44"/>
      <c r="AR24" s="44"/>
      <c r="AS24" s="81"/>
      <c r="AT24" s="44"/>
      <c r="AU24" s="44"/>
      <c r="AV24" s="45"/>
      <c r="AW24" s="44"/>
      <c r="AX24" s="44"/>
      <c r="AY24" s="81"/>
      <c r="AZ24" s="44"/>
      <c r="BA24" s="44"/>
      <c r="BB24" s="81"/>
      <c r="BC24" s="44"/>
      <c r="BD24" s="81"/>
      <c r="BE24" s="45"/>
      <c r="BF24" s="81"/>
      <c r="BG24" s="81"/>
      <c r="BH24" s="44"/>
      <c r="BI24" s="44"/>
      <c r="BJ24" s="81"/>
      <c r="BK24" s="44"/>
      <c r="BM24" s="44"/>
    </row>
    <row r="25" spans="1:252" s="33" customFormat="1" ht="16.5" hidden="1" customHeight="1">
      <c r="A25" s="38"/>
      <c r="B25" s="15"/>
      <c r="C25" s="60"/>
      <c r="D25" s="770">
        <v>7364</v>
      </c>
      <c r="E25" s="599" t="s">
        <v>1286</v>
      </c>
      <c r="F25" s="400" t="s">
        <v>816</v>
      </c>
      <c r="G25" s="31"/>
      <c r="H25" s="38"/>
      <c r="I25" s="38"/>
      <c r="J25" s="38"/>
      <c r="K25" s="39"/>
      <c r="L25" s="38"/>
      <c r="M25" s="39"/>
      <c r="N25" s="39"/>
      <c r="O25" s="80"/>
      <c r="P25" s="39"/>
      <c r="Q25" s="39"/>
      <c r="R25" s="38"/>
      <c r="S25" s="39"/>
      <c r="T25" s="39"/>
      <c r="U25" s="80"/>
      <c r="V25" s="39"/>
      <c r="W25" s="39"/>
      <c r="X25" s="80"/>
      <c r="Y25" s="39"/>
      <c r="Z25" s="39"/>
      <c r="AA25" s="80"/>
      <c r="AB25" s="39"/>
      <c r="AC25" s="39"/>
      <c r="AD25" s="80"/>
      <c r="AE25" s="39"/>
      <c r="AF25" s="39"/>
      <c r="AG25" s="38"/>
      <c r="AH25" s="39"/>
      <c r="AI25" s="39"/>
      <c r="AJ25" s="80"/>
      <c r="AK25" s="39"/>
      <c r="AL25" s="39"/>
      <c r="AM25" s="80"/>
      <c r="AN25" s="44"/>
      <c r="AO25" s="44"/>
      <c r="AP25" s="81"/>
      <c r="AQ25" s="44"/>
      <c r="AR25" s="44"/>
      <c r="AS25" s="81"/>
      <c r="AT25" s="44"/>
      <c r="AU25" s="44"/>
      <c r="AV25" s="45"/>
      <c r="AW25" s="44"/>
      <c r="AX25" s="44"/>
      <c r="AY25" s="81"/>
      <c r="AZ25" s="44"/>
      <c r="BA25" s="44"/>
      <c r="BB25" s="81"/>
      <c r="BC25" s="44"/>
      <c r="BD25" s="81"/>
      <c r="BE25" s="45"/>
      <c r="BF25" s="81"/>
      <c r="BG25" s="81"/>
      <c r="BH25" s="44"/>
      <c r="BI25" s="44"/>
      <c r="BJ25" s="81"/>
      <c r="BK25" s="44"/>
      <c r="BM25" s="44"/>
    </row>
    <row r="26" spans="1:252" s="33" customFormat="1" ht="16.5" customHeight="1">
      <c r="A26" s="38"/>
      <c r="B26" s="15"/>
      <c r="C26" s="60"/>
      <c r="D26" s="518">
        <v>7369</v>
      </c>
      <c r="E26" s="105" t="s">
        <v>1286</v>
      </c>
      <c r="F26" s="215" t="s">
        <v>817</v>
      </c>
      <c r="G26" s="31"/>
      <c r="H26" s="38"/>
      <c r="I26" s="38"/>
      <c r="J26" s="38"/>
      <c r="K26" s="39"/>
      <c r="L26" s="38"/>
      <c r="M26" s="39"/>
      <c r="N26" s="39"/>
      <c r="O26" s="80"/>
      <c r="P26" s="39"/>
      <c r="Q26" s="39"/>
      <c r="R26" s="38"/>
      <c r="S26" s="39"/>
      <c r="T26" s="39"/>
      <c r="U26" s="80"/>
      <c r="V26" s="39"/>
      <c r="W26" s="39"/>
      <c r="X26" s="80"/>
      <c r="Y26" s="39"/>
      <c r="Z26" s="39"/>
      <c r="AA26" s="80"/>
      <c r="AB26" s="39"/>
      <c r="AC26" s="39"/>
      <c r="AD26" s="80"/>
      <c r="AE26" s="39"/>
      <c r="AF26" s="39"/>
      <c r="AG26" s="38"/>
      <c r="AH26" s="39"/>
      <c r="AI26" s="39"/>
      <c r="AJ26" s="80"/>
      <c r="AK26" s="39"/>
      <c r="AL26" s="39"/>
      <c r="AM26" s="80"/>
      <c r="AN26" s="44"/>
      <c r="AO26" s="44"/>
      <c r="AP26" s="81"/>
      <c r="AQ26" s="44"/>
      <c r="AR26" s="44"/>
      <c r="AS26" s="81"/>
      <c r="AT26" s="44"/>
      <c r="AU26" s="44"/>
      <c r="AV26" s="45"/>
      <c r="AW26" s="44"/>
      <c r="AX26" s="44"/>
      <c r="AY26" s="81"/>
      <c r="AZ26" s="44"/>
      <c r="BA26" s="44"/>
      <c r="BB26" s="81"/>
      <c r="BC26" s="44"/>
      <c r="BD26" s="81"/>
      <c r="BE26" s="45"/>
      <c r="BF26" s="81"/>
      <c r="BG26" s="81"/>
      <c r="BH26" s="44"/>
      <c r="BI26" s="44"/>
      <c r="BJ26" s="81"/>
      <c r="BK26" s="44"/>
      <c r="BM26" s="44"/>
    </row>
    <row r="27" spans="1:252" s="33" customFormat="1" ht="16.5" customHeight="1">
      <c r="A27" s="31"/>
      <c r="B27" s="15"/>
      <c r="C27" s="60"/>
      <c r="D27" s="519">
        <v>7370</v>
      </c>
      <c r="E27" s="174" t="s">
        <v>1286</v>
      </c>
      <c r="F27" s="240" t="s">
        <v>1493</v>
      </c>
      <c r="G27" s="31"/>
      <c r="H27" s="38"/>
      <c r="I27" s="38"/>
      <c r="J27" s="38"/>
      <c r="K27" s="39"/>
      <c r="L27" s="38"/>
      <c r="M27" s="39"/>
      <c r="N27" s="39"/>
      <c r="O27" s="80"/>
      <c r="P27" s="39"/>
      <c r="Q27" s="39"/>
      <c r="R27" s="38"/>
      <c r="S27" s="39"/>
      <c r="T27" s="39"/>
      <c r="U27" s="80"/>
      <c r="V27" s="39"/>
      <c r="W27" s="39"/>
      <c r="X27" s="80"/>
      <c r="Y27" s="39"/>
      <c r="Z27" s="39"/>
      <c r="AA27" s="80"/>
      <c r="AB27" s="39"/>
      <c r="AC27" s="39"/>
      <c r="AD27" s="80"/>
      <c r="AE27" s="39"/>
      <c r="AF27" s="39"/>
      <c r="AG27" s="38"/>
      <c r="AH27" s="39"/>
      <c r="AI27" s="39"/>
      <c r="AJ27" s="80"/>
      <c r="AK27" s="39"/>
      <c r="AL27" s="39"/>
      <c r="AM27" s="80"/>
      <c r="AN27" s="44"/>
      <c r="AO27" s="44"/>
      <c r="AP27" s="81"/>
      <c r="AQ27" s="44"/>
      <c r="AR27" s="44"/>
      <c r="AS27" s="81"/>
      <c r="AT27" s="44"/>
      <c r="AU27" s="44"/>
      <c r="AV27" s="45"/>
      <c r="AW27" s="44"/>
      <c r="AX27" s="44"/>
      <c r="AY27" s="81"/>
      <c r="AZ27" s="44"/>
      <c r="BA27" s="44"/>
      <c r="BB27" s="81"/>
      <c r="BC27" s="44"/>
      <c r="BD27" s="81"/>
      <c r="BE27" s="45"/>
      <c r="BF27" s="81"/>
      <c r="BG27" s="81"/>
      <c r="BH27" s="44"/>
      <c r="BI27" s="44"/>
      <c r="BJ27" s="81"/>
      <c r="BK27" s="44"/>
      <c r="BM27" s="44"/>
    </row>
    <row r="28" spans="1:252" s="33" customFormat="1">
      <c r="A28" s="38"/>
      <c r="B28" s="15"/>
      <c r="C28" s="60"/>
      <c r="D28" s="514">
        <v>7391</v>
      </c>
      <c r="E28" s="23" t="s">
        <v>1286</v>
      </c>
      <c r="F28" s="206" t="s">
        <v>818</v>
      </c>
      <c r="G28" s="31"/>
      <c r="H28" s="38"/>
      <c r="I28" s="38"/>
      <c r="J28" s="38"/>
      <c r="K28" s="39"/>
      <c r="L28" s="38"/>
      <c r="M28" s="39"/>
      <c r="N28" s="39"/>
      <c r="O28" s="42"/>
      <c r="P28" s="39"/>
      <c r="Q28" s="39"/>
      <c r="R28" s="38"/>
      <c r="S28" s="39"/>
      <c r="T28" s="39"/>
      <c r="U28" s="42"/>
      <c r="V28" s="39"/>
      <c r="W28" s="39"/>
      <c r="X28" s="42"/>
      <c r="Y28" s="39"/>
      <c r="Z28" s="39"/>
      <c r="AA28" s="42"/>
      <c r="AB28" s="39"/>
      <c r="AC28" s="39"/>
      <c r="AD28" s="42"/>
      <c r="AE28" s="40"/>
      <c r="AF28" s="40"/>
      <c r="AG28" s="35"/>
      <c r="AH28" s="39"/>
      <c r="AI28" s="39"/>
      <c r="AJ28" s="42"/>
      <c r="AK28" s="39"/>
      <c r="AL28" s="39"/>
      <c r="AM28" s="42"/>
      <c r="AN28" s="39"/>
      <c r="AO28" s="39"/>
      <c r="AP28" s="42"/>
      <c r="AQ28" s="39"/>
      <c r="AR28" s="39"/>
      <c r="AS28" s="42"/>
      <c r="AT28" s="39"/>
      <c r="AU28" s="39"/>
      <c r="AV28" s="38"/>
      <c r="AW28" s="39"/>
      <c r="AX28" s="39"/>
      <c r="AY28" s="42"/>
      <c r="AZ28" s="39"/>
      <c r="BA28" s="39"/>
      <c r="BB28" s="42"/>
      <c r="BC28" s="39"/>
      <c r="BD28" s="42"/>
      <c r="BE28" s="38"/>
      <c r="BF28" s="42"/>
      <c r="BG28" s="42"/>
      <c r="BH28" s="40"/>
      <c r="BI28" s="39"/>
      <c r="BJ28" s="42"/>
      <c r="BK28" s="39"/>
      <c r="BL28" s="31"/>
      <c r="BM28" s="39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</row>
    <row r="29" spans="1:252" s="33" customFormat="1">
      <c r="A29" s="31"/>
      <c r="B29" s="15"/>
      <c r="C29" s="60"/>
      <c r="D29" s="514">
        <v>7392</v>
      </c>
      <c r="E29" s="23" t="s">
        <v>1286</v>
      </c>
      <c r="F29" s="206" t="s">
        <v>819</v>
      </c>
      <c r="G29" s="31"/>
      <c r="H29" s="38"/>
      <c r="I29" s="38"/>
      <c r="J29" s="38"/>
      <c r="K29" s="39"/>
      <c r="L29" s="38"/>
      <c r="M29" s="39"/>
      <c r="N29" s="39"/>
      <c r="O29" s="42"/>
      <c r="P29" s="39"/>
      <c r="Q29" s="39"/>
      <c r="R29" s="38"/>
      <c r="S29" s="39"/>
      <c r="T29" s="39"/>
      <c r="U29" s="42"/>
      <c r="V29" s="39"/>
      <c r="W29" s="39"/>
      <c r="X29" s="42"/>
      <c r="Y29" s="39"/>
      <c r="Z29" s="39"/>
      <c r="AA29" s="42"/>
      <c r="AB29" s="39"/>
      <c r="AC29" s="39"/>
      <c r="AD29" s="42"/>
      <c r="AE29" s="40"/>
      <c r="AF29" s="40"/>
      <c r="AG29" s="35"/>
      <c r="AH29" s="39"/>
      <c r="AI29" s="39"/>
      <c r="AJ29" s="42"/>
      <c r="AK29" s="39"/>
      <c r="AL29" s="39"/>
      <c r="AM29" s="42"/>
      <c r="AN29" s="39"/>
      <c r="AO29" s="39"/>
      <c r="AP29" s="42"/>
      <c r="AQ29" s="39"/>
      <c r="AR29" s="39"/>
      <c r="AS29" s="42"/>
      <c r="AT29" s="39"/>
      <c r="AU29" s="39"/>
      <c r="AV29" s="38"/>
      <c r="AW29" s="39"/>
      <c r="AX29" s="39"/>
      <c r="AY29" s="42"/>
      <c r="AZ29" s="39"/>
      <c r="BA29" s="39"/>
      <c r="BB29" s="42"/>
      <c r="BC29" s="39"/>
      <c r="BD29" s="42"/>
      <c r="BE29" s="38"/>
      <c r="BF29" s="42"/>
      <c r="BG29" s="42"/>
      <c r="BH29" s="40"/>
      <c r="BI29" s="39"/>
      <c r="BJ29" s="42"/>
      <c r="BK29" s="39"/>
      <c r="BL29" s="31"/>
      <c r="BM29" s="39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</row>
    <row r="30" spans="1:252">
      <c r="A30" s="37"/>
      <c r="B30" s="15"/>
      <c r="C30" s="60"/>
      <c r="D30" s="515">
        <v>7393</v>
      </c>
      <c r="E30" s="24" t="s">
        <v>1286</v>
      </c>
      <c r="F30" s="280" t="s">
        <v>820</v>
      </c>
      <c r="H30" s="37"/>
      <c r="I30" s="37"/>
      <c r="J30" s="38"/>
      <c r="K30" s="37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42"/>
      <c r="Y30" s="39"/>
      <c r="Z30" s="39"/>
      <c r="AA30" s="42"/>
      <c r="AB30" s="39"/>
      <c r="AC30" s="39"/>
      <c r="AD30" s="42"/>
      <c r="AE30" s="40"/>
      <c r="AF30" s="40"/>
      <c r="AG30" s="35"/>
      <c r="AH30" s="39"/>
      <c r="AI30" s="39"/>
      <c r="AJ30" s="42"/>
      <c r="AK30" s="39"/>
    </row>
    <row r="31" spans="1:252" ht="3.75" customHeight="1">
      <c r="A31" s="37"/>
      <c r="B31" s="15"/>
      <c r="C31" s="60"/>
      <c r="D31" s="20"/>
      <c r="E31" s="20"/>
      <c r="F31" s="336"/>
      <c r="H31" s="37"/>
      <c r="I31" s="37"/>
      <c r="J31" s="37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3"/>
      <c r="X31" s="42"/>
      <c r="Y31" s="39"/>
      <c r="Z31" s="39"/>
      <c r="AA31" s="42"/>
      <c r="AB31" s="39"/>
      <c r="AC31" s="39"/>
      <c r="AD31" s="42"/>
      <c r="AE31" s="40"/>
      <c r="AF31" s="40"/>
      <c r="AG31" s="35"/>
      <c r="AH31" s="39"/>
      <c r="AI31" s="39"/>
      <c r="AJ31" s="42"/>
      <c r="AK31" s="39"/>
    </row>
    <row r="32" spans="1:252" s="33" customFormat="1" ht="16.5" customHeight="1">
      <c r="A32" s="37"/>
      <c r="B32" s="15"/>
      <c r="C32" s="286">
        <v>7900</v>
      </c>
      <c r="D32" s="91" t="s">
        <v>842</v>
      </c>
      <c r="E32" s="21"/>
      <c r="F32" s="362"/>
      <c r="G32" s="31"/>
      <c r="H32" s="38"/>
      <c r="I32" s="38"/>
      <c r="J32" s="38"/>
      <c r="K32" s="39"/>
      <c r="L32" s="38"/>
      <c r="M32" s="39"/>
      <c r="N32" s="39"/>
      <c r="O32" s="80"/>
      <c r="P32" s="39"/>
      <c r="Q32" s="39"/>
      <c r="R32" s="38"/>
      <c r="S32" s="39"/>
      <c r="T32" s="39"/>
      <c r="U32" s="80"/>
      <c r="V32" s="39"/>
      <c r="W32" s="39"/>
      <c r="X32" s="42"/>
      <c r="Y32" s="39"/>
      <c r="Z32" s="39"/>
      <c r="AA32" s="42"/>
      <c r="AB32" s="39"/>
      <c r="AC32" s="39"/>
      <c r="AD32" s="42"/>
      <c r="AE32" s="40"/>
      <c r="AF32" s="40"/>
      <c r="AG32" s="35"/>
      <c r="AH32" s="39"/>
      <c r="AI32" s="39"/>
      <c r="AJ32" s="42"/>
      <c r="AK32" s="39"/>
      <c r="AL32" s="39"/>
      <c r="AM32" s="80"/>
      <c r="AN32" s="44"/>
      <c r="AO32" s="44"/>
      <c r="AP32" s="81"/>
      <c r="AQ32" s="44"/>
      <c r="AR32" s="44"/>
      <c r="AS32" s="81"/>
      <c r="AT32" s="44"/>
      <c r="AU32" s="44"/>
      <c r="AV32" s="45"/>
      <c r="AW32" s="44"/>
      <c r="AX32" s="44"/>
      <c r="AY32" s="81"/>
      <c r="AZ32" s="44"/>
      <c r="BA32" s="44"/>
      <c r="BB32" s="81"/>
      <c r="BC32" s="44"/>
      <c r="BD32" s="81"/>
      <c r="BE32" s="45"/>
      <c r="BF32" s="81"/>
      <c r="BG32" s="81"/>
      <c r="BH32" s="44"/>
      <c r="BI32" s="44"/>
      <c r="BJ32" s="81"/>
      <c r="BK32" s="44"/>
      <c r="BM32" s="44"/>
    </row>
    <row r="33" spans="1:252" s="33" customFormat="1">
      <c r="A33" s="37"/>
      <c r="B33" s="15"/>
      <c r="C33" s="606"/>
      <c r="D33" s="516">
        <v>7901</v>
      </c>
      <c r="E33" s="28" t="s">
        <v>1286</v>
      </c>
      <c r="F33" s="230" t="s">
        <v>229</v>
      </c>
      <c r="G33" s="31"/>
      <c r="H33" s="38"/>
      <c r="I33" s="38"/>
      <c r="J33" s="38"/>
      <c r="K33" s="39"/>
      <c r="L33" s="38"/>
      <c r="M33" s="39"/>
      <c r="N33" s="39"/>
      <c r="O33" s="42"/>
      <c r="P33" s="39"/>
      <c r="Q33" s="39"/>
      <c r="R33" s="38"/>
      <c r="S33" s="39"/>
      <c r="T33" s="39"/>
      <c r="U33" s="42"/>
      <c r="V33" s="39"/>
      <c r="W33" s="39"/>
      <c r="X33" s="42"/>
      <c r="Y33" s="39"/>
      <c r="Z33" s="39"/>
      <c r="AA33" s="42"/>
      <c r="AB33" s="39"/>
      <c r="AC33" s="39"/>
      <c r="AD33" s="42"/>
      <c r="AE33" s="40"/>
      <c r="AF33" s="40"/>
      <c r="AG33" s="35"/>
      <c r="AH33" s="39"/>
      <c r="AI33" s="39"/>
      <c r="AJ33" s="42"/>
      <c r="AK33" s="39"/>
      <c r="AL33" s="39"/>
      <c r="AM33" s="42"/>
      <c r="AN33" s="39"/>
      <c r="AO33" s="39"/>
      <c r="AP33" s="42"/>
      <c r="AQ33" s="39"/>
      <c r="AR33" s="39"/>
      <c r="AS33" s="42"/>
      <c r="AT33" s="39"/>
      <c r="AU33" s="39"/>
      <c r="AV33" s="38"/>
      <c r="AW33" s="39"/>
      <c r="AX33" s="39"/>
      <c r="AY33" s="42"/>
      <c r="AZ33" s="39"/>
      <c r="BA33" s="39"/>
      <c r="BB33" s="42"/>
      <c r="BC33" s="39"/>
      <c r="BD33" s="42"/>
      <c r="BE33" s="38"/>
      <c r="BF33" s="42"/>
      <c r="BG33" s="42"/>
      <c r="BH33" s="40"/>
      <c r="BI33" s="39"/>
      <c r="BJ33" s="42"/>
      <c r="BK33" s="39"/>
      <c r="BL33" s="31"/>
      <c r="BM33" s="39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</row>
    <row r="34" spans="1:252" s="33" customFormat="1">
      <c r="A34" s="37"/>
      <c r="B34" s="15"/>
      <c r="C34" s="606"/>
      <c r="D34" s="517">
        <v>7902</v>
      </c>
      <c r="E34" s="25" t="s">
        <v>1286</v>
      </c>
      <c r="F34" s="216" t="s">
        <v>230</v>
      </c>
      <c r="G34" s="31"/>
      <c r="H34" s="38"/>
      <c r="I34" s="38"/>
      <c r="J34" s="38"/>
      <c r="K34" s="39"/>
      <c r="L34" s="38"/>
      <c r="M34" s="39"/>
      <c r="N34" s="39"/>
      <c r="O34" s="42"/>
      <c r="P34" s="39"/>
      <c r="Q34" s="39"/>
      <c r="R34" s="38"/>
      <c r="S34" s="39"/>
      <c r="T34" s="39"/>
      <c r="U34" s="42"/>
      <c r="V34" s="39"/>
      <c r="W34" s="39"/>
      <c r="X34" s="42"/>
      <c r="Y34" s="39"/>
      <c r="Z34" s="39"/>
      <c r="AA34" s="42"/>
      <c r="AB34" s="39"/>
      <c r="AC34" s="39"/>
      <c r="AD34" s="42"/>
      <c r="AE34" s="40"/>
      <c r="AF34" s="40"/>
      <c r="AG34" s="35"/>
      <c r="AH34" s="39"/>
      <c r="AI34" s="39"/>
      <c r="AJ34" s="42"/>
      <c r="AK34" s="39"/>
      <c r="AL34" s="39"/>
      <c r="AM34" s="42"/>
      <c r="AN34" s="39"/>
      <c r="AO34" s="39"/>
      <c r="AP34" s="42"/>
      <c r="AQ34" s="39"/>
      <c r="AR34" s="39"/>
      <c r="AS34" s="42"/>
      <c r="AT34" s="39"/>
      <c r="AU34" s="39"/>
      <c r="AV34" s="38"/>
      <c r="AW34" s="39"/>
      <c r="AX34" s="39"/>
      <c r="AY34" s="42"/>
      <c r="AZ34" s="39"/>
      <c r="BA34" s="39"/>
      <c r="BB34" s="42"/>
      <c r="BC34" s="39"/>
      <c r="BD34" s="42"/>
      <c r="BE34" s="38"/>
      <c r="BF34" s="42"/>
      <c r="BG34" s="42"/>
      <c r="BH34" s="39"/>
      <c r="BI34" s="39"/>
      <c r="BJ34" s="42"/>
      <c r="BK34" s="39"/>
      <c r="BL34" s="31"/>
      <c r="BM34" s="39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</row>
    <row r="35" spans="1:252" ht="3.75" customHeight="1">
      <c r="A35" s="37"/>
      <c r="B35" s="15"/>
      <c r="C35" s="60"/>
      <c r="D35" s="20"/>
      <c r="E35" s="20"/>
      <c r="F35" s="336"/>
      <c r="H35" s="37"/>
      <c r="I35" s="37"/>
      <c r="J35" s="37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3"/>
      <c r="X35" s="42"/>
      <c r="Y35" s="39"/>
      <c r="Z35" s="39"/>
      <c r="AA35" s="42"/>
      <c r="AB35" s="39"/>
      <c r="AC35" s="39"/>
      <c r="AD35" s="42"/>
      <c r="AE35" s="40"/>
      <c r="AF35" s="40"/>
      <c r="AG35" s="35"/>
      <c r="AH35" s="39"/>
      <c r="AI35" s="39"/>
      <c r="AJ35" s="42"/>
      <c r="AK35" s="39"/>
    </row>
    <row r="36" spans="1:252" s="33" customFormat="1">
      <c r="A36" s="31"/>
      <c r="B36" s="15"/>
      <c r="C36" s="286">
        <v>8000</v>
      </c>
      <c r="D36" s="66" t="s">
        <v>1184</v>
      </c>
      <c r="E36" s="16"/>
      <c r="F36" s="404"/>
      <c r="G36" s="31"/>
      <c r="H36" s="31"/>
      <c r="I36" s="31"/>
      <c r="J36" s="31"/>
      <c r="K36" s="31"/>
      <c r="L36" s="31"/>
      <c r="M36" s="31"/>
      <c r="N36" s="31"/>
      <c r="O36" s="31"/>
      <c r="P36" s="34"/>
      <c r="Q36" s="31"/>
    </row>
    <row r="37" spans="1:252" s="33" customFormat="1">
      <c r="A37" s="31"/>
      <c r="B37" s="15"/>
      <c r="C37" s="591"/>
      <c r="D37" s="520">
        <v>8011</v>
      </c>
      <c r="E37" s="99" t="s">
        <v>1286</v>
      </c>
      <c r="F37" s="244" t="s">
        <v>231</v>
      </c>
      <c r="G37" s="31"/>
      <c r="H37" s="31"/>
      <c r="I37" s="31"/>
      <c r="J37" s="31"/>
      <c r="K37" s="31"/>
      <c r="L37" s="31"/>
      <c r="M37" s="31"/>
      <c r="N37" s="31"/>
      <c r="O37" s="31"/>
      <c r="P37" s="34"/>
      <c r="Q37" s="31"/>
    </row>
    <row r="38" spans="1:252" s="33" customFormat="1" ht="15.75" customHeight="1">
      <c r="A38" s="31"/>
      <c r="B38" s="15"/>
      <c r="C38" s="591"/>
      <c r="D38" s="521">
        <v>8012</v>
      </c>
      <c r="E38" s="74" t="s">
        <v>1286</v>
      </c>
      <c r="F38" s="241" t="s">
        <v>232</v>
      </c>
      <c r="G38" s="31"/>
      <c r="H38" s="31"/>
      <c r="I38" s="31"/>
      <c r="J38" s="31"/>
      <c r="K38" s="31"/>
      <c r="L38" s="31"/>
      <c r="M38" s="31"/>
      <c r="N38" s="31"/>
      <c r="O38" s="31"/>
      <c r="P38" s="34"/>
      <c r="Q38" s="31"/>
    </row>
    <row r="39" spans="1:252" s="33" customFormat="1" hidden="1">
      <c r="A39" s="31"/>
      <c r="B39" s="15"/>
      <c r="C39" s="591"/>
      <c r="D39" s="771">
        <v>8015</v>
      </c>
      <c r="E39" s="393" t="s">
        <v>1286</v>
      </c>
      <c r="F39" s="405" t="s">
        <v>821</v>
      </c>
      <c r="G39" s="31"/>
      <c r="H39" s="31"/>
      <c r="I39" s="31"/>
      <c r="J39" s="31"/>
      <c r="K39" s="31"/>
      <c r="L39" s="31"/>
      <c r="M39" s="31"/>
      <c r="N39" s="31"/>
      <c r="O39" s="31"/>
      <c r="P39" s="34"/>
      <c r="Q39" s="31"/>
    </row>
    <row r="40" spans="1:252" s="33" customFormat="1" hidden="1">
      <c r="A40" s="31"/>
      <c r="B40" s="15"/>
      <c r="C40" s="591"/>
      <c r="D40" s="771">
        <v>8016</v>
      </c>
      <c r="E40" s="393" t="s">
        <v>1286</v>
      </c>
      <c r="F40" s="405" t="s">
        <v>822</v>
      </c>
      <c r="G40" s="31"/>
      <c r="H40" s="31"/>
      <c r="I40" s="31"/>
      <c r="J40" s="31"/>
      <c r="K40" s="31"/>
      <c r="L40" s="31"/>
      <c r="M40" s="31"/>
      <c r="N40" s="31"/>
      <c r="O40" s="31"/>
      <c r="P40" s="34"/>
      <c r="Q40" s="31"/>
    </row>
    <row r="41" spans="1:252" s="33" customFormat="1">
      <c r="A41" s="31"/>
      <c r="B41" s="15"/>
      <c r="C41" s="591"/>
      <c r="D41" s="521">
        <v>8017</v>
      </c>
      <c r="E41" s="74" t="s">
        <v>1286</v>
      </c>
      <c r="F41" s="241" t="s">
        <v>233</v>
      </c>
      <c r="G41" s="31"/>
      <c r="H41" s="31"/>
      <c r="I41" s="31"/>
      <c r="J41" s="31"/>
      <c r="K41" s="31"/>
      <c r="L41" s="31"/>
      <c r="M41" s="31"/>
      <c r="N41" s="31"/>
      <c r="O41" s="31"/>
      <c r="P41" s="34"/>
      <c r="Q41" s="31"/>
    </row>
    <row r="42" spans="1:252" s="33" customFormat="1">
      <c r="A42" s="31"/>
      <c r="B42" s="15"/>
      <c r="C42" s="591"/>
      <c r="D42" s="522">
        <v>8018</v>
      </c>
      <c r="E42" s="107" t="s">
        <v>1286</v>
      </c>
      <c r="F42" s="242" t="s">
        <v>234</v>
      </c>
      <c r="G42" s="31"/>
      <c r="H42" s="31"/>
      <c r="I42" s="31"/>
      <c r="J42" s="31"/>
      <c r="K42" s="31"/>
      <c r="L42" s="31"/>
      <c r="M42" s="31"/>
      <c r="N42" s="31"/>
      <c r="O42" s="31"/>
      <c r="P42" s="34"/>
      <c r="Q42" s="31"/>
    </row>
    <row r="43" spans="1:252" s="33" customFormat="1">
      <c r="A43" s="31"/>
      <c r="B43" s="15"/>
      <c r="C43" s="591"/>
      <c r="D43" s="523">
        <v>8031</v>
      </c>
      <c r="E43" s="108" t="s">
        <v>1286</v>
      </c>
      <c r="F43" s="243" t="s">
        <v>235</v>
      </c>
      <c r="G43" s="31"/>
      <c r="H43" s="31"/>
      <c r="I43" s="31"/>
      <c r="J43" s="31"/>
      <c r="K43" s="31"/>
      <c r="L43" s="31"/>
      <c r="M43" s="31"/>
      <c r="N43" s="31"/>
      <c r="O43" s="31"/>
      <c r="P43" s="34"/>
      <c r="Q43" s="31"/>
    </row>
    <row r="44" spans="1:252" s="33" customFormat="1">
      <c r="A44" s="31"/>
      <c r="B44" s="15"/>
      <c r="C44" s="591"/>
      <c r="D44" s="521">
        <v>8032</v>
      </c>
      <c r="E44" s="74" t="s">
        <v>1286</v>
      </c>
      <c r="F44" s="241" t="s">
        <v>236</v>
      </c>
      <c r="G44" s="31"/>
      <c r="H44" s="31"/>
      <c r="I44" s="31"/>
      <c r="J44" s="31"/>
      <c r="K44" s="31"/>
      <c r="L44" s="31"/>
      <c r="M44" s="31"/>
      <c r="N44" s="31"/>
      <c r="O44" s="31"/>
      <c r="P44" s="34"/>
      <c r="Q44" s="31"/>
    </row>
    <row r="45" spans="1:252" s="33" customFormat="1" hidden="1">
      <c r="A45" s="31"/>
      <c r="B45" s="15"/>
      <c r="C45" s="591"/>
      <c r="D45" s="771">
        <v>8033</v>
      </c>
      <c r="E45" s="393" t="s">
        <v>1286</v>
      </c>
      <c r="F45" s="405" t="s">
        <v>823</v>
      </c>
      <c r="G45" s="31"/>
      <c r="H45" s="31"/>
      <c r="I45" s="31"/>
      <c r="J45" s="31"/>
      <c r="K45" s="31"/>
      <c r="L45" s="31"/>
      <c r="M45" s="31"/>
      <c r="N45" s="31"/>
      <c r="O45" s="31"/>
      <c r="P45" s="34"/>
      <c r="Q45" s="31"/>
    </row>
    <row r="46" spans="1:252" s="33" customFormat="1" hidden="1">
      <c r="A46" s="31"/>
      <c r="B46" s="15"/>
      <c r="C46" s="591"/>
      <c r="D46" s="771">
        <v>8034</v>
      </c>
      <c r="E46" s="393" t="s">
        <v>1286</v>
      </c>
      <c r="F46" s="405" t="s">
        <v>824</v>
      </c>
      <c r="G46" s="31"/>
      <c r="H46" s="31"/>
      <c r="I46" s="31"/>
      <c r="J46" s="31"/>
      <c r="K46" s="31"/>
      <c r="L46" s="31"/>
      <c r="M46" s="31"/>
      <c r="N46" s="31"/>
      <c r="O46" s="31"/>
      <c r="P46" s="34"/>
      <c r="Q46" s="31"/>
    </row>
    <row r="47" spans="1:252" s="33" customFormat="1" hidden="1">
      <c r="A47" s="31"/>
      <c r="B47" s="15"/>
      <c r="C47" s="591"/>
      <c r="D47" s="771">
        <v>8035</v>
      </c>
      <c r="E47" s="393" t="s">
        <v>1286</v>
      </c>
      <c r="F47" s="405" t="s">
        <v>825</v>
      </c>
      <c r="G47" s="31"/>
      <c r="H47" s="31"/>
      <c r="I47" s="31"/>
      <c r="J47" s="31"/>
      <c r="K47" s="31"/>
      <c r="L47" s="31"/>
      <c r="M47" s="31"/>
      <c r="N47" s="31"/>
      <c r="O47" s="31"/>
      <c r="P47" s="34"/>
      <c r="Q47" s="31"/>
    </row>
    <row r="48" spans="1:252" s="33" customFormat="1" hidden="1">
      <c r="A48" s="31"/>
      <c r="B48" s="15"/>
      <c r="C48" s="591"/>
      <c r="D48" s="771">
        <v>8036</v>
      </c>
      <c r="E48" s="393" t="s">
        <v>1286</v>
      </c>
      <c r="F48" s="405" t="s">
        <v>826</v>
      </c>
      <c r="G48" s="31"/>
      <c r="H48" s="31"/>
      <c r="I48" s="31"/>
      <c r="J48" s="31"/>
      <c r="K48" s="31"/>
      <c r="L48" s="31"/>
      <c r="M48" s="31"/>
      <c r="N48" s="31"/>
      <c r="O48" s="31"/>
      <c r="P48" s="34"/>
      <c r="Q48" s="31"/>
    </row>
    <row r="49" spans="1:17" s="33" customFormat="1">
      <c r="A49" s="31"/>
      <c r="B49" s="15"/>
      <c r="C49" s="591"/>
      <c r="D49" s="521">
        <v>8037</v>
      </c>
      <c r="E49" s="74" t="s">
        <v>1286</v>
      </c>
      <c r="F49" s="241" t="s">
        <v>237</v>
      </c>
      <c r="G49" s="31"/>
      <c r="H49" s="31"/>
      <c r="I49" s="31"/>
      <c r="J49" s="31"/>
      <c r="K49" s="31"/>
      <c r="L49" s="31"/>
      <c r="M49" s="31"/>
      <c r="N49" s="31"/>
      <c r="O49" s="31"/>
      <c r="P49" s="34"/>
      <c r="Q49" s="31"/>
    </row>
    <row r="50" spans="1:17" s="33" customFormat="1">
      <c r="A50" s="31"/>
      <c r="B50" s="15"/>
      <c r="C50" s="591"/>
      <c r="D50" s="522">
        <v>8038</v>
      </c>
      <c r="E50" s="107" t="s">
        <v>1286</v>
      </c>
      <c r="F50" s="242" t="s">
        <v>238</v>
      </c>
      <c r="G50" s="31"/>
      <c r="H50" s="31"/>
      <c r="I50" s="31"/>
      <c r="J50" s="31"/>
      <c r="K50" s="31"/>
      <c r="L50" s="31"/>
      <c r="M50" s="31"/>
      <c r="N50" s="31"/>
      <c r="O50" s="31"/>
      <c r="P50" s="34"/>
      <c r="Q50" s="31"/>
    </row>
    <row r="51" spans="1:17" s="33" customFormat="1">
      <c r="A51" s="31"/>
      <c r="B51" s="15"/>
      <c r="C51" s="591"/>
      <c r="D51" s="523">
        <v>8051</v>
      </c>
      <c r="E51" s="108" t="s">
        <v>1286</v>
      </c>
      <c r="F51" s="243" t="s">
        <v>239</v>
      </c>
      <c r="G51" s="31"/>
      <c r="H51" s="31"/>
      <c r="I51" s="31"/>
      <c r="J51" s="31"/>
      <c r="K51" s="31"/>
      <c r="L51" s="31"/>
      <c r="M51" s="31"/>
      <c r="N51" s="31"/>
      <c r="O51" s="31"/>
      <c r="P51" s="34"/>
      <c r="Q51" s="31"/>
    </row>
    <row r="52" spans="1:17" s="33" customFormat="1">
      <c r="A52" s="31"/>
      <c r="B52" s="15"/>
      <c r="C52" s="591"/>
      <c r="D52" s="521">
        <v>8052</v>
      </c>
      <c r="E52" s="74" t="s">
        <v>1286</v>
      </c>
      <c r="F52" s="241" t="s">
        <v>240</v>
      </c>
      <c r="G52" s="31"/>
      <c r="H52" s="31"/>
      <c r="I52" s="31"/>
      <c r="J52" s="31"/>
      <c r="K52" s="31"/>
      <c r="L52" s="31"/>
      <c r="M52" s="31"/>
      <c r="N52" s="31"/>
      <c r="O52" s="31"/>
      <c r="P52" s="34"/>
      <c r="Q52" s="31"/>
    </row>
    <row r="53" spans="1:17" s="33" customFormat="1">
      <c r="A53" s="31"/>
      <c r="B53" s="15"/>
      <c r="C53" s="591"/>
      <c r="D53" s="521">
        <v>8057</v>
      </c>
      <c r="E53" s="74" t="s">
        <v>1286</v>
      </c>
      <c r="F53" s="241" t="s">
        <v>241</v>
      </c>
      <c r="G53" s="31"/>
      <c r="H53" s="31"/>
      <c r="I53" s="31"/>
      <c r="J53" s="31"/>
      <c r="K53" s="31"/>
      <c r="L53" s="31"/>
      <c r="M53" s="31"/>
      <c r="N53" s="31"/>
      <c r="O53" s="31"/>
      <c r="P53" s="34"/>
      <c r="Q53" s="31"/>
    </row>
    <row r="54" spans="1:17" s="33" customFormat="1">
      <c r="A54" s="31"/>
      <c r="B54" s="15"/>
      <c r="C54" s="591"/>
      <c r="D54" s="522">
        <v>8058</v>
      </c>
      <c r="E54" s="107" t="s">
        <v>1286</v>
      </c>
      <c r="F54" s="242" t="s">
        <v>242</v>
      </c>
      <c r="G54" s="31"/>
      <c r="H54" s="31"/>
      <c r="I54" s="31"/>
      <c r="J54" s="31"/>
      <c r="K54" s="31"/>
      <c r="L54" s="31"/>
      <c r="M54" s="31"/>
      <c r="N54" s="31"/>
      <c r="O54" s="31"/>
      <c r="P54" s="34"/>
      <c r="Q54" s="31"/>
    </row>
    <row r="55" spans="1:17" s="33" customFormat="1">
      <c r="A55" s="31"/>
      <c r="B55" s="15"/>
      <c r="C55" s="591"/>
      <c r="D55" s="524">
        <v>8080</v>
      </c>
      <c r="E55" s="207" t="s">
        <v>1286</v>
      </c>
      <c r="F55" s="396" t="s">
        <v>243</v>
      </c>
      <c r="G55" s="31"/>
      <c r="H55" s="31"/>
      <c r="I55" s="31"/>
      <c r="J55" s="31"/>
      <c r="K55" s="31"/>
      <c r="L55" s="31"/>
      <c r="M55" s="31"/>
      <c r="N55" s="31"/>
      <c r="O55" s="31"/>
      <c r="P55" s="34"/>
      <c r="Q55" s="31"/>
    </row>
    <row r="56" spans="1:17" s="33" customFormat="1">
      <c r="A56" s="31"/>
      <c r="B56" s="15"/>
      <c r="C56" s="591"/>
      <c r="D56" s="521">
        <v>8097</v>
      </c>
      <c r="E56" s="74" t="s">
        <v>1286</v>
      </c>
      <c r="F56" s="241" t="s">
        <v>244</v>
      </c>
      <c r="G56" s="31"/>
      <c r="H56" s="31"/>
      <c r="I56" s="31"/>
      <c r="J56" s="31"/>
      <c r="K56" s="31"/>
      <c r="L56" s="31"/>
      <c r="M56" s="31"/>
      <c r="N56" s="31"/>
      <c r="O56" s="31"/>
      <c r="P56" s="34"/>
      <c r="Q56" s="31"/>
    </row>
    <row r="57" spans="1:17" s="33" customFormat="1">
      <c r="A57" s="31"/>
      <c r="B57" s="15"/>
      <c r="C57" s="591"/>
      <c r="D57" s="525">
        <v>8098</v>
      </c>
      <c r="E57" s="93" t="s">
        <v>1286</v>
      </c>
      <c r="F57" s="353" t="s">
        <v>245</v>
      </c>
      <c r="G57" s="31"/>
      <c r="H57" s="31"/>
      <c r="I57" s="31"/>
      <c r="J57" s="31"/>
      <c r="K57" s="31"/>
      <c r="L57" s="31"/>
      <c r="M57" s="31"/>
      <c r="N57" s="31"/>
      <c r="O57" s="31"/>
      <c r="P57" s="34"/>
      <c r="Q57" s="31"/>
    </row>
    <row r="58" spans="1:17" s="33" customFormat="1" ht="15.75" hidden="1" customHeight="1">
      <c r="A58" s="31"/>
      <c r="B58" s="15"/>
      <c r="C58" s="286"/>
      <c r="D58" s="173"/>
      <c r="E58" s="20"/>
      <c r="F58" s="406"/>
      <c r="G58" s="31"/>
      <c r="H58" s="31"/>
      <c r="I58" s="31"/>
      <c r="J58" s="31"/>
      <c r="K58" s="31"/>
      <c r="L58" s="31"/>
      <c r="M58" s="31"/>
      <c r="N58" s="31"/>
      <c r="O58" s="31"/>
      <c r="P58" s="34"/>
      <c r="Q58" s="31"/>
    </row>
    <row r="59" spans="1:17" s="116" customFormat="1" ht="15.75" hidden="1" customHeight="1">
      <c r="A59" s="114"/>
      <c r="B59" s="15"/>
      <c r="C59" s="286"/>
      <c r="D59" s="173"/>
      <c r="E59" s="20"/>
      <c r="F59" s="407" t="s">
        <v>26</v>
      </c>
      <c r="G59" s="114"/>
      <c r="H59" s="114"/>
      <c r="I59" s="114"/>
      <c r="J59" s="114"/>
      <c r="K59" s="114"/>
      <c r="L59" s="114"/>
      <c r="M59" s="114"/>
      <c r="N59" s="114"/>
      <c r="O59" s="114"/>
      <c r="P59" s="115"/>
      <c r="Q59" s="114"/>
    </row>
    <row r="60" spans="1:17" s="116" customFormat="1" ht="15.75" hidden="1" customHeight="1">
      <c r="A60" s="114"/>
      <c r="B60" s="15"/>
      <c r="C60" s="286"/>
      <c r="D60" s="173"/>
      <c r="E60" s="20"/>
      <c r="F60" s="407" t="s">
        <v>27</v>
      </c>
      <c r="G60" s="114"/>
      <c r="H60" s="114"/>
      <c r="I60" s="114"/>
      <c r="J60" s="114"/>
      <c r="K60" s="114"/>
      <c r="L60" s="114"/>
      <c r="M60" s="114"/>
      <c r="N60" s="114"/>
      <c r="O60" s="114"/>
      <c r="P60" s="115"/>
      <c r="Q60" s="114"/>
    </row>
    <row r="61" spans="1:17" s="116" customFormat="1" ht="15.75" hidden="1" customHeight="1">
      <c r="A61" s="114"/>
      <c r="B61" s="15"/>
      <c r="C61" s="286"/>
      <c r="D61" s="173"/>
      <c r="E61" s="20"/>
      <c r="F61" s="408" t="s">
        <v>900</v>
      </c>
      <c r="G61" s="114"/>
      <c r="H61" s="114"/>
      <c r="I61" s="114"/>
      <c r="J61" s="114"/>
      <c r="K61" s="114"/>
      <c r="L61" s="114"/>
      <c r="M61" s="114"/>
      <c r="N61" s="114"/>
      <c r="O61" s="114"/>
      <c r="P61" s="115"/>
      <c r="Q61" s="114"/>
    </row>
    <row r="62" spans="1:17" s="116" customFormat="1" ht="15.75" hidden="1" customHeight="1">
      <c r="A62" s="114"/>
      <c r="B62" s="15"/>
      <c r="C62" s="286"/>
      <c r="D62" s="173"/>
      <c r="E62" s="20"/>
      <c r="F62" s="408" t="s">
        <v>28</v>
      </c>
      <c r="G62" s="114"/>
      <c r="H62" s="114"/>
      <c r="I62" s="114"/>
      <c r="J62" s="114"/>
      <c r="K62" s="114"/>
      <c r="L62" s="114"/>
      <c r="M62" s="114"/>
      <c r="N62" s="114"/>
      <c r="O62" s="114"/>
      <c r="P62" s="115"/>
      <c r="Q62" s="114"/>
    </row>
    <row r="63" spans="1:17" s="116" customFormat="1" ht="15.75" hidden="1" customHeight="1">
      <c r="A63" s="114"/>
      <c r="B63" s="15"/>
      <c r="C63" s="286"/>
      <c r="D63" s="173"/>
      <c r="E63" s="20"/>
      <c r="F63" s="408" t="s">
        <v>471</v>
      </c>
      <c r="G63" s="114"/>
      <c r="H63" s="114"/>
      <c r="I63" s="114"/>
      <c r="J63" s="114"/>
      <c r="K63" s="114"/>
      <c r="L63" s="114"/>
      <c r="M63" s="114"/>
      <c r="N63" s="114"/>
      <c r="O63" s="114"/>
      <c r="P63" s="115"/>
      <c r="Q63" s="114"/>
    </row>
    <row r="64" spans="1:17" s="116" customFormat="1" ht="15.75" hidden="1" customHeight="1">
      <c r="A64" s="114"/>
      <c r="B64" s="15"/>
      <c r="C64" s="286"/>
      <c r="D64" s="173"/>
      <c r="E64" s="20"/>
      <c r="F64" s="408" t="s">
        <v>472</v>
      </c>
      <c r="G64" s="114"/>
      <c r="H64" s="114"/>
      <c r="I64" s="114"/>
      <c r="J64" s="114"/>
      <c r="K64" s="114"/>
      <c r="L64" s="114"/>
      <c r="M64" s="114"/>
      <c r="N64" s="114"/>
      <c r="O64" s="114"/>
      <c r="P64" s="115"/>
      <c r="Q64" s="114"/>
    </row>
    <row r="65" spans="1:31" ht="3.75" customHeight="1">
      <c r="A65" s="37"/>
      <c r="B65" s="15"/>
      <c r="C65" s="20"/>
      <c r="D65" s="20"/>
      <c r="E65" s="20"/>
      <c r="F65" s="336"/>
      <c r="G65" s="37"/>
      <c r="H65" s="37"/>
      <c r="I65" s="37"/>
      <c r="J65" s="37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3"/>
      <c r="X65" s="33"/>
      <c r="AA65" s="33"/>
      <c r="AB65" s="33"/>
      <c r="AC65" s="33"/>
      <c r="AD65" s="33"/>
      <c r="AE65" s="33"/>
    </row>
    <row r="66" spans="1:31">
      <c r="B66" s="16"/>
      <c r="C66" s="286">
        <v>8100</v>
      </c>
      <c r="D66" s="19" t="s">
        <v>1185</v>
      </c>
      <c r="E66" s="20"/>
      <c r="F66" s="401"/>
    </row>
    <row r="67" spans="1:31" s="33" customFormat="1">
      <c r="A67" s="31"/>
      <c r="B67" s="15"/>
      <c r="C67" s="60"/>
      <c r="D67" s="520">
        <v>8111</v>
      </c>
      <c r="E67" s="99" t="s">
        <v>1286</v>
      </c>
      <c r="F67" s="244" t="s">
        <v>246</v>
      </c>
      <c r="G67" s="31"/>
      <c r="H67" s="31"/>
      <c r="I67" s="31"/>
      <c r="J67" s="31"/>
      <c r="K67" s="31"/>
      <c r="L67" s="31"/>
      <c r="M67" s="31"/>
      <c r="N67" s="31"/>
      <c r="O67" s="31"/>
      <c r="P67" s="34"/>
      <c r="Q67" s="31"/>
    </row>
    <row r="68" spans="1:31" s="33" customFormat="1">
      <c r="A68" s="31"/>
      <c r="B68" s="15"/>
      <c r="C68" s="60"/>
      <c r="D68" s="522">
        <v>8112</v>
      </c>
      <c r="E68" s="107" t="s">
        <v>1286</v>
      </c>
      <c r="F68" s="242" t="s">
        <v>247</v>
      </c>
      <c r="G68" s="31"/>
      <c r="H68" s="31"/>
      <c r="I68" s="31"/>
      <c r="J68" s="31"/>
      <c r="K68" s="31"/>
      <c r="L68" s="31"/>
      <c r="M68" s="31"/>
      <c r="N68" s="31"/>
      <c r="O68" s="31"/>
      <c r="P68" s="34"/>
      <c r="Q68" s="31"/>
    </row>
    <row r="69" spans="1:31" s="33" customFormat="1">
      <c r="A69" s="31"/>
      <c r="B69" s="16"/>
      <c r="C69" s="286"/>
      <c r="D69" s="521">
        <v>8121</v>
      </c>
      <c r="E69" s="74" t="s">
        <v>1286</v>
      </c>
      <c r="F69" s="241" t="s">
        <v>248</v>
      </c>
      <c r="G69" s="31"/>
      <c r="H69" s="31"/>
      <c r="I69" s="31"/>
      <c r="J69" s="31"/>
      <c r="K69" s="31"/>
      <c r="L69" s="31"/>
      <c r="M69" s="31"/>
      <c r="N69" s="31"/>
      <c r="O69" s="31"/>
      <c r="P69" s="34"/>
      <c r="Q69" s="31"/>
    </row>
    <row r="70" spans="1:31" s="33" customFormat="1">
      <c r="A70" s="31"/>
      <c r="B70" s="15"/>
      <c r="C70" s="60"/>
      <c r="D70" s="525">
        <v>8122</v>
      </c>
      <c r="E70" s="93" t="s">
        <v>1286</v>
      </c>
      <c r="F70" s="353" t="s">
        <v>249</v>
      </c>
      <c r="G70" s="31"/>
      <c r="H70" s="31"/>
      <c r="I70" s="31"/>
      <c r="J70" s="31"/>
      <c r="K70" s="31"/>
      <c r="L70" s="31"/>
      <c r="M70" s="31"/>
      <c r="N70" s="31"/>
      <c r="O70" s="31"/>
      <c r="P70" s="34"/>
      <c r="Q70" s="31"/>
    </row>
    <row r="71" spans="1:31" ht="3.75" customHeight="1">
      <c r="A71" s="37"/>
      <c r="B71" s="15"/>
      <c r="C71" s="60"/>
      <c r="D71" s="20"/>
      <c r="E71" s="20"/>
      <c r="F71" s="336"/>
      <c r="G71" s="37"/>
      <c r="H71" s="37"/>
      <c r="I71" s="37"/>
      <c r="J71" s="37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3"/>
      <c r="X71" s="33"/>
      <c r="AA71" s="33"/>
      <c r="AB71" s="33"/>
      <c r="AC71" s="33"/>
      <c r="AD71" s="33"/>
      <c r="AE71" s="33"/>
    </row>
    <row r="72" spans="1:31">
      <c r="B72" s="16"/>
      <c r="C72" s="286">
        <v>8200</v>
      </c>
      <c r="D72" s="483" t="s">
        <v>1186</v>
      </c>
      <c r="E72" s="444"/>
      <c r="F72" s="484"/>
    </row>
    <row r="73" spans="1:31" ht="3.75" customHeight="1">
      <c r="A73" s="37"/>
      <c r="B73" s="15"/>
      <c r="C73" s="60"/>
      <c r="D73" s="444"/>
      <c r="E73" s="444"/>
      <c r="F73" s="438"/>
      <c r="G73" s="37"/>
      <c r="H73" s="37"/>
      <c r="I73" s="37"/>
      <c r="J73" s="37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3"/>
      <c r="X73" s="33"/>
      <c r="AA73" s="33"/>
      <c r="AB73" s="33"/>
      <c r="AC73" s="33"/>
      <c r="AD73" s="33"/>
      <c r="AE73" s="33"/>
    </row>
    <row r="74" spans="1:31">
      <c r="B74" s="16"/>
      <c r="C74" s="286">
        <v>8300</v>
      </c>
      <c r="D74" s="291" t="s">
        <v>1187</v>
      </c>
      <c r="E74" s="292"/>
      <c r="F74" s="403"/>
    </row>
    <row r="75" spans="1:31" s="33" customFormat="1">
      <c r="A75" s="31"/>
      <c r="B75" s="15"/>
      <c r="C75" s="286"/>
      <c r="D75" s="520">
        <v>8311</v>
      </c>
      <c r="E75" s="22" t="s">
        <v>1286</v>
      </c>
      <c r="F75" s="244" t="s">
        <v>250</v>
      </c>
      <c r="G75" s="31"/>
      <c r="H75" s="31"/>
      <c r="I75" s="31"/>
      <c r="J75" s="31"/>
      <c r="K75" s="31"/>
      <c r="L75" s="31"/>
      <c r="M75" s="31"/>
      <c r="N75" s="31"/>
      <c r="O75" s="31"/>
      <c r="P75" s="34"/>
      <c r="Q75" s="31"/>
    </row>
    <row r="76" spans="1:31" s="33" customFormat="1">
      <c r="A76" s="31"/>
      <c r="B76" s="15"/>
      <c r="C76" s="60"/>
      <c r="D76" s="522">
        <v>8312</v>
      </c>
      <c r="E76" s="106" t="s">
        <v>1286</v>
      </c>
      <c r="F76" s="242" t="s">
        <v>251</v>
      </c>
      <c r="G76" s="31"/>
      <c r="H76" s="31"/>
      <c r="I76" s="31"/>
      <c r="J76" s="31"/>
      <c r="K76" s="31"/>
      <c r="L76" s="31"/>
      <c r="M76" s="31"/>
      <c r="N76" s="31"/>
      <c r="O76" s="31"/>
      <c r="P76" s="34"/>
      <c r="Q76" s="31"/>
    </row>
    <row r="77" spans="1:31" s="33" customFormat="1">
      <c r="A77" s="31"/>
      <c r="B77" s="15"/>
      <c r="C77" s="60"/>
      <c r="D77" s="521">
        <v>8321</v>
      </c>
      <c r="E77" s="23" t="s">
        <v>1286</v>
      </c>
      <c r="F77" s="241" t="s">
        <v>252</v>
      </c>
      <c r="G77" s="31"/>
      <c r="H77" s="31"/>
      <c r="I77" s="31"/>
      <c r="J77" s="31"/>
      <c r="K77" s="31"/>
      <c r="L77" s="31"/>
      <c r="M77" s="31"/>
      <c r="N77" s="31"/>
      <c r="O77" s="31"/>
      <c r="P77" s="34"/>
      <c r="Q77" s="31"/>
    </row>
    <row r="78" spans="1:31" s="33" customFormat="1">
      <c r="A78" s="31"/>
      <c r="B78" s="15"/>
      <c r="C78" s="60"/>
      <c r="D78" s="525">
        <v>8322</v>
      </c>
      <c r="E78" s="24" t="s">
        <v>1286</v>
      </c>
      <c r="F78" s="353" t="s">
        <v>253</v>
      </c>
      <c r="G78" s="31"/>
      <c r="H78" s="31"/>
      <c r="I78" s="31"/>
      <c r="J78" s="31"/>
      <c r="K78" s="31"/>
      <c r="L78" s="31"/>
      <c r="M78" s="31"/>
      <c r="N78" s="31"/>
      <c r="O78" s="31"/>
      <c r="P78" s="34"/>
      <c r="Q78" s="31"/>
    </row>
    <row r="79" spans="1:31" s="33" customFormat="1">
      <c r="A79" s="31"/>
      <c r="B79" s="15"/>
      <c r="C79" s="64"/>
      <c r="D79" s="516">
        <v>8371</v>
      </c>
      <c r="E79" s="22" t="s">
        <v>1286</v>
      </c>
      <c r="F79" s="244" t="s">
        <v>254</v>
      </c>
      <c r="G79" s="31"/>
      <c r="H79" s="31"/>
      <c r="I79" s="31"/>
      <c r="J79" s="31"/>
      <c r="K79" s="31"/>
      <c r="L79" s="31"/>
      <c r="M79" s="31"/>
      <c r="N79" s="31"/>
      <c r="O79" s="31"/>
      <c r="P79" s="34"/>
      <c r="Q79" s="31"/>
    </row>
    <row r="80" spans="1:31" s="33" customFormat="1">
      <c r="A80" s="31"/>
      <c r="B80" s="15"/>
      <c r="C80" s="327"/>
      <c r="D80" s="518">
        <v>8372</v>
      </c>
      <c r="E80" s="106" t="s">
        <v>1286</v>
      </c>
      <c r="F80" s="242" t="s">
        <v>255</v>
      </c>
      <c r="G80" s="31"/>
      <c r="H80" s="31"/>
      <c r="I80" s="31"/>
      <c r="J80" s="31"/>
      <c r="K80" s="31"/>
      <c r="L80" s="31"/>
      <c r="M80" s="31"/>
      <c r="N80" s="31"/>
      <c r="O80" s="31"/>
      <c r="P80" s="34"/>
      <c r="Q80" s="31"/>
    </row>
    <row r="81" spans="1:31" s="33" customFormat="1">
      <c r="A81" s="31"/>
      <c r="B81" s="15"/>
      <c r="C81" s="327"/>
      <c r="D81" s="526">
        <v>8381</v>
      </c>
      <c r="E81" s="23" t="s">
        <v>1286</v>
      </c>
      <c r="F81" s="241" t="s">
        <v>256</v>
      </c>
      <c r="G81" s="31"/>
      <c r="H81" s="31"/>
      <c r="I81" s="31"/>
      <c r="J81" s="31"/>
      <c r="K81" s="31"/>
      <c r="L81" s="31"/>
      <c r="M81" s="31"/>
      <c r="N81" s="31"/>
      <c r="O81" s="31"/>
      <c r="P81" s="34"/>
      <c r="Q81" s="31"/>
    </row>
    <row r="82" spans="1:31" s="33" customFormat="1">
      <c r="A82" s="31"/>
      <c r="B82" s="15"/>
      <c r="C82" s="327"/>
      <c r="D82" s="517">
        <v>8382</v>
      </c>
      <c r="E82" s="24" t="s">
        <v>1286</v>
      </c>
      <c r="F82" s="353" t="s">
        <v>257</v>
      </c>
      <c r="G82" s="31"/>
      <c r="H82" s="31"/>
      <c r="I82" s="31"/>
      <c r="J82" s="31"/>
      <c r="K82" s="31"/>
      <c r="L82" s="31"/>
      <c r="M82" s="31"/>
      <c r="N82" s="31"/>
      <c r="O82" s="31"/>
      <c r="P82" s="34"/>
      <c r="Q82" s="31"/>
    </row>
    <row r="83" spans="1:31" ht="3.75" customHeight="1">
      <c r="A83" s="37"/>
      <c r="B83" s="15"/>
      <c r="C83" s="60"/>
      <c r="D83" s="20"/>
      <c r="E83" s="20"/>
      <c r="F83" s="336"/>
      <c r="G83" s="37"/>
      <c r="H83" s="37"/>
      <c r="I83" s="37"/>
      <c r="J83" s="37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3"/>
      <c r="X83" s="33"/>
      <c r="AA83" s="33"/>
      <c r="AB83" s="33"/>
      <c r="AC83" s="33"/>
      <c r="AD83" s="33"/>
      <c r="AE83" s="33"/>
    </row>
    <row r="84" spans="1:31" hidden="1">
      <c r="A84" s="325" t="s">
        <v>955</v>
      </c>
      <c r="B84" s="114"/>
      <c r="C84" s="623">
        <v>8400</v>
      </c>
      <c r="D84" s="624" t="s">
        <v>1584</v>
      </c>
      <c r="E84" s="655"/>
      <c r="F84" s="409"/>
    </row>
    <row r="85" spans="1:31" s="33" customFormat="1" hidden="1">
      <c r="A85" s="31"/>
      <c r="B85" s="325" t="s">
        <v>955</v>
      </c>
      <c r="C85" s="677"/>
      <c r="D85" s="772">
        <v>8410</v>
      </c>
      <c r="E85" s="679" t="s">
        <v>1286</v>
      </c>
      <c r="F85" s="363" t="s">
        <v>216</v>
      </c>
      <c r="G85" s="31"/>
      <c r="H85" s="31"/>
      <c r="I85" s="31"/>
      <c r="J85" s="31"/>
      <c r="K85" s="31"/>
      <c r="L85" s="31"/>
      <c r="M85" s="31"/>
      <c r="N85" s="31"/>
      <c r="O85" s="31"/>
      <c r="P85" s="34"/>
      <c r="Q85" s="31"/>
    </row>
    <row r="86" spans="1:31" s="33" customFormat="1" hidden="1">
      <c r="A86" s="31"/>
      <c r="B86" s="325" t="s">
        <v>955</v>
      </c>
      <c r="C86" s="677"/>
      <c r="D86" s="700">
        <v>8420</v>
      </c>
      <c r="E86" s="674" t="s">
        <v>1286</v>
      </c>
      <c r="F86" s="356" t="s">
        <v>217</v>
      </c>
      <c r="G86" s="31"/>
      <c r="H86" s="31"/>
      <c r="I86" s="31"/>
      <c r="J86" s="31"/>
      <c r="K86" s="31"/>
      <c r="L86" s="31"/>
      <c r="M86" s="31"/>
      <c r="N86" s="31"/>
      <c r="O86" s="31"/>
      <c r="P86" s="34"/>
      <c r="Q86" s="31"/>
    </row>
    <row r="87" spans="1:31" ht="3.75" customHeight="1">
      <c r="A87" s="37"/>
      <c r="B87" s="15"/>
      <c r="C87" s="60"/>
      <c r="D87" s="20"/>
      <c r="E87" s="20"/>
      <c r="F87" s="336"/>
      <c r="G87" s="37"/>
      <c r="H87" s="37"/>
      <c r="I87" s="37"/>
      <c r="J87" s="37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3"/>
      <c r="X87" s="33"/>
      <c r="AA87" s="33"/>
      <c r="AB87" s="33"/>
      <c r="AC87" s="33"/>
      <c r="AD87" s="33"/>
      <c r="AE87" s="33"/>
    </row>
    <row r="88" spans="1:31">
      <c r="B88" s="16"/>
      <c r="C88" s="286">
        <v>8500</v>
      </c>
      <c r="D88" s="296" t="s">
        <v>1188</v>
      </c>
      <c r="E88" s="20"/>
      <c r="F88" s="401"/>
    </row>
    <row r="89" spans="1:31" s="33" customFormat="1">
      <c r="A89" s="31"/>
      <c r="B89" s="15"/>
      <c r="C89" s="60"/>
      <c r="D89" s="520">
        <v>8501</v>
      </c>
      <c r="E89" s="22" t="s">
        <v>1286</v>
      </c>
      <c r="F89" s="244" t="s">
        <v>258</v>
      </c>
      <c r="G89" s="31"/>
      <c r="H89" s="31"/>
      <c r="I89" s="31"/>
      <c r="J89" s="31"/>
      <c r="K89" s="31"/>
      <c r="L89" s="31"/>
      <c r="M89" s="31"/>
      <c r="N89" s="31"/>
      <c r="O89" s="31"/>
      <c r="P89" s="34"/>
      <c r="Q89" s="31"/>
    </row>
    <row r="90" spans="1:31" s="33" customFormat="1">
      <c r="A90" s="31"/>
      <c r="B90" s="15"/>
      <c r="C90" s="60"/>
      <c r="D90" s="521">
        <v>8502</v>
      </c>
      <c r="E90" s="23" t="s">
        <v>1286</v>
      </c>
      <c r="F90" s="241" t="s">
        <v>259</v>
      </c>
      <c r="G90" s="31"/>
      <c r="H90" s="31"/>
      <c r="I90" s="31"/>
      <c r="J90" s="31"/>
      <c r="K90" s="31"/>
      <c r="L90" s="31"/>
      <c r="M90" s="31"/>
      <c r="N90" s="31"/>
      <c r="O90" s="31"/>
      <c r="P90" s="34"/>
      <c r="Q90" s="31"/>
    </row>
    <row r="91" spans="1:31" s="33" customFormat="1">
      <c r="A91" s="31"/>
      <c r="B91" s="15"/>
      <c r="C91" s="60"/>
      <c r="D91" s="525">
        <v>8504</v>
      </c>
      <c r="E91" s="24" t="s">
        <v>1286</v>
      </c>
      <c r="F91" s="353" t="s">
        <v>260</v>
      </c>
      <c r="G91" s="31"/>
      <c r="H91" s="31"/>
      <c r="I91" s="31"/>
      <c r="J91" s="31"/>
      <c r="K91" s="31"/>
      <c r="L91" s="31"/>
      <c r="M91" s="31"/>
      <c r="N91" s="31"/>
      <c r="O91" s="31"/>
      <c r="P91" s="34"/>
      <c r="Q91" s="31"/>
    </row>
    <row r="92" spans="1:31" ht="3.75" customHeight="1">
      <c r="A92" s="37"/>
      <c r="B92" s="15"/>
      <c r="C92" s="60"/>
      <c r="D92" s="20"/>
      <c r="E92" s="20"/>
      <c r="F92" s="336"/>
      <c r="G92" s="37"/>
      <c r="H92" s="37"/>
      <c r="I92" s="37"/>
      <c r="J92" s="37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3"/>
      <c r="X92" s="33"/>
      <c r="AA92" s="33"/>
      <c r="AB92" s="33"/>
      <c r="AC92" s="33"/>
      <c r="AD92" s="33"/>
      <c r="AE92" s="33"/>
    </row>
    <row r="93" spans="1:31">
      <c r="B93" s="16"/>
      <c r="C93" s="286">
        <v>8600</v>
      </c>
      <c r="D93" s="296" t="s">
        <v>1189</v>
      </c>
      <c r="E93" s="20"/>
      <c r="F93" s="401"/>
    </row>
    <row r="94" spans="1:31" s="33" customFormat="1">
      <c r="A94" s="31"/>
      <c r="B94" s="15"/>
      <c r="C94" s="60"/>
      <c r="D94" s="520">
        <v>8611</v>
      </c>
      <c r="E94" s="22" t="s">
        <v>1286</v>
      </c>
      <c r="F94" s="244" t="s">
        <v>261</v>
      </c>
      <c r="G94" s="31"/>
      <c r="H94" s="31"/>
      <c r="I94" s="31"/>
      <c r="J94" s="31"/>
      <c r="K94" s="31"/>
      <c r="L94" s="31"/>
      <c r="M94" s="31"/>
      <c r="N94" s="31"/>
      <c r="O94" s="31"/>
      <c r="P94" s="34"/>
      <c r="Q94" s="31"/>
    </row>
    <row r="95" spans="1:31" s="33" customFormat="1">
      <c r="A95" s="31"/>
      <c r="B95" s="15"/>
      <c r="C95" s="60"/>
      <c r="D95" s="523">
        <v>8621</v>
      </c>
      <c r="E95" s="117" t="s">
        <v>1286</v>
      </c>
      <c r="F95" s="243" t="s">
        <v>262</v>
      </c>
      <c r="G95" s="31"/>
      <c r="H95" s="31"/>
      <c r="I95" s="31"/>
      <c r="J95" s="31"/>
      <c r="K95" s="31"/>
      <c r="L95" s="31"/>
      <c r="M95" s="31"/>
      <c r="N95" s="31"/>
      <c r="O95" s="31"/>
      <c r="P95" s="34"/>
      <c r="Q95" s="31"/>
    </row>
    <row r="96" spans="1:31" s="33" customFormat="1">
      <c r="A96" s="31"/>
      <c r="B96" s="15"/>
      <c r="C96" s="60"/>
      <c r="D96" s="521">
        <v>8623</v>
      </c>
      <c r="E96" s="23" t="s">
        <v>1286</v>
      </c>
      <c r="F96" s="241" t="s">
        <v>263</v>
      </c>
      <c r="G96" s="31"/>
      <c r="H96" s="31"/>
      <c r="I96" s="31"/>
      <c r="J96" s="31"/>
      <c r="K96" s="31"/>
      <c r="L96" s="31"/>
      <c r="M96" s="31"/>
      <c r="N96" s="31"/>
      <c r="O96" s="31"/>
      <c r="P96" s="34"/>
      <c r="Q96" s="31"/>
    </row>
    <row r="97" spans="1:31" s="33" customFormat="1" hidden="1">
      <c r="A97" s="31"/>
      <c r="B97" s="773"/>
      <c r="C97" s="774" t="s">
        <v>955</v>
      </c>
      <c r="D97" s="775">
        <v>8630</v>
      </c>
      <c r="E97" s="776" t="s">
        <v>1286</v>
      </c>
      <c r="F97" s="410" t="s">
        <v>218</v>
      </c>
      <c r="G97" s="31"/>
      <c r="H97" s="31"/>
      <c r="I97" s="31"/>
      <c r="J97" s="31"/>
      <c r="K97" s="31"/>
      <c r="L97" s="31"/>
      <c r="M97" s="31"/>
      <c r="N97" s="31"/>
      <c r="O97" s="31"/>
      <c r="P97" s="34"/>
      <c r="Q97" s="31"/>
    </row>
    <row r="98" spans="1:31" s="33" customFormat="1">
      <c r="A98" s="31"/>
      <c r="B98" s="15"/>
      <c r="C98" s="60"/>
      <c r="D98" s="527">
        <v>8640</v>
      </c>
      <c r="E98" s="185" t="s">
        <v>1286</v>
      </c>
      <c r="F98" s="397" t="s">
        <v>264</v>
      </c>
      <c r="G98" s="31"/>
      <c r="H98" s="31"/>
      <c r="I98" s="31"/>
      <c r="J98" s="31"/>
      <c r="K98" s="31"/>
      <c r="L98" s="31"/>
      <c r="M98" s="31"/>
      <c r="N98" s="31"/>
      <c r="O98" s="31"/>
      <c r="P98" s="34"/>
      <c r="Q98" s="31"/>
    </row>
    <row r="99" spans="1:31" ht="3.75" customHeight="1">
      <c r="A99" s="37"/>
      <c r="B99" s="15"/>
      <c r="C99" s="60"/>
      <c r="D99" s="20"/>
      <c r="E99" s="20"/>
      <c r="F99" s="336"/>
      <c r="G99" s="37"/>
      <c r="H99" s="37"/>
      <c r="I99" s="37"/>
      <c r="J99" s="37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3"/>
      <c r="X99" s="33"/>
      <c r="AA99" s="33"/>
      <c r="AB99" s="33"/>
      <c r="AC99" s="33"/>
      <c r="AD99" s="33"/>
      <c r="AE99" s="33"/>
    </row>
    <row r="100" spans="1:31" ht="17.25" customHeight="1">
      <c r="B100" s="16"/>
      <c r="C100" s="286">
        <v>8700</v>
      </c>
      <c r="D100" s="82" t="s">
        <v>1227</v>
      </c>
      <c r="E100" s="20"/>
      <c r="F100" s="401"/>
    </row>
    <row r="101" spans="1:31" s="33" customFormat="1">
      <c r="A101" s="31"/>
      <c r="B101" s="16"/>
      <c r="C101" s="777"/>
      <c r="D101" s="528">
        <v>8733</v>
      </c>
      <c r="E101" s="22" t="s">
        <v>1286</v>
      </c>
      <c r="F101" s="244" t="s">
        <v>265</v>
      </c>
      <c r="G101" s="31"/>
      <c r="H101" s="31"/>
      <c r="I101" s="31"/>
      <c r="J101" s="31"/>
      <c r="K101" s="31"/>
      <c r="L101" s="31"/>
      <c r="M101" s="31"/>
      <c r="N101" s="31"/>
      <c r="O101" s="31"/>
      <c r="P101" s="34"/>
      <c r="Q101" s="31"/>
    </row>
    <row r="102" spans="1:31" s="33" customFormat="1">
      <c r="A102" s="31"/>
      <c r="B102" s="16"/>
      <c r="C102" s="777"/>
      <c r="D102" s="529">
        <v>8766</v>
      </c>
      <c r="E102" s="24" t="s">
        <v>1286</v>
      </c>
      <c r="F102" s="353" t="s">
        <v>266</v>
      </c>
      <c r="G102" s="31"/>
      <c r="H102" s="31"/>
      <c r="I102" s="31"/>
      <c r="J102" s="31"/>
      <c r="K102" s="31"/>
      <c r="L102" s="31"/>
      <c r="M102" s="31"/>
      <c r="N102" s="31"/>
      <c r="O102" s="31"/>
      <c r="P102" s="34"/>
      <c r="Q102" s="31"/>
    </row>
    <row r="103" spans="1:31" ht="3.75" customHeight="1">
      <c r="A103" s="37"/>
      <c r="B103" s="15"/>
      <c r="C103" s="60"/>
      <c r="D103" s="20"/>
      <c r="E103" s="20"/>
      <c r="F103" s="336"/>
      <c r="G103" s="37"/>
      <c r="H103" s="37"/>
      <c r="I103" s="37"/>
      <c r="J103" s="37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3"/>
      <c r="X103" s="33"/>
      <c r="AA103" s="33"/>
      <c r="AB103" s="33"/>
      <c r="AC103" s="33"/>
      <c r="AD103" s="33"/>
      <c r="AE103" s="33"/>
    </row>
    <row r="104" spans="1:31" hidden="1">
      <c r="B104" s="16"/>
      <c r="C104" s="623">
        <v>8700</v>
      </c>
      <c r="D104" s="676" t="s">
        <v>988</v>
      </c>
      <c r="E104" s="655"/>
      <c r="F104" s="409"/>
    </row>
    <row r="105" spans="1:31" s="33" customFormat="1" hidden="1">
      <c r="A105" s="31"/>
      <c r="B105" s="15"/>
      <c r="C105" s="677"/>
      <c r="D105" s="778">
        <v>8710</v>
      </c>
      <c r="E105" s="779" t="s">
        <v>1286</v>
      </c>
      <c r="F105" s="411" t="s">
        <v>219</v>
      </c>
      <c r="G105" s="31"/>
      <c r="H105" s="31"/>
      <c r="I105" s="31"/>
      <c r="J105" s="31"/>
      <c r="K105" s="31"/>
      <c r="L105" s="31"/>
      <c r="M105" s="31"/>
      <c r="N105" s="31"/>
      <c r="O105" s="31"/>
      <c r="P105" s="34"/>
      <c r="Q105" s="31"/>
    </row>
    <row r="106" spans="1:31" ht="3.75" hidden="1" customHeight="1">
      <c r="A106" s="37"/>
      <c r="B106" s="15"/>
      <c r="C106" s="60"/>
      <c r="D106" s="20"/>
      <c r="E106" s="20"/>
      <c r="F106" s="336"/>
      <c r="G106" s="37"/>
      <c r="H106" s="37"/>
      <c r="I106" s="37"/>
      <c r="J106" s="37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3"/>
      <c r="X106" s="33"/>
      <c r="AA106" s="33"/>
      <c r="AB106" s="33"/>
      <c r="AC106" s="33"/>
      <c r="AD106" s="33"/>
      <c r="AE106" s="33"/>
    </row>
    <row r="107" spans="1:31">
      <c r="B107" s="16"/>
      <c r="C107" s="286">
        <v>8800</v>
      </c>
      <c r="D107" s="326" t="s">
        <v>785</v>
      </c>
      <c r="E107" s="20"/>
      <c r="F107" s="401"/>
    </row>
    <row r="108" spans="1:31" s="33" customFormat="1">
      <c r="A108" s="31"/>
      <c r="B108" s="325"/>
      <c r="C108" s="60"/>
      <c r="D108" s="520">
        <v>8801</v>
      </c>
      <c r="E108" s="22" t="s">
        <v>1286</v>
      </c>
      <c r="F108" s="244" t="s">
        <v>267</v>
      </c>
      <c r="G108" s="31"/>
      <c r="H108" s="31"/>
      <c r="I108" s="31"/>
      <c r="J108" s="31"/>
      <c r="K108" s="31"/>
      <c r="L108" s="31"/>
      <c r="M108" s="31"/>
      <c r="N108" s="31"/>
      <c r="O108" s="31"/>
      <c r="P108" s="34"/>
      <c r="Q108" s="31"/>
    </row>
    <row r="109" spans="1:31" s="33" customFormat="1">
      <c r="A109" s="31"/>
      <c r="B109" s="325"/>
      <c r="C109" s="60"/>
      <c r="D109" s="521">
        <v>8802</v>
      </c>
      <c r="E109" s="23" t="s">
        <v>1286</v>
      </c>
      <c r="F109" s="206" t="s">
        <v>268</v>
      </c>
      <c r="G109" s="31"/>
      <c r="H109" s="31"/>
      <c r="I109" s="31"/>
      <c r="J109" s="31"/>
      <c r="K109" s="31"/>
      <c r="L109" s="31"/>
      <c r="M109" s="31"/>
      <c r="N109" s="31"/>
      <c r="O109" s="31"/>
      <c r="P109" s="34"/>
      <c r="Q109" s="31"/>
    </row>
    <row r="110" spans="1:31" s="33" customFormat="1">
      <c r="A110" s="31"/>
      <c r="B110" s="325"/>
      <c r="C110" s="60"/>
      <c r="D110" s="521">
        <v>8803</v>
      </c>
      <c r="E110" s="23" t="s">
        <v>1286</v>
      </c>
      <c r="F110" s="206" t="s">
        <v>269</v>
      </c>
      <c r="G110" s="31"/>
      <c r="H110" s="31"/>
      <c r="I110" s="31"/>
      <c r="J110" s="31"/>
      <c r="K110" s="31"/>
      <c r="L110" s="31"/>
      <c r="M110" s="31"/>
      <c r="N110" s="31"/>
      <c r="O110" s="31"/>
      <c r="P110" s="34"/>
      <c r="Q110" s="31"/>
    </row>
    <row r="111" spans="1:31" s="33" customFormat="1">
      <c r="A111" s="31"/>
      <c r="B111" s="750"/>
      <c r="C111" s="748"/>
      <c r="D111" s="530">
        <v>8804</v>
      </c>
      <c r="E111" s="780" t="s">
        <v>1286</v>
      </c>
      <c r="F111" s="241" t="s">
        <v>137</v>
      </c>
      <c r="G111" s="31"/>
      <c r="H111" s="31"/>
      <c r="I111" s="31"/>
      <c r="J111" s="31"/>
      <c r="K111" s="31"/>
      <c r="L111" s="31"/>
      <c r="M111" s="31"/>
      <c r="N111" s="31"/>
      <c r="O111" s="31"/>
      <c r="P111" s="34"/>
      <c r="Q111" s="31"/>
    </row>
    <row r="112" spans="1:31" s="33" customFormat="1">
      <c r="A112" s="31"/>
      <c r="B112" s="750"/>
      <c r="C112" s="748"/>
      <c r="D112" s="531" t="s">
        <v>1228</v>
      </c>
      <c r="E112" s="780" t="s">
        <v>1286</v>
      </c>
      <c r="F112" s="241" t="s">
        <v>139</v>
      </c>
      <c r="G112" s="31"/>
      <c r="H112" s="31"/>
      <c r="I112" s="31"/>
      <c r="J112" s="31"/>
      <c r="K112" s="31"/>
      <c r="L112" s="31"/>
      <c r="M112" s="31"/>
      <c r="N112" s="31"/>
      <c r="O112" s="31"/>
      <c r="P112" s="34"/>
      <c r="Q112" s="31"/>
    </row>
    <row r="113" spans="1:31" s="33" customFormat="1">
      <c r="A113" s="31"/>
      <c r="B113" s="750"/>
      <c r="C113" s="748"/>
      <c r="D113" s="532">
        <v>8809</v>
      </c>
      <c r="E113" s="781" t="s">
        <v>1286</v>
      </c>
      <c r="F113" s="353" t="s">
        <v>140</v>
      </c>
      <c r="G113" s="31"/>
      <c r="H113" s="31"/>
      <c r="I113" s="31"/>
      <c r="J113" s="31"/>
      <c r="K113" s="31"/>
      <c r="L113" s="31"/>
      <c r="M113" s="31"/>
      <c r="N113" s="31"/>
      <c r="O113" s="31"/>
      <c r="P113" s="34"/>
      <c r="Q113" s="31"/>
    </row>
    <row r="114" spans="1:31" ht="3.75" customHeight="1">
      <c r="A114" s="37"/>
      <c r="B114" s="15"/>
      <c r="C114" s="60"/>
      <c r="D114" s="20"/>
      <c r="E114" s="20"/>
      <c r="F114" s="336"/>
      <c r="G114" s="37"/>
      <c r="H114" s="37"/>
      <c r="I114" s="37"/>
      <c r="J114" s="37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3"/>
      <c r="X114" s="33"/>
      <c r="AA114" s="33"/>
      <c r="AB114" s="33"/>
      <c r="AC114" s="33"/>
      <c r="AD114" s="33"/>
      <c r="AE114" s="33"/>
    </row>
    <row r="115" spans="1:31">
      <c r="B115" s="16"/>
      <c r="C115" s="286">
        <v>8900</v>
      </c>
      <c r="D115" s="205" t="s">
        <v>1190</v>
      </c>
      <c r="E115" s="20"/>
      <c r="F115" s="401"/>
    </row>
    <row r="116" spans="1:31" s="33" customFormat="1" ht="18" customHeight="1">
      <c r="A116" s="31"/>
      <c r="B116" s="16"/>
      <c r="C116" s="753"/>
      <c r="D116" s="533">
        <v>8901</v>
      </c>
      <c r="E116" s="198" t="s">
        <v>1286</v>
      </c>
      <c r="F116" s="210" t="s">
        <v>270</v>
      </c>
      <c r="G116" s="31"/>
      <c r="H116" s="31"/>
      <c r="I116" s="31"/>
      <c r="J116" s="31"/>
      <c r="K116" s="31"/>
      <c r="L116" s="31"/>
      <c r="M116" s="31"/>
      <c r="N116" s="31"/>
      <c r="O116" s="31"/>
      <c r="P116" s="34"/>
      <c r="Q116" s="31"/>
    </row>
    <row r="117" spans="1:31" s="33" customFormat="1" ht="15.75" customHeight="1">
      <c r="A117" s="31"/>
      <c r="B117" s="16"/>
      <c r="C117" s="591"/>
      <c r="D117" s="534">
        <v>8902</v>
      </c>
      <c r="E117" s="23" t="s">
        <v>1286</v>
      </c>
      <c r="F117" s="241" t="s">
        <v>812</v>
      </c>
      <c r="G117" s="31"/>
      <c r="H117" s="31"/>
      <c r="I117" s="31"/>
      <c r="J117" s="31"/>
      <c r="K117" s="31"/>
      <c r="L117" s="31"/>
      <c r="M117" s="31"/>
      <c r="N117" s="31"/>
      <c r="O117" s="31"/>
      <c r="P117" s="34"/>
      <c r="Q117" s="31"/>
    </row>
    <row r="118" spans="1:31" s="33" customFormat="1">
      <c r="A118" s="31"/>
      <c r="B118" s="15"/>
      <c r="C118" s="591"/>
      <c r="D118" s="535">
        <v>8903</v>
      </c>
      <c r="E118" s="24" t="s">
        <v>1286</v>
      </c>
      <c r="F118" s="353" t="s">
        <v>1229</v>
      </c>
      <c r="G118" s="31"/>
      <c r="H118" s="31"/>
      <c r="I118" s="31"/>
      <c r="J118" s="31"/>
      <c r="K118" s="31"/>
      <c r="L118" s="31"/>
      <c r="M118" s="31"/>
      <c r="N118" s="31"/>
      <c r="O118" s="31"/>
      <c r="P118" s="34"/>
      <c r="Q118" s="31"/>
    </row>
    <row r="119" spans="1:31">
      <c r="B119" s="16"/>
      <c r="C119" s="64"/>
      <c r="D119" s="288" t="s">
        <v>810</v>
      </c>
      <c r="E119" s="289"/>
      <c r="F119" s="402"/>
    </row>
    <row r="120" spans="1:31" ht="3.75" customHeight="1">
      <c r="B120" s="15"/>
      <c r="C120" s="60"/>
      <c r="D120" s="100"/>
      <c r="E120" s="100"/>
      <c r="F120" s="336"/>
      <c r="G120" s="37"/>
      <c r="H120" s="37"/>
      <c r="I120" s="37"/>
      <c r="J120" s="37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3"/>
      <c r="X120" s="33"/>
      <c r="AA120" s="33"/>
      <c r="AB120" s="33"/>
      <c r="AC120" s="33"/>
      <c r="AD120" s="33"/>
      <c r="AE120" s="33"/>
    </row>
    <row r="121" spans="1:31">
      <c r="B121" s="16"/>
      <c r="C121" s="286">
        <v>9000</v>
      </c>
      <c r="D121" s="421" t="s">
        <v>1372</v>
      </c>
      <c r="E121" s="444"/>
      <c r="F121" s="453"/>
    </row>
    <row r="122" spans="1:31" ht="3.75" customHeight="1">
      <c r="B122" s="15"/>
      <c r="C122" s="60"/>
      <c r="D122" s="20"/>
      <c r="E122" s="20"/>
      <c r="F122" s="336"/>
      <c r="G122" s="37"/>
      <c r="H122" s="37"/>
      <c r="I122" s="37"/>
      <c r="J122" s="37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3"/>
      <c r="X122" s="33"/>
      <c r="AA122" s="33"/>
      <c r="AB122" s="33"/>
      <c r="AC122" s="33"/>
      <c r="AD122" s="33"/>
      <c r="AE122" s="33"/>
    </row>
    <row r="123" spans="1:31">
      <c r="B123" s="753"/>
      <c r="C123" s="286">
        <v>9100</v>
      </c>
      <c r="D123" s="82" t="s">
        <v>1191</v>
      </c>
      <c r="E123" s="20"/>
      <c r="F123" s="401"/>
    </row>
    <row r="124" spans="1:31" s="33" customFormat="1">
      <c r="A124" s="31"/>
      <c r="B124" s="16"/>
      <c r="C124" s="60"/>
      <c r="D124" s="520">
        <v>9111</v>
      </c>
      <c r="E124" s="22" t="s">
        <v>1286</v>
      </c>
      <c r="F124" s="244" t="s">
        <v>271</v>
      </c>
      <c r="G124" s="31"/>
      <c r="H124" s="31"/>
      <c r="I124" s="31"/>
      <c r="J124" s="31"/>
      <c r="K124" s="31"/>
      <c r="L124" s="31"/>
      <c r="M124" s="31"/>
      <c r="N124" s="31"/>
      <c r="O124" s="31"/>
      <c r="P124" s="34"/>
      <c r="Q124" s="31"/>
    </row>
    <row r="125" spans="1:31" s="33" customFormat="1">
      <c r="A125" s="31"/>
      <c r="B125" s="16"/>
      <c r="C125" s="60"/>
      <c r="D125" s="521">
        <v>9112</v>
      </c>
      <c r="E125" s="23" t="s">
        <v>1286</v>
      </c>
      <c r="F125" s="241" t="s">
        <v>272</v>
      </c>
      <c r="G125" s="31"/>
      <c r="H125" s="31"/>
      <c r="I125" s="31"/>
      <c r="J125" s="31"/>
      <c r="K125" s="31"/>
      <c r="L125" s="31"/>
      <c r="M125" s="31"/>
      <c r="N125" s="31"/>
      <c r="O125" s="31"/>
      <c r="P125" s="34"/>
      <c r="Q125" s="31"/>
    </row>
    <row r="126" spans="1:31" s="33" customFormat="1">
      <c r="A126" s="31"/>
      <c r="B126" s="16"/>
      <c r="C126" s="60"/>
      <c r="D126" s="521">
        <v>9121</v>
      </c>
      <c r="E126" s="23" t="s">
        <v>1286</v>
      </c>
      <c r="F126" s="241" t="s">
        <v>273</v>
      </c>
      <c r="G126" s="31"/>
      <c r="H126" s="31"/>
      <c r="I126" s="31"/>
      <c r="J126" s="31"/>
      <c r="K126" s="31"/>
      <c r="L126" s="31"/>
      <c r="M126" s="31"/>
      <c r="N126" s="31"/>
      <c r="O126" s="31"/>
      <c r="P126" s="34"/>
      <c r="Q126" s="31"/>
    </row>
    <row r="127" spans="1:31" s="33" customFormat="1">
      <c r="A127" s="31"/>
      <c r="B127" s="16"/>
      <c r="C127" s="60"/>
      <c r="D127" s="525">
        <v>9122</v>
      </c>
      <c r="E127" s="24" t="s">
        <v>1286</v>
      </c>
      <c r="F127" s="353" t="s">
        <v>274</v>
      </c>
      <c r="G127" s="31"/>
      <c r="H127" s="31"/>
      <c r="I127" s="31"/>
      <c r="J127" s="31"/>
      <c r="K127" s="31"/>
      <c r="L127" s="31"/>
      <c r="M127" s="31"/>
      <c r="N127" s="31"/>
      <c r="O127" s="31"/>
      <c r="P127" s="34"/>
      <c r="Q127" s="31"/>
    </row>
    <row r="128" spans="1:31" ht="3.75" customHeight="1">
      <c r="A128" s="37"/>
      <c r="B128" s="15"/>
      <c r="C128" s="60"/>
      <c r="D128" s="20"/>
      <c r="E128" s="20"/>
      <c r="F128" s="336"/>
      <c r="G128" s="37"/>
      <c r="H128" s="37"/>
      <c r="I128" s="37"/>
      <c r="J128" s="37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3"/>
      <c r="X128" s="33"/>
      <c r="AA128" s="33"/>
      <c r="AB128" s="33"/>
      <c r="AC128" s="33"/>
      <c r="AD128" s="33"/>
      <c r="AE128" s="33"/>
    </row>
    <row r="129" spans="1:31">
      <c r="B129" s="16"/>
      <c r="C129" s="286">
        <v>9200</v>
      </c>
      <c r="D129" s="82" t="s">
        <v>1192</v>
      </c>
      <c r="E129" s="20"/>
      <c r="F129" s="401"/>
    </row>
    <row r="130" spans="1:31" s="33" customFormat="1">
      <c r="A130" s="31"/>
      <c r="B130" s="16"/>
      <c r="C130" s="60"/>
      <c r="D130" s="520">
        <v>9201</v>
      </c>
      <c r="E130" s="22" t="s">
        <v>1286</v>
      </c>
      <c r="F130" s="244" t="s">
        <v>275</v>
      </c>
      <c r="G130" s="31"/>
      <c r="H130" s="31"/>
      <c r="I130" s="31"/>
      <c r="J130" s="31"/>
      <c r="K130" s="31"/>
      <c r="L130" s="31"/>
      <c r="M130" s="31"/>
      <c r="N130" s="31"/>
      <c r="O130" s="31"/>
      <c r="P130" s="34"/>
      <c r="Q130" s="31"/>
    </row>
    <row r="131" spans="1:31" s="33" customFormat="1">
      <c r="A131" s="31"/>
      <c r="B131" s="16"/>
      <c r="C131" s="60"/>
      <c r="D131" s="525">
        <v>9202</v>
      </c>
      <c r="E131" s="24" t="s">
        <v>1286</v>
      </c>
      <c r="F131" s="353" t="s">
        <v>276</v>
      </c>
      <c r="G131" s="31"/>
      <c r="H131" s="31"/>
      <c r="I131" s="31"/>
      <c r="J131" s="31"/>
      <c r="K131" s="31"/>
      <c r="L131" s="31"/>
      <c r="M131" s="31"/>
      <c r="N131" s="31"/>
      <c r="O131" s="31"/>
      <c r="P131" s="34"/>
      <c r="Q131" s="31"/>
    </row>
    <row r="132" spans="1:31" ht="3.75" customHeight="1">
      <c r="A132" s="37"/>
      <c r="B132" s="15"/>
      <c r="C132" s="60"/>
      <c r="D132" s="20"/>
      <c r="E132" s="20"/>
      <c r="F132" s="336"/>
      <c r="G132" s="37"/>
      <c r="H132" s="37"/>
      <c r="I132" s="37"/>
      <c r="J132" s="37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3"/>
      <c r="X132" s="33"/>
      <c r="AA132" s="33"/>
      <c r="AB132" s="33"/>
      <c r="AC132" s="33"/>
      <c r="AD132" s="33"/>
      <c r="AE132" s="33"/>
    </row>
    <row r="133" spans="1:31">
      <c r="B133" s="16"/>
      <c r="C133" s="286">
        <v>9300</v>
      </c>
      <c r="D133" s="68" t="s">
        <v>786</v>
      </c>
      <c r="E133" s="20"/>
      <c r="F133" s="402"/>
    </row>
    <row r="134" spans="1:31" s="33" customFormat="1">
      <c r="A134" s="31"/>
      <c r="B134" s="16"/>
      <c r="C134" s="60"/>
      <c r="D134" s="536">
        <v>9301</v>
      </c>
      <c r="E134" s="782" t="s">
        <v>1286</v>
      </c>
      <c r="F134" s="244" t="s">
        <v>277</v>
      </c>
      <c r="G134" s="31"/>
      <c r="H134" s="31"/>
      <c r="I134" s="31"/>
      <c r="J134" s="31"/>
      <c r="K134" s="31"/>
      <c r="L134" s="31"/>
      <c r="M134" s="31"/>
      <c r="N134" s="31"/>
      <c r="O134" s="31"/>
      <c r="P134" s="34"/>
      <c r="Q134" s="31"/>
    </row>
    <row r="135" spans="1:31" s="33" customFormat="1">
      <c r="A135" s="31"/>
      <c r="B135" s="16"/>
      <c r="C135" s="60"/>
      <c r="D135" s="522">
        <v>9310</v>
      </c>
      <c r="E135" s="106" t="s">
        <v>1286</v>
      </c>
      <c r="F135" s="242" t="s">
        <v>278</v>
      </c>
      <c r="G135" s="31"/>
      <c r="H135" s="31"/>
      <c r="I135" s="31"/>
      <c r="J135" s="31"/>
      <c r="K135" s="31"/>
      <c r="L135" s="31"/>
      <c r="M135" s="31"/>
      <c r="N135" s="31"/>
      <c r="O135" s="31"/>
      <c r="P135" s="34"/>
      <c r="Q135" s="31"/>
    </row>
    <row r="136" spans="1:31" s="33" customFormat="1">
      <c r="A136" s="31"/>
      <c r="B136" s="16"/>
      <c r="C136" s="753"/>
      <c r="D136" s="523">
        <v>9317</v>
      </c>
      <c r="E136" s="117" t="s">
        <v>1286</v>
      </c>
      <c r="F136" s="243" t="s">
        <v>279</v>
      </c>
      <c r="G136" s="31"/>
      <c r="H136" s="31"/>
      <c r="I136" s="31"/>
      <c r="J136" s="31"/>
      <c r="K136" s="31"/>
      <c r="L136" s="31"/>
      <c r="M136" s="31"/>
      <c r="N136" s="31"/>
      <c r="O136" s="31"/>
      <c r="P136" s="34"/>
      <c r="Q136" s="31"/>
    </row>
    <row r="137" spans="1:31" s="33" customFormat="1" ht="15.75" customHeight="1">
      <c r="A137" s="31"/>
      <c r="B137" s="16"/>
      <c r="C137" s="753"/>
      <c r="D137" s="522">
        <v>9318</v>
      </c>
      <c r="E137" s="106" t="s">
        <v>1286</v>
      </c>
      <c r="F137" s="242" t="s">
        <v>280</v>
      </c>
      <c r="G137" s="31"/>
      <c r="H137" s="31"/>
      <c r="I137" s="31"/>
      <c r="J137" s="31"/>
      <c r="K137" s="31"/>
      <c r="L137" s="31"/>
      <c r="M137" s="31"/>
      <c r="N137" s="31"/>
      <c r="O137" s="31"/>
      <c r="P137" s="34"/>
      <c r="Q137" s="31"/>
    </row>
    <row r="138" spans="1:31" s="33" customFormat="1" hidden="1">
      <c r="A138" s="31"/>
      <c r="B138" s="16"/>
      <c r="C138" s="606" t="s">
        <v>57</v>
      </c>
      <c r="D138" s="783">
        <v>9320</v>
      </c>
      <c r="E138" s="784" t="s">
        <v>1286</v>
      </c>
      <c r="F138" s="412" t="s">
        <v>220</v>
      </c>
      <c r="G138" s="299" t="s">
        <v>503</v>
      </c>
      <c r="H138" s="299"/>
      <c r="I138" s="299"/>
      <c r="J138" s="299"/>
      <c r="K138" s="31"/>
      <c r="L138" s="31"/>
      <c r="M138" s="299"/>
      <c r="N138" s="299"/>
      <c r="O138" s="299"/>
      <c r="P138" s="34"/>
      <c r="Q138" s="31"/>
    </row>
    <row r="139" spans="1:31" s="33" customFormat="1" ht="15.75" customHeight="1">
      <c r="A139" s="31"/>
      <c r="B139" s="16"/>
      <c r="C139" s="773"/>
      <c r="D139" s="521">
        <v>9321</v>
      </c>
      <c r="E139" s="23" t="s">
        <v>1286</v>
      </c>
      <c r="F139" s="241" t="s">
        <v>281</v>
      </c>
      <c r="G139" s="31"/>
      <c r="H139" s="31"/>
      <c r="I139" s="31"/>
      <c r="J139" s="31"/>
      <c r="K139" s="31"/>
      <c r="L139" s="31"/>
      <c r="M139" s="31"/>
      <c r="N139" s="31"/>
      <c r="O139" s="31"/>
      <c r="P139" s="34"/>
      <c r="Q139" s="31"/>
    </row>
    <row r="140" spans="1:31" s="33" customFormat="1" ht="15.75" customHeight="1">
      <c r="A140" s="31"/>
      <c r="B140" s="16"/>
      <c r="C140" s="773"/>
      <c r="D140" s="521">
        <v>9322</v>
      </c>
      <c r="E140" s="23" t="s">
        <v>1286</v>
      </c>
      <c r="F140" s="241" t="s">
        <v>282</v>
      </c>
      <c r="G140" s="31"/>
      <c r="H140" s="31"/>
      <c r="I140" s="31"/>
      <c r="J140" s="31"/>
      <c r="K140" s="31"/>
      <c r="L140" s="31"/>
      <c r="M140" s="31"/>
      <c r="N140" s="31"/>
      <c r="O140" s="31"/>
      <c r="P140" s="34"/>
      <c r="Q140" s="31"/>
    </row>
    <row r="141" spans="1:31" s="33" customFormat="1" ht="15.75" customHeight="1">
      <c r="A141" s="31"/>
      <c r="B141" s="16"/>
      <c r="C141" s="773"/>
      <c r="D141" s="521">
        <v>9323</v>
      </c>
      <c r="E141" s="23" t="s">
        <v>1286</v>
      </c>
      <c r="F141" s="241" t="s">
        <v>283</v>
      </c>
      <c r="G141" s="31"/>
      <c r="H141" s="31"/>
      <c r="I141" s="31"/>
      <c r="J141" s="31"/>
      <c r="K141" s="31"/>
      <c r="L141" s="31"/>
      <c r="M141" s="31"/>
      <c r="N141" s="31"/>
      <c r="O141" s="31"/>
      <c r="P141" s="34"/>
      <c r="Q141" s="31"/>
    </row>
    <row r="142" spans="1:31" s="33" customFormat="1" ht="15.75" customHeight="1">
      <c r="A142" s="31"/>
      <c r="B142" s="16"/>
      <c r="C142" s="773"/>
      <c r="D142" s="521">
        <v>9324</v>
      </c>
      <c r="E142" s="23" t="s">
        <v>1286</v>
      </c>
      <c r="F142" s="241" t="s">
        <v>284</v>
      </c>
      <c r="G142" s="31"/>
      <c r="H142" s="31"/>
      <c r="I142" s="31"/>
      <c r="J142" s="31"/>
      <c r="K142" s="31"/>
      <c r="L142" s="31"/>
      <c r="M142" s="31"/>
      <c r="N142" s="31"/>
      <c r="O142" s="31"/>
      <c r="P142" s="34"/>
      <c r="Q142" s="31"/>
    </row>
    <row r="143" spans="1:31" s="33" customFormat="1" ht="15.75" customHeight="1">
      <c r="A143" s="31"/>
      <c r="B143" s="16"/>
      <c r="C143" s="773"/>
      <c r="D143" s="521">
        <v>9325</v>
      </c>
      <c r="E143" s="23" t="s">
        <v>1286</v>
      </c>
      <c r="F143" s="241" t="s">
        <v>285</v>
      </c>
      <c r="G143" s="31"/>
      <c r="H143" s="31"/>
      <c r="I143" s="31"/>
      <c r="J143" s="31"/>
      <c r="K143" s="31"/>
      <c r="L143" s="31"/>
      <c r="M143" s="31"/>
      <c r="N143" s="31"/>
      <c r="O143" s="31"/>
      <c r="P143" s="34"/>
      <c r="Q143" s="31"/>
    </row>
    <row r="144" spans="1:31" s="33" customFormat="1" ht="15.75" customHeight="1">
      <c r="A144" s="31"/>
      <c r="B144" s="16"/>
      <c r="C144" s="773"/>
      <c r="D144" s="521">
        <v>9326</v>
      </c>
      <c r="E144" s="23" t="s">
        <v>1286</v>
      </c>
      <c r="F144" s="241" t="s">
        <v>286</v>
      </c>
      <c r="G144" s="31"/>
      <c r="H144" s="31"/>
      <c r="I144" s="31"/>
      <c r="J144" s="31"/>
      <c r="K144" s="31"/>
      <c r="L144" s="31"/>
      <c r="M144" s="31"/>
      <c r="N144" s="31"/>
      <c r="O144" s="31"/>
      <c r="P144" s="34"/>
      <c r="Q144" s="31"/>
    </row>
    <row r="145" spans="1:31" s="33" customFormat="1" ht="15.75" customHeight="1">
      <c r="A145" s="31"/>
      <c r="B145" s="16"/>
      <c r="C145" s="773"/>
      <c r="D145" s="521">
        <v>9327</v>
      </c>
      <c r="E145" s="23" t="s">
        <v>1286</v>
      </c>
      <c r="F145" s="241" t="s">
        <v>287</v>
      </c>
      <c r="G145" s="31"/>
      <c r="H145" s="31"/>
      <c r="I145" s="31"/>
      <c r="J145" s="31"/>
      <c r="K145" s="31"/>
      <c r="L145" s="31"/>
      <c r="M145" s="31"/>
      <c r="N145" s="31"/>
      <c r="O145" s="31"/>
      <c r="P145" s="34"/>
      <c r="Q145" s="31"/>
    </row>
    <row r="146" spans="1:31" s="33" customFormat="1" ht="15.75" customHeight="1">
      <c r="A146" s="31"/>
      <c r="B146" s="16"/>
      <c r="C146" s="773"/>
      <c r="D146" s="521">
        <v>9328</v>
      </c>
      <c r="E146" s="23" t="s">
        <v>1286</v>
      </c>
      <c r="F146" s="241" t="s">
        <v>288</v>
      </c>
      <c r="G146" s="31"/>
      <c r="H146" s="31"/>
      <c r="I146" s="31"/>
      <c r="J146" s="31"/>
      <c r="K146" s="31"/>
      <c r="L146" s="31"/>
      <c r="M146" s="31"/>
      <c r="N146" s="31"/>
      <c r="O146" s="31"/>
      <c r="P146" s="34"/>
      <c r="Q146" s="31"/>
    </row>
    <row r="147" spans="1:31" s="33" customFormat="1" ht="15.75" customHeight="1">
      <c r="A147" s="31"/>
      <c r="B147" s="16"/>
      <c r="C147" s="327"/>
      <c r="D147" s="524">
        <v>9330</v>
      </c>
      <c r="E147" s="117" t="s">
        <v>1286</v>
      </c>
      <c r="F147" s="243" t="s">
        <v>289</v>
      </c>
      <c r="G147" s="31"/>
      <c r="H147" s="31"/>
      <c r="I147" s="31"/>
      <c r="J147" s="31"/>
      <c r="K147" s="31"/>
      <c r="L147" s="31"/>
      <c r="M147" s="31"/>
      <c r="N147" s="31"/>
      <c r="O147" s="31"/>
      <c r="P147" s="34"/>
      <c r="Q147" s="31"/>
    </row>
    <row r="148" spans="1:31" s="33" customFormat="1" ht="31.5">
      <c r="A148" s="31"/>
      <c r="B148" s="16"/>
      <c r="C148" s="777"/>
      <c r="D148" s="537">
        <v>9336</v>
      </c>
      <c r="E148" s="785" t="s">
        <v>1286</v>
      </c>
      <c r="F148" s="413" t="s">
        <v>221</v>
      </c>
      <c r="G148" s="31"/>
      <c r="H148" s="31"/>
      <c r="I148" s="31"/>
      <c r="J148" s="31"/>
      <c r="K148" s="31"/>
      <c r="L148" s="31"/>
      <c r="M148" s="31"/>
      <c r="N148" s="31"/>
      <c r="O148" s="31"/>
      <c r="P148" s="34"/>
      <c r="Q148" s="31"/>
    </row>
    <row r="149" spans="1:31" s="33" customFormat="1" ht="31.5">
      <c r="A149" s="31"/>
      <c r="B149" s="16"/>
      <c r="C149" s="777"/>
      <c r="D149" s="537">
        <v>9337</v>
      </c>
      <c r="E149" s="786" t="s">
        <v>1286</v>
      </c>
      <c r="F149" s="414" t="s">
        <v>222</v>
      </c>
      <c r="G149" s="31"/>
      <c r="H149" s="31"/>
      <c r="I149" s="31"/>
      <c r="J149" s="31"/>
      <c r="K149" s="31"/>
      <c r="L149" s="31"/>
      <c r="M149" s="31"/>
      <c r="N149" s="31"/>
      <c r="O149" s="31"/>
      <c r="P149" s="34"/>
      <c r="Q149" s="31"/>
    </row>
    <row r="150" spans="1:31" s="33" customFormat="1">
      <c r="A150" s="31"/>
      <c r="B150" s="16"/>
      <c r="C150" s="327"/>
      <c r="D150" s="521">
        <v>9338</v>
      </c>
      <c r="E150" s="23" t="s">
        <v>1286</v>
      </c>
      <c r="F150" s="241" t="s">
        <v>290</v>
      </c>
      <c r="G150" s="31"/>
      <c r="H150" s="31"/>
      <c r="I150" s="31"/>
      <c r="J150" s="31"/>
      <c r="K150" s="31"/>
      <c r="L150" s="31"/>
      <c r="M150" s="31"/>
      <c r="N150" s="31"/>
      <c r="O150" s="31"/>
      <c r="P150" s="34"/>
      <c r="Q150" s="31"/>
    </row>
    <row r="151" spans="1:31" s="33" customFormat="1">
      <c r="A151" s="31"/>
      <c r="B151" s="16"/>
      <c r="C151" s="642"/>
      <c r="D151" s="538">
        <v>9339</v>
      </c>
      <c r="E151" s="199" t="s">
        <v>1286</v>
      </c>
      <c r="F151" s="398" t="s">
        <v>291</v>
      </c>
      <c r="G151" s="31"/>
      <c r="H151" s="31"/>
      <c r="I151" s="31"/>
      <c r="J151" s="31"/>
      <c r="K151" s="31"/>
      <c r="L151" s="31"/>
      <c r="M151" s="31"/>
      <c r="N151" s="31"/>
      <c r="O151" s="31"/>
      <c r="P151" s="34"/>
      <c r="Q151" s="31"/>
    </row>
    <row r="152" spans="1:31" s="33" customFormat="1">
      <c r="A152" s="31"/>
      <c r="B152" s="16"/>
      <c r="C152" s="777"/>
      <c r="D152" s="539">
        <v>9355</v>
      </c>
      <c r="E152" s="786" t="s">
        <v>1286</v>
      </c>
      <c r="F152" s="241" t="s">
        <v>292</v>
      </c>
      <c r="G152" s="31"/>
      <c r="H152" s="31"/>
      <c r="I152" s="31"/>
      <c r="J152" s="31"/>
      <c r="K152" s="31"/>
      <c r="L152" s="31"/>
      <c r="M152" s="31"/>
      <c r="N152" s="31"/>
      <c r="O152" s="31"/>
      <c r="P152" s="34"/>
      <c r="Q152" s="31"/>
    </row>
    <row r="153" spans="1:31" s="33" customFormat="1">
      <c r="A153" s="31"/>
      <c r="B153" s="16"/>
      <c r="C153" s="777"/>
      <c r="D153" s="539">
        <v>9356</v>
      </c>
      <c r="E153" s="786" t="s">
        <v>1286</v>
      </c>
      <c r="F153" s="241" t="s">
        <v>293</v>
      </c>
      <c r="G153" s="31"/>
      <c r="H153" s="31"/>
      <c r="I153" s="31"/>
      <c r="J153" s="31"/>
      <c r="K153" s="31"/>
      <c r="L153" s="31"/>
      <c r="M153" s="31"/>
      <c r="N153" s="31"/>
      <c r="O153" s="31"/>
      <c r="P153" s="34"/>
      <c r="Q153" s="31"/>
    </row>
    <row r="154" spans="1:31" s="33" customFormat="1">
      <c r="A154" s="31"/>
      <c r="B154" s="16"/>
      <c r="C154" s="748"/>
      <c r="D154" s="540">
        <v>9395</v>
      </c>
      <c r="E154" s="787" t="s">
        <v>1286</v>
      </c>
      <c r="F154" s="415" t="s">
        <v>135</v>
      </c>
      <c r="G154" s="31"/>
      <c r="H154" s="31"/>
      <c r="I154" s="31"/>
      <c r="J154" s="31"/>
      <c r="K154" s="31"/>
      <c r="L154" s="31"/>
      <c r="M154" s="31"/>
      <c r="N154" s="31"/>
      <c r="O154" s="31"/>
      <c r="P154" s="34"/>
      <c r="Q154" s="31"/>
    </row>
    <row r="155" spans="1:31" s="33" customFormat="1">
      <c r="A155" s="31"/>
      <c r="B155" s="16"/>
      <c r="C155" s="748"/>
      <c r="D155" s="529">
        <v>9396</v>
      </c>
      <c r="E155" s="24" t="s">
        <v>1286</v>
      </c>
      <c r="F155" s="353" t="s">
        <v>136</v>
      </c>
      <c r="G155" s="31"/>
      <c r="H155" s="31"/>
      <c r="I155" s="31"/>
      <c r="J155" s="31"/>
      <c r="K155" s="31"/>
      <c r="L155" s="31"/>
      <c r="M155" s="31"/>
      <c r="N155" s="31"/>
      <c r="O155" s="31"/>
      <c r="P155" s="34"/>
      <c r="Q155" s="31"/>
    </row>
    <row r="156" spans="1:31">
      <c r="B156" s="16"/>
      <c r="C156" s="64"/>
      <c r="D156" s="288" t="s">
        <v>787</v>
      </c>
      <c r="E156" s="289"/>
      <c r="F156" s="402"/>
    </row>
    <row r="157" spans="1:31" ht="3.75" customHeight="1">
      <c r="A157" s="37"/>
      <c r="B157" s="15"/>
      <c r="C157" s="60"/>
      <c r="D157" s="20"/>
      <c r="E157" s="20"/>
      <c r="F157" s="336"/>
      <c r="G157" s="37"/>
      <c r="H157" s="37"/>
      <c r="I157" s="37"/>
      <c r="J157" s="37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3"/>
      <c r="X157" s="33"/>
      <c r="AA157" s="33"/>
      <c r="AB157" s="33"/>
      <c r="AC157" s="33"/>
      <c r="AD157" s="33"/>
      <c r="AE157" s="33"/>
    </row>
    <row r="158" spans="1:31">
      <c r="B158" s="16"/>
      <c r="C158" s="286">
        <v>9500</v>
      </c>
      <c r="D158" s="82" t="s">
        <v>788</v>
      </c>
      <c r="E158" s="20"/>
      <c r="F158" s="401"/>
    </row>
    <row r="159" spans="1:31" s="33" customFormat="1">
      <c r="A159" s="31"/>
      <c r="B159" s="16"/>
      <c r="C159" s="60"/>
      <c r="D159" s="520">
        <v>9501</v>
      </c>
      <c r="E159" s="22" t="s">
        <v>1286</v>
      </c>
      <c r="F159" s="244" t="s">
        <v>294</v>
      </c>
      <c r="G159" s="31"/>
      <c r="H159" s="31"/>
      <c r="I159" s="31"/>
      <c r="J159" s="31"/>
      <c r="K159" s="31"/>
      <c r="L159" s="31"/>
      <c r="M159" s="31"/>
      <c r="N159" s="31"/>
      <c r="O159" s="31"/>
      <c r="P159" s="34"/>
      <c r="Q159" s="31"/>
    </row>
    <row r="160" spans="1:31" s="33" customFormat="1">
      <c r="A160" s="31"/>
      <c r="B160" s="16"/>
      <c r="C160" s="60"/>
      <c r="D160" s="521">
        <v>9502</v>
      </c>
      <c r="E160" s="23" t="s">
        <v>1286</v>
      </c>
      <c r="F160" s="241" t="s">
        <v>295</v>
      </c>
      <c r="G160" s="31"/>
      <c r="H160" s="31"/>
      <c r="I160" s="31"/>
      <c r="J160" s="31"/>
      <c r="K160" s="31"/>
      <c r="L160" s="31"/>
      <c r="M160" s="31"/>
      <c r="N160" s="31"/>
      <c r="O160" s="31"/>
      <c r="P160" s="34"/>
      <c r="Q160" s="31"/>
    </row>
    <row r="161" spans="1:17" s="33" customFormat="1">
      <c r="A161" s="31"/>
      <c r="B161" s="16"/>
      <c r="C161" s="60"/>
      <c r="D161" s="521">
        <v>9503</v>
      </c>
      <c r="E161" s="23" t="s">
        <v>1286</v>
      </c>
      <c r="F161" s="424" t="s">
        <v>1343</v>
      </c>
      <c r="G161" s="31"/>
      <c r="H161" s="31"/>
      <c r="I161" s="31"/>
      <c r="J161" s="31"/>
      <c r="K161" s="31"/>
      <c r="L161" s="31"/>
      <c r="M161" s="31"/>
      <c r="N161" s="31"/>
      <c r="O161" s="31"/>
      <c r="P161" s="34"/>
      <c r="Q161" s="31"/>
    </row>
    <row r="162" spans="1:17" s="33" customFormat="1">
      <c r="A162" s="31"/>
      <c r="B162" s="16"/>
      <c r="C162" s="60"/>
      <c r="D162" s="521">
        <v>9504</v>
      </c>
      <c r="E162" s="23" t="s">
        <v>1286</v>
      </c>
      <c r="F162" s="424" t="s">
        <v>1344</v>
      </c>
      <c r="G162" s="31"/>
      <c r="H162" s="31"/>
      <c r="I162" s="31"/>
      <c r="J162" s="31"/>
      <c r="K162" s="31"/>
      <c r="L162" s="31"/>
      <c r="M162" s="31"/>
      <c r="N162" s="31"/>
      <c r="O162" s="31"/>
      <c r="P162" s="34"/>
      <c r="Q162" s="31"/>
    </row>
    <row r="163" spans="1:17" s="33" customFormat="1">
      <c r="A163" s="31"/>
      <c r="B163" s="16"/>
      <c r="C163" s="60"/>
      <c r="D163" s="521">
        <v>9505</v>
      </c>
      <c r="E163" s="23" t="s">
        <v>1286</v>
      </c>
      <c r="F163" s="424" t="s">
        <v>296</v>
      </c>
      <c r="G163" s="31"/>
      <c r="H163" s="31"/>
      <c r="I163" s="31"/>
      <c r="J163" s="31"/>
      <c r="K163" s="31"/>
      <c r="L163" s="31"/>
      <c r="M163" s="31"/>
      <c r="N163" s="31"/>
      <c r="O163" s="31"/>
      <c r="P163" s="34"/>
      <c r="Q163" s="31"/>
    </row>
    <row r="164" spans="1:17" s="33" customFormat="1">
      <c r="A164" s="31"/>
      <c r="B164" s="16"/>
      <c r="C164" s="60"/>
      <c r="D164" s="521">
        <v>9506</v>
      </c>
      <c r="E164" s="23" t="s">
        <v>1286</v>
      </c>
      <c r="F164" s="424" t="s">
        <v>297</v>
      </c>
      <c r="G164" s="31"/>
      <c r="H164" s="31"/>
      <c r="I164" s="31"/>
      <c r="J164" s="31"/>
      <c r="K164" s="31"/>
      <c r="L164" s="31"/>
      <c r="M164" s="31"/>
      <c r="N164" s="31"/>
      <c r="O164" s="31"/>
      <c r="P164" s="34"/>
      <c r="Q164" s="31"/>
    </row>
    <row r="165" spans="1:17" s="33" customFormat="1">
      <c r="A165" s="31"/>
      <c r="B165" s="16"/>
      <c r="C165" s="60"/>
      <c r="D165" s="521">
        <v>9507</v>
      </c>
      <c r="E165" s="23" t="s">
        <v>1286</v>
      </c>
      <c r="F165" s="424" t="s">
        <v>298</v>
      </c>
      <c r="G165" s="31"/>
      <c r="H165" s="31"/>
      <c r="I165" s="31"/>
      <c r="J165" s="31"/>
      <c r="K165" s="31"/>
      <c r="L165" s="31"/>
      <c r="M165" s="31"/>
      <c r="N165" s="31"/>
      <c r="O165" s="31"/>
      <c r="P165" s="34"/>
      <c r="Q165" s="31"/>
    </row>
    <row r="166" spans="1:17" s="33" customFormat="1">
      <c r="A166" s="31"/>
      <c r="B166" s="16"/>
      <c r="C166" s="60"/>
      <c r="D166" s="521">
        <v>9508</v>
      </c>
      <c r="E166" s="23" t="s">
        <v>1286</v>
      </c>
      <c r="F166" s="424" t="s">
        <v>299</v>
      </c>
      <c r="G166" s="31"/>
      <c r="H166" s="31"/>
      <c r="I166" s="31"/>
      <c r="J166" s="31"/>
      <c r="K166" s="31"/>
      <c r="L166" s="31"/>
      <c r="M166" s="31"/>
      <c r="N166" s="31"/>
      <c r="O166" s="31"/>
      <c r="P166" s="34"/>
      <c r="Q166" s="31"/>
    </row>
    <row r="167" spans="1:17" s="33" customFormat="1">
      <c r="A167" s="31"/>
      <c r="B167" s="16"/>
      <c r="C167" s="60"/>
      <c r="D167" s="521">
        <v>9509</v>
      </c>
      <c r="E167" s="23" t="s">
        <v>1286</v>
      </c>
      <c r="F167" s="424" t="s">
        <v>1373</v>
      </c>
      <c r="G167" s="31"/>
      <c r="H167" s="31"/>
      <c r="I167" s="31"/>
      <c r="J167" s="31"/>
      <c r="K167" s="31"/>
      <c r="L167" s="31"/>
      <c r="M167" s="31"/>
      <c r="N167" s="31"/>
      <c r="O167" s="31"/>
      <c r="P167" s="34"/>
      <c r="Q167" s="31"/>
    </row>
    <row r="168" spans="1:17" s="33" customFormat="1">
      <c r="A168" s="31"/>
      <c r="B168" s="16"/>
      <c r="C168" s="60"/>
      <c r="D168" s="521">
        <v>9510</v>
      </c>
      <c r="E168" s="23" t="s">
        <v>1286</v>
      </c>
      <c r="F168" s="424" t="s">
        <v>1345</v>
      </c>
      <c r="G168" s="31"/>
      <c r="H168" s="31"/>
      <c r="I168" s="31"/>
      <c r="J168" s="31"/>
      <c r="K168" s="31"/>
      <c r="L168" s="31"/>
      <c r="M168" s="31"/>
      <c r="N168" s="31"/>
      <c r="O168" s="31"/>
      <c r="P168" s="34"/>
      <c r="Q168" s="31"/>
    </row>
    <row r="169" spans="1:17" s="33" customFormat="1">
      <c r="A169" s="31"/>
      <c r="B169" s="16"/>
      <c r="C169" s="60"/>
      <c r="D169" s="521">
        <v>9511</v>
      </c>
      <c r="E169" s="23" t="s">
        <v>1286</v>
      </c>
      <c r="F169" s="424" t="s">
        <v>769</v>
      </c>
      <c r="G169" s="31"/>
      <c r="H169" s="31"/>
      <c r="I169" s="31"/>
      <c r="J169" s="31"/>
      <c r="K169" s="31"/>
      <c r="L169" s="31"/>
      <c r="M169" s="31"/>
      <c r="N169" s="31"/>
      <c r="O169" s="31"/>
      <c r="P169" s="34"/>
      <c r="Q169" s="31"/>
    </row>
    <row r="170" spans="1:17" s="33" customFormat="1">
      <c r="A170" s="31"/>
      <c r="B170" s="16"/>
      <c r="C170" s="60"/>
      <c r="D170" s="521">
        <v>9512</v>
      </c>
      <c r="E170" s="23" t="s">
        <v>1286</v>
      </c>
      <c r="F170" s="424" t="s">
        <v>770</v>
      </c>
      <c r="G170" s="31"/>
      <c r="H170" s="31"/>
      <c r="I170" s="31"/>
      <c r="J170" s="31"/>
      <c r="K170" s="31"/>
      <c r="L170" s="31"/>
      <c r="M170" s="31"/>
      <c r="N170" s="31"/>
      <c r="O170" s="31"/>
      <c r="P170" s="34"/>
      <c r="Q170" s="31"/>
    </row>
    <row r="171" spans="1:17" s="33" customFormat="1">
      <c r="A171" s="31"/>
      <c r="B171" s="16"/>
      <c r="C171" s="60"/>
      <c r="D171" s="521">
        <v>9513</v>
      </c>
      <c r="E171" s="23" t="s">
        <v>1286</v>
      </c>
      <c r="F171" s="241" t="s">
        <v>771</v>
      </c>
      <c r="G171" s="31"/>
      <c r="H171" s="31"/>
      <c r="I171" s="31"/>
      <c r="J171" s="31"/>
      <c r="K171" s="31"/>
      <c r="L171" s="31"/>
      <c r="M171" s="31"/>
      <c r="N171" s="31"/>
      <c r="O171" s="31"/>
      <c r="P171" s="34"/>
      <c r="Q171" s="31"/>
    </row>
    <row r="172" spans="1:17" s="33" customFormat="1" ht="15.75" customHeight="1">
      <c r="A172" s="31"/>
      <c r="B172" s="16"/>
      <c r="C172" s="60"/>
      <c r="D172" s="538">
        <v>9514</v>
      </c>
      <c r="E172" s="199" t="s">
        <v>1286</v>
      </c>
      <c r="F172" s="398" t="s">
        <v>772</v>
      </c>
      <c r="G172" s="31"/>
      <c r="H172" s="31"/>
      <c r="I172" s="31"/>
      <c r="J172" s="31"/>
      <c r="K172" s="31"/>
      <c r="L172" s="31"/>
      <c r="M172" s="31"/>
      <c r="N172" s="31"/>
      <c r="O172" s="31"/>
      <c r="P172" s="34"/>
      <c r="Q172" s="31"/>
    </row>
    <row r="173" spans="1:17" s="33" customFormat="1">
      <c r="A173" s="31"/>
      <c r="B173" s="16"/>
      <c r="C173" s="60"/>
      <c r="D173" s="521">
        <v>9521</v>
      </c>
      <c r="E173" s="23" t="s">
        <v>1286</v>
      </c>
      <c r="F173" s="241" t="s">
        <v>773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4"/>
      <c r="Q173" s="31"/>
    </row>
    <row r="174" spans="1:17" s="33" customFormat="1">
      <c r="A174" s="31"/>
      <c r="B174" s="16"/>
      <c r="C174" s="60"/>
      <c r="D174" s="521">
        <v>9522</v>
      </c>
      <c r="E174" s="23" t="s">
        <v>1286</v>
      </c>
      <c r="F174" s="241" t="s">
        <v>774</v>
      </c>
      <c r="G174" s="31"/>
      <c r="H174" s="31"/>
      <c r="I174" s="31"/>
      <c r="J174" s="31"/>
      <c r="K174" s="31"/>
      <c r="L174" s="31"/>
      <c r="M174" s="31"/>
      <c r="N174" s="31"/>
      <c r="O174" s="31"/>
      <c r="P174" s="34"/>
      <c r="Q174" s="31"/>
    </row>
    <row r="175" spans="1:17" s="33" customFormat="1">
      <c r="A175" s="31"/>
      <c r="B175" s="16"/>
      <c r="C175" s="60"/>
      <c r="D175" s="521">
        <v>9528</v>
      </c>
      <c r="E175" s="23" t="s">
        <v>1286</v>
      </c>
      <c r="F175" s="241" t="s">
        <v>775</v>
      </c>
      <c r="G175" s="31"/>
      <c r="H175" s="31"/>
      <c r="I175" s="31"/>
      <c r="J175" s="31"/>
      <c r="K175" s="31"/>
      <c r="L175" s="31"/>
      <c r="M175" s="31"/>
      <c r="N175" s="31"/>
      <c r="O175" s="31"/>
      <c r="P175" s="34"/>
      <c r="Q175" s="31"/>
    </row>
    <row r="176" spans="1:17" s="33" customFormat="1">
      <c r="A176" s="31"/>
      <c r="B176" s="16"/>
      <c r="C176" s="60"/>
      <c r="D176" s="521">
        <v>9529</v>
      </c>
      <c r="E176" s="23" t="s">
        <v>1286</v>
      </c>
      <c r="F176" s="241" t="s">
        <v>776</v>
      </c>
      <c r="G176" s="31"/>
      <c r="H176" s="31"/>
      <c r="I176" s="31"/>
      <c r="J176" s="31"/>
      <c r="K176" s="31"/>
      <c r="L176" s="31"/>
      <c r="M176" s="31"/>
      <c r="N176" s="31"/>
      <c r="O176" s="31"/>
      <c r="P176" s="34"/>
      <c r="Q176" s="31"/>
    </row>
    <row r="177" spans="1:31" s="33" customFormat="1" ht="15.75" customHeight="1">
      <c r="A177" s="31"/>
      <c r="B177" s="16"/>
      <c r="C177" s="327"/>
      <c r="D177" s="525">
        <v>9549</v>
      </c>
      <c r="E177" s="24" t="s">
        <v>1286</v>
      </c>
      <c r="F177" s="353" t="s">
        <v>777</v>
      </c>
      <c r="G177" s="31"/>
      <c r="H177" s="31"/>
      <c r="I177" s="31"/>
      <c r="J177" s="31"/>
      <c r="K177" s="31"/>
      <c r="L177" s="31"/>
      <c r="M177" s="31"/>
      <c r="N177" s="31"/>
      <c r="O177" s="31"/>
      <c r="P177" s="34"/>
      <c r="Q177" s="31"/>
    </row>
    <row r="178" spans="1:31" ht="3.75" customHeight="1">
      <c r="A178" s="37"/>
      <c r="B178" s="15"/>
      <c r="C178" s="60"/>
      <c r="D178" s="20"/>
      <c r="E178" s="20"/>
      <c r="F178" s="336"/>
      <c r="G178" s="37"/>
      <c r="H178" s="37"/>
      <c r="I178" s="37"/>
      <c r="J178" s="37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3"/>
      <c r="X178" s="33"/>
      <c r="AA178" s="33"/>
      <c r="AB178" s="33"/>
      <c r="AC178" s="33"/>
      <c r="AD178" s="33"/>
      <c r="AE178" s="33"/>
    </row>
    <row r="179" spans="1:31">
      <c r="B179" s="16"/>
      <c r="C179" s="286">
        <v>9600</v>
      </c>
      <c r="D179" s="68" t="s">
        <v>1193</v>
      </c>
      <c r="E179" s="20"/>
      <c r="F179" s="402"/>
    </row>
    <row r="180" spans="1:31" s="33" customFormat="1">
      <c r="A180" s="31"/>
      <c r="B180" s="16"/>
      <c r="C180" s="327"/>
      <c r="D180" s="520">
        <v>9601</v>
      </c>
      <c r="E180" s="22" t="s">
        <v>1286</v>
      </c>
      <c r="F180" s="244" t="s">
        <v>778</v>
      </c>
      <c r="G180" s="31"/>
      <c r="H180" s="31"/>
      <c r="I180" s="31"/>
      <c r="J180" s="31"/>
      <c r="K180" s="31"/>
      <c r="L180" s="31"/>
      <c r="M180" s="31"/>
      <c r="N180" s="31"/>
      <c r="O180" s="31"/>
      <c r="P180" s="34"/>
      <c r="Q180" s="31"/>
    </row>
    <row r="181" spans="1:31" s="33" customFormat="1">
      <c r="A181" s="31"/>
      <c r="B181" s="16"/>
      <c r="C181" s="327"/>
      <c r="D181" s="538">
        <v>9603</v>
      </c>
      <c r="E181" s="199" t="s">
        <v>1286</v>
      </c>
      <c r="F181" s="398" t="s">
        <v>1348</v>
      </c>
      <c r="G181" s="31"/>
      <c r="H181" s="31"/>
      <c r="I181" s="31"/>
      <c r="J181" s="31"/>
      <c r="K181" s="31"/>
      <c r="L181" s="31"/>
      <c r="M181" s="31"/>
      <c r="N181" s="31"/>
      <c r="O181" s="31"/>
      <c r="P181" s="34"/>
      <c r="Q181" s="31"/>
    </row>
    <row r="182" spans="1:31" s="33" customFormat="1">
      <c r="A182" s="31"/>
      <c r="B182" s="16"/>
      <c r="C182" s="327"/>
      <c r="D182" s="521">
        <v>9607</v>
      </c>
      <c r="E182" s="23" t="s">
        <v>1286</v>
      </c>
      <c r="F182" s="241" t="s">
        <v>779</v>
      </c>
      <c r="G182" s="31"/>
      <c r="H182" s="31"/>
      <c r="I182" s="31"/>
      <c r="J182" s="31"/>
      <c r="K182" s="31"/>
      <c r="L182" s="31"/>
      <c r="M182" s="31"/>
      <c r="N182" s="31"/>
      <c r="O182" s="31"/>
      <c r="P182" s="34"/>
      <c r="Q182" s="31"/>
    </row>
    <row r="183" spans="1:31" s="33" customFormat="1">
      <c r="A183" s="31"/>
      <c r="B183" s="16"/>
      <c r="C183" s="327"/>
      <c r="D183" s="525">
        <v>9609</v>
      </c>
      <c r="E183" s="24" t="s">
        <v>1286</v>
      </c>
      <c r="F183" s="353" t="s">
        <v>1347</v>
      </c>
      <c r="G183" s="31"/>
      <c r="H183" s="31"/>
      <c r="I183" s="31"/>
      <c r="J183" s="31"/>
      <c r="K183" s="31"/>
      <c r="L183" s="31"/>
      <c r="M183" s="31"/>
      <c r="N183" s="31"/>
      <c r="O183" s="31"/>
      <c r="P183" s="34"/>
      <c r="Q183" s="31"/>
    </row>
    <row r="184" spans="1:31">
      <c r="B184" s="16"/>
      <c r="C184" s="286"/>
      <c r="D184" s="288" t="s">
        <v>745</v>
      </c>
      <c r="E184" s="289"/>
      <c r="F184" s="402"/>
    </row>
    <row r="185" spans="1:31">
      <c r="B185" s="16"/>
      <c r="C185" s="286"/>
      <c r="D185" s="290" t="s">
        <v>730</v>
      </c>
      <c r="E185" s="289"/>
      <c r="F185" s="402"/>
    </row>
    <row r="186" spans="1:31" ht="3.75" customHeight="1">
      <c r="A186" s="37"/>
      <c r="B186" s="15"/>
      <c r="C186" s="60"/>
      <c r="D186" s="20"/>
      <c r="E186" s="20"/>
      <c r="F186" s="336"/>
      <c r="G186" s="37"/>
      <c r="H186" s="37"/>
      <c r="I186" s="37"/>
      <c r="J186" s="37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3"/>
      <c r="X186" s="33"/>
      <c r="AA186" s="33"/>
      <c r="AB186" s="33"/>
      <c r="AC186" s="33"/>
      <c r="AD186" s="33"/>
      <c r="AE186" s="33"/>
    </row>
    <row r="187" spans="1:31">
      <c r="B187" s="16"/>
      <c r="C187" s="286">
        <v>9800</v>
      </c>
      <c r="D187" s="82" t="s">
        <v>1585</v>
      </c>
      <c r="E187" s="20"/>
      <c r="F187" s="401"/>
    </row>
    <row r="188" spans="1:31" s="33" customFormat="1">
      <c r="A188" s="31"/>
      <c r="B188" s="16"/>
      <c r="C188" s="74"/>
      <c r="D188" s="520">
        <v>9810</v>
      </c>
      <c r="E188" s="22" t="s">
        <v>1286</v>
      </c>
      <c r="F188" s="244" t="s">
        <v>780</v>
      </c>
      <c r="G188" s="788"/>
      <c r="H188" s="31"/>
      <c r="I188" s="31"/>
      <c r="J188" s="31"/>
      <c r="K188" s="31"/>
      <c r="L188" s="31"/>
      <c r="M188" s="31"/>
      <c r="N188" s="31"/>
      <c r="O188" s="31"/>
      <c r="P188" s="34"/>
      <c r="Q188" s="31"/>
    </row>
    <row r="189" spans="1:31" s="33" customFormat="1">
      <c r="A189" s="31"/>
      <c r="B189" s="16"/>
      <c r="C189" s="74"/>
      <c r="D189" s="521">
        <v>9820</v>
      </c>
      <c r="E189" s="23" t="s">
        <v>1286</v>
      </c>
      <c r="F189" s="241" t="s">
        <v>781</v>
      </c>
      <c r="G189" s="788"/>
      <c r="H189" s="31"/>
      <c r="I189" s="31"/>
      <c r="J189" s="31"/>
      <c r="K189" s="31"/>
      <c r="L189" s="31"/>
      <c r="M189" s="31"/>
      <c r="N189" s="31"/>
      <c r="O189" s="31"/>
      <c r="P189" s="34"/>
      <c r="Q189" s="31"/>
    </row>
    <row r="190" spans="1:31" s="33" customFormat="1" ht="15.75" customHeight="1">
      <c r="A190" s="39"/>
      <c r="B190" s="16"/>
      <c r="C190" s="74"/>
      <c r="D190" s="521">
        <v>9830</v>
      </c>
      <c r="E190" s="23" t="s">
        <v>1286</v>
      </c>
      <c r="F190" s="241" t="s">
        <v>782</v>
      </c>
      <c r="G190" s="77"/>
      <c r="H190" s="40"/>
      <c r="I190" s="40"/>
      <c r="J190" s="39"/>
      <c r="K190" s="40"/>
      <c r="L190" s="40"/>
      <c r="M190" s="39"/>
      <c r="N190" s="40"/>
      <c r="O190" s="39"/>
      <c r="P190" s="35"/>
      <c r="Q190" s="39"/>
      <c r="R190" s="39"/>
      <c r="S190" s="40"/>
      <c r="T190" s="40"/>
      <c r="U190" s="39"/>
      <c r="V190" s="40"/>
      <c r="X190" s="39"/>
    </row>
    <row r="191" spans="1:31" s="33" customFormat="1" hidden="1">
      <c r="A191" s="31"/>
      <c r="B191" s="16"/>
      <c r="C191" s="606"/>
      <c r="D191" s="771">
        <v>9840</v>
      </c>
      <c r="E191" s="618" t="s">
        <v>1286</v>
      </c>
      <c r="F191" s="416" t="s">
        <v>223</v>
      </c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</row>
    <row r="192" spans="1:31" s="33" customFormat="1">
      <c r="A192" s="31"/>
      <c r="B192" s="16"/>
      <c r="C192" s="74"/>
      <c r="D192" s="534">
        <v>9850</v>
      </c>
      <c r="E192" s="188" t="s">
        <v>1286</v>
      </c>
      <c r="F192" s="241" t="s">
        <v>783</v>
      </c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</row>
    <row r="193" spans="1:17" s="33" customFormat="1" ht="15.75" customHeight="1">
      <c r="A193" s="31"/>
      <c r="B193" s="16"/>
      <c r="C193" s="789"/>
      <c r="D193" s="535">
        <v>9890</v>
      </c>
      <c r="E193" s="193" t="s">
        <v>1286</v>
      </c>
      <c r="F193" s="353" t="s">
        <v>784</v>
      </c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</row>
    <row r="194" spans="1:17">
      <c r="B194" s="16"/>
      <c r="C194" s="64"/>
      <c r="D194" s="395" t="s">
        <v>811</v>
      </c>
      <c r="E194" s="20"/>
      <c r="F194" s="118"/>
    </row>
    <row r="195" spans="1:17" s="33" customFormat="1">
      <c r="A195" s="31"/>
      <c r="B195" s="16"/>
      <c r="C195" s="74"/>
      <c r="D195" s="26"/>
      <c r="E195" s="26"/>
      <c r="F195" s="110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</row>
    <row r="196" spans="1:17">
      <c r="C196" s="62"/>
      <c r="D196" s="39"/>
      <c r="E196" s="39"/>
      <c r="P196" s="31"/>
    </row>
    <row r="197" spans="1:17">
      <c r="C197" s="62"/>
      <c r="D197" s="39"/>
      <c r="E197" s="39"/>
      <c r="F197" s="111"/>
      <c r="P197" s="31"/>
    </row>
    <row r="198" spans="1:17">
      <c r="C198" s="62"/>
      <c r="D198" s="39"/>
      <c r="E198" s="39"/>
      <c r="F198" s="113"/>
      <c r="P198" s="31"/>
    </row>
    <row r="199" spans="1:17">
      <c r="C199" s="62"/>
      <c r="D199" s="39"/>
      <c r="E199" s="39"/>
      <c r="P199" s="31"/>
    </row>
    <row r="200" spans="1:17">
      <c r="C200" s="62"/>
      <c r="D200" s="39"/>
      <c r="E200" s="39"/>
      <c r="P200" s="31"/>
    </row>
    <row r="201" spans="1:17">
      <c r="C201" s="62"/>
      <c r="D201" s="39"/>
      <c r="E201" s="39"/>
      <c r="P201" s="31"/>
    </row>
    <row r="202" spans="1:17">
      <c r="C202" s="62"/>
      <c r="D202" s="39"/>
      <c r="E202" s="39"/>
      <c r="P202" s="31"/>
    </row>
    <row r="203" spans="1:17">
      <c r="C203" s="62"/>
      <c r="D203" s="39"/>
      <c r="E203" s="39"/>
      <c r="P203" s="31"/>
    </row>
    <row r="204" spans="1:17">
      <c r="C204" s="62"/>
      <c r="D204" s="39"/>
      <c r="E204" s="39"/>
      <c r="P204" s="31"/>
    </row>
    <row r="205" spans="1:17">
      <c r="C205" s="62"/>
      <c r="D205" s="39"/>
      <c r="E205" s="39"/>
      <c r="P205" s="31"/>
    </row>
    <row r="206" spans="1:17">
      <c r="C206" s="62"/>
      <c r="D206" s="39"/>
      <c r="E206" s="39"/>
      <c r="P206" s="31"/>
    </row>
    <row r="207" spans="1:17">
      <c r="C207" s="62"/>
      <c r="D207" s="39"/>
      <c r="E207" s="39"/>
      <c r="P207" s="31"/>
    </row>
    <row r="208" spans="1:17">
      <c r="C208" s="62"/>
      <c r="D208" s="39"/>
      <c r="E208" s="39"/>
      <c r="P208" s="31"/>
    </row>
    <row r="209" spans="3:16">
      <c r="C209" s="62"/>
      <c r="D209" s="39"/>
      <c r="E209" s="39"/>
      <c r="P209" s="31"/>
    </row>
    <row r="210" spans="3:16">
      <c r="C210" s="62"/>
      <c r="D210" s="39"/>
      <c r="E210" s="39"/>
      <c r="P210" s="31"/>
    </row>
    <row r="211" spans="3:16">
      <c r="C211" s="62"/>
      <c r="D211" s="39"/>
      <c r="E211" s="39"/>
      <c r="P211" s="31"/>
    </row>
    <row r="212" spans="3:16">
      <c r="C212" s="62"/>
      <c r="D212" s="39"/>
      <c r="E212" s="39"/>
      <c r="P212" s="31"/>
    </row>
    <row r="213" spans="3:16">
      <c r="C213" s="62"/>
      <c r="D213" s="39"/>
      <c r="E213" s="39"/>
      <c r="P213" s="31"/>
    </row>
    <row r="214" spans="3:16">
      <c r="C214" s="62"/>
      <c r="D214" s="39"/>
      <c r="E214" s="39"/>
      <c r="P214" s="31"/>
    </row>
    <row r="215" spans="3:16">
      <c r="C215" s="62"/>
      <c r="D215" s="39"/>
      <c r="E215" s="39"/>
      <c r="P215" s="31"/>
    </row>
    <row r="216" spans="3:16">
      <c r="C216" s="62"/>
      <c r="D216" s="39"/>
      <c r="E216" s="39"/>
      <c r="P216" s="31"/>
    </row>
    <row r="217" spans="3:16">
      <c r="C217" s="62"/>
      <c r="D217" s="39"/>
      <c r="E217" s="39"/>
      <c r="P217" s="31"/>
    </row>
    <row r="218" spans="3:16">
      <c r="C218" s="62"/>
      <c r="D218" s="39"/>
      <c r="E218" s="39"/>
      <c r="P218" s="31"/>
    </row>
    <row r="219" spans="3:16">
      <c r="C219" s="62"/>
      <c r="D219" s="39"/>
      <c r="E219" s="39"/>
      <c r="P219" s="31"/>
    </row>
    <row r="220" spans="3:16">
      <c r="C220" s="62"/>
      <c r="D220" s="39"/>
      <c r="E220" s="39"/>
      <c r="P220" s="31"/>
    </row>
    <row r="221" spans="3:16">
      <c r="C221" s="62"/>
      <c r="D221" s="39"/>
      <c r="E221" s="39"/>
      <c r="P221" s="31"/>
    </row>
    <row r="222" spans="3:16">
      <c r="C222" s="62"/>
      <c r="D222" s="39"/>
      <c r="E222" s="39"/>
      <c r="P222" s="31"/>
    </row>
    <row r="223" spans="3:16">
      <c r="C223" s="62"/>
      <c r="D223" s="39"/>
      <c r="E223" s="39"/>
      <c r="P223" s="31"/>
    </row>
    <row r="224" spans="3:16">
      <c r="C224" s="62"/>
      <c r="D224" s="39"/>
      <c r="E224" s="39"/>
      <c r="P224" s="31"/>
    </row>
    <row r="225" spans="3:16">
      <c r="C225" s="62"/>
      <c r="D225" s="39"/>
      <c r="E225" s="39"/>
      <c r="P225" s="31"/>
    </row>
    <row r="226" spans="3:16">
      <c r="C226" s="62"/>
      <c r="D226" s="39"/>
      <c r="E226" s="39"/>
      <c r="P226" s="31"/>
    </row>
    <row r="227" spans="3:16">
      <c r="C227" s="62"/>
      <c r="D227" s="39"/>
      <c r="E227" s="39"/>
      <c r="P227" s="31"/>
    </row>
    <row r="228" spans="3:16">
      <c r="C228" s="62"/>
      <c r="D228" s="39"/>
      <c r="E228" s="39"/>
      <c r="P228" s="31"/>
    </row>
    <row r="229" spans="3:16">
      <c r="C229" s="62"/>
      <c r="D229" s="39"/>
      <c r="E229" s="39"/>
      <c r="P229" s="31"/>
    </row>
    <row r="230" spans="3:16">
      <c r="C230" s="62"/>
      <c r="D230" s="39"/>
      <c r="E230" s="39"/>
      <c r="P230" s="31"/>
    </row>
    <row r="231" spans="3:16">
      <c r="C231" s="62"/>
      <c r="D231" s="39"/>
      <c r="E231" s="39"/>
      <c r="P231" s="31"/>
    </row>
    <row r="232" spans="3:16">
      <c r="C232" s="62"/>
      <c r="D232" s="39"/>
      <c r="E232" s="39"/>
      <c r="P232" s="31"/>
    </row>
    <row r="233" spans="3:16">
      <c r="C233" s="62"/>
      <c r="D233" s="39"/>
      <c r="E233" s="39"/>
      <c r="P233" s="31"/>
    </row>
    <row r="234" spans="3:16">
      <c r="C234" s="62"/>
      <c r="D234" s="39"/>
      <c r="E234" s="39"/>
      <c r="P234" s="31"/>
    </row>
    <row r="235" spans="3:16">
      <c r="C235" s="62"/>
      <c r="D235" s="39"/>
      <c r="E235" s="39"/>
      <c r="P235" s="31"/>
    </row>
    <row r="236" spans="3:16">
      <c r="C236" s="62"/>
      <c r="D236" s="39"/>
      <c r="E236" s="39"/>
      <c r="P236" s="31"/>
    </row>
    <row r="237" spans="3:16">
      <c r="C237" s="62"/>
      <c r="D237" s="39"/>
      <c r="E237" s="39"/>
      <c r="P237" s="31"/>
    </row>
    <row r="238" spans="3:16">
      <c r="C238" s="62"/>
      <c r="D238" s="39"/>
      <c r="E238" s="39"/>
      <c r="P238" s="31"/>
    </row>
    <row r="239" spans="3:16">
      <c r="C239" s="62"/>
      <c r="D239" s="39"/>
      <c r="E239" s="39"/>
      <c r="P239" s="31"/>
    </row>
    <row r="240" spans="3:16">
      <c r="C240" s="62"/>
      <c r="D240" s="39"/>
      <c r="E240" s="39"/>
      <c r="P240" s="31"/>
    </row>
    <row r="241" spans="3:16">
      <c r="C241" s="62"/>
      <c r="D241" s="39"/>
      <c r="E241" s="39"/>
      <c r="P241" s="31"/>
    </row>
    <row r="242" spans="3:16">
      <c r="C242" s="62"/>
      <c r="D242" s="39"/>
      <c r="E242" s="39"/>
      <c r="P242" s="31"/>
    </row>
    <row r="243" spans="3:16">
      <c r="C243" s="62"/>
      <c r="D243" s="39"/>
      <c r="E243" s="39"/>
      <c r="P243" s="31"/>
    </row>
    <row r="244" spans="3:16">
      <c r="C244" s="62"/>
      <c r="D244" s="39"/>
      <c r="E244" s="39"/>
      <c r="P244" s="31"/>
    </row>
    <row r="245" spans="3:16">
      <c r="C245" s="62"/>
      <c r="D245" s="39"/>
      <c r="E245" s="39"/>
      <c r="P245" s="31"/>
    </row>
    <row r="246" spans="3:16">
      <c r="C246" s="62"/>
      <c r="D246" s="39"/>
      <c r="E246" s="39"/>
      <c r="P246" s="31"/>
    </row>
    <row r="247" spans="3:16">
      <c r="C247" s="62"/>
      <c r="D247" s="39"/>
      <c r="E247" s="39"/>
      <c r="P247" s="31"/>
    </row>
    <row r="248" spans="3:16">
      <c r="C248" s="62"/>
      <c r="D248" s="39"/>
      <c r="E248" s="39"/>
      <c r="P248" s="31"/>
    </row>
    <row r="249" spans="3:16">
      <c r="C249" s="62"/>
      <c r="D249" s="39"/>
      <c r="E249" s="39"/>
      <c r="P249" s="31"/>
    </row>
    <row r="250" spans="3:16">
      <c r="C250" s="62"/>
      <c r="D250" s="39"/>
      <c r="E250" s="39"/>
      <c r="P250" s="31"/>
    </row>
    <row r="251" spans="3:16">
      <c r="C251" s="62"/>
      <c r="D251" s="39"/>
      <c r="E251" s="39"/>
      <c r="P251" s="31"/>
    </row>
    <row r="252" spans="3:16">
      <c r="C252" s="62"/>
      <c r="D252" s="39"/>
      <c r="E252" s="39"/>
      <c r="P252" s="31"/>
    </row>
    <row r="253" spans="3:16">
      <c r="C253" s="62"/>
      <c r="D253" s="39"/>
      <c r="E253" s="39"/>
      <c r="P253" s="31"/>
    </row>
    <row r="254" spans="3:16">
      <c r="C254" s="62"/>
      <c r="D254" s="39"/>
      <c r="E254" s="39"/>
      <c r="P254" s="31"/>
    </row>
    <row r="255" spans="3:16">
      <c r="C255" s="62"/>
      <c r="D255" s="39"/>
      <c r="E255" s="39"/>
      <c r="P255" s="31"/>
    </row>
    <row r="256" spans="3:16">
      <c r="C256" s="62"/>
      <c r="D256" s="39"/>
      <c r="E256" s="39"/>
      <c r="P256" s="31"/>
    </row>
    <row r="257" spans="3:16">
      <c r="C257" s="62"/>
      <c r="D257" s="39"/>
      <c r="E257" s="39"/>
      <c r="P257" s="31"/>
    </row>
    <row r="258" spans="3:16">
      <c r="C258" s="62"/>
      <c r="D258" s="39"/>
      <c r="E258" s="39"/>
      <c r="P258" s="31"/>
    </row>
    <row r="259" spans="3:16">
      <c r="C259" s="62"/>
      <c r="D259" s="39"/>
      <c r="E259" s="39"/>
      <c r="P259" s="31"/>
    </row>
    <row r="260" spans="3:16">
      <c r="C260" s="62"/>
      <c r="D260" s="39"/>
      <c r="E260" s="39"/>
      <c r="P260" s="31"/>
    </row>
    <row r="261" spans="3:16">
      <c r="C261" s="62"/>
      <c r="D261" s="39"/>
      <c r="E261" s="39"/>
      <c r="P261" s="31"/>
    </row>
    <row r="262" spans="3:16">
      <c r="C262" s="62"/>
      <c r="D262" s="39"/>
      <c r="E262" s="39"/>
      <c r="P262" s="31"/>
    </row>
    <row r="263" spans="3:16">
      <c r="C263" s="62"/>
      <c r="D263" s="39"/>
      <c r="E263" s="39"/>
      <c r="P263" s="31"/>
    </row>
    <row r="264" spans="3:16">
      <c r="C264" s="62"/>
      <c r="D264" s="39"/>
      <c r="E264" s="39"/>
      <c r="P264" s="31"/>
    </row>
    <row r="265" spans="3:16">
      <c r="C265" s="62"/>
      <c r="D265" s="39"/>
      <c r="E265" s="39"/>
      <c r="P265" s="31"/>
    </row>
    <row r="266" spans="3:16">
      <c r="C266" s="62"/>
      <c r="D266" s="39"/>
      <c r="E266" s="39"/>
      <c r="P266" s="31"/>
    </row>
    <row r="267" spans="3:16">
      <c r="C267" s="62"/>
      <c r="D267" s="39"/>
      <c r="E267" s="39"/>
      <c r="P267" s="31"/>
    </row>
    <row r="268" spans="3:16">
      <c r="C268" s="62"/>
      <c r="D268" s="39"/>
      <c r="E268" s="39"/>
      <c r="P268" s="31"/>
    </row>
    <row r="269" spans="3:16">
      <c r="C269" s="62"/>
      <c r="D269" s="39"/>
      <c r="E269" s="39"/>
      <c r="P269" s="31"/>
    </row>
    <row r="270" spans="3:16">
      <c r="C270" s="62"/>
      <c r="D270" s="39"/>
      <c r="E270" s="39"/>
      <c r="P270" s="31"/>
    </row>
    <row r="271" spans="3:16">
      <c r="C271" s="62"/>
      <c r="D271" s="39"/>
      <c r="E271" s="39"/>
      <c r="P271" s="31"/>
    </row>
    <row r="272" spans="3:16">
      <c r="C272" s="62"/>
      <c r="D272" s="39"/>
      <c r="E272" s="39"/>
      <c r="P272" s="31"/>
    </row>
    <row r="273" spans="3:16">
      <c r="C273" s="62"/>
      <c r="D273" s="39"/>
      <c r="E273" s="39"/>
      <c r="P273" s="31"/>
    </row>
    <row r="274" spans="3:16">
      <c r="C274" s="62"/>
      <c r="D274" s="39"/>
      <c r="E274" s="39"/>
      <c r="P274" s="31"/>
    </row>
    <row r="275" spans="3:16">
      <c r="C275" s="62"/>
      <c r="D275" s="39"/>
      <c r="E275" s="39"/>
      <c r="P275" s="31"/>
    </row>
    <row r="276" spans="3:16">
      <c r="C276" s="62"/>
      <c r="D276" s="39"/>
      <c r="E276" s="39"/>
      <c r="P276" s="31"/>
    </row>
    <row r="277" spans="3:16">
      <c r="C277" s="62"/>
      <c r="D277" s="39"/>
      <c r="E277" s="39"/>
      <c r="P277" s="31"/>
    </row>
    <row r="278" spans="3:16">
      <c r="C278" s="62"/>
      <c r="D278" s="39"/>
      <c r="E278" s="39"/>
      <c r="P278" s="31"/>
    </row>
    <row r="279" spans="3:16">
      <c r="C279" s="62"/>
      <c r="D279" s="39"/>
      <c r="E279" s="39"/>
      <c r="P279" s="31"/>
    </row>
    <row r="280" spans="3:16">
      <c r="C280" s="62"/>
      <c r="D280" s="39"/>
      <c r="E280" s="39"/>
      <c r="P280" s="31"/>
    </row>
    <row r="281" spans="3:16">
      <c r="C281" s="62"/>
      <c r="D281" s="39"/>
      <c r="E281" s="39"/>
      <c r="P281" s="31"/>
    </row>
    <row r="282" spans="3:16">
      <c r="C282" s="62"/>
      <c r="D282" s="39"/>
      <c r="E282" s="39"/>
      <c r="P282" s="31"/>
    </row>
    <row r="283" spans="3:16">
      <c r="C283" s="62"/>
      <c r="D283" s="39"/>
      <c r="E283" s="39"/>
      <c r="P283" s="31"/>
    </row>
    <row r="284" spans="3:16">
      <c r="C284" s="62"/>
      <c r="D284" s="39"/>
      <c r="E284" s="39"/>
      <c r="P284" s="31"/>
    </row>
    <row r="285" spans="3:16">
      <c r="C285" s="62"/>
      <c r="D285" s="39"/>
      <c r="E285" s="39"/>
      <c r="P285" s="31"/>
    </row>
    <row r="286" spans="3:16">
      <c r="C286" s="62"/>
      <c r="D286" s="39"/>
      <c r="E286" s="39"/>
      <c r="P286" s="31"/>
    </row>
    <row r="287" spans="3:16">
      <c r="C287" s="62"/>
      <c r="D287" s="39"/>
      <c r="E287" s="39"/>
      <c r="P287" s="31"/>
    </row>
    <row r="288" spans="3:16">
      <c r="C288" s="62"/>
      <c r="D288" s="39"/>
      <c r="E288" s="39"/>
      <c r="P288" s="31"/>
    </row>
    <row r="289" spans="3:16">
      <c r="C289" s="62"/>
      <c r="D289" s="39"/>
      <c r="E289" s="39"/>
      <c r="P289" s="31"/>
    </row>
    <row r="290" spans="3:16">
      <c r="C290" s="62"/>
      <c r="D290" s="39"/>
      <c r="E290" s="39"/>
      <c r="P290" s="31"/>
    </row>
    <row r="291" spans="3:16">
      <c r="C291" s="62"/>
      <c r="D291" s="39"/>
      <c r="E291" s="39"/>
      <c r="P291" s="31"/>
    </row>
    <row r="292" spans="3:16">
      <c r="C292" s="62"/>
      <c r="D292" s="39"/>
      <c r="E292" s="39"/>
      <c r="P292" s="31"/>
    </row>
    <row r="293" spans="3:16">
      <c r="C293" s="62"/>
      <c r="D293" s="39"/>
      <c r="E293" s="39"/>
      <c r="P293" s="31"/>
    </row>
    <row r="294" spans="3:16">
      <c r="C294" s="62"/>
      <c r="D294" s="39"/>
      <c r="E294" s="39"/>
      <c r="P294" s="31"/>
    </row>
    <row r="295" spans="3:16">
      <c r="C295" s="62"/>
      <c r="D295" s="39"/>
      <c r="E295" s="39"/>
      <c r="P295" s="31"/>
    </row>
    <row r="296" spans="3:16">
      <c r="C296" s="62"/>
      <c r="D296" s="39"/>
      <c r="E296" s="39"/>
      <c r="P296" s="31"/>
    </row>
    <row r="297" spans="3:16">
      <c r="C297" s="62"/>
      <c r="D297" s="39"/>
      <c r="E297" s="39"/>
      <c r="P297" s="31"/>
    </row>
    <row r="298" spans="3:16">
      <c r="C298" s="62"/>
      <c r="D298" s="39"/>
      <c r="E298" s="39"/>
      <c r="P298" s="31"/>
    </row>
    <row r="299" spans="3:16">
      <c r="C299" s="62"/>
      <c r="D299" s="39"/>
      <c r="E299" s="39"/>
      <c r="P299" s="31"/>
    </row>
    <row r="300" spans="3:16">
      <c r="C300" s="62"/>
      <c r="D300" s="39"/>
      <c r="E300" s="39"/>
      <c r="P300" s="31"/>
    </row>
    <row r="301" spans="3:16">
      <c r="C301" s="62"/>
      <c r="D301" s="39"/>
      <c r="E301" s="39"/>
      <c r="P301" s="31"/>
    </row>
    <row r="302" spans="3:16">
      <c r="C302" s="62"/>
      <c r="D302" s="39"/>
      <c r="E302" s="39"/>
      <c r="P302" s="31"/>
    </row>
    <row r="303" spans="3:16">
      <c r="C303" s="62"/>
      <c r="D303" s="39"/>
      <c r="E303" s="39"/>
      <c r="P303" s="31"/>
    </row>
    <row r="304" spans="3:16">
      <c r="C304" s="62"/>
      <c r="D304" s="39"/>
      <c r="E304" s="39"/>
      <c r="P304" s="31"/>
    </row>
    <row r="305" spans="3:16">
      <c r="C305" s="62"/>
      <c r="D305" s="39"/>
      <c r="E305" s="39"/>
      <c r="P305" s="31"/>
    </row>
    <row r="306" spans="3:16">
      <c r="C306" s="62"/>
      <c r="D306" s="39"/>
      <c r="E306" s="39"/>
      <c r="P306" s="31"/>
    </row>
    <row r="307" spans="3:16">
      <c r="C307" s="62"/>
      <c r="D307" s="39"/>
      <c r="E307" s="39"/>
      <c r="P307" s="31"/>
    </row>
    <row r="308" spans="3:16">
      <c r="C308" s="62"/>
      <c r="D308" s="39"/>
      <c r="E308" s="39"/>
      <c r="P308" s="31"/>
    </row>
    <row r="309" spans="3:16">
      <c r="C309" s="62"/>
      <c r="D309" s="39"/>
      <c r="E309" s="39"/>
      <c r="P309" s="31"/>
    </row>
    <row r="310" spans="3:16">
      <c r="C310" s="62"/>
      <c r="D310" s="39"/>
      <c r="E310" s="39"/>
      <c r="P310" s="31"/>
    </row>
    <row r="311" spans="3:16">
      <c r="C311" s="62"/>
      <c r="D311" s="39"/>
      <c r="E311" s="39"/>
      <c r="P311" s="31"/>
    </row>
    <row r="312" spans="3:16">
      <c r="C312" s="62"/>
      <c r="D312" s="39"/>
      <c r="E312" s="39"/>
      <c r="P312" s="31"/>
    </row>
    <row r="313" spans="3:16">
      <c r="C313" s="62"/>
      <c r="D313" s="39"/>
      <c r="E313" s="39"/>
      <c r="P313" s="31"/>
    </row>
    <row r="314" spans="3:16">
      <c r="C314" s="62"/>
      <c r="D314" s="39"/>
      <c r="E314" s="39"/>
      <c r="P314" s="31"/>
    </row>
    <row r="315" spans="3:16">
      <c r="C315" s="62"/>
      <c r="D315" s="39"/>
      <c r="E315" s="39"/>
      <c r="P315" s="31"/>
    </row>
    <row r="316" spans="3:16">
      <c r="C316" s="62"/>
      <c r="D316" s="39"/>
      <c r="E316" s="39"/>
      <c r="P316" s="31"/>
    </row>
    <row r="317" spans="3:16">
      <c r="C317" s="62"/>
      <c r="D317" s="39"/>
      <c r="E317" s="39"/>
      <c r="P317" s="31"/>
    </row>
    <row r="318" spans="3:16">
      <c r="C318" s="62"/>
      <c r="D318" s="39"/>
      <c r="E318" s="39"/>
      <c r="P318" s="31"/>
    </row>
    <row r="319" spans="3:16">
      <c r="C319" s="62"/>
      <c r="D319" s="39"/>
      <c r="E319" s="39"/>
      <c r="P319" s="31"/>
    </row>
    <row r="320" spans="3:16">
      <c r="C320" s="62"/>
      <c r="D320" s="39"/>
      <c r="E320" s="39"/>
      <c r="P320" s="31"/>
    </row>
    <row r="321" spans="3:16">
      <c r="C321" s="62"/>
      <c r="D321" s="39"/>
      <c r="E321" s="39"/>
      <c r="P321" s="31"/>
    </row>
    <row r="322" spans="3:16">
      <c r="C322" s="62"/>
      <c r="D322" s="39"/>
      <c r="E322" s="39"/>
      <c r="P322" s="31"/>
    </row>
    <row r="323" spans="3:16">
      <c r="C323" s="62"/>
      <c r="D323" s="39"/>
      <c r="E323" s="39"/>
      <c r="P323" s="31"/>
    </row>
    <row r="324" spans="3:16">
      <c r="C324" s="62"/>
      <c r="D324" s="39"/>
      <c r="E324" s="39"/>
      <c r="P324" s="31"/>
    </row>
    <row r="325" spans="3:16">
      <c r="C325" s="62"/>
      <c r="D325" s="39"/>
      <c r="E325" s="39"/>
      <c r="P325" s="31"/>
    </row>
    <row r="326" spans="3:16">
      <c r="C326" s="62"/>
      <c r="D326" s="39"/>
      <c r="E326" s="39"/>
      <c r="P326" s="31"/>
    </row>
    <row r="327" spans="3:16">
      <c r="C327" s="62"/>
      <c r="D327" s="39"/>
      <c r="E327" s="39"/>
      <c r="P327" s="31"/>
    </row>
    <row r="328" spans="3:16">
      <c r="C328" s="62"/>
      <c r="D328" s="39"/>
      <c r="E328" s="39"/>
      <c r="P328" s="31"/>
    </row>
    <row r="329" spans="3:16">
      <c r="C329" s="62"/>
      <c r="D329" s="39"/>
      <c r="E329" s="39"/>
      <c r="P329" s="31"/>
    </row>
    <row r="330" spans="3:16">
      <c r="C330" s="62"/>
      <c r="D330" s="39"/>
      <c r="E330" s="39"/>
      <c r="P330" s="31"/>
    </row>
    <row r="331" spans="3:16">
      <c r="C331" s="62"/>
      <c r="D331" s="39"/>
      <c r="E331" s="39"/>
      <c r="P331" s="31"/>
    </row>
    <row r="332" spans="3:16">
      <c r="C332" s="62"/>
      <c r="D332" s="39"/>
      <c r="E332" s="39"/>
      <c r="P332" s="31"/>
    </row>
    <row r="333" spans="3:16">
      <c r="C333" s="62"/>
      <c r="D333" s="39"/>
      <c r="E333" s="39"/>
      <c r="P333" s="31"/>
    </row>
    <row r="334" spans="3:16">
      <c r="C334" s="62"/>
      <c r="D334" s="39"/>
      <c r="E334" s="39"/>
      <c r="P334" s="31"/>
    </row>
    <row r="335" spans="3:16">
      <c r="C335" s="62"/>
      <c r="D335" s="39"/>
      <c r="E335" s="39"/>
      <c r="P335" s="31"/>
    </row>
    <row r="336" spans="3:16">
      <c r="C336" s="62"/>
      <c r="D336" s="39"/>
      <c r="E336" s="39"/>
      <c r="P336" s="31"/>
    </row>
    <row r="337" spans="3:16">
      <c r="C337" s="62"/>
      <c r="D337" s="39"/>
      <c r="E337" s="39"/>
      <c r="P337" s="31"/>
    </row>
    <row r="338" spans="3:16">
      <c r="C338" s="62"/>
      <c r="D338" s="39"/>
      <c r="E338" s="39"/>
      <c r="P338" s="31"/>
    </row>
    <row r="339" spans="3:16">
      <c r="C339" s="62"/>
      <c r="D339" s="39"/>
      <c r="E339" s="39"/>
      <c r="P339" s="31"/>
    </row>
    <row r="340" spans="3:16">
      <c r="C340" s="62"/>
      <c r="D340" s="39"/>
      <c r="E340" s="39"/>
      <c r="P340" s="31"/>
    </row>
    <row r="341" spans="3:16">
      <c r="C341" s="62"/>
      <c r="D341" s="39"/>
      <c r="E341" s="39"/>
      <c r="P341" s="31"/>
    </row>
    <row r="342" spans="3:16">
      <c r="C342" s="62"/>
      <c r="D342" s="39"/>
      <c r="E342" s="39"/>
      <c r="P342" s="31"/>
    </row>
    <row r="343" spans="3:16">
      <c r="C343" s="62"/>
      <c r="D343" s="39"/>
      <c r="E343" s="39"/>
      <c r="P343" s="31"/>
    </row>
    <row r="344" spans="3:16">
      <c r="C344" s="62"/>
      <c r="D344" s="39"/>
      <c r="E344" s="39"/>
      <c r="P344" s="31"/>
    </row>
    <row r="345" spans="3:16">
      <c r="C345" s="62"/>
      <c r="D345" s="39"/>
      <c r="E345" s="39"/>
      <c r="P345" s="31"/>
    </row>
    <row r="346" spans="3:16">
      <c r="C346" s="62"/>
      <c r="D346" s="39"/>
      <c r="E346" s="39"/>
      <c r="P346" s="31"/>
    </row>
    <row r="347" spans="3:16">
      <c r="C347" s="62"/>
      <c r="D347" s="39"/>
      <c r="E347" s="39"/>
      <c r="P347" s="31"/>
    </row>
    <row r="348" spans="3:16">
      <c r="C348" s="62"/>
      <c r="D348" s="39"/>
      <c r="E348" s="39"/>
      <c r="P348" s="31"/>
    </row>
    <row r="349" spans="3:16">
      <c r="C349" s="62"/>
      <c r="D349" s="39"/>
      <c r="E349" s="39"/>
      <c r="P349" s="31"/>
    </row>
    <row r="350" spans="3:16">
      <c r="C350" s="62"/>
      <c r="D350" s="39"/>
      <c r="E350" s="39"/>
      <c r="P350" s="31"/>
    </row>
    <row r="351" spans="3:16">
      <c r="C351" s="62"/>
      <c r="D351" s="39"/>
      <c r="E351" s="39"/>
      <c r="P351" s="31"/>
    </row>
    <row r="352" spans="3:16">
      <c r="C352" s="62"/>
      <c r="D352" s="39"/>
      <c r="E352" s="39"/>
      <c r="P352" s="31"/>
    </row>
    <row r="353" spans="3:16">
      <c r="C353" s="62"/>
      <c r="D353" s="39"/>
      <c r="E353" s="39"/>
      <c r="P353" s="31"/>
    </row>
    <row r="354" spans="3:16">
      <c r="C354" s="62"/>
      <c r="D354" s="39"/>
      <c r="E354" s="39"/>
      <c r="P354" s="31"/>
    </row>
    <row r="355" spans="3:16">
      <c r="C355" s="62"/>
      <c r="D355" s="39"/>
      <c r="E355" s="39"/>
      <c r="P355" s="31"/>
    </row>
    <row r="356" spans="3:16">
      <c r="C356" s="62"/>
      <c r="D356" s="39"/>
      <c r="E356" s="39"/>
      <c r="P356" s="31"/>
    </row>
    <row r="357" spans="3:16">
      <c r="C357" s="62"/>
      <c r="D357" s="39"/>
      <c r="E357" s="39"/>
      <c r="P357" s="31"/>
    </row>
    <row r="358" spans="3:16">
      <c r="C358" s="62"/>
      <c r="D358" s="39"/>
      <c r="E358" s="39"/>
      <c r="P358" s="31"/>
    </row>
    <row r="359" spans="3:16">
      <c r="C359" s="62"/>
      <c r="D359" s="39"/>
      <c r="E359" s="39"/>
      <c r="P359" s="31"/>
    </row>
    <row r="360" spans="3:16">
      <c r="C360" s="62"/>
      <c r="D360" s="39"/>
      <c r="E360" s="39"/>
      <c r="P360" s="31"/>
    </row>
    <row r="361" spans="3:16">
      <c r="C361" s="62"/>
      <c r="D361" s="39"/>
      <c r="E361" s="39"/>
      <c r="P361" s="31"/>
    </row>
    <row r="362" spans="3:16">
      <c r="C362" s="62"/>
      <c r="D362" s="39"/>
      <c r="E362" s="39"/>
      <c r="P362" s="31"/>
    </row>
    <row r="363" spans="3:16">
      <c r="C363" s="62"/>
      <c r="D363" s="39"/>
      <c r="E363" s="39"/>
      <c r="P363" s="31"/>
    </row>
    <row r="364" spans="3:16">
      <c r="C364" s="62"/>
      <c r="D364" s="39"/>
      <c r="E364" s="39"/>
      <c r="P364" s="31"/>
    </row>
    <row r="365" spans="3:16">
      <c r="C365" s="62"/>
      <c r="D365" s="39"/>
      <c r="E365" s="39"/>
      <c r="P365" s="31"/>
    </row>
    <row r="366" spans="3:16">
      <c r="C366" s="62"/>
      <c r="D366" s="39"/>
      <c r="E366" s="39"/>
      <c r="P366" s="31"/>
    </row>
    <row r="367" spans="3:16">
      <c r="C367" s="62"/>
      <c r="D367" s="39"/>
      <c r="E367" s="39"/>
      <c r="P367" s="31"/>
    </row>
    <row r="368" spans="3:16">
      <c r="C368" s="62"/>
      <c r="D368" s="39"/>
      <c r="E368" s="39"/>
      <c r="P368" s="31"/>
    </row>
    <row r="369" spans="3:16">
      <c r="C369" s="62"/>
      <c r="D369" s="39"/>
      <c r="E369" s="39"/>
      <c r="P369" s="31"/>
    </row>
    <row r="370" spans="3:16">
      <c r="C370" s="62"/>
      <c r="D370" s="39"/>
      <c r="E370" s="39"/>
      <c r="P370" s="31"/>
    </row>
    <row r="371" spans="3:16">
      <c r="C371" s="62"/>
      <c r="D371" s="39"/>
      <c r="E371" s="39"/>
      <c r="P371" s="31"/>
    </row>
    <row r="372" spans="3:16">
      <c r="C372" s="62"/>
      <c r="D372" s="39"/>
      <c r="E372" s="39"/>
      <c r="P372" s="31"/>
    </row>
    <row r="373" spans="3:16">
      <c r="C373" s="62"/>
      <c r="D373" s="39"/>
      <c r="E373" s="39"/>
      <c r="P373" s="31"/>
    </row>
    <row r="374" spans="3:16">
      <c r="C374" s="62"/>
      <c r="D374" s="39"/>
      <c r="E374" s="39"/>
      <c r="P374" s="31"/>
    </row>
    <row r="375" spans="3:16">
      <c r="C375" s="62"/>
      <c r="D375" s="39"/>
      <c r="E375" s="39"/>
      <c r="P375" s="31"/>
    </row>
    <row r="376" spans="3:16">
      <c r="C376" s="62"/>
      <c r="D376" s="39"/>
      <c r="E376" s="39"/>
      <c r="P376" s="31"/>
    </row>
    <row r="377" spans="3:16">
      <c r="C377" s="62"/>
      <c r="D377" s="39"/>
      <c r="E377" s="39"/>
      <c r="P377" s="31"/>
    </row>
    <row r="378" spans="3:16">
      <c r="C378" s="62"/>
      <c r="D378" s="39"/>
      <c r="E378" s="39"/>
      <c r="P378" s="31"/>
    </row>
    <row r="379" spans="3:16">
      <c r="C379" s="62"/>
      <c r="D379" s="39"/>
      <c r="E379" s="39"/>
      <c r="P379" s="31"/>
    </row>
    <row r="380" spans="3:16">
      <c r="C380" s="62"/>
      <c r="D380" s="39"/>
      <c r="E380" s="39"/>
      <c r="P380" s="31"/>
    </row>
    <row r="381" spans="3:16">
      <c r="C381" s="62"/>
      <c r="D381" s="39"/>
      <c r="E381" s="39"/>
      <c r="P381" s="31"/>
    </row>
    <row r="382" spans="3:16">
      <c r="C382" s="62"/>
      <c r="D382" s="39"/>
      <c r="E382" s="39"/>
      <c r="P382" s="31"/>
    </row>
    <row r="383" spans="3:16">
      <c r="C383" s="62"/>
      <c r="D383" s="39"/>
      <c r="E383" s="39"/>
      <c r="P383" s="31"/>
    </row>
    <row r="384" spans="3:16">
      <c r="C384" s="62"/>
      <c r="D384" s="39"/>
      <c r="E384" s="39"/>
      <c r="P384" s="31"/>
    </row>
    <row r="385" spans="3:16">
      <c r="C385" s="62"/>
      <c r="D385" s="39"/>
      <c r="E385" s="39"/>
      <c r="P385" s="31"/>
    </row>
    <row r="386" spans="3:16">
      <c r="C386" s="62"/>
      <c r="D386" s="39"/>
      <c r="E386" s="39"/>
      <c r="P386" s="31"/>
    </row>
    <row r="387" spans="3:16">
      <c r="C387" s="62"/>
      <c r="D387" s="39"/>
      <c r="E387" s="39"/>
      <c r="P387" s="31"/>
    </row>
    <row r="388" spans="3:16">
      <c r="C388" s="62"/>
      <c r="D388" s="39"/>
      <c r="E388" s="39"/>
      <c r="P388" s="31"/>
    </row>
    <row r="389" spans="3:16">
      <c r="C389" s="62"/>
      <c r="D389" s="39"/>
      <c r="E389" s="39"/>
      <c r="P389" s="31"/>
    </row>
    <row r="390" spans="3:16">
      <c r="C390" s="62"/>
      <c r="D390" s="39"/>
      <c r="E390" s="39"/>
      <c r="P390" s="31"/>
    </row>
    <row r="391" spans="3:16">
      <c r="C391" s="62"/>
      <c r="D391" s="39"/>
      <c r="E391" s="39"/>
      <c r="P391" s="31"/>
    </row>
    <row r="392" spans="3:16">
      <c r="C392" s="62"/>
      <c r="D392" s="39"/>
      <c r="E392" s="39"/>
      <c r="P392" s="31"/>
    </row>
    <row r="393" spans="3:16">
      <c r="C393" s="62"/>
      <c r="D393" s="39"/>
      <c r="E393" s="39"/>
      <c r="P393" s="31"/>
    </row>
    <row r="394" spans="3:16">
      <c r="C394" s="62"/>
      <c r="D394" s="39"/>
      <c r="E394" s="39"/>
      <c r="P394" s="31"/>
    </row>
    <row r="395" spans="3:16">
      <c r="C395" s="62"/>
      <c r="D395" s="39"/>
      <c r="E395" s="39"/>
      <c r="P395" s="31"/>
    </row>
    <row r="396" spans="3:16">
      <c r="C396" s="62"/>
      <c r="D396" s="39"/>
      <c r="E396" s="39"/>
      <c r="P396" s="31"/>
    </row>
    <row r="397" spans="3:16">
      <c r="C397" s="62"/>
      <c r="D397" s="39"/>
      <c r="E397" s="39"/>
      <c r="P397" s="31"/>
    </row>
    <row r="398" spans="3:16">
      <c r="C398" s="62"/>
      <c r="D398" s="39"/>
      <c r="E398" s="39"/>
      <c r="P398" s="31"/>
    </row>
    <row r="399" spans="3:16">
      <c r="C399" s="62"/>
      <c r="D399" s="39"/>
      <c r="E399" s="39"/>
      <c r="P399" s="31"/>
    </row>
    <row r="400" spans="3:16">
      <c r="C400" s="62"/>
      <c r="D400" s="39"/>
      <c r="E400" s="39"/>
      <c r="P400" s="31"/>
    </row>
    <row r="401" spans="3:16">
      <c r="C401" s="62"/>
      <c r="D401" s="39"/>
      <c r="E401" s="39"/>
      <c r="P401" s="31"/>
    </row>
    <row r="402" spans="3:16">
      <c r="C402" s="62"/>
      <c r="D402" s="39"/>
      <c r="E402" s="39"/>
      <c r="P402" s="31"/>
    </row>
    <row r="403" spans="3:16">
      <c r="C403" s="62"/>
      <c r="D403" s="39"/>
      <c r="E403" s="39"/>
      <c r="P403" s="31"/>
    </row>
    <row r="404" spans="3:16">
      <c r="C404" s="62"/>
      <c r="D404" s="39"/>
      <c r="E404" s="39"/>
      <c r="P404" s="31"/>
    </row>
    <row r="405" spans="3:16">
      <c r="C405" s="62"/>
      <c r="D405" s="39"/>
      <c r="E405" s="39"/>
      <c r="P405" s="31"/>
    </row>
    <row r="406" spans="3:16">
      <c r="C406" s="62"/>
      <c r="D406" s="39"/>
      <c r="E406" s="39"/>
      <c r="P406" s="31"/>
    </row>
    <row r="407" spans="3:16">
      <c r="C407" s="62"/>
      <c r="D407" s="39"/>
      <c r="E407" s="39"/>
      <c r="P407" s="31"/>
    </row>
    <row r="408" spans="3:16">
      <c r="C408" s="62"/>
      <c r="D408" s="39"/>
      <c r="E408" s="39"/>
      <c r="P408" s="31"/>
    </row>
    <row r="409" spans="3:16">
      <c r="C409" s="62"/>
      <c r="D409" s="39"/>
      <c r="E409" s="39"/>
      <c r="P409" s="31"/>
    </row>
    <row r="410" spans="3:16">
      <c r="C410" s="62"/>
      <c r="D410" s="39"/>
      <c r="E410" s="39"/>
      <c r="P410" s="31"/>
    </row>
    <row r="411" spans="3:16">
      <c r="C411" s="62"/>
      <c r="D411" s="39"/>
      <c r="E411" s="39"/>
      <c r="P411" s="31"/>
    </row>
    <row r="412" spans="3:16">
      <c r="C412" s="62"/>
      <c r="D412" s="39"/>
      <c r="E412" s="39"/>
      <c r="P412" s="31"/>
    </row>
    <row r="413" spans="3:16">
      <c r="C413" s="62"/>
      <c r="D413" s="39"/>
      <c r="E413" s="39"/>
      <c r="P413" s="31"/>
    </row>
    <row r="414" spans="3:16">
      <c r="C414" s="62"/>
      <c r="D414" s="39"/>
      <c r="E414" s="39"/>
      <c r="P414" s="31"/>
    </row>
    <row r="415" spans="3:16">
      <c r="C415" s="62"/>
      <c r="D415" s="39"/>
      <c r="E415" s="39"/>
      <c r="P415" s="31"/>
    </row>
    <row r="416" spans="3:16">
      <c r="C416" s="62"/>
      <c r="D416" s="39"/>
      <c r="E416" s="39"/>
      <c r="P416" s="31"/>
    </row>
    <row r="417" spans="3:16">
      <c r="C417" s="62"/>
      <c r="D417" s="39"/>
      <c r="E417" s="39"/>
      <c r="P417" s="31"/>
    </row>
    <row r="418" spans="3:16">
      <c r="C418" s="62"/>
      <c r="D418" s="39"/>
      <c r="E418" s="39"/>
      <c r="P418" s="31"/>
    </row>
    <row r="419" spans="3:16">
      <c r="C419" s="62"/>
      <c r="D419" s="39"/>
      <c r="E419" s="39"/>
      <c r="P419" s="31"/>
    </row>
    <row r="420" spans="3:16">
      <c r="C420" s="62"/>
      <c r="D420" s="39"/>
      <c r="E420" s="39"/>
      <c r="P420" s="31"/>
    </row>
    <row r="421" spans="3:16">
      <c r="C421" s="62"/>
      <c r="D421" s="39"/>
      <c r="E421" s="39"/>
      <c r="P421" s="31"/>
    </row>
    <row r="422" spans="3:16">
      <c r="C422" s="62"/>
      <c r="D422" s="39"/>
      <c r="E422" s="39"/>
      <c r="P422" s="31"/>
    </row>
    <row r="423" spans="3:16">
      <c r="C423" s="62"/>
      <c r="D423" s="39"/>
      <c r="E423" s="39"/>
      <c r="P423" s="31"/>
    </row>
    <row r="424" spans="3:16">
      <c r="C424" s="62"/>
      <c r="D424" s="39"/>
      <c r="E424" s="39"/>
      <c r="P424" s="31"/>
    </row>
    <row r="425" spans="3:16">
      <c r="C425" s="62"/>
      <c r="D425" s="39"/>
      <c r="E425" s="39"/>
      <c r="P425" s="31"/>
    </row>
    <row r="426" spans="3:16">
      <c r="C426" s="62"/>
      <c r="D426" s="39"/>
      <c r="E426" s="39"/>
      <c r="P426" s="31"/>
    </row>
    <row r="427" spans="3:16">
      <c r="C427" s="62"/>
      <c r="D427" s="39"/>
      <c r="E427" s="39"/>
      <c r="P427" s="31"/>
    </row>
    <row r="428" spans="3:16">
      <c r="C428" s="62"/>
      <c r="D428" s="39"/>
      <c r="E428" s="39"/>
      <c r="P428" s="31"/>
    </row>
    <row r="429" spans="3:16">
      <c r="C429" s="62"/>
      <c r="D429" s="39"/>
      <c r="E429" s="39"/>
      <c r="P429" s="31"/>
    </row>
    <row r="430" spans="3:16">
      <c r="C430" s="62"/>
      <c r="D430" s="39"/>
      <c r="E430" s="39"/>
      <c r="P430" s="31"/>
    </row>
    <row r="431" spans="3:16">
      <c r="C431" s="62"/>
      <c r="D431" s="39"/>
      <c r="E431" s="39"/>
      <c r="P431" s="31"/>
    </row>
    <row r="432" spans="3:16">
      <c r="C432" s="62"/>
      <c r="D432" s="39"/>
      <c r="E432" s="39"/>
      <c r="P432" s="31"/>
    </row>
    <row r="433" spans="3:16">
      <c r="C433" s="62"/>
      <c r="D433" s="39"/>
      <c r="E433" s="39"/>
      <c r="P433" s="31"/>
    </row>
    <row r="434" spans="3:16">
      <c r="C434" s="62"/>
      <c r="D434" s="39"/>
      <c r="E434" s="39"/>
      <c r="P434" s="31"/>
    </row>
    <row r="435" spans="3:16">
      <c r="C435" s="62"/>
      <c r="D435" s="39"/>
      <c r="E435" s="39"/>
      <c r="P435" s="31"/>
    </row>
    <row r="436" spans="3:16">
      <c r="C436" s="62"/>
      <c r="D436" s="39"/>
      <c r="E436" s="39"/>
      <c r="P436" s="31"/>
    </row>
    <row r="437" spans="3:16">
      <c r="C437" s="62"/>
      <c r="D437" s="39"/>
      <c r="E437" s="39"/>
      <c r="P437" s="31"/>
    </row>
    <row r="438" spans="3:16">
      <c r="C438" s="62"/>
      <c r="D438" s="39"/>
      <c r="E438" s="39"/>
      <c r="P438" s="31"/>
    </row>
    <row r="439" spans="3:16">
      <c r="C439" s="62"/>
      <c r="D439" s="39"/>
      <c r="E439" s="39"/>
      <c r="P439" s="31"/>
    </row>
    <row r="440" spans="3:16">
      <c r="C440" s="62"/>
      <c r="D440" s="39"/>
      <c r="E440" s="39"/>
      <c r="P440" s="31"/>
    </row>
    <row r="441" spans="3:16">
      <c r="C441" s="62"/>
      <c r="D441" s="39"/>
      <c r="E441" s="39"/>
      <c r="P441" s="31"/>
    </row>
    <row r="442" spans="3:16">
      <c r="C442" s="62"/>
      <c r="D442" s="39"/>
      <c r="E442" s="39"/>
      <c r="P442" s="31"/>
    </row>
    <row r="443" spans="3:16">
      <c r="C443" s="62"/>
      <c r="D443" s="39"/>
      <c r="E443" s="39"/>
      <c r="P443" s="31"/>
    </row>
    <row r="444" spans="3:16">
      <c r="C444" s="62"/>
      <c r="D444" s="39"/>
      <c r="E444" s="39"/>
      <c r="P444" s="31"/>
    </row>
    <row r="445" spans="3:16">
      <c r="C445" s="62"/>
      <c r="D445" s="39"/>
      <c r="E445" s="39"/>
      <c r="P445" s="31"/>
    </row>
    <row r="446" spans="3:16">
      <c r="C446" s="62"/>
      <c r="D446" s="39"/>
      <c r="E446" s="39"/>
      <c r="P446" s="31"/>
    </row>
    <row r="447" spans="3:16">
      <c r="C447" s="62"/>
      <c r="D447" s="39"/>
      <c r="E447" s="39"/>
      <c r="P447" s="31"/>
    </row>
    <row r="448" spans="3:16">
      <c r="C448" s="62"/>
      <c r="D448" s="39"/>
      <c r="E448" s="39"/>
      <c r="P448" s="31"/>
    </row>
    <row r="449" spans="3:16">
      <c r="C449" s="62"/>
      <c r="D449" s="39"/>
      <c r="E449" s="39"/>
      <c r="P449" s="31"/>
    </row>
    <row r="450" spans="3:16">
      <c r="C450" s="62"/>
      <c r="D450" s="39"/>
      <c r="E450" s="39"/>
      <c r="P450" s="31"/>
    </row>
    <row r="451" spans="3:16">
      <c r="C451" s="62"/>
      <c r="D451" s="39"/>
      <c r="E451" s="39"/>
      <c r="P451" s="31"/>
    </row>
    <row r="452" spans="3:16">
      <c r="C452" s="62"/>
      <c r="D452" s="39"/>
      <c r="E452" s="39"/>
      <c r="P452" s="31"/>
    </row>
    <row r="453" spans="3:16">
      <c r="C453" s="62"/>
      <c r="D453" s="39"/>
      <c r="E453" s="39"/>
      <c r="P453" s="31"/>
    </row>
    <row r="454" spans="3:16">
      <c r="C454" s="62"/>
      <c r="D454" s="39"/>
      <c r="E454" s="39"/>
      <c r="P454" s="31"/>
    </row>
    <row r="455" spans="3:16">
      <c r="C455" s="62"/>
      <c r="D455" s="39"/>
      <c r="E455" s="39"/>
      <c r="P455" s="31"/>
    </row>
    <row r="456" spans="3:16">
      <c r="C456" s="62"/>
      <c r="D456" s="39"/>
      <c r="E456" s="39"/>
      <c r="P456" s="31"/>
    </row>
    <row r="457" spans="3:16">
      <c r="C457" s="62"/>
      <c r="D457" s="39"/>
      <c r="E457" s="39"/>
      <c r="P457" s="31"/>
    </row>
    <row r="458" spans="3:16">
      <c r="C458" s="62"/>
      <c r="D458" s="39"/>
      <c r="E458" s="39"/>
      <c r="P458" s="31"/>
    </row>
    <row r="459" spans="3:16">
      <c r="C459" s="62"/>
      <c r="D459" s="39"/>
      <c r="E459" s="39"/>
      <c r="P459" s="31"/>
    </row>
    <row r="460" spans="3:16">
      <c r="C460" s="62"/>
      <c r="D460" s="39"/>
      <c r="E460" s="39"/>
      <c r="P460" s="31"/>
    </row>
    <row r="461" spans="3:16">
      <c r="C461" s="62"/>
      <c r="D461" s="39"/>
      <c r="E461" s="39"/>
      <c r="P461" s="31"/>
    </row>
    <row r="462" spans="3:16">
      <c r="C462" s="62"/>
      <c r="D462" s="39"/>
      <c r="E462" s="39"/>
      <c r="P462" s="31"/>
    </row>
    <row r="463" spans="3:16">
      <c r="C463" s="62"/>
      <c r="D463" s="39"/>
      <c r="E463" s="39"/>
      <c r="P463" s="31"/>
    </row>
    <row r="464" spans="3:16">
      <c r="C464" s="62"/>
      <c r="D464" s="39"/>
      <c r="E464" s="39"/>
      <c r="P464" s="31"/>
    </row>
    <row r="465" spans="3:16">
      <c r="C465" s="62"/>
      <c r="D465" s="39"/>
      <c r="E465" s="39"/>
      <c r="P465" s="31"/>
    </row>
    <row r="466" spans="3:16">
      <c r="C466" s="62"/>
      <c r="D466" s="39"/>
      <c r="E466" s="39"/>
      <c r="P466" s="31"/>
    </row>
    <row r="467" spans="3:16">
      <c r="C467" s="62"/>
      <c r="D467" s="39"/>
      <c r="E467" s="39"/>
      <c r="P467" s="31"/>
    </row>
    <row r="468" spans="3:16">
      <c r="C468" s="62"/>
      <c r="D468" s="39"/>
      <c r="E468" s="39"/>
      <c r="P468" s="31"/>
    </row>
    <row r="469" spans="3:16">
      <c r="C469" s="62"/>
      <c r="D469" s="39"/>
      <c r="E469" s="39"/>
      <c r="P469" s="31"/>
    </row>
    <row r="470" spans="3:16">
      <c r="C470" s="62"/>
      <c r="D470" s="39"/>
      <c r="E470" s="39"/>
      <c r="P470" s="31"/>
    </row>
    <row r="471" spans="3:16">
      <c r="C471" s="62"/>
      <c r="D471" s="39"/>
      <c r="E471" s="39"/>
      <c r="P471" s="31"/>
    </row>
    <row r="472" spans="3:16">
      <c r="C472" s="62"/>
      <c r="D472" s="39"/>
      <c r="E472" s="39"/>
      <c r="P472" s="31"/>
    </row>
    <row r="473" spans="3:16">
      <c r="C473" s="62"/>
      <c r="D473" s="39"/>
      <c r="E473" s="39"/>
      <c r="P473" s="31"/>
    </row>
    <row r="474" spans="3:16">
      <c r="C474" s="62"/>
      <c r="D474" s="39"/>
      <c r="E474" s="39"/>
      <c r="P474" s="31"/>
    </row>
    <row r="475" spans="3:16">
      <c r="C475" s="62"/>
      <c r="D475" s="39"/>
      <c r="E475" s="39"/>
      <c r="P475" s="31"/>
    </row>
    <row r="476" spans="3:16">
      <c r="C476" s="62"/>
      <c r="D476" s="39"/>
      <c r="E476" s="39"/>
      <c r="P476" s="31"/>
    </row>
    <row r="477" spans="3:16">
      <c r="C477" s="62"/>
      <c r="D477" s="39"/>
      <c r="E477" s="39"/>
      <c r="P477" s="31"/>
    </row>
    <row r="478" spans="3:16">
      <c r="C478" s="62"/>
      <c r="D478" s="39"/>
      <c r="E478" s="39"/>
      <c r="P478" s="31"/>
    </row>
    <row r="479" spans="3:16">
      <c r="C479" s="62"/>
      <c r="D479" s="39"/>
      <c r="E479" s="39"/>
      <c r="P479" s="31"/>
    </row>
    <row r="480" spans="3:16">
      <c r="C480" s="62"/>
      <c r="D480" s="39"/>
      <c r="E480" s="39"/>
      <c r="P480" s="31"/>
    </row>
    <row r="481" spans="3:16">
      <c r="C481" s="62"/>
      <c r="D481" s="39"/>
      <c r="E481" s="39"/>
      <c r="P481" s="31"/>
    </row>
    <row r="482" spans="3:16">
      <c r="C482" s="62"/>
      <c r="D482" s="39"/>
      <c r="E482" s="39"/>
      <c r="P482" s="31"/>
    </row>
    <row r="483" spans="3:16">
      <c r="C483" s="62"/>
      <c r="D483" s="39"/>
      <c r="E483" s="39"/>
      <c r="P483" s="31"/>
    </row>
    <row r="484" spans="3:16">
      <c r="C484" s="62"/>
      <c r="D484" s="39"/>
      <c r="E484" s="39"/>
      <c r="P484" s="31"/>
    </row>
    <row r="485" spans="3:16">
      <c r="C485" s="62"/>
      <c r="D485" s="39"/>
      <c r="E485" s="39"/>
      <c r="P485" s="31"/>
    </row>
    <row r="486" spans="3:16">
      <c r="C486" s="62"/>
      <c r="D486" s="39"/>
      <c r="E486" s="39"/>
      <c r="P486" s="31"/>
    </row>
    <row r="487" spans="3:16">
      <c r="C487" s="62"/>
      <c r="D487" s="39"/>
      <c r="E487" s="39"/>
      <c r="P487" s="31"/>
    </row>
    <row r="488" spans="3:16">
      <c r="C488" s="62"/>
      <c r="D488" s="39"/>
      <c r="E488" s="39"/>
      <c r="P488" s="31"/>
    </row>
    <row r="489" spans="3:16">
      <c r="C489" s="62"/>
      <c r="D489" s="39"/>
      <c r="E489" s="39"/>
      <c r="P489" s="31"/>
    </row>
    <row r="490" spans="3:16">
      <c r="C490" s="62"/>
      <c r="D490" s="39"/>
      <c r="E490" s="39"/>
      <c r="P490" s="31"/>
    </row>
    <row r="491" spans="3:16">
      <c r="C491" s="62"/>
      <c r="D491" s="39"/>
      <c r="E491" s="39"/>
      <c r="P491" s="31"/>
    </row>
    <row r="492" spans="3:16">
      <c r="C492" s="62"/>
      <c r="D492" s="39"/>
      <c r="E492" s="39"/>
      <c r="P492" s="31"/>
    </row>
    <row r="493" spans="3:16">
      <c r="C493" s="62"/>
      <c r="D493" s="39"/>
      <c r="E493" s="39"/>
      <c r="P493" s="31"/>
    </row>
    <row r="494" spans="3:16">
      <c r="C494" s="62"/>
      <c r="D494" s="39"/>
      <c r="E494" s="39"/>
      <c r="P494" s="31"/>
    </row>
    <row r="495" spans="3:16">
      <c r="C495" s="62"/>
      <c r="D495" s="39"/>
      <c r="E495" s="39"/>
      <c r="P495" s="31"/>
    </row>
    <row r="496" spans="3:16">
      <c r="C496" s="62"/>
      <c r="D496" s="39"/>
      <c r="E496" s="39"/>
      <c r="P496" s="31"/>
    </row>
    <row r="497" spans="3:16">
      <c r="C497" s="62"/>
      <c r="D497" s="39"/>
      <c r="E497" s="39"/>
      <c r="P497" s="31"/>
    </row>
    <row r="498" spans="3:16">
      <c r="C498" s="62"/>
      <c r="D498" s="39"/>
      <c r="E498" s="39"/>
      <c r="P498" s="31"/>
    </row>
    <row r="499" spans="3:16">
      <c r="C499" s="62"/>
      <c r="D499" s="39"/>
      <c r="E499" s="39"/>
      <c r="P499" s="31"/>
    </row>
    <row r="500" spans="3:16">
      <c r="C500" s="62"/>
      <c r="D500" s="39"/>
      <c r="E500" s="39"/>
      <c r="P500" s="31"/>
    </row>
    <row r="501" spans="3:16">
      <c r="C501" s="62"/>
      <c r="D501" s="39"/>
      <c r="E501" s="39"/>
      <c r="P501" s="31"/>
    </row>
    <row r="502" spans="3:16">
      <c r="C502" s="62"/>
      <c r="D502" s="39"/>
      <c r="E502" s="39"/>
      <c r="P502" s="31"/>
    </row>
    <row r="503" spans="3:16">
      <c r="C503" s="62"/>
      <c r="D503" s="39"/>
      <c r="E503" s="39"/>
      <c r="P503" s="31"/>
    </row>
    <row r="504" spans="3:16">
      <c r="C504" s="62"/>
      <c r="D504" s="39"/>
      <c r="E504" s="39"/>
      <c r="P504" s="31"/>
    </row>
    <row r="505" spans="3:16">
      <c r="C505" s="62"/>
      <c r="D505" s="39"/>
      <c r="E505" s="39"/>
      <c r="P505" s="31"/>
    </row>
    <row r="506" spans="3:16">
      <c r="C506" s="62"/>
      <c r="D506" s="39"/>
      <c r="E506" s="39"/>
      <c r="P506" s="31"/>
    </row>
    <row r="507" spans="3:16">
      <c r="C507" s="62"/>
      <c r="D507" s="39"/>
      <c r="E507" s="39"/>
      <c r="P507" s="31"/>
    </row>
    <row r="508" spans="3:16">
      <c r="C508" s="62"/>
      <c r="D508" s="39"/>
      <c r="E508" s="39"/>
      <c r="P508" s="31"/>
    </row>
    <row r="509" spans="3:16">
      <c r="C509" s="62"/>
      <c r="D509" s="39"/>
      <c r="E509" s="39"/>
      <c r="P509" s="31"/>
    </row>
    <row r="510" spans="3:16">
      <c r="C510" s="62"/>
      <c r="D510" s="39"/>
      <c r="E510" s="39"/>
      <c r="P510" s="31"/>
    </row>
    <row r="511" spans="3:16">
      <c r="C511" s="62"/>
      <c r="D511" s="39"/>
      <c r="E511" s="39"/>
      <c r="P511" s="31"/>
    </row>
    <row r="512" spans="3:16">
      <c r="C512" s="62"/>
      <c r="D512" s="39"/>
      <c r="E512" s="39"/>
      <c r="P512" s="31"/>
    </row>
    <row r="513" spans="3:16">
      <c r="C513" s="62"/>
      <c r="D513" s="39"/>
      <c r="E513" s="39"/>
      <c r="P513" s="31"/>
    </row>
    <row r="514" spans="3:16">
      <c r="C514" s="62"/>
      <c r="D514" s="39"/>
      <c r="E514" s="39"/>
      <c r="P514" s="31"/>
    </row>
    <row r="515" spans="3:16">
      <c r="C515" s="62"/>
      <c r="D515" s="39"/>
      <c r="E515" s="39"/>
      <c r="P515" s="31"/>
    </row>
    <row r="516" spans="3:16">
      <c r="C516" s="62"/>
      <c r="D516" s="39"/>
      <c r="E516" s="39"/>
      <c r="P516" s="31"/>
    </row>
    <row r="517" spans="3:16">
      <c r="C517" s="62"/>
      <c r="D517" s="39"/>
      <c r="E517" s="39"/>
      <c r="P517" s="31"/>
    </row>
    <row r="518" spans="3:16">
      <c r="C518" s="62"/>
      <c r="D518" s="39"/>
      <c r="E518" s="39"/>
      <c r="P518" s="31"/>
    </row>
    <row r="519" spans="3:16">
      <c r="C519" s="62"/>
      <c r="D519" s="39"/>
      <c r="E519" s="39"/>
      <c r="P519" s="31"/>
    </row>
    <row r="520" spans="3:16">
      <c r="C520" s="62"/>
      <c r="D520" s="39"/>
      <c r="E520" s="39"/>
      <c r="P520" s="31"/>
    </row>
    <row r="521" spans="3:16">
      <c r="C521" s="62"/>
      <c r="D521" s="39"/>
      <c r="E521" s="39"/>
      <c r="P521" s="31"/>
    </row>
    <row r="522" spans="3:16">
      <c r="C522" s="62"/>
      <c r="D522" s="39"/>
      <c r="E522" s="39"/>
      <c r="P522" s="31"/>
    </row>
    <row r="523" spans="3:16">
      <c r="C523" s="62"/>
      <c r="D523" s="39"/>
      <c r="E523" s="39"/>
      <c r="P523" s="31"/>
    </row>
    <row r="524" spans="3:16">
      <c r="C524" s="62"/>
      <c r="D524" s="39"/>
      <c r="E524" s="39"/>
      <c r="P524" s="31"/>
    </row>
    <row r="525" spans="3:16">
      <c r="C525" s="62"/>
      <c r="D525" s="39"/>
      <c r="E525" s="39"/>
      <c r="P525" s="31"/>
    </row>
    <row r="526" spans="3:16">
      <c r="C526" s="62"/>
      <c r="D526" s="39"/>
      <c r="E526" s="39"/>
      <c r="P526" s="31"/>
    </row>
    <row r="527" spans="3:16">
      <c r="C527" s="62"/>
      <c r="D527" s="39"/>
      <c r="E527" s="39"/>
      <c r="P527" s="31"/>
    </row>
    <row r="528" spans="3:16">
      <c r="C528" s="62"/>
      <c r="D528" s="39"/>
      <c r="E528" s="39"/>
      <c r="P528" s="31"/>
    </row>
    <row r="529" spans="3:16">
      <c r="C529" s="62"/>
      <c r="D529" s="39"/>
      <c r="E529" s="39"/>
      <c r="P529" s="31"/>
    </row>
    <row r="530" spans="3:16">
      <c r="C530" s="62"/>
      <c r="D530" s="39"/>
      <c r="E530" s="39"/>
      <c r="P530" s="31"/>
    </row>
    <row r="531" spans="3:16">
      <c r="C531" s="62"/>
      <c r="D531" s="39"/>
      <c r="E531" s="39"/>
      <c r="P531" s="31"/>
    </row>
    <row r="532" spans="3:16">
      <c r="C532" s="62"/>
      <c r="D532" s="39"/>
      <c r="E532" s="39"/>
      <c r="P532" s="31"/>
    </row>
    <row r="533" spans="3:16">
      <c r="C533" s="62"/>
      <c r="D533" s="39"/>
      <c r="E533" s="39"/>
      <c r="P533" s="31"/>
    </row>
    <row r="534" spans="3:16">
      <c r="C534" s="62"/>
      <c r="D534" s="39"/>
      <c r="E534" s="39"/>
      <c r="P534" s="31"/>
    </row>
    <row r="535" spans="3:16">
      <c r="C535" s="62"/>
      <c r="D535" s="39"/>
      <c r="E535" s="39"/>
      <c r="P535" s="31"/>
    </row>
    <row r="536" spans="3:16">
      <c r="C536" s="62"/>
      <c r="D536" s="39"/>
      <c r="E536" s="39"/>
      <c r="P536" s="31"/>
    </row>
    <row r="537" spans="3:16">
      <c r="C537" s="62"/>
      <c r="D537" s="39"/>
      <c r="E537" s="39"/>
      <c r="P537" s="31"/>
    </row>
    <row r="538" spans="3:16">
      <c r="C538" s="62"/>
      <c r="D538" s="39"/>
      <c r="E538" s="39"/>
      <c r="P538" s="31"/>
    </row>
    <row r="539" spans="3:16">
      <c r="C539" s="62"/>
      <c r="D539" s="39"/>
      <c r="E539" s="39"/>
      <c r="P539" s="31"/>
    </row>
    <row r="540" spans="3:16">
      <c r="C540" s="62"/>
      <c r="D540" s="39"/>
      <c r="E540" s="39"/>
      <c r="P540" s="31"/>
    </row>
    <row r="541" spans="3:16">
      <c r="C541" s="62"/>
      <c r="D541" s="39"/>
      <c r="E541" s="39"/>
      <c r="P541" s="31"/>
    </row>
    <row r="542" spans="3:16">
      <c r="C542" s="62"/>
      <c r="D542" s="39"/>
      <c r="E542" s="39"/>
      <c r="P542" s="31"/>
    </row>
    <row r="543" spans="3:16">
      <c r="C543" s="62"/>
      <c r="D543" s="39"/>
      <c r="E543" s="39"/>
      <c r="P543" s="31"/>
    </row>
    <row r="544" spans="3:16">
      <c r="C544" s="62"/>
      <c r="D544" s="39"/>
      <c r="E544" s="39"/>
      <c r="P544" s="31"/>
    </row>
    <row r="545" spans="3:16">
      <c r="C545" s="62"/>
      <c r="D545" s="39"/>
      <c r="E545" s="39"/>
      <c r="P545" s="31"/>
    </row>
    <row r="546" spans="3:16">
      <c r="C546" s="62"/>
      <c r="D546" s="39"/>
      <c r="E546" s="39"/>
      <c r="P546" s="31"/>
    </row>
    <row r="547" spans="3:16">
      <c r="C547" s="62"/>
      <c r="D547" s="39"/>
      <c r="E547" s="39"/>
      <c r="P547" s="31"/>
    </row>
    <row r="548" spans="3:16">
      <c r="C548" s="62"/>
      <c r="D548" s="39"/>
      <c r="E548" s="39"/>
      <c r="P548" s="31"/>
    </row>
    <row r="549" spans="3:16">
      <c r="C549" s="62"/>
      <c r="D549" s="39"/>
      <c r="E549" s="39"/>
      <c r="P549" s="31"/>
    </row>
    <row r="550" spans="3:16">
      <c r="C550" s="62"/>
      <c r="D550" s="39"/>
      <c r="E550" s="39"/>
      <c r="P550" s="31"/>
    </row>
    <row r="551" spans="3:16">
      <c r="C551" s="62"/>
      <c r="D551" s="39"/>
      <c r="E551" s="39"/>
      <c r="P551" s="31"/>
    </row>
    <row r="552" spans="3:16">
      <c r="C552" s="62"/>
      <c r="D552" s="39"/>
      <c r="E552" s="39"/>
      <c r="P552" s="31"/>
    </row>
    <row r="553" spans="3:16">
      <c r="C553" s="62"/>
      <c r="D553" s="39"/>
      <c r="E553" s="39"/>
      <c r="P553" s="31"/>
    </row>
    <row r="554" spans="3:16">
      <c r="C554" s="62"/>
      <c r="D554" s="39"/>
      <c r="E554" s="39"/>
      <c r="P554" s="31"/>
    </row>
    <row r="555" spans="3:16">
      <c r="C555" s="62"/>
      <c r="D555" s="39"/>
      <c r="E555" s="39"/>
      <c r="P555" s="31"/>
    </row>
    <row r="556" spans="3:16">
      <c r="C556" s="62"/>
      <c r="D556" s="39"/>
      <c r="E556" s="39"/>
      <c r="P556" s="31"/>
    </row>
    <row r="557" spans="3:16">
      <c r="C557" s="62"/>
      <c r="D557" s="39"/>
      <c r="E557" s="39"/>
      <c r="P557" s="31"/>
    </row>
    <row r="558" spans="3:16">
      <c r="C558" s="62"/>
      <c r="D558" s="39"/>
      <c r="E558" s="39"/>
      <c r="P558" s="31"/>
    </row>
    <row r="559" spans="3:16">
      <c r="C559" s="62"/>
      <c r="D559" s="39"/>
      <c r="E559" s="39"/>
      <c r="P559" s="31"/>
    </row>
    <row r="560" spans="3:16">
      <c r="C560" s="62"/>
      <c r="D560" s="39"/>
      <c r="E560" s="39"/>
      <c r="P560" s="31"/>
    </row>
    <row r="561" spans="3:16">
      <c r="C561" s="62"/>
      <c r="D561" s="39"/>
      <c r="E561" s="39"/>
      <c r="P561" s="31"/>
    </row>
    <row r="562" spans="3:16">
      <c r="C562" s="62"/>
      <c r="D562" s="39"/>
      <c r="E562" s="39"/>
      <c r="P562" s="31"/>
    </row>
    <row r="563" spans="3:16">
      <c r="C563" s="62"/>
      <c r="D563" s="39"/>
      <c r="E563" s="39"/>
      <c r="P563" s="31"/>
    </row>
    <row r="564" spans="3:16">
      <c r="C564" s="62"/>
      <c r="D564" s="39"/>
      <c r="E564" s="39"/>
      <c r="P564" s="31"/>
    </row>
    <row r="565" spans="3:16">
      <c r="C565" s="62"/>
      <c r="D565" s="39"/>
      <c r="E565" s="39"/>
      <c r="P565" s="31"/>
    </row>
    <row r="566" spans="3:16">
      <c r="C566" s="62"/>
      <c r="D566" s="39"/>
      <c r="E566" s="39"/>
      <c r="P566" s="31"/>
    </row>
    <row r="567" spans="3:16">
      <c r="C567" s="62"/>
      <c r="D567" s="39"/>
      <c r="E567" s="39"/>
      <c r="P567" s="31"/>
    </row>
    <row r="568" spans="3:16">
      <c r="C568" s="62"/>
      <c r="D568" s="39"/>
      <c r="E568" s="39"/>
      <c r="P568" s="31"/>
    </row>
    <row r="569" spans="3:16">
      <c r="C569" s="62"/>
      <c r="D569" s="39"/>
      <c r="E569" s="39"/>
      <c r="P569" s="31"/>
    </row>
    <row r="570" spans="3:16">
      <c r="C570" s="62"/>
      <c r="D570" s="39"/>
      <c r="E570" s="39"/>
      <c r="P570" s="31"/>
    </row>
    <row r="571" spans="3:16">
      <c r="C571" s="62"/>
      <c r="D571" s="39"/>
      <c r="E571" s="39"/>
      <c r="P571" s="31"/>
    </row>
    <row r="572" spans="3:16">
      <c r="C572" s="62"/>
      <c r="D572" s="39"/>
      <c r="E572" s="39"/>
      <c r="P572" s="31"/>
    </row>
    <row r="573" spans="3:16">
      <c r="C573" s="62"/>
      <c r="D573" s="39"/>
      <c r="E573" s="39"/>
      <c r="P573" s="31"/>
    </row>
    <row r="574" spans="3:16">
      <c r="C574" s="62"/>
      <c r="D574" s="39"/>
      <c r="E574" s="39"/>
      <c r="P574" s="31"/>
    </row>
    <row r="575" spans="3:16">
      <c r="C575" s="62"/>
      <c r="D575" s="39"/>
      <c r="E575" s="39"/>
      <c r="P575" s="31"/>
    </row>
    <row r="576" spans="3:16">
      <c r="C576" s="62"/>
      <c r="D576" s="39"/>
      <c r="E576" s="39"/>
      <c r="P576" s="31"/>
    </row>
    <row r="577" spans="3:16">
      <c r="C577" s="62"/>
      <c r="D577" s="39"/>
      <c r="E577" s="39"/>
      <c r="P577" s="31"/>
    </row>
    <row r="578" spans="3:16">
      <c r="C578" s="62"/>
      <c r="D578" s="39"/>
      <c r="E578" s="39"/>
      <c r="P578" s="31"/>
    </row>
    <row r="579" spans="3:16">
      <c r="C579" s="62"/>
      <c r="D579" s="39"/>
      <c r="E579" s="39"/>
      <c r="P579" s="31"/>
    </row>
    <row r="580" spans="3:16">
      <c r="C580" s="62"/>
      <c r="D580" s="39"/>
      <c r="E580" s="39"/>
      <c r="P580" s="31"/>
    </row>
    <row r="581" spans="3:16">
      <c r="C581" s="62"/>
      <c r="D581" s="39"/>
      <c r="E581" s="39"/>
      <c r="P581" s="31"/>
    </row>
    <row r="582" spans="3:16">
      <c r="C582" s="62"/>
      <c r="D582" s="39"/>
      <c r="E582" s="39"/>
      <c r="P582" s="31"/>
    </row>
    <row r="583" spans="3:16">
      <c r="C583" s="62"/>
      <c r="D583" s="39"/>
      <c r="E583" s="39"/>
      <c r="P583" s="31"/>
    </row>
    <row r="584" spans="3:16">
      <c r="C584" s="62"/>
      <c r="D584" s="39"/>
      <c r="E584" s="39"/>
      <c r="P584" s="31"/>
    </row>
    <row r="585" spans="3:16">
      <c r="C585" s="62"/>
      <c r="D585" s="39"/>
      <c r="E585" s="39"/>
      <c r="P585" s="31"/>
    </row>
    <row r="586" spans="3:16">
      <c r="C586" s="62"/>
      <c r="D586" s="39"/>
      <c r="E586" s="39"/>
      <c r="P586" s="31"/>
    </row>
    <row r="587" spans="3:16">
      <c r="C587" s="62"/>
      <c r="D587" s="39"/>
      <c r="E587" s="39"/>
      <c r="P587" s="31"/>
    </row>
    <row r="588" spans="3:16">
      <c r="C588" s="62"/>
      <c r="D588" s="39"/>
      <c r="E588" s="39"/>
      <c r="P588" s="31"/>
    </row>
    <row r="589" spans="3:16">
      <c r="C589" s="62"/>
      <c r="D589" s="39"/>
      <c r="E589" s="39"/>
      <c r="P589" s="31"/>
    </row>
    <row r="590" spans="3:16">
      <c r="C590" s="62"/>
      <c r="D590" s="39"/>
      <c r="E590" s="39"/>
      <c r="P590" s="31"/>
    </row>
    <row r="591" spans="3:16">
      <c r="C591" s="62"/>
      <c r="D591" s="39"/>
      <c r="E591" s="39"/>
      <c r="P591" s="31"/>
    </row>
    <row r="592" spans="3:16">
      <c r="C592" s="62"/>
      <c r="D592" s="39"/>
      <c r="E592" s="39"/>
      <c r="P592" s="31"/>
    </row>
    <row r="593" spans="3:16">
      <c r="C593" s="62"/>
      <c r="D593" s="39"/>
      <c r="E593" s="39"/>
      <c r="P593" s="31"/>
    </row>
    <row r="594" spans="3:16">
      <c r="C594" s="62"/>
      <c r="D594" s="39"/>
      <c r="E594" s="39"/>
      <c r="P594" s="31"/>
    </row>
    <row r="595" spans="3:16">
      <c r="C595" s="62"/>
      <c r="D595" s="39"/>
      <c r="E595" s="39"/>
      <c r="P595" s="31"/>
    </row>
    <row r="596" spans="3:16">
      <c r="C596" s="62"/>
      <c r="D596" s="39"/>
      <c r="E596" s="39"/>
      <c r="P596" s="31"/>
    </row>
    <row r="597" spans="3:16">
      <c r="C597" s="62"/>
      <c r="D597" s="39"/>
      <c r="E597" s="39"/>
      <c r="P597" s="31"/>
    </row>
    <row r="598" spans="3:16">
      <c r="C598" s="62"/>
      <c r="D598" s="39"/>
      <c r="E598" s="39"/>
      <c r="P598" s="31"/>
    </row>
    <row r="599" spans="3:16">
      <c r="C599" s="62"/>
      <c r="D599" s="39"/>
      <c r="E599" s="39"/>
      <c r="P599" s="31"/>
    </row>
    <row r="600" spans="3:16">
      <c r="C600" s="62"/>
      <c r="D600" s="39"/>
      <c r="E600" s="39"/>
      <c r="P600" s="31"/>
    </row>
    <row r="601" spans="3:16">
      <c r="C601" s="62"/>
      <c r="D601" s="39"/>
      <c r="E601" s="39"/>
      <c r="P601" s="31"/>
    </row>
    <row r="602" spans="3:16">
      <c r="C602" s="62"/>
      <c r="D602" s="39"/>
      <c r="E602" s="39"/>
      <c r="P602" s="31"/>
    </row>
    <row r="603" spans="3:16">
      <c r="C603" s="62"/>
      <c r="D603" s="39"/>
      <c r="E603" s="39"/>
      <c r="P603" s="31"/>
    </row>
    <row r="604" spans="3:16">
      <c r="C604" s="62"/>
      <c r="D604" s="39"/>
      <c r="E604" s="39"/>
      <c r="P604" s="31"/>
    </row>
    <row r="605" spans="3:16">
      <c r="C605" s="62"/>
      <c r="D605" s="39"/>
      <c r="E605" s="39"/>
      <c r="P605" s="31"/>
    </row>
    <row r="606" spans="3:16">
      <c r="C606" s="62"/>
      <c r="D606" s="39"/>
      <c r="E606" s="39"/>
      <c r="P606" s="31"/>
    </row>
    <row r="607" spans="3:16">
      <c r="C607" s="62"/>
      <c r="D607" s="39"/>
      <c r="E607" s="39"/>
      <c r="P607" s="31"/>
    </row>
    <row r="608" spans="3:16">
      <c r="C608" s="62"/>
      <c r="D608" s="39"/>
      <c r="E608" s="39"/>
      <c r="P608" s="31"/>
    </row>
    <row r="609" spans="3:16">
      <c r="C609" s="62"/>
      <c r="D609" s="39"/>
      <c r="E609" s="39"/>
      <c r="P609" s="31"/>
    </row>
    <row r="610" spans="3:16">
      <c r="C610" s="62"/>
      <c r="D610" s="39"/>
      <c r="E610" s="39"/>
      <c r="P610" s="31"/>
    </row>
    <row r="611" spans="3:16">
      <c r="C611" s="62"/>
      <c r="D611" s="39"/>
      <c r="E611" s="39"/>
      <c r="P611" s="31"/>
    </row>
    <row r="612" spans="3:16">
      <c r="C612" s="62"/>
      <c r="D612" s="39"/>
      <c r="E612" s="39"/>
      <c r="P612" s="31"/>
    </row>
    <row r="613" spans="3:16">
      <c r="C613" s="62"/>
      <c r="D613" s="39"/>
      <c r="E613" s="39"/>
      <c r="P613" s="31"/>
    </row>
    <row r="614" spans="3:16">
      <c r="C614" s="62"/>
      <c r="D614" s="39"/>
      <c r="E614" s="39"/>
      <c r="P614" s="31"/>
    </row>
    <row r="615" spans="3:16">
      <c r="C615" s="62"/>
      <c r="D615" s="39"/>
      <c r="E615" s="39"/>
      <c r="P615" s="31"/>
    </row>
    <row r="616" spans="3:16">
      <c r="C616" s="62"/>
      <c r="D616" s="39"/>
      <c r="E616" s="39"/>
      <c r="P616" s="31"/>
    </row>
    <row r="617" spans="3:16">
      <c r="C617" s="62"/>
      <c r="D617" s="39"/>
      <c r="E617" s="39"/>
      <c r="P617" s="31"/>
    </row>
    <row r="618" spans="3:16">
      <c r="C618" s="62"/>
      <c r="D618" s="39"/>
      <c r="E618" s="39"/>
      <c r="P618" s="31"/>
    </row>
    <row r="619" spans="3:16">
      <c r="C619" s="62"/>
      <c r="D619" s="39"/>
      <c r="E619" s="39"/>
      <c r="P619" s="31"/>
    </row>
    <row r="620" spans="3:16">
      <c r="C620" s="62"/>
      <c r="D620" s="39"/>
      <c r="E620" s="39"/>
      <c r="P620" s="31"/>
    </row>
    <row r="621" spans="3:16">
      <c r="C621" s="62"/>
      <c r="D621" s="39"/>
      <c r="E621" s="39"/>
      <c r="P621" s="31"/>
    </row>
    <row r="622" spans="3:16">
      <c r="C622" s="62"/>
      <c r="D622" s="39"/>
      <c r="E622" s="39"/>
      <c r="P622" s="31"/>
    </row>
    <row r="623" spans="3:16">
      <c r="C623" s="62"/>
      <c r="D623" s="39"/>
      <c r="E623" s="39"/>
      <c r="P623" s="31"/>
    </row>
    <row r="624" spans="3:16">
      <c r="C624" s="62"/>
      <c r="D624" s="39"/>
      <c r="E624" s="39"/>
      <c r="P624" s="31"/>
    </row>
    <row r="625" spans="3:16">
      <c r="C625" s="62"/>
      <c r="D625" s="39"/>
      <c r="E625" s="39"/>
      <c r="P625" s="31"/>
    </row>
    <row r="626" spans="3:16">
      <c r="C626" s="62"/>
      <c r="D626" s="39"/>
      <c r="E626" s="39"/>
      <c r="P626" s="31"/>
    </row>
    <row r="627" spans="3:16">
      <c r="C627" s="62"/>
      <c r="D627" s="39"/>
      <c r="E627" s="39"/>
      <c r="P627" s="31"/>
    </row>
    <row r="628" spans="3:16">
      <c r="C628" s="62"/>
      <c r="D628" s="39"/>
      <c r="E628" s="39"/>
      <c r="P628" s="31"/>
    </row>
    <row r="629" spans="3:16">
      <c r="C629" s="62"/>
      <c r="D629" s="39"/>
      <c r="E629" s="39"/>
      <c r="P629" s="31"/>
    </row>
    <row r="630" spans="3:16">
      <c r="C630" s="62"/>
      <c r="D630" s="39"/>
      <c r="E630" s="39"/>
      <c r="P630" s="31"/>
    </row>
    <row r="631" spans="3:16">
      <c r="C631" s="62"/>
      <c r="D631" s="39"/>
      <c r="E631" s="39"/>
      <c r="P631" s="31"/>
    </row>
    <row r="632" spans="3:16">
      <c r="C632" s="62"/>
      <c r="D632" s="39"/>
      <c r="E632" s="39"/>
      <c r="P632" s="31"/>
    </row>
    <row r="633" spans="3:16">
      <c r="C633" s="62"/>
      <c r="D633" s="39"/>
      <c r="E633" s="39"/>
      <c r="P633" s="31"/>
    </row>
    <row r="634" spans="3:16">
      <c r="C634" s="62"/>
      <c r="D634" s="39"/>
      <c r="E634" s="39"/>
      <c r="P634" s="31"/>
    </row>
    <row r="635" spans="3:16">
      <c r="C635" s="62"/>
      <c r="D635" s="39"/>
      <c r="E635" s="39"/>
      <c r="P635" s="31"/>
    </row>
    <row r="636" spans="3:16">
      <c r="C636" s="62"/>
      <c r="D636" s="39"/>
      <c r="E636" s="39"/>
      <c r="P636" s="31"/>
    </row>
    <row r="637" spans="3:16">
      <c r="C637" s="62"/>
      <c r="D637" s="39"/>
      <c r="E637" s="39"/>
      <c r="P637" s="31"/>
    </row>
    <row r="638" spans="3:16">
      <c r="C638" s="62"/>
      <c r="D638" s="39"/>
      <c r="E638" s="39"/>
      <c r="P638" s="31"/>
    </row>
    <row r="639" spans="3:16">
      <c r="C639" s="62"/>
      <c r="D639" s="39"/>
      <c r="E639" s="39"/>
      <c r="P639" s="31"/>
    </row>
    <row r="640" spans="3:16">
      <c r="C640" s="62"/>
      <c r="D640" s="39"/>
      <c r="E640" s="39"/>
      <c r="P640" s="31"/>
    </row>
    <row r="641" spans="3:16">
      <c r="C641" s="62"/>
      <c r="D641" s="39"/>
      <c r="E641" s="39"/>
      <c r="P641" s="31"/>
    </row>
    <row r="642" spans="3:16">
      <c r="C642" s="62"/>
      <c r="D642" s="39"/>
      <c r="E642" s="39"/>
      <c r="P642" s="31"/>
    </row>
    <row r="643" spans="3:16">
      <c r="C643" s="62"/>
      <c r="D643" s="39"/>
      <c r="E643" s="39"/>
      <c r="P643" s="31"/>
    </row>
    <row r="644" spans="3:16">
      <c r="C644" s="62"/>
      <c r="D644" s="39"/>
      <c r="E644" s="39"/>
      <c r="P644" s="31"/>
    </row>
    <row r="645" spans="3:16">
      <c r="C645" s="62"/>
      <c r="D645" s="39"/>
      <c r="E645" s="39"/>
      <c r="P645" s="31"/>
    </row>
    <row r="646" spans="3:16">
      <c r="C646" s="62"/>
      <c r="D646" s="39"/>
      <c r="E646" s="39"/>
      <c r="P646" s="31"/>
    </row>
    <row r="647" spans="3:16">
      <c r="C647" s="62"/>
      <c r="D647" s="39"/>
      <c r="E647" s="39"/>
      <c r="P647" s="31"/>
    </row>
    <row r="648" spans="3:16">
      <c r="C648" s="62"/>
      <c r="D648" s="39"/>
      <c r="E648" s="39"/>
      <c r="P648" s="31"/>
    </row>
    <row r="649" spans="3:16">
      <c r="C649" s="62"/>
      <c r="D649" s="39"/>
      <c r="E649" s="39"/>
      <c r="P649" s="31"/>
    </row>
    <row r="650" spans="3:16">
      <c r="C650" s="62"/>
      <c r="D650" s="39"/>
      <c r="E650" s="39"/>
      <c r="P650" s="31"/>
    </row>
    <row r="651" spans="3:16">
      <c r="C651" s="62"/>
      <c r="D651" s="39"/>
      <c r="E651" s="39"/>
      <c r="P651" s="31"/>
    </row>
    <row r="652" spans="3:16">
      <c r="C652" s="62"/>
      <c r="D652" s="39"/>
      <c r="E652" s="39"/>
      <c r="P652" s="31"/>
    </row>
    <row r="653" spans="3:16">
      <c r="C653" s="62"/>
      <c r="D653" s="39"/>
      <c r="E653" s="39"/>
      <c r="P653" s="31"/>
    </row>
    <row r="654" spans="3:16">
      <c r="C654" s="62"/>
      <c r="D654" s="39"/>
      <c r="E654" s="39"/>
      <c r="P654" s="31"/>
    </row>
    <row r="655" spans="3:16">
      <c r="C655" s="62"/>
      <c r="D655" s="39"/>
      <c r="E655" s="39"/>
      <c r="P655" s="31"/>
    </row>
    <row r="656" spans="3:16">
      <c r="C656" s="62"/>
      <c r="D656" s="39"/>
      <c r="E656" s="39"/>
      <c r="P656" s="31"/>
    </row>
    <row r="657" spans="3:16">
      <c r="C657" s="62"/>
      <c r="D657" s="39"/>
      <c r="E657" s="39"/>
      <c r="P657" s="31"/>
    </row>
    <row r="658" spans="3:16">
      <c r="C658" s="62"/>
      <c r="D658" s="39"/>
      <c r="E658" s="39"/>
      <c r="P658" s="31"/>
    </row>
    <row r="659" spans="3:16">
      <c r="C659" s="62"/>
      <c r="D659" s="39"/>
      <c r="E659" s="39"/>
      <c r="P659" s="31"/>
    </row>
    <row r="660" spans="3:16">
      <c r="C660" s="62"/>
      <c r="D660" s="39"/>
      <c r="E660" s="39"/>
      <c r="P660" s="31"/>
    </row>
    <row r="661" spans="3:16">
      <c r="C661" s="62"/>
      <c r="D661" s="39"/>
      <c r="E661" s="39"/>
      <c r="P661" s="31"/>
    </row>
    <row r="662" spans="3:16">
      <c r="C662" s="62"/>
      <c r="D662" s="39"/>
      <c r="E662" s="39"/>
      <c r="P662" s="31"/>
    </row>
    <row r="663" spans="3:16">
      <c r="C663" s="62"/>
      <c r="D663" s="39"/>
      <c r="E663" s="39"/>
      <c r="P663" s="31"/>
    </row>
    <row r="664" spans="3:16">
      <c r="C664" s="62"/>
      <c r="D664" s="39"/>
      <c r="E664" s="39"/>
      <c r="P664" s="31"/>
    </row>
    <row r="665" spans="3:16">
      <c r="C665" s="62"/>
      <c r="D665" s="39"/>
      <c r="E665" s="39"/>
      <c r="P665" s="31"/>
    </row>
    <row r="666" spans="3:16">
      <c r="C666" s="62"/>
      <c r="D666" s="39"/>
      <c r="E666" s="39"/>
      <c r="P666" s="31"/>
    </row>
    <row r="667" spans="3:16">
      <c r="C667" s="62"/>
      <c r="D667" s="39"/>
      <c r="E667" s="39"/>
      <c r="P667" s="31"/>
    </row>
    <row r="668" spans="3:16">
      <c r="C668" s="62"/>
      <c r="D668" s="39"/>
      <c r="E668" s="39"/>
      <c r="P668" s="31"/>
    </row>
    <row r="669" spans="3:16">
      <c r="C669" s="62"/>
      <c r="D669" s="39"/>
      <c r="E669" s="39"/>
      <c r="P669" s="31"/>
    </row>
    <row r="670" spans="3:16">
      <c r="C670" s="62"/>
      <c r="D670" s="39"/>
      <c r="E670" s="39"/>
      <c r="P670" s="31"/>
    </row>
    <row r="671" spans="3:16">
      <c r="C671" s="62"/>
      <c r="D671" s="39"/>
      <c r="E671" s="39"/>
      <c r="P671" s="31"/>
    </row>
    <row r="672" spans="3:16">
      <c r="C672" s="62"/>
      <c r="D672" s="39"/>
      <c r="E672" s="39"/>
      <c r="P672" s="31"/>
    </row>
    <row r="673" spans="3:16">
      <c r="C673" s="62"/>
      <c r="D673" s="39"/>
      <c r="E673" s="39"/>
      <c r="P673" s="31"/>
    </row>
    <row r="674" spans="3:16">
      <c r="C674" s="62"/>
      <c r="D674" s="39"/>
      <c r="E674" s="39"/>
      <c r="P674" s="31"/>
    </row>
    <row r="675" spans="3:16">
      <c r="C675" s="62"/>
      <c r="D675" s="39"/>
      <c r="E675" s="39"/>
      <c r="P675" s="31"/>
    </row>
    <row r="676" spans="3:16">
      <c r="C676" s="62"/>
      <c r="D676" s="39"/>
      <c r="E676" s="39"/>
      <c r="P676" s="31"/>
    </row>
    <row r="677" spans="3:16">
      <c r="C677" s="62"/>
      <c r="D677" s="39"/>
      <c r="E677" s="39"/>
      <c r="P677" s="31"/>
    </row>
    <row r="678" spans="3:16">
      <c r="C678" s="62"/>
      <c r="D678" s="39"/>
      <c r="E678" s="39"/>
      <c r="P678" s="31"/>
    </row>
    <row r="679" spans="3:16">
      <c r="C679" s="62"/>
      <c r="D679" s="39"/>
      <c r="E679" s="39"/>
      <c r="P679" s="31"/>
    </row>
    <row r="680" spans="3:16">
      <c r="C680" s="62"/>
      <c r="D680" s="39"/>
      <c r="E680" s="39"/>
      <c r="P680" s="31"/>
    </row>
    <row r="681" spans="3:16">
      <c r="C681" s="62"/>
      <c r="D681" s="39"/>
      <c r="E681" s="39"/>
      <c r="P681" s="31"/>
    </row>
    <row r="682" spans="3:16">
      <c r="C682" s="62"/>
      <c r="D682" s="39"/>
      <c r="E682" s="39"/>
      <c r="P682" s="31"/>
    </row>
    <row r="683" spans="3:16">
      <c r="C683" s="62"/>
      <c r="D683" s="39"/>
      <c r="E683" s="39"/>
      <c r="P683" s="31"/>
    </row>
    <row r="684" spans="3:16">
      <c r="C684" s="62"/>
      <c r="D684" s="39"/>
      <c r="E684" s="39"/>
      <c r="P684" s="31"/>
    </row>
    <row r="685" spans="3:16">
      <c r="C685" s="62"/>
      <c r="D685" s="39"/>
      <c r="E685" s="39"/>
      <c r="P685" s="31"/>
    </row>
    <row r="686" spans="3:16">
      <c r="C686" s="62"/>
      <c r="D686" s="39"/>
      <c r="E686" s="39"/>
      <c r="P686" s="31"/>
    </row>
    <row r="687" spans="3:16">
      <c r="C687" s="62"/>
      <c r="D687" s="39"/>
      <c r="E687" s="39"/>
      <c r="P687" s="31"/>
    </row>
    <row r="688" spans="3:16">
      <c r="C688" s="62"/>
      <c r="D688" s="39"/>
      <c r="E688" s="39"/>
      <c r="P688" s="31"/>
    </row>
    <row r="689" spans="3:16">
      <c r="C689" s="62"/>
      <c r="D689" s="39"/>
      <c r="E689" s="39"/>
      <c r="P689" s="31"/>
    </row>
    <row r="690" spans="3:16">
      <c r="C690" s="62"/>
      <c r="D690" s="39"/>
      <c r="E690" s="39"/>
      <c r="P690" s="31"/>
    </row>
    <row r="691" spans="3:16">
      <c r="C691" s="62"/>
      <c r="D691" s="39"/>
      <c r="E691" s="39"/>
      <c r="P691" s="31"/>
    </row>
    <row r="692" spans="3:16">
      <c r="C692" s="62"/>
      <c r="D692" s="39"/>
      <c r="E692" s="39"/>
      <c r="P692" s="31"/>
    </row>
    <row r="693" spans="3:16">
      <c r="C693" s="62"/>
      <c r="D693" s="39"/>
      <c r="E693" s="39"/>
      <c r="P693" s="31"/>
    </row>
    <row r="694" spans="3:16">
      <c r="C694" s="62"/>
      <c r="D694" s="39"/>
      <c r="E694" s="39"/>
      <c r="P694" s="31"/>
    </row>
    <row r="695" spans="3:16">
      <c r="C695" s="62"/>
      <c r="D695" s="39"/>
      <c r="E695" s="39"/>
      <c r="P695" s="31"/>
    </row>
    <row r="696" spans="3:16">
      <c r="C696" s="62"/>
      <c r="D696" s="39"/>
      <c r="E696" s="39"/>
      <c r="P696" s="31"/>
    </row>
    <row r="697" spans="3:16">
      <c r="C697" s="62"/>
      <c r="D697" s="39"/>
      <c r="E697" s="39"/>
      <c r="P697" s="31"/>
    </row>
    <row r="698" spans="3:16">
      <c r="C698" s="62"/>
      <c r="D698" s="39"/>
      <c r="E698" s="39"/>
      <c r="P698" s="31"/>
    </row>
    <row r="699" spans="3:16">
      <c r="C699" s="62"/>
      <c r="D699" s="39"/>
      <c r="E699" s="39"/>
      <c r="P699" s="31"/>
    </row>
    <row r="700" spans="3:16">
      <c r="C700" s="62"/>
      <c r="D700" s="39"/>
      <c r="E700" s="39"/>
      <c r="P700" s="31"/>
    </row>
    <row r="701" spans="3:16">
      <c r="C701" s="62"/>
      <c r="D701" s="39"/>
      <c r="E701" s="39"/>
      <c r="P701" s="31"/>
    </row>
    <row r="702" spans="3:16">
      <c r="C702" s="62"/>
      <c r="D702" s="39"/>
      <c r="E702" s="39"/>
      <c r="P702" s="31"/>
    </row>
    <row r="703" spans="3:16">
      <c r="C703" s="62"/>
      <c r="D703" s="39"/>
      <c r="E703" s="39"/>
      <c r="P703" s="31"/>
    </row>
    <row r="704" spans="3:16">
      <c r="C704" s="62"/>
      <c r="D704" s="39"/>
      <c r="E704" s="39"/>
      <c r="P704" s="31"/>
    </row>
    <row r="705" spans="3:16">
      <c r="C705" s="62"/>
      <c r="D705" s="39"/>
      <c r="E705" s="39"/>
      <c r="P705" s="31"/>
    </row>
    <row r="706" spans="3:16">
      <c r="C706" s="62"/>
      <c r="D706" s="39"/>
      <c r="E706" s="39"/>
      <c r="P706" s="31"/>
    </row>
    <row r="707" spans="3:16">
      <c r="C707" s="62"/>
      <c r="D707" s="39"/>
      <c r="E707" s="39"/>
      <c r="P707" s="31"/>
    </row>
    <row r="708" spans="3:16">
      <c r="C708" s="62"/>
      <c r="D708" s="39"/>
      <c r="E708" s="39"/>
      <c r="P708" s="31"/>
    </row>
    <row r="709" spans="3:16">
      <c r="C709" s="62"/>
      <c r="D709" s="39"/>
      <c r="E709" s="39"/>
      <c r="P709" s="31"/>
    </row>
    <row r="710" spans="3:16">
      <c r="C710" s="62"/>
      <c r="D710" s="39"/>
      <c r="E710" s="39"/>
      <c r="P710" s="31"/>
    </row>
    <row r="711" spans="3:16">
      <c r="C711" s="62"/>
      <c r="D711" s="39"/>
      <c r="E711" s="39"/>
      <c r="P711" s="31"/>
    </row>
    <row r="712" spans="3:16">
      <c r="C712" s="62"/>
      <c r="D712" s="39"/>
      <c r="E712" s="39"/>
      <c r="P712" s="31"/>
    </row>
    <row r="713" spans="3:16">
      <c r="C713" s="62"/>
      <c r="D713" s="39"/>
      <c r="E713" s="39"/>
      <c r="P713" s="31"/>
    </row>
    <row r="714" spans="3:16">
      <c r="C714" s="62"/>
      <c r="D714" s="39"/>
      <c r="E714" s="39"/>
      <c r="P714" s="31"/>
    </row>
    <row r="715" spans="3:16">
      <c r="C715" s="62"/>
      <c r="D715" s="39"/>
      <c r="E715" s="39"/>
      <c r="P715" s="31"/>
    </row>
    <row r="716" spans="3:16">
      <c r="C716" s="62"/>
      <c r="D716" s="39"/>
      <c r="E716" s="39"/>
      <c r="P716" s="31"/>
    </row>
    <row r="717" spans="3:16">
      <c r="C717" s="62"/>
      <c r="D717" s="39"/>
      <c r="E717" s="39"/>
      <c r="P717" s="31"/>
    </row>
    <row r="718" spans="3:16">
      <c r="C718" s="62"/>
      <c r="D718" s="39"/>
      <c r="E718" s="39"/>
      <c r="P718" s="31"/>
    </row>
    <row r="719" spans="3:16">
      <c r="C719" s="62"/>
      <c r="D719" s="39"/>
      <c r="E719" s="39"/>
      <c r="P719" s="31"/>
    </row>
    <row r="720" spans="3:16">
      <c r="C720" s="62"/>
      <c r="D720" s="39"/>
      <c r="E720" s="39"/>
      <c r="P720" s="31"/>
    </row>
    <row r="721" spans="3:16">
      <c r="C721" s="62"/>
      <c r="D721" s="39"/>
      <c r="E721" s="39"/>
      <c r="P721" s="31"/>
    </row>
    <row r="722" spans="3:16">
      <c r="C722" s="62"/>
      <c r="D722" s="39"/>
      <c r="E722" s="39"/>
      <c r="P722" s="31"/>
    </row>
    <row r="723" spans="3:16">
      <c r="C723" s="62"/>
      <c r="D723" s="39"/>
      <c r="E723" s="39"/>
      <c r="P723" s="31"/>
    </row>
    <row r="724" spans="3:16">
      <c r="C724" s="62"/>
      <c r="D724" s="39"/>
      <c r="E724" s="39"/>
      <c r="P724" s="31"/>
    </row>
    <row r="725" spans="3:16">
      <c r="C725" s="62"/>
      <c r="D725" s="39"/>
      <c r="E725" s="39"/>
      <c r="P725" s="31"/>
    </row>
    <row r="726" spans="3:16">
      <c r="C726" s="62"/>
      <c r="D726" s="39"/>
      <c r="E726" s="39"/>
      <c r="P726" s="31"/>
    </row>
    <row r="727" spans="3:16">
      <c r="C727" s="62"/>
      <c r="D727" s="39"/>
      <c r="E727" s="39"/>
      <c r="P727" s="31"/>
    </row>
    <row r="728" spans="3:16">
      <c r="C728" s="62"/>
      <c r="D728" s="39"/>
      <c r="E728" s="39"/>
      <c r="P728" s="31"/>
    </row>
    <row r="729" spans="3:16">
      <c r="C729" s="62"/>
      <c r="D729" s="39"/>
      <c r="E729" s="39"/>
      <c r="P729" s="31"/>
    </row>
    <row r="730" spans="3:16">
      <c r="C730" s="62"/>
      <c r="D730" s="39"/>
      <c r="E730" s="39"/>
      <c r="P730" s="31"/>
    </row>
    <row r="731" spans="3:16">
      <c r="C731" s="62"/>
      <c r="D731" s="39"/>
      <c r="E731" s="39"/>
      <c r="P731" s="31"/>
    </row>
    <row r="732" spans="3:16">
      <c r="C732" s="62"/>
      <c r="D732" s="39"/>
      <c r="E732" s="39"/>
      <c r="P732" s="31"/>
    </row>
    <row r="733" spans="3:16">
      <c r="C733" s="62"/>
      <c r="D733" s="39"/>
      <c r="E733" s="39"/>
      <c r="P733" s="31"/>
    </row>
    <row r="734" spans="3:16">
      <c r="C734" s="62"/>
      <c r="D734" s="39"/>
      <c r="E734" s="39"/>
      <c r="P734" s="31"/>
    </row>
    <row r="735" spans="3:16">
      <c r="C735" s="62"/>
      <c r="D735" s="39"/>
      <c r="E735" s="39"/>
      <c r="P735" s="31"/>
    </row>
    <row r="736" spans="3:16">
      <c r="C736" s="62"/>
      <c r="D736" s="39"/>
      <c r="E736" s="39"/>
      <c r="P736" s="31"/>
    </row>
    <row r="737" spans="3:16">
      <c r="C737" s="62"/>
      <c r="D737" s="39"/>
      <c r="E737" s="39"/>
      <c r="P737" s="31"/>
    </row>
    <row r="738" spans="3:16">
      <c r="C738" s="62"/>
      <c r="D738" s="39"/>
      <c r="E738" s="39"/>
      <c r="P738" s="31"/>
    </row>
    <row r="739" spans="3:16">
      <c r="C739" s="62"/>
      <c r="D739" s="39"/>
      <c r="E739" s="39"/>
      <c r="P739" s="31"/>
    </row>
    <row r="740" spans="3:16">
      <c r="C740" s="62"/>
      <c r="D740" s="39"/>
      <c r="E740" s="39"/>
      <c r="P740" s="31"/>
    </row>
    <row r="741" spans="3:16">
      <c r="C741" s="62"/>
      <c r="D741" s="39"/>
      <c r="E741" s="39"/>
      <c r="P741" s="31"/>
    </row>
    <row r="742" spans="3:16">
      <c r="C742" s="62"/>
      <c r="D742" s="39"/>
      <c r="E742" s="39"/>
      <c r="P742" s="31"/>
    </row>
    <row r="743" spans="3:16">
      <c r="C743" s="62"/>
      <c r="D743" s="39"/>
      <c r="E743" s="39"/>
      <c r="P743" s="31"/>
    </row>
    <row r="744" spans="3:16">
      <c r="C744" s="62"/>
      <c r="D744" s="39"/>
      <c r="E744" s="39"/>
      <c r="P744" s="31"/>
    </row>
    <row r="745" spans="3:16">
      <c r="C745" s="62"/>
      <c r="D745" s="39"/>
      <c r="E745" s="39"/>
      <c r="P745" s="31"/>
    </row>
    <row r="746" spans="3:16">
      <c r="C746" s="62"/>
      <c r="D746" s="39"/>
      <c r="E746" s="39"/>
      <c r="P746" s="31"/>
    </row>
    <row r="747" spans="3:16">
      <c r="C747" s="62"/>
      <c r="D747" s="39"/>
      <c r="E747" s="39"/>
      <c r="P747" s="31"/>
    </row>
    <row r="748" spans="3:16">
      <c r="C748" s="62"/>
      <c r="D748" s="39"/>
      <c r="E748" s="39"/>
      <c r="P748" s="31"/>
    </row>
    <row r="749" spans="3:16">
      <c r="C749" s="62"/>
      <c r="D749" s="39"/>
      <c r="E749" s="39"/>
      <c r="P749" s="31"/>
    </row>
    <row r="750" spans="3:16">
      <c r="C750" s="62"/>
      <c r="D750" s="39"/>
      <c r="E750" s="39"/>
      <c r="P750" s="31"/>
    </row>
    <row r="751" spans="3:16">
      <c r="C751" s="62"/>
      <c r="D751" s="39"/>
      <c r="E751" s="39"/>
      <c r="P751" s="31"/>
    </row>
    <row r="752" spans="3:16">
      <c r="C752" s="62"/>
      <c r="D752" s="39"/>
      <c r="E752" s="39"/>
      <c r="P752" s="31"/>
    </row>
    <row r="753" spans="3:16">
      <c r="C753" s="62"/>
      <c r="D753" s="39"/>
      <c r="E753" s="39"/>
      <c r="P753" s="31"/>
    </row>
    <row r="754" spans="3:16">
      <c r="C754" s="62"/>
      <c r="D754" s="39"/>
      <c r="E754" s="39"/>
      <c r="P754" s="31"/>
    </row>
    <row r="755" spans="3:16">
      <c r="C755" s="62"/>
      <c r="D755" s="39"/>
      <c r="E755" s="39"/>
      <c r="P755" s="31"/>
    </row>
    <row r="756" spans="3:16">
      <c r="C756" s="62"/>
      <c r="D756" s="39"/>
      <c r="E756" s="39"/>
      <c r="P756" s="31"/>
    </row>
    <row r="757" spans="3:16">
      <c r="C757" s="62"/>
      <c r="D757" s="39"/>
      <c r="E757" s="39"/>
      <c r="P757" s="31"/>
    </row>
    <row r="758" spans="3:16">
      <c r="C758" s="62"/>
      <c r="D758" s="39"/>
      <c r="E758" s="39"/>
      <c r="P758" s="31"/>
    </row>
    <row r="759" spans="3:16">
      <c r="C759" s="62"/>
      <c r="D759" s="39"/>
      <c r="E759" s="39"/>
      <c r="P759" s="31"/>
    </row>
    <row r="760" spans="3:16">
      <c r="C760" s="62"/>
      <c r="D760" s="39"/>
      <c r="E760" s="39"/>
      <c r="P760" s="31"/>
    </row>
    <row r="761" spans="3:16">
      <c r="C761" s="62"/>
      <c r="D761" s="39"/>
      <c r="E761" s="39"/>
      <c r="P761" s="31"/>
    </row>
    <row r="762" spans="3:16">
      <c r="C762" s="62"/>
      <c r="D762" s="39"/>
      <c r="E762" s="39"/>
      <c r="P762" s="31"/>
    </row>
    <row r="763" spans="3:16">
      <c r="C763" s="62"/>
      <c r="D763" s="39"/>
      <c r="E763" s="39"/>
      <c r="P763" s="31"/>
    </row>
    <row r="764" spans="3:16">
      <c r="C764" s="62"/>
      <c r="D764" s="39"/>
      <c r="E764" s="39"/>
      <c r="P764" s="31"/>
    </row>
    <row r="765" spans="3:16">
      <c r="C765" s="62"/>
      <c r="D765" s="39"/>
      <c r="E765" s="39"/>
      <c r="P765" s="31"/>
    </row>
    <row r="766" spans="3:16">
      <c r="C766" s="62"/>
      <c r="D766" s="39"/>
      <c r="E766" s="39"/>
      <c r="P766" s="31"/>
    </row>
    <row r="767" spans="3:16">
      <c r="C767" s="62"/>
      <c r="D767" s="39"/>
      <c r="E767" s="39"/>
      <c r="P767" s="31"/>
    </row>
    <row r="768" spans="3:16">
      <c r="C768" s="62"/>
      <c r="D768" s="39"/>
      <c r="E768" s="39"/>
      <c r="P768" s="31"/>
    </row>
    <row r="769" spans="3:16">
      <c r="C769" s="62"/>
      <c r="D769" s="39"/>
      <c r="E769" s="39"/>
      <c r="P769" s="31"/>
    </row>
    <row r="770" spans="3:16">
      <c r="C770" s="62"/>
      <c r="D770" s="39"/>
      <c r="E770" s="39"/>
      <c r="P770" s="31"/>
    </row>
    <row r="771" spans="3:16">
      <c r="C771" s="62"/>
      <c r="D771" s="39"/>
      <c r="E771" s="39"/>
      <c r="P771" s="31"/>
    </row>
    <row r="772" spans="3:16">
      <c r="C772" s="62"/>
      <c r="D772" s="39"/>
      <c r="E772" s="39"/>
      <c r="P772" s="31"/>
    </row>
    <row r="773" spans="3:16">
      <c r="C773" s="62"/>
      <c r="D773" s="39"/>
      <c r="E773" s="39"/>
      <c r="P773" s="31"/>
    </row>
    <row r="774" spans="3:16">
      <c r="C774" s="62"/>
      <c r="D774" s="39"/>
      <c r="E774" s="39"/>
      <c r="P774" s="31"/>
    </row>
    <row r="775" spans="3:16">
      <c r="C775" s="62"/>
      <c r="D775" s="39"/>
      <c r="E775" s="39"/>
      <c r="P775" s="31"/>
    </row>
    <row r="776" spans="3:16">
      <c r="C776" s="62"/>
      <c r="D776" s="39"/>
      <c r="E776" s="39"/>
      <c r="P776" s="31"/>
    </row>
    <row r="777" spans="3:16">
      <c r="C777" s="62"/>
      <c r="D777" s="39"/>
      <c r="E777" s="39"/>
      <c r="P777" s="31"/>
    </row>
    <row r="778" spans="3:16">
      <c r="C778" s="62"/>
      <c r="D778" s="39"/>
      <c r="E778" s="39"/>
      <c r="P778" s="31"/>
    </row>
    <row r="779" spans="3:16">
      <c r="C779" s="62"/>
      <c r="D779" s="39"/>
      <c r="E779" s="39"/>
      <c r="P779" s="31"/>
    </row>
    <row r="780" spans="3:16">
      <c r="C780" s="62"/>
      <c r="D780" s="39"/>
      <c r="E780" s="39"/>
      <c r="P780" s="31"/>
    </row>
    <row r="781" spans="3:16">
      <c r="C781" s="62"/>
      <c r="D781" s="39"/>
      <c r="E781" s="39"/>
      <c r="P781" s="31"/>
    </row>
    <row r="782" spans="3:16">
      <c r="C782" s="62"/>
      <c r="D782" s="39"/>
      <c r="E782" s="39"/>
      <c r="P782" s="31"/>
    </row>
    <row r="783" spans="3:16">
      <c r="C783" s="62"/>
      <c r="D783" s="39"/>
      <c r="E783" s="39"/>
      <c r="P783" s="31"/>
    </row>
    <row r="784" spans="3:16">
      <c r="C784" s="62"/>
      <c r="D784" s="39"/>
      <c r="E784" s="39"/>
      <c r="P784" s="31"/>
    </row>
    <row r="785" spans="3:16">
      <c r="C785" s="62"/>
      <c r="D785" s="39"/>
      <c r="E785" s="39"/>
      <c r="P785" s="31"/>
    </row>
    <row r="786" spans="3:16">
      <c r="C786" s="62"/>
      <c r="D786" s="39"/>
      <c r="E786" s="39"/>
      <c r="P786" s="31"/>
    </row>
    <row r="787" spans="3:16">
      <c r="C787" s="62"/>
      <c r="D787" s="39"/>
      <c r="E787" s="39"/>
      <c r="P787" s="31"/>
    </row>
    <row r="788" spans="3:16">
      <c r="C788" s="62"/>
      <c r="D788" s="39"/>
      <c r="E788" s="39"/>
      <c r="P788" s="31"/>
    </row>
    <row r="789" spans="3:16">
      <c r="C789" s="62"/>
      <c r="D789" s="39"/>
      <c r="E789" s="39"/>
      <c r="P789" s="31"/>
    </row>
    <row r="790" spans="3:16">
      <c r="C790" s="62"/>
      <c r="D790" s="39"/>
      <c r="E790" s="39"/>
      <c r="P790" s="31"/>
    </row>
    <row r="791" spans="3:16">
      <c r="C791" s="62"/>
      <c r="D791" s="39"/>
      <c r="E791" s="39"/>
      <c r="P791" s="31"/>
    </row>
    <row r="792" spans="3:16">
      <c r="C792" s="62"/>
      <c r="D792" s="39"/>
      <c r="E792" s="39"/>
      <c r="P792" s="31"/>
    </row>
    <row r="793" spans="3:16">
      <c r="C793" s="62"/>
      <c r="D793" s="39"/>
      <c r="E793" s="39"/>
      <c r="P793" s="31"/>
    </row>
    <row r="794" spans="3:16">
      <c r="C794" s="62"/>
      <c r="D794" s="39"/>
      <c r="E794" s="39"/>
      <c r="P794" s="31"/>
    </row>
    <row r="795" spans="3:16">
      <c r="C795" s="62"/>
      <c r="D795" s="39"/>
      <c r="E795" s="39"/>
      <c r="P795" s="31"/>
    </row>
    <row r="796" spans="3:16">
      <c r="C796" s="62"/>
      <c r="D796" s="39"/>
      <c r="E796" s="39"/>
      <c r="P796" s="31"/>
    </row>
    <row r="797" spans="3:16">
      <c r="C797" s="62"/>
      <c r="D797" s="39"/>
      <c r="E797" s="39"/>
      <c r="P797" s="31"/>
    </row>
    <row r="798" spans="3:16">
      <c r="C798" s="62"/>
      <c r="D798" s="39"/>
      <c r="E798" s="39"/>
      <c r="P798" s="31"/>
    </row>
    <row r="799" spans="3:16">
      <c r="C799" s="62"/>
      <c r="D799" s="39"/>
      <c r="E799" s="39"/>
      <c r="P799" s="31"/>
    </row>
    <row r="800" spans="3:16">
      <c r="C800" s="62"/>
      <c r="D800" s="39"/>
      <c r="E800" s="39"/>
      <c r="P800" s="31"/>
    </row>
    <row r="801" spans="3:16">
      <c r="C801" s="62"/>
      <c r="D801" s="39"/>
      <c r="E801" s="39"/>
      <c r="P801" s="31"/>
    </row>
    <row r="802" spans="3:16">
      <c r="C802" s="62"/>
      <c r="D802" s="39"/>
      <c r="E802" s="39"/>
      <c r="P802" s="31"/>
    </row>
    <row r="803" spans="3:16">
      <c r="C803" s="62"/>
      <c r="D803" s="39"/>
      <c r="E803" s="39"/>
      <c r="P803" s="31"/>
    </row>
    <row r="804" spans="3:16">
      <c r="C804" s="62"/>
      <c r="D804" s="39"/>
      <c r="E804" s="39"/>
      <c r="P804" s="31"/>
    </row>
    <row r="805" spans="3:16">
      <c r="C805" s="62"/>
      <c r="D805" s="39"/>
      <c r="E805" s="39"/>
      <c r="P805" s="31"/>
    </row>
    <row r="806" spans="3:16">
      <c r="C806" s="62"/>
      <c r="D806" s="39"/>
      <c r="E806" s="39"/>
      <c r="P806" s="31"/>
    </row>
    <row r="807" spans="3:16">
      <c r="C807" s="62"/>
      <c r="D807" s="39"/>
      <c r="E807" s="39"/>
      <c r="P807" s="31"/>
    </row>
    <row r="808" spans="3:16">
      <c r="C808" s="62"/>
      <c r="D808" s="39"/>
      <c r="E808" s="39"/>
      <c r="P808" s="31"/>
    </row>
    <row r="809" spans="3:16">
      <c r="C809" s="62"/>
      <c r="D809" s="39"/>
      <c r="E809" s="39"/>
      <c r="P809" s="31"/>
    </row>
    <row r="810" spans="3:16">
      <c r="C810" s="62"/>
      <c r="D810" s="39"/>
      <c r="E810" s="39"/>
      <c r="P810" s="31"/>
    </row>
    <row r="811" spans="3:16">
      <c r="C811" s="62"/>
      <c r="D811" s="39"/>
      <c r="E811" s="39"/>
      <c r="P811" s="31"/>
    </row>
    <row r="812" spans="3:16">
      <c r="C812" s="62"/>
      <c r="D812" s="39"/>
      <c r="E812" s="39"/>
      <c r="P812" s="31"/>
    </row>
    <row r="813" spans="3:16">
      <c r="C813" s="62"/>
      <c r="D813" s="39"/>
      <c r="E813" s="39"/>
      <c r="P813" s="31"/>
    </row>
    <row r="814" spans="3:16">
      <c r="C814" s="62"/>
      <c r="D814" s="39"/>
      <c r="E814" s="39"/>
      <c r="P814" s="31"/>
    </row>
    <row r="815" spans="3:16">
      <c r="C815" s="62"/>
      <c r="D815" s="39"/>
      <c r="E815" s="39"/>
      <c r="P815" s="31"/>
    </row>
    <row r="816" spans="3:16">
      <c r="C816" s="62"/>
      <c r="D816" s="39"/>
      <c r="E816" s="39"/>
      <c r="P816" s="31"/>
    </row>
    <row r="817" spans="3:16">
      <c r="C817" s="62"/>
      <c r="D817" s="39"/>
      <c r="E817" s="39"/>
      <c r="P817" s="31"/>
    </row>
    <row r="818" spans="3:16">
      <c r="C818" s="62"/>
      <c r="D818" s="39"/>
      <c r="E818" s="39"/>
      <c r="P818" s="31"/>
    </row>
    <row r="819" spans="3:16">
      <c r="C819" s="62"/>
      <c r="D819" s="39"/>
      <c r="E819" s="39"/>
      <c r="P819" s="31"/>
    </row>
    <row r="820" spans="3:16">
      <c r="C820" s="62"/>
      <c r="D820" s="39"/>
      <c r="E820" s="39"/>
      <c r="P820" s="31"/>
    </row>
    <row r="821" spans="3:16">
      <c r="C821" s="62"/>
      <c r="D821" s="39"/>
      <c r="E821" s="39"/>
      <c r="P821" s="31"/>
    </row>
    <row r="822" spans="3:16">
      <c r="C822" s="62"/>
      <c r="D822" s="39"/>
      <c r="E822" s="39"/>
      <c r="P822" s="31"/>
    </row>
    <row r="823" spans="3:16">
      <c r="C823" s="62"/>
      <c r="D823" s="39"/>
      <c r="E823" s="39"/>
      <c r="P823" s="31"/>
    </row>
    <row r="824" spans="3:16">
      <c r="C824" s="62"/>
      <c r="D824" s="39"/>
      <c r="E824" s="39"/>
      <c r="P824" s="31"/>
    </row>
    <row r="825" spans="3:16">
      <c r="C825" s="62"/>
      <c r="D825" s="39"/>
      <c r="E825" s="39"/>
      <c r="P825" s="31"/>
    </row>
    <row r="826" spans="3:16">
      <c r="C826" s="62"/>
      <c r="D826" s="39"/>
      <c r="E826" s="39"/>
      <c r="P826" s="31"/>
    </row>
    <row r="827" spans="3:16">
      <c r="C827" s="62"/>
      <c r="D827" s="39"/>
      <c r="E827" s="39"/>
      <c r="P827" s="31"/>
    </row>
    <row r="828" spans="3:16">
      <c r="C828" s="62"/>
      <c r="D828" s="39"/>
      <c r="E828" s="39"/>
      <c r="P828" s="31"/>
    </row>
    <row r="829" spans="3:16">
      <c r="C829" s="62"/>
      <c r="D829" s="39"/>
      <c r="E829" s="39"/>
      <c r="P829" s="31"/>
    </row>
    <row r="830" spans="3:16">
      <c r="C830" s="62"/>
      <c r="D830" s="39"/>
      <c r="E830" s="39"/>
      <c r="P830" s="31"/>
    </row>
    <row r="831" spans="3:16">
      <c r="C831" s="62"/>
      <c r="D831" s="39"/>
      <c r="E831" s="39"/>
      <c r="P831" s="31"/>
    </row>
    <row r="832" spans="3:16">
      <c r="C832" s="62"/>
      <c r="D832" s="39"/>
      <c r="E832" s="39"/>
      <c r="P832" s="31"/>
    </row>
    <row r="833" spans="3:16">
      <c r="C833" s="62"/>
      <c r="D833" s="39"/>
      <c r="E833" s="39"/>
      <c r="P833" s="31"/>
    </row>
    <row r="834" spans="3:16">
      <c r="C834" s="62"/>
      <c r="D834" s="39"/>
      <c r="E834" s="39"/>
      <c r="P834" s="31"/>
    </row>
    <row r="835" spans="3:16">
      <c r="C835" s="62"/>
      <c r="D835" s="39"/>
      <c r="E835" s="39"/>
      <c r="P835" s="31"/>
    </row>
    <row r="836" spans="3:16">
      <c r="C836" s="62"/>
      <c r="D836" s="39"/>
      <c r="E836" s="39"/>
      <c r="P836" s="31"/>
    </row>
    <row r="837" spans="3:16">
      <c r="C837" s="62"/>
      <c r="D837" s="39"/>
      <c r="E837" s="39"/>
      <c r="P837" s="31"/>
    </row>
    <row r="838" spans="3:16">
      <c r="C838" s="62"/>
      <c r="D838" s="39"/>
      <c r="E838" s="39"/>
      <c r="P838" s="31"/>
    </row>
    <row r="839" spans="3:16">
      <c r="C839" s="62"/>
      <c r="D839" s="39"/>
      <c r="E839" s="39"/>
      <c r="P839" s="31"/>
    </row>
    <row r="840" spans="3:16">
      <c r="C840" s="62"/>
      <c r="D840" s="39"/>
      <c r="E840" s="39"/>
      <c r="P840" s="31"/>
    </row>
    <row r="841" spans="3:16">
      <c r="C841" s="62"/>
      <c r="D841" s="39"/>
      <c r="E841" s="39"/>
      <c r="P841" s="31"/>
    </row>
    <row r="842" spans="3:16">
      <c r="C842" s="62"/>
      <c r="D842" s="39"/>
      <c r="E842" s="39"/>
      <c r="P842" s="31"/>
    </row>
    <row r="843" spans="3:16">
      <c r="C843" s="62"/>
      <c r="D843" s="39"/>
      <c r="E843" s="39"/>
      <c r="P843" s="31"/>
    </row>
    <row r="844" spans="3:16">
      <c r="C844" s="62"/>
      <c r="D844" s="39"/>
      <c r="E844" s="39"/>
      <c r="P844" s="31"/>
    </row>
    <row r="845" spans="3:16">
      <c r="C845" s="62"/>
      <c r="D845" s="39"/>
      <c r="E845" s="39"/>
      <c r="P845" s="31"/>
    </row>
    <row r="846" spans="3:16">
      <c r="C846" s="62"/>
      <c r="D846" s="39"/>
      <c r="E846" s="39"/>
      <c r="P846" s="31"/>
    </row>
    <row r="847" spans="3:16">
      <c r="C847" s="62"/>
      <c r="D847" s="39"/>
      <c r="E847" s="39"/>
      <c r="P847" s="31"/>
    </row>
    <row r="848" spans="3:16">
      <c r="C848" s="62"/>
      <c r="D848" s="39"/>
      <c r="E848" s="39"/>
      <c r="P848" s="31"/>
    </row>
    <row r="849" spans="3:16">
      <c r="C849" s="62"/>
      <c r="D849" s="39"/>
      <c r="E849" s="39"/>
      <c r="P849" s="31"/>
    </row>
    <row r="850" spans="3:16">
      <c r="C850" s="62"/>
      <c r="D850" s="39"/>
      <c r="E850" s="39"/>
      <c r="P850" s="31"/>
    </row>
    <row r="851" spans="3:16">
      <c r="C851" s="62"/>
      <c r="D851" s="39"/>
      <c r="E851" s="39"/>
      <c r="P851" s="31"/>
    </row>
    <row r="852" spans="3:16">
      <c r="C852" s="62"/>
      <c r="D852" s="39"/>
      <c r="E852" s="39"/>
      <c r="P852" s="31"/>
    </row>
    <row r="853" spans="3:16">
      <c r="C853" s="62"/>
      <c r="D853" s="39"/>
      <c r="E853" s="39"/>
      <c r="P853" s="31"/>
    </row>
    <row r="854" spans="3:16">
      <c r="C854" s="62"/>
      <c r="D854" s="39"/>
      <c r="E854" s="39"/>
      <c r="P854" s="31"/>
    </row>
    <row r="855" spans="3:16">
      <c r="C855" s="62"/>
      <c r="D855" s="39"/>
      <c r="E855" s="39"/>
      <c r="P855" s="31"/>
    </row>
    <row r="856" spans="3:16">
      <c r="C856" s="62"/>
      <c r="D856" s="39"/>
      <c r="E856" s="39"/>
      <c r="P856" s="31"/>
    </row>
    <row r="857" spans="3:16">
      <c r="C857" s="62"/>
      <c r="D857" s="39"/>
      <c r="E857" s="39"/>
      <c r="P857" s="31"/>
    </row>
    <row r="858" spans="3:16">
      <c r="C858" s="62"/>
      <c r="D858" s="39"/>
      <c r="E858" s="39"/>
      <c r="P858" s="31"/>
    </row>
    <row r="859" spans="3:16">
      <c r="C859" s="62"/>
      <c r="D859" s="39"/>
      <c r="E859" s="39"/>
      <c r="P859" s="31"/>
    </row>
    <row r="860" spans="3:16">
      <c r="C860" s="62"/>
      <c r="D860" s="39"/>
      <c r="E860" s="39"/>
      <c r="P860" s="31"/>
    </row>
    <row r="861" spans="3:16">
      <c r="C861" s="62"/>
      <c r="D861" s="39"/>
      <c r="E861" s="39"/>
      <c r="P861" s="31"/>
    </row>
    <row r="862" spans="3:16">
      <c r="C862" s="62"/>
      <c r="D862" s="39"/>
      <c r="E862" s="39"/>
      <c r="P862" s="31"/>
    </row>
    <row r="863" spans="3:16">
      <c r="C863" s="62"/>
      <c r="D863" s="39"/>
      <c r="E863" s="39"/>
      <c r="P863" s="31"/>
    </row>
    <row r="864" spans="3:16">
      <c r="C864" s="62"/>
      <c r="D864" s="39"/>
      <c r="E864" s="39"/>
      <c r="P864" s="31"/>
    </row>
    <row r="865" spans="3:16">
      <c r="C865" s="62"/>
      <c r="D865" s="39"/>
      <c r="E865" s="39"/>
      <c r="P865" s="31"/>
    </row>
    <row r="866" spans="3:16">
      <c r="C866" s="62"/>
      <c r="D866" s="39"/>
      <c r="E866" s="39"/>
      <c r="P866" s="31"/>
    </row>
    <row r="867" spans="3:16">
      <c r="C867" s="62"/>
      <c r="D867" s="39"/>
      <c r="E867" s="39"/>
      <c r="P867" s="31"/>
    </row>
    <row r="868" spans="3:16">
      <c r="C868" s="62"/>
      <c r="D868" s="39"/>
      <c r="E868" s="39"/>
      <c r="P868" s="31"/>
    </row>
    <row r="869" spans="3:16">
      <c r="C869" s="62"/>
      <c r="D869" s="39"/>
      <c r="E869" s="39"/>
      <c r="P869" s="31"/>
    </row>
    <row r="870" spans="3:16">
      <c r="C870" s="62"/>
      <c r="D870" s="39"/>
      <c r="E870" s="39"/>
      <c r="P870" s="31"/>
    </row>
    <row r="871" spans="3:16">
      <c r="C871" s="62"/>
      <c r="D871" s="39"/>
      <c r="E871" s="39"/>
      <c r="P871" s="31"/>
    </row>
    <row r="872" spans="3:16">
      <c r="C872" s="62"/>
      <c r="D872" s="39"/>
      <c r="E872" s="39"/>
      <c r="P872" s="31"/>
    </row>
    <row r="873" spans="3:16">
      <c r="C873" s="62"/>
      <c r="D873" s="39"/>
      <c r="E873" s="39"/>
      <c r="P873" s="31"/>
    </row>
    <row r="874" spans="3:16">
      <c r="C874" s="62"/>
      <c r="D874" s="39"/>
      <c r="E874" s="39"/>
      <c r="P874" s="31"/>
    </row>
    <row r="875" spans="3:16">
      <c r="C875" s="62"/>
      <c r="D875" s="39"/>
      <c r="E875" s="39"/>
      <c r="P875" s="31"/>
    </row>
    <row r="876" spans="3:16">
      <c r="C876" s="62"/>
      <c r="D876" s="39"/>
      <c r="E876" s="39"/>
      <c r="P876" s="31"/>
    </row>
    <row r="877" spans="3:16">
      <c r="C877" s="62"/>
      <c r="D877" s="39"/>
      <c r="E877" s="39"/>
      <c r="P877" s="31"/>
    </row>
    <row r="878" spans="3:16">
      <c r="C878" s="62"/>
      <c r="D878" s="39"/>
      <c r="E878" s="39"/>
      <c r="P878" s="31"/>
    </row>
    <row r="879" spans="3:16">
      <c r="C879" s="62"/>
      <c r="D879" s="39"/>
      <c r="E879" s="39"/>
      <c r="P879" s="31"/>
    </row>
    <row r="880" spans="3:16">
      <c r="C880" s="62"/>
      <c r="D880" s="39"/>
      <c r="E880" s="39"/>
      <c r="P880" s="31"/>
    </row>
    <row r="881" spans="3:16">
      <c r="C881" s="62"/>
      <c r="D881" s="39"/>
      <c r="E881" s="39"/>
      <c r="P881" s="31"/>
    </row>
    <row r="882" spans="3:16">
      <c r="C882" s="62"/>
      <c r="D882" s="39"/>
      <c r="E882" s="39"/>
      <c r="P882" s="31"/>
    </row>
    <row r="883" spans="3:16">
      <c r="C883" s="62"/>
      <c r="D883" s="39"/>
      <c r="E883" s="39"/>
      <c r="P883" s="31"/>
    </row>
    <row r="884" spans="3:16">
      <c r="C884" s="62"/>
      <c r="D884" s="39"/>
      <c r="E884" s="39"/>
      <c r="P884" s="31"/>
    </row>
    <row r="885" spans="3:16">
      <c r="C885" s="62"/>
      <c r="D885" s="39"/>
      <c r="E885" s="39"/>
      <c r="P885" s="31"/>
    </row>
    <row r="886" spans="3:16">
      <c r="C886" s="62"/>
      <c r="D886" s="39"/>
      <c r="E886" s="39"/>
      <c r="P886" s="31"/>
    </row>
    <row r="887" spans="3:16">
      <c r="C887" s="62"/>
      <c r="D887" s="39"/>
      <c r="E887" s="39"/>
      <c r="P887" s="31"/>
    </row>
    <row r="888" spans="3:16">
      <c r="C888" s="62"/>
      <c r="D888" s="39"/>
      <c r="E888" s="39"/>
      <c r="P888" s="31"/>
    </row>
    <row r="889" spans="3:16">
      <c r="C889" s="62"/>
      <c r="D889" s="39"/>
      <c r="E889" s="39"/>
      <c r="P889" s="31"/>
    </row>
    <row r="890" spans="3:16">
      <c r="C890" s="62"/>
      <c r="D890" s="39"/>
      <c r="E890" s="39"/>
      <c r="P890" s="31"/>
    </row>
    <row r="891" spans="3:16">
      <c r="C891" s="62"/>
      <c r="D891" s="39"/>
      <c r="E891" s="39"/>
      <c r="P891" s="31"/>
    </row>
    <row r="892" spans="3:16">
      <c r="P892" s="31"/>
    </row>
    <row r="893" spans="3:16">
      <c r="P893" s="31"/>
    </row>
    <row r="894" spans="3:16">
      <c r="P894" s="31"/>
    </row>
    <row r="895" spans="3:16">
      <c r="P895" s="31"/>
    </row>
    <row r="896" spans="3:16">
      <c r="P896" s="31"/>
    </row>
    <row r="897" spans="16:16">
      <c r="P897" s="31"/>
    </row>
    <row r="898" spans="16:16">
      <c r="P898" s="31"/>
    </row>
    <row r="899" spans="16:16">
      <c r="P899" s="31"/>
    </row>
    <row r="900" spans="16:16">
      <c r="P900" s="31"/>
    </row>
    <row r="901" spans="16:16">
      <c r="P901" s="31"/>
    </row>
    <row r="902" spans="16:16">
      <c r="P902" s="31"/>
    </row>
    <row r="903" spans="16:16">
      <c r="P903" s="31"/>
    </row>
    <row r="904" spans="16:16">
      <c r="P904" s="31"/>
    </row>
    <row r="905" spans="16:16">
      <c r="P905" s="31"/>
    </row>
    <row r="906" spans="16:16">
      <c r="P906" s="31"/>
    </row>
    <row r="907" spans="16:16">
      <c r="P907" s="31"/>
    </row>
    <row r="908" spans="16:16">
      <c r="P908" s="31"/>
    </row>
    <row r="909" spans="16:16">
      <c r="P909" s="31"/>
    </row>
    <row r="910" spans="16:16">
      <c r="P910" s="31"/>
    </row>
    <row r="911" spans="16:16">
      <c r="P911" s="31"/>
    </row>
    <row r="912" spans="16:16">
      <c r="P912" s="31"/>
    </row>
    <row r="913" spans="16:16">
      <c r="P913" s="31"/>
    </row>
    <row r="914" spans="16:16">
      <c r="P914" s="31"/>
    </row>
    <row r="915" spans="16:16">
      <c r="P915" s="31"/>
    </row>
    <row r="916" spans="16:16">
      <c r="P916" s="31"/>
    </row>
    <row r="917" spans="16:16">
      <c r="P917" s="31"/>
    </row>
    <row r="918" spans="16:16">
      <c r="P918" s="31"/>
    </row>
    <row r="919" spans="16:16">
      <c r="P919" s="31"/>
    </row>
    <row r="920" spans="16:16">
      <c r="P920" s="31"/>
    </row>
    <row r="921" spans="16:16">
      <c r="P921" s="31"/>
    </row>
    <row r="922" spans="16:16">
      <c r="P922" s="31"/>
    </row>
    <row r="923" spans="16:16">
      <c r="P923" s="31"/>
    </row>
    <row r="924" spans="16:16">
      <c r="P924" s="31"/>
    </row>
    <row r="925" spans="16:16">
      <c r="P925" s="31"/>
    </row>
    <row r="926" spans="16:16">
      <c r="P926" s="31"/>
    </row>
    <row r="927" spans="16:16">
      <c r="P927" s="31"/>
    </row>
    <row r="928" spans="16:16">
      <c r="P928" s="31"/>
    </row>
    <row r="929" spans="16:16">
      <c r="P929" s="31"/>
    </row>
    <row r="930" spans="16:16">
      <c r="P930" s="31"/>
    </row>
    <row r="931" spans="16:16">
      <c r="P931" s="31"/>
    </row>
    <row r="932" spans="16:16">
      <c r="P932" s="31"/>
    </row>
    <row r="933" spans="16:16">
      <c r="P933" s="31"/>
    </row>
    <row r="934" spans="16:16">
      <c r="P934" s="31"/>
    </row>
    <row r="935" spans="16:16">
      <c r="P935" s="31"/>
    </row>
    <row r="936" spans="16:16">
      <c r="P936" s="31"/>
    </row>
    <row r="937" spans="16:16">
      <c r="P937" s="31"/>
    </row>
    <row r="938" spans="16:16">
      <c r="P938" s="31"/>
    </row>
    <row r="939" spans="16:16">
      <c r="P939" s="31"/>
    </row>
    <row r="940" spans="16:16">
      <c r="P940" s="31"/>
    </row>
    <row r="941" spans="16:16">
      <c r="P941" s="31"/>
    </row>
    <row r="942" spans="16:16">
      <c r="P942" s="31"/>
    </row>
    <row r="943" spans="16:16">
      <c r="P943" s="31"/>
    </row>
    <row r="944" spans="16:16">
      <c r="P944" s="31"/>
    </row>
    <row r="945" spans="16:16">
      <c r="P945" s="31"/>
    </row>
    <row r="946" spans="16:16">
      <c r="P946" s="31"/>
    </row>
    <row r="947" spans="16:16">
      <c r="P947" s="31"/>
    </row>
    <row r="948" spans="16:16">
      <c r="P948" s="31"/>
    </row>
    <row r="949" spans="16:16">
      <c r="P949" s="31"/>
    </row>
    <row r="950" spans="16:16">
      <c r="P950" s="31"/>
    </row>
    <row r="951" spans="16:16">
      <c r="P951" s="31"/>
    </row>
    <row r="952" spans="16:16">
      <c r="P952" s="31"/>
    </row>
    <row r="953" spans="16:16">
      <c r="P953" s="31"/>
    </row>
    <row r="954" spans="16:16">
      <c r="P954" s="31"/>
    </row>
    <row r="955" spans="16:16">
      <c r="P955" s="31"/>
    </row>
    <row r="956" spans="16:16">
      <c r="P956" s="31"/>
    </row>
    <row r="957" spans="16:16">
      <c r="P957" s="31"/>
    </row>
    <row r="958" spans="16:16">
      <c r="P958" s="31"/>
    </row>
    <row r="959" spans="16:16">
      <c r="P959" s="31"/>
    </row>
    <row r="960" spans="16:16">
      <c r="P960" s="31"/>
    </row>
    <row r="961" spans="16:16">
      <c r="P961" s="31"/>
    </row>
    <row r="962" spans="16:16">
      <c r="P962" s="31"/>
    </row>
    <row r="963" spans="16:16">
      <c r="P963" s="31"/>
    </row>
    <row r="964" spans="16:16">
      <c r="P964" s="31"/>
    </row>
    <row r="965" spans="16:16">
      <c r="P965" s="31"/>
    </row>
    <row r="966" spans="16:16">
      <c r="P966" s="31"/>
    </row>
    <row r="967" spans="16:16">
      <c r="P967" s="31"/>
    </row>
    <row r="968" spans="16:16">
      <c r="P968" s="31"/>
    </row>
    <row r="969" spans="16:16">
      <c r="P969" s="31"/>
    </row>
    <row r="970" spans="16:16">
      <c r="P970" s="31"/>
    </row>
    <row r="971" spans="16:16">
      <c r="P971" s="31"/>
    </row>
    <row r="972" spans="16:16">
      <c r="P972" s="31"/>
    </row>
    <row r="973" spans="16:16">
      <c r="P973" s="31"/>
    </row>
    <row r="974" spans="16:16">
      <c r="P974" s="31"/>
    </row>
    <row r="975" spans="16:16">
      <c r="P975" s="31"/>
    </row>
    <row r="976" spans="16:16">
      <c r="P976" s="31"/>
    </row>
    <row r="977" spans="16:16">
      <c r="P977" s="31"/>
    </row>
    <row r="978" spans="16:16">
      <c r="P978" s="31"/>
    </row>
    <row r="979" spans="16:16">
      <c r="P979" s="31"/>
    </row>
    <row r="980" spans="16:16">
      <c r="P980" s="31"/>
    </row>
    <row r="981" spans="16:16">
      <c r="P981" s="31"/>
    </row>
    <row r="982" spans="16:16">
      <c r="P982" s="31"/>
    </row>
    <row r="983" spans="16:16">
      <c r="P983" s="31"/>
    </row>
    <row r="984" spans="16:16">
      <c r="P984" s="31"/>
    </row>
    <row r="985" spans="16:16">
      <c r="P985" s="31"/>
    </row>
    <row r="986" spans="16:16">
      <c r="P986" s="31"/>
    </row>
    <row r="987" spans="16:16">
      <c r="P987" s="31"/>
    </row>
    <row r="988" spans="16:16">
      <c r="P988" s="31"/>
    </row>
    <row r="989" spans="16:16">
      <c r="P989" s="31"/>
    </row>
    <row r="990" spans="16:16">
      <c r="P990" s="31"/>
    </row>
    <row r="991" spans="16:16">
      <c r="P991" s="31"/>
    </row>
    <row r="992" spans="16:16">
      <c r="P992" s="31"/>
    </row>
    <row r="993" spans="16:16">
      <c r="P993" s="31"/>
    </row>
    <row r="994" spans="16:16">
      <c r="P994" s="31"/>
    </row>
    <row r="995" spans="16:16">
      <c r="P995" s="31"/>
    </row>
    <row r="996" spans="16:16">
      <c r="P996" s="31"/>
    </row>
    <row r="997" spans="16:16">
      <c r="P997" s="31"/>
    </row>
    <row r="998" spans="16:16">
      <c r="P998" s="31"/>
    </row>
    <row r="999" spans="16:16">
      <c r="P999" s="31"/>
    </row>
    <row r="1000" spans="16:16">
      <c r="P1000" s="31"/>
    </row>
    <row r="1001" spans="16:16">
      <c r="P1001" s="31"/>
    </row>
    <row r="1002" spans="16:16">
      <c r="P1002" s="31"/>
    </row>
    <row r="1003" spans="16:16">
      <c r="P1003" s="31"/>
    </row>
    <row r="1004" spans="16:16">
      <c r="P1004" s="31"/>
    </row>
    <row r="1005" spans="16:16">
      <c r="P1005" s="31"/>
    </row>
    <row r="1006" spans="16:16">
      <c r="P1006" s="31"/>
    </row>
    <row r="1007" spans="16:16">
      <c r="P1007" s="31"/>
    </row>
    <row r="1008" spans="16:16">
      <c r="P1008" s="31"/>
    </row>
    <row r="1009" spans="16:16">
      <c r="P1009" s="31"/>
    </row>
    <row r="1010" spans="16:16">
      <c r="P1010" s="31"/>
    </row>
    <row r="1011" spans="16:16">
      <c r="P1011" s="31"/>
    </row>
    <row r="1012" spans="16:16">
      <c r="P1012" s="31"/>
    </row>
    <row r="1013" spans="16:16">
      <c r="P1013" s="31"/>
    </row>
    <row r="1014" spans="16:16">
      <c r="P1014" s="31"/>
    </row>
    <row r="1015" spans="16:16">
      <c r="P1015" s="31"/>
    </row>
    <row r="1016" spans="16:16">
      <c r="P1016" s="31"/>
    </row>
    <row r="1017" spans="16:16">
      <c r="P1017" s="31"/>
    </row>
    <row r="1018" spans="16:16">
      <c r="P1018" s="31"/>
    </row>
    <row r="1019" spans="16:16">
      <c r="P1019" s="31"/>
    </row>
    <row r="1020" spans="16:16">
      <c r="P1020" s="31"/>
    </row>
    <row r="1021" spans="16:16">
      <c r="P1021" s="31"/>
    </row>
    <row r="1022" spans="16:16">
      <c r="P1022" s="31"/>
    </row>
    <row r="1023" spans="16:16">
      <c r="P1023" s="31"/>
    </row>
    <row r="1024" spans="16:16">
      <c r="P1024" s="31"/>
    </row>
    <row r="1025" spans="16:16">
      <c r="P1025" s="31"/>
    </row>
    <row r="1026" spans="16:16">
      <c r="P1026" s="31"/>
    </row>
    <row r="1027" spans="16:16">
      <c r="P1027" s="31"/>
    </row>
    <row r="1028" spans="16:16">
      <c r="P1028" s="31"/>
    </row>
    <row r="1029" spans="16:16">
      <c r="P1029" s="31"/>
    </row>
    <row r="1030" spans="16:16">
      <c r="P1030" s="31"/>
    </row>
    <row r="1031" spans="16:16">
      <c r="P1031" s="31"/>
    </row>
    <row r="1032" spans="16:16">
      <c r="P1032" s="31"/>
    </row>
    <row r="1033" spans="16:16">
      <c r="P1033" s="31"/>
    </row>
    <row r="1034" spans="16:16">
      <c r="P1034" s="31"/>
    </row>
    <row r="1035" spans="16:16">
      <c r="P1035" s="31"/>
    </row>
    <row r="1036" spans="16:16">
      <c r="P1036" s="31"/>
    </row>
    <row r="1037" spans="16:16">
      <c r="P1037" s="31"/>
    </row>
    <row r="1038" spans="16:16">
      <c r="P1038" s="31"/>
    </row>
    <row r="1039" spans="16:16">
      <c r="P1039" s="31"/>
    </row>
    <row r="1040" spans="16:16">
      <c r="P1040" s="31"/>
    </row>
    <row r="1041" spans="16:16">
      <c r="P1041" s="31"/>
    </row>
    <row r="1042" spans="16:16">
      <c r="P1042" s="31"/>
    </row>
    <row r="1043" spans="16:16">
      <c r="P1043" s="31"/>
    </row>
    <row r="1044" spans="16:16">
      <c r="P1044" s="31"/>
    </row>
    <row r="1045" spans="16:16">
      <c r="P1045" s="31"/>
    </row>
    <row r="1046" spans="16:16">
      <c r="P1046" s="31"/>
    </row>
    <row r="1047" spans="16:16">
      <c r="P1047" s="31"/>
    </row>
    <row r="1048" spans="16:16">
      <c r="P1048" s="31"/>
    </row>
    <row r="1049" spans="16:16">
      <c r="P1049" s="31"/>
    </row>
    <row r="1050" spans="16:16">
      <c r="P1050" s="31"/>
    </row>
    <row r="1051" spans="16:16">
      <c r="P1051" s="31"/>
    </row>
    <row r="1052" spans="16:16">
      <c r="P1052" s="31"/>
    </row>
    <row r="1053" spans="16:16">
      <c r="P1053" s="31"/>
    </row>
    <row r="1054" spans="16:16">
      <c r="P1054" s="31"/>
    </row>
    <row r="1055" spans="16:16">
      <c r="P1055" s="31"/>
    </row>
    <row r="1056" spans="16:16">
      <c r="P1056" s="31"/>
    </row>
    <row r="1057" spans="16:16">
      <c r="P1057" s="31"/>
    </row>
    <row r="1058" spans="16:16">
      <c r="P1058" s="31"/>
    </row>
    <row r="1059" spans="16:16">
      <c r="P1059" s="31"/>
    </row>
    <row r="1060" spans="16:16">
      <c r="P1060" s="31"/>
    </row>
    <row r="1061" spans="16:16">
      <c r="P1061" s="31"/>
    </row>
    <row r="1062" spans="16:16">
      <c r="P1062" s="31"/>
    </row>
    <row r="1063" spans="16:16">
      <c r="P1063" s="31"/>
    </row>
    <row r="1064" spans="16:16">
      <c r="P1064" s="31"/>
    </row>
    <row r="1065" spans="16:16">
      <c r="P1065" s="31"/>
    </row>
    <row r="1066" spans="16:16">
      <c r="P1066" s="31"/>
    </row>
    <row r="1067" spans="16:16">
      <c r="P1067" s="31"/>
    </row>
    <row r="1068" spans="16:16">
      <c r="P1068" s="31"/>
    </row>
    <row r="1069" spans="16:16">
      <c r="P1069" s="31"/>
    </row>
    <row r="1070" spans="16:16">
      <c r="P1070" s="31"/>
    </row>
    <row r="1071" spans="16:16">
      <c r="P1071" s="31"/>
    </row>
    <row r="1072" spans="16:16">
      <c r="P1072" s="31"/>
    </row>
    <row r="1073" spans="16:16">
      <c r="P1073" s="31"/>
    </row>
    <row r="1074" spans="16:16">
      <c r="P1074" s="31"/>
    </row>
    <row r="1075" spans="16:16">
      <c r="P1075" s="31"/>
    </row>
    <row r="1076" spans="16:16">
      <c r="P1076" s="31"/>
    </row>
    <row r="1077" spans="16:16">
      <c r="P1077" s="31"/>
    </row>
    <row r="1078" spans="16:16">
      <c r="P1078" s="31"/>
    </row>
    <row r="1079" spans="16:16">
      <c r="P1079" s="31"/>
    </row>
    <row r="1080" spans="16:16">
      <c r="P1080" s="31"/>
    </row>
    <row r="1081" spans="16:16">
      <c r="P1081" s="31"/>
    </row>
    <row r="1082" spans="16:16">
      <c r="P1082" s="31"/>
    </row>
    <row r="1083" spans="16:16">
      <c r="P1083" s="31"/>
    </row>
    <row r="1084" spans="16:16">
      <c r="P1084" s="31"/>
    </row>
    <row r="1085" spans="16:16">
      <c r="P1085" s="31"/>
    </row>
    <row r="1086" spans="16:16">
      <c r="P1086" s="31"/>
    </row>
    <row r="1087" spans="16:16">
      <c r="P1087" s="31"/>
    </row>
    <row r="1088" spans="16:16">
      <c r="P1088" s="31"/>
    </row>
    <row r="1089" spans="16:16">
      <c r="P1089" s="31"/>
    </row>
    <row r="1090" spans="16:16">
      <c r="P1090" s="31"/>
    </row>
    <row r="1091" spans="16:16">
      <c r="P1091" s="31"/>
    </row>
    <row r="1092" spans="16:16">
      <c r="P1092" s="31"/>
    </row>
    <row r="1093" spans="16:16">
      <c r="P1093" s="31"/>
    </row>
    <row r="1094" spans="16:16">
      <c r="P1094" s="31"/>
    </row>
    <row r="1095" spans="16:16">
      <c r="P1095" s="31"/>
    </row>
    <row r="1096" spans="16:16">
      <c r="P1096" s="31"/>
    </row>
    <row r="1097" spans="16:16">
      <c r="P1097" s="31"/>
    </row>
    <row r="1098" spans="16:16">
      <c r="P1098" s="31"/>
    </row>
    <row r="1099" spans="16:16">
      <c r="P1099" s="31"/>
    </row>
    <row r="1100" spans="16:16">
      <c r="P1100" s="31"/>
    </row>
    <row r="1101" spans="16:16">
      <c r="P1101" s="31"/>
    </row>
    <row r="1102" spans="16:16">
      <c r="P1102" s="31"/>
    </row>
    <row r="1103" spans="16:16">
      <c r="P1103" s="31"/>
    </row>
    <row r="1104" spans="16:16">
      <c r="P1104" s="31"/>
    </row>
    <row r="1105" spans="16:16">
      <c r="P1105" s="31"/>
    </row>
    <row r="1106" spans="16:16">
      <c r="P1106" s="31"/>
    </row>
    <row r="1107" spans="16:16">
      <c r="P1107" s="31"/>
    </row>
    <row r="1108" spans="16:16">
      <c r="P1108" s="31"/>
    </row>
    <row r="1109" spans="16:16">
      <c r="P1109" s="31"/>
    </row>
    <row r="1110" spans="16:16">
      <c r="P1110" s="31"/>
    </row>
    <row r="1111" spans="16:16">
      <c r="P1111" s="31"/>
    </row>
    <row r="1112" spans="16:16">
      <c r="P1112" s="31"/>
    </row>
    <row r="1113" spans="16:16">
      <c r="P1113" s="31"/>
    </row>
    <row r="1114" spans="16:16">
      <c r="P1114" s="31"/>
    </row>
    <row r="1115" spans="16:16">
      <c r="P1115" s="31"/>
    </row>
    <row r="1116" spans="16:16">
      <c r="P1116" s="31"/>
    </row>
    <row r="1117" spans="16:16">
      <c r="P1117" s="31"/>
    </row>
    <row r="1118" spans="16:16">
      <c r="P1118" s="31"/>
    </row>
    <row r="1119" spans="16:16">
      <c r="P1119" s="31"/>
    </row>
    <row r="1120" spans="16:16">
      <c r="P1120" s="31"/>
    </row>
    <row r="1121" spans="16:16">
      <c r="P1121" s="31"/>
    </row>
    <row r="1122" spans="16:16">
      <c r="P1122" s="31"/>
    </row>
    <row r="1123" spans="16:16">
      <c r="P1123" s="31"/>
    </row>
    <row r="1124" spans="16:16">
      <c r="P1124" s="31"/>
    </row>
    <row r="1125" spans="16:16">
      <c r="P1125" s="31"/>
    </row>
    <row r="1126" spans="16:16">
      <c r="P1126" s="31"/>
    </row>
    <row r="1127" spans="16:16">
      <c r="P1127" s="31"/>
    </row>
    <row r="1128" spans="16:16">
      <c r="P1128" s="31"/>
    </row>
    <row r="1129" spans="16:16">
      <c r="P1129" s="31"/>
    </row>
    <row r="1130" spans="16:16">
      <c r="P1130" s="31"/>
    </row>
    <row r="1131" spans="16:16">
      <c r="P1131" s="31"/>
    </row>
    <row r="1132" spans="16:16">
      <c r="P1132" s="31"/>
    </row>
    <row r="1133" spans="16:16">
      <c r="P1133" s="31"/>
    </row>
    <row r="1134" spans="16:16">
      <c r="P1134" s="31"/>
    </row>
    <row r="1135" spans="16:16">
      <c r="P1135" s="31"/>
    </row>
    <row r="1136" spans="16:16">
      <c r="P1136" s="31"/>
    </row>
    <row r="1137" spans="16:16">
      <c r="P1137" s="31"/>
    </row>
    <row r="1138" spans="16:16">
      <c r="P1138" s="31"/>
    </row>
    <row r="1139" spans="16:16">
      <c r="P1139" s="31"/>
    </row>
    <row r="1140" spans="16:16">
      <c r="P1140" s="31"/>
    </row>
    <row r="1141" spans="16:16">
      <c r="P1141" s="31"/>
    </row>
    <row r="1142" spans="16:16">
      <c r="P1142" s="31"/>
    </row>
    <row r="1143" spans="16:16">
      <c r="P1143" s="31"/>
    </row>
    <row r="1144" spans="16:16">
      <c r="P1144" s="31"/>
    </row>
    <row r="1145" spans="16:16">
      <c r="P1145" s="31"/>
    </row>
    <row r="1146" spans="16:16">
      <c r="P1146" s="31"/>
    </row>
    <row r="1147" spans="16:16">
      <c r="P1147" s="31"/>
    </row>
    <row r="1148" spans="16:16">
      <c r="P1148" s="31"/>
    </row>
    <row r="1149" spans="16:16">
      <c r="P1149" s="31"/>
    </row>
    <row r="1150" spans="16:16">
      <c r="P1150" s="31"/>
    </row>
    <row r="1151" spans="16:16">
      <c r="P1151" s="31"/>
    </row>
    <row r="1152" spans="16:16">
      <c r="P1152" s="31"/>
    </row>
    <row r="1153" spans="16:16">
      <c r="P1153" s="31"/>
    </row>
    <row r="1154" spans="16:16">
      <c r="P1154" s="31"/>
    </row>
    <row r="1155" spans="16:16">
      <c r="P1155" s="31"/>
    </row>
    <row r="1156" spans="16:16">
      <c r="P1156" s="31"/>
    </row>
    <row r="1157" spans="16:16">
      <c r="P1157" s="31"/>
    </row>
    <row r="1158" spans="16:16">
      <c r="P1158" s="31"/>
    </row>
    <row r="1159" spans="16:16">
      <c r="P1159" s="31"/>
    </row>
    <row r="1160" spans="16:16">
      <c r="P1160" s="31"/>
    </row>
    <row r="1161" spans="16:16">
      <c r="P1161" s="31"/>
    </row>
    <row r="1162" spans="16:16">
      <c r="P1162" s="31"/>
    </row>
    <row r="1163" spans="16:16">
      <c r="P1163" s="31"/>
    </row>
    <row r="1164" spans="16:16">
      <c r="P1164" s="31"/>
    </row>
    <row r="1165" spans="16:16">
      <c r="P1165" s="31"/>
    </row>
    <row r="1166" spans="16:16">
      <c r="P1166" s="31"/>
    </row>
    <row r="1167" spans="16:16">
      <c r="P1167" s="31"/>
    </row>
    <row r="1168" spans="16:16">
      <c r="P1168" s="31"/>
    </row>
    <row r="1169" spans="16:16">
      <c r="P1169" s="31"/>
    </row>
    <row r="1170" spans="16:16">
      <c r="P1170" s="31"/>
    </row>
    <row r="1171" spans="16:16">
      <c r="P1171" s="31"/>
    </row>
    <row r="1172" spans="16:16">
      <c r="P1172" s="31"/>
    </row>
    <row r="1173" spans="16:16">
      <c r="P1173" s="31"/>
    </row>
    <row r="1174" spans="16:16">
      <c r="P1174" s="31"/>
    </row>
    <row r="1175" spans="16:16">
      <c r="P1175" s="31"/>
    </row>
    <row r="1176" spans="16:16">
      <c r="P1176" s="31"/>
    </row>
    <row r="1177" spans="16:16">
      <c r="P1177" s="31"/>
    </row>
    <row r="1178" spans="16:16">
      <c r="P1178" s="31"/>
    </row>
    <row r="1179" spans="16:16">
      <c r="P1179" s="31"/>
    </row>
    <row r="1180" spans="16:16">
      <c r="P1180" s="31"/>
    </row>
    <row r="1181" spans="16:16">
      <c r="P1181" s="31"/>
    </row>
    <row r="1182" spans="16:16">
      <c r="P1182" s="31"/>
    </row>
    <row r="1183" spans="16:16">
      <c r="P1183" s="31"/>
    </row>
    <row r="1184" spans="16:16">
      <c r="P1184" s="31"/>
    </row>
    <row r="1185" spans="16:16">
      <c r="P1185" s="31"/>
    </row>
    <row r="1186" spans="16:16">
      <c r="P1186" s="31"/>
    </row>
    <row r="1187" spans="16:16">
      <c r="P1187" s="31"/>
    </row>
    <row r="1188" spans="16:16">
      <c r="P1188" s="31"/>
    </row>
    <row r="1189" spans="16:16">
      <c r="P1189" s="31"/>
    </row>
    <row r="1190" spans="16:16">
      <c r="P1190" s="31"/>
    </row>
    <row r="1191" spans="16:16">
      <c r="P1191" s="31"/>
    </row>
    <row r="1192" spans="16:16">
      <c r="P1192" s="31"/>
    </row>
    <row r="1193" spans="16:16">
      <c r="P1193" s="31"/>
    </row>
    <row r="1194" spans="16:16">
      <c r="P1194" s="31"/>
    </row>
    <row r="1195" spans="16:16">
      <c r="P1195" s="31"/>
    </row>
    <row r="1196" spans="16:16">
      <c r="P1196" s="31"/>
    </row>
    <row r="1197" spans="16:16">
      <c r="P1197" s="31"/>
    </row>
    <row r="1198" spans="16:16">
      <c r="P1198" s="31"/>
    </row>
    <row r="1199" spans="16:16">
      <c r="P1199" s="31"/>
    </row>
    <row r="1200" spans="16:16">
      <c r="P1200" s="31"/>
    </row>
    <row r="1201" spans="16:16">
      <c r="P1201" s="31"/>
    </row>
    <row r="1202" spans="16:16">
      <c r="P1202" s="31"/>
    </row>
    <row r="1203" spans="16:16">
      <c r="P1203" s="31"/>
    </row>
    <row r="1204" spans="16:16">
      <c r="P1204" s="31"/>
    </row>
    <row r="1205" spans="16:16">
      <c r="P1205" s="31"/>
    </row>
    <row r="1206" spans="16:16">
      <c r="P1206" s="31"/>
    </row>
    <row r="1207" spans="16:16">
      <c r="P1207" s="31"/>
    </row>
    <row r="1208" spans="16:16">
      <c r="P1208" s="31"/>
    </row>
    <row r="1209" spans="16:16">
      <c r="P1209" s="31"/>
    </row>
    <row r="1210" spans="16:16">
      <c r="P1210" s="31"/>
    </row>
    <row r="1211" spans="16:16">
      <c r="P1211" s="31"/>
    </row>
    <row r="1212" spans="16:16">
      <c r="P1212" s="31"/>
    </row>
    <row r="1213" spans="16:16">
      <c r="P1213" s="31"/>
    </row>
    <row r="1214" spans="16:16">
      <c r="P1214" s="31"/>
    </row>
    <row r="1215" spans="16:16">
      <c r="P1215" s="31"/>
    </row>
    <row r="1216" spans="16:16">
      <c r="P1216" s="31"/>
    </row>
    <row r="1217" spans="16:16">
      <c r="P1217" s="31"/>
    </row>
    <row r="1218" spans="16:16">
      <c r="P1218" s="31"/>
    </row>
    <row r="1219" spans="16:16">
      <c r="P1219" s="31"/>
    </row>
    <row r="1220" spans="16:16">
      <c r="P1220" s="31"/>
    </row>
    <row r="1221" spans="16:16">
      <c r="P1221" s="31"/>
    </row>
    <row r="1222" spans="16:16">
      <c r="P1222" s="31"/>
    </row>
    <row r="1223" spans="16:16">
      <c r="P1223" s="31"/>
    </row>
    <row r="1224" spans="16:16">
      <c r="P1224" s="31"/>
    </row>
    <row r="1225" spans="16:16">
      <c r="P1225" s="31"/>
    </row>
    <row r="1226" spans="16:16">
      <c r="P1226" s="31"/>
    </row>
    <row r="1227" spans="16:16">
      <c r="P1227" s="31"/>
    </row>
    <row r="1228" spans="16:16">
      <c r="P1228" s="31"/>
    </row>
    <row r="1229" spans="16:16">
      <c r="P1229" s="31"/>
    </row>
    <row r="1230" spans="16:16">
      <c r="P1230" s="31"/>
    </row>
    <row r="1231" spans="16:16">
      <c r="P1231" s="31"/>
    </row>
    <row r="1232" spans="16:16">
      <c r="P1232" s="31"/>
    </row>
    <row r="1233" spans="16:16">
      <c r="P1233" s="31"/>
    </row>
    <row r="1234" spans="16:16">
      <c r="P1234" s="31"/>
    </row>
    <row r="1235" spans="16:16">
      <c r="P1235" s="31"/>
    </row>
    <row r="1236" spans="16:16">
      <c r="P1236" s="31"/>
    </row>
    <row r="1237" spans="16:16">
      <c r="P1237" s="31"/>
    </row>
    <row r="1238" spans="16:16">
      <c r="P1238" s="31"/>
    </row>
    <row r="1239" spans="16:16">
      <c r="P1239" s="31"/>
    </row>
    <row r="1240" spans="16:16">
      <c r="P1240" s="31"/>
    </row>
    <row r="1241" spans="16:16">
      <c r="P1241" s="31"/>
    </row>
    <row r="1242" spans="16:16">
      <c r="P1242" s="31"/>
    </row>
    <row r="1243" spans="16:16">
      <c r="P1243" s="31"/>
    </row>
    <row r="1244" spans="16:16">
      <c r="P1244" s="31"/>
    </row>
    <row r="1245" spans="16:16">
      <c r="P1245" s="31"/>
    </row>
    <row r="1246" spans="16:16">
      <c r="P1246" s="31"/>
    </row>
    <row r="1247" spans="16:16">
      <c r="P1247" s="31"/>
    </row>
    <row r="1248" spans="16:16">
      <c r="P1248" s="31"/>
    </row>
    <row r="1249" spans="16:16">
      <c r="P1249" s="31"/>
    </row>
    <row r="1250" spans="16:16">
      <c r="P1250" s="31"/>
    </row>
    <row r="1251" spans="16:16">
      <c r="P1251" s="31"/>
    </row>
    <row r="1252" spans="16:16">
      <c r="P1252" s="31"/>
    </row>
    <row r="1253" spans="16:16">
      <c r="P1253" s="31"/>
    </row>
    <row r="1254" spans="16:16">
      <c r="P1254" s="31"/>
    </row>
    <row r="1255" spans="16:16">
      <c r="P1255" s="31"/>
    </row>
    <row r="1256" spans="16:16">
      <c r="P1256" s="31"/>
    </row>
    <row r="1257" spans="16:16">
      <c r="P1257" s="31"/>
    </row>
    <row r="1258" spans="16:16">
      <c r="P1258" s="31"/>
    </row>
    <row r="1259" spans="16:16">
      <c r="P1259" s="31"/>
    </row>
    <row r="1260" spans="16:16">
      <c r="P1260" s="31"/>
    </row>
    <row r="1261" spans="16:16">
      <c r="P1261" s="31"/>
    </row>
    <row r="1262" spans="16:16">
      <c r="P1262" s="31"/>
    </row>
    <row r="1263" spans="16:16">
      <c r="P1263" s="31"/>
    </row>
    <row r="1264" spans="16:16">
      <c r="P1264" s="31"/>
    </row>
    <row r="1265" spans="16:16">
      <c r="P1265" s="31"/>
    </row>
    <row r="1266" spans="16:16">
      <c r="P1266" s="31"/>
    </row>
    <row r="1267" spans="16:16">
      <c r="P1267" s="31"/>
    </row>
    <row r="1268" spans="16:16">
      <c r="P1268" s="31"/>
    </row>
    <row r="1269" spans="16:16">
      <c r="P1269" s="31"/>
    </row>
    <row r="1270" spans="16:16">
      <c r="P1270" s="31"/>
    </row>
    <row r="1271" spans="16:16">
      <c r="P1271" s="31"/>
    </row>
    <row r="1272" spans="16:16">
      <c r="P1272" s="31"/>
    </row>
    <row r="1273" spans="16:16">
      <c r="P1273" s="31"/>
    </row>
    <row r="1274" spans="16:16">
      <c r="P1274" s="31"/>
    </row>
    <row r="1275" spans="16:16">
      <c r="P1275" s="31"/>
    </row>
    <row r="1276" spans="16:16">
      <c r="P1276" s="31"/>
    </row>
    <row r="1277" spans="16:16">
      <c r="P1277" s="31"/>
    </row>
    <row r="1278" spans="16:16">
      <c r="P1278" s="31"/>
    </row>
    <row r="1279" spans="16:16">
      <c r="P1279" s="31"/>
    </row>
    <row r="1280" spans="16:16">
      <c r="P1280" s="31"/>
    </row>
    <row r="1281" spans="16:16">
      <c r="P1281" s="31"/>
    </row>
    <row r="1282" spans="16:16">
      <c r="P1282" s="31"/>
    </row>
    <row r="1283" spans="16:16">
      <c r="P1283" s="31"/>
    </row>
    <row r="1284" spans="16:16">
      <c r="P1284" s="31"/>
    </row>
    <row r="1285" spans="16:16">
      <c r="P1285" s="31"/>
    </row>
    <row r="1286" spans="16:16">
      <c r="P1286" s="31"/>
    </row>
    <row r="1287" spans="16:16">
      <c r="P1287" s="31"/>
    </row>
    <row r="1288" spans="16:16">
      <c r="P1288" s="31"/>
    </row>
    <row r="1289" spans="16:16">
      <c r="P1289" s="31"/>
    </row>
    <row r="1290" spans="16:16">
      <c r="P1290" s="31"/>
    </row>
    <row r="1291" spans="16:16">
      <c r="P1291" s="31"/>
    </row>
    <row r="1292" spans="16:16">
      <c r="P1292" s="31"/>
    </row>
    <row r="1293" spans="16:16">
      <c r="P1293" s="31"/>
    </row>
    <row r="1294" spans="16:16">
      <c r="P1294" s="31"/>
    </row>
    <row r="1295" spans="16:16">
      <c r="P1295" s="31"/>
    </row>
    <row r="1296" spans="16:16">
      <c r="P1296" s="31"/>
    </row>
    <row r="1297" spans="16:16">
      <c r="P1297" s="31"/>
    </row>
    <row r="1298" spans="16:16">
      <c r="P1298" s="31"/>
    </row>
    <row r="1299" spans="16:16">
      <c r="P1299" s="31"/>
    </row>
    <row r="1300" spans="16:16">
      <c r="P1300" s="31"/>
    </row>
    <row r="1301" spans="16:16">
      <c r="P1301" s="31"/>
    </row>
    <row r="1302" spans="16:16">
      <c r="P1302" s="31"/>
    </row>
    <row r="1303" spans="16:16">
      <c r="P1303" s="31"/>
    </row>
    <row r="1304" spans="16:16">
      <c r="P1304" s="31"/>
    </row>
    <row r="1305" spans="16:16">
      <c r="P1305" s="31"/>
    </row>
    <row r="1306" spans="16:16">
      <c r="P1306" s="31"/>
    </row>
    <row r="1307" spans="16:16">
      <c r="P1307" s="31"/>
    </row>
    <row r="1308" spans="16:16">
      <c r="P1308" s="31"/>
    </row>
    <row r="1309" spans="16:16">
      <c r="P1309" s="31"/>
    </row>
    <row r="1310" spans="16:16">
      <c r="P1310" s="31"/>
    </row>
    <row r="1311" spans="16:16">
      <c r="P1311" s="31"/>
    </row>
    <row r="1312" spans="16:16">
      <c r="P1312" s="31"/>
    </row>
    <row r="1313" spans="16:16">
      <c r="P1313" s="31"/>
    </row>
    <row r="1314" spans="16:16">
      <c r="P1314" s="31"/>
    </row>
    <row r="1315" spans="16:16">
      <c r="P1315" s="31"/>
    </row>
    <row r="1316" spans="16:16">
      <c r="P1316" s="31"/>
    </row>
    <row r="1317" spans="16:16">
      <c r="P1317" s="31"/>
    </row>
    <row r="1318" spans="16:16">
      <c r="P1318" s="31"/>
    </row>
    <row r="1319" spans="16:16">
      <c r="P1319" s="31"/>
    </row>
    <row r="1320" spans="16:16">
      <c r="P1320" s="31"/>
    </row>
    <row r="1321" spans="16:16">
      <c r="P1321" s="31"/>
    </row>
    <row r="1322" spans="16:16">
      <c r="P1322" s="31"/>
    </row>
    <row r="1323" spans="16:16">
      <c r="P1323" s="31"/>
    </row>
    <row r="1324" spans="16:16">
      <c r="P1324" s="31"/>
    </row>
    <row r="1325" spans="16:16">
      <c r="P1325" s="31"/>
    </row>
    <row r="1326" spans="16:16">
      <c r="P1326" s="31"/>
    </row>
    <row r="1327" spans="16:16">
      <c r="P1327" s="31"/>
    </row>
    <row r="1328" spans="16:16">
      <c r="P1328" s="31"/>
    </row>
    <row r="1329" spans="16:16">
      <c r="P1329" s="31"/>
    </row>
    <row r="1330" spans="16:16">
      <c r="P1330" s="31"/>
    </row>
    <row r="1331" spans="16:16">
      <c r="P1331" s="31"/>
    </row>
    <row r="1332" spans="16:16">
      <c r="P1332" s="31"/>
    </row>
    <row r="1333" spans="16:16">
      <c r="P1333" s="31"/>
    </row>
  </sheetData>
  <phoneticPr fontId="0" type="noConversion"/>
  <pageMargins left="0.17" right="0.27" top="0.45" bottom="0.2" header="0.25" footer="0.16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"/>
  <sheetViews>
    <sheetView workbookViewId="0"/>
  </sheetViews>
  <sheetFormatPr defaultRowHeight="12.75"/>
  <cols>
    <col min="1" max="1" width="2.85546875" style="126" customWidth="1"/>
    <col min="2" max="2" width="6.42578125" style="126" customWidth="1"/>
    <col min="3" max="3" width="10" style="126" customWidth="1"/>
    <col min="4" max="4" width="84.7109375" style="126" bestFit="1" customWidth="1"/>
    <col min="5" max="5" width="9.140625" style="126"/>
    <col min="6" max="6" width="8.5703125" style="126" customWidth="1"/>
    <col min="7" max="16384" width="9.140625" style="126"/>
  </cols>
  <sheetData>
    <row r="1" spans="1:6" s="127" customFormat="1">
      <c r="A1" s="246"/>
      <c r="B1" s="246"/>
      <c r="C1" s="246"/>
      <c r="D1" s="246"/>
      <c r="E1" s="247"/>
      <c r="F1" s="247"/>
    </row>
    <row r="2" spans="1:6" s="127" customFormat="1" ht="16.5" thickBot="1">
      <c r="A2" s="790" t="s">
        <v>1472</v>
      </c>
      <c r="B2" s="791"/>
      <c r="C2" s="790"/>
      <c r="D2" s="791"/>
      <c r="E2" s="791"/>
      <c r="F2" s="791"/>
    </row>
    <row r="3" spans="1:6" s="127" customFormat="1" ht="15.75">
      <c r="A3" s="248"/>
      <c r="B3" s="249"/>
      <c r="C3" s="250"/>
      <c r="D3" s="248"/>
      <c r="E3" s="247"/>
      <c r="F3" s="247"/>
    </row>
    <row r="4" spans="1:6" s="127" customFormat="1" ht="15.75">
      <c r="A4" s="251"/>
      <c r="B4" s="252"/>
      <c r="C4" s="252"/>
      <c r="D4" s="252"/>
      <c r="E4" s="252"/>
      <c r="F4" s="252"/>
    </row>
    <row r="5" spans="1:6" s="127" customFormat="1" ht="15.75">
      <c r="A5" s="251"/>
      <c r="B5" s="792" t="s">
        <v>323</v>
      </c>
      <c r="C5" s="793" t="s">
        <v>320</v>
      </c>
      <c r="D5" s="253"/>
      <c r="E5" s="247"/>
      <c r="F5" s="247"/>
    </row>
    <row r="6" spans="1:6" s="127" customFormat="1" ht="6" customHeight="1">
      <c r="A6" s="251"/>
      <c r="B6" s="251"/>
      <c r="C6" s="794"/>
      <c r="D6" s="253"/>
      <c r="E6" s="247"/>
      <c r="F6" s="247"/>
    </row>
    <row r="7" spans="1:6" s="127" customFormat="1" ht="15.75">
      <c r="A7" s="251"/>
      <c r="B7" s="251"/>
      <c r="C7" s="795" t="s">
        <v>1148</v>
      </c>
      <c r="D7" s="796" t="s">
        <v>1147</v>
      </c>
      <c r="E7" s="247"/>
      <c r="F7" s="247"/>
    </row>
    <row r="8" spans="1:6" s="127" customFormat="1" ht="15.75">
      <c r="A8" s="251"/>
      <c r="B8" s="251"/>
      <c r="C8" s="797" t="s">
        <v>1150</v>
      </c>
      <c r="D8" s="798" t="s">
        <v>1149</v>
      </c>
      <c r="E8" s="247"/>
      <c r="F8" s="247"/>
    </row>
    <row r="9" spans="1:6" s="127" customFormat="1" ht="15.75">
      <c r="A9" s="251"/>
      <c r="B9" s="251"/>
      <c r="C9" s="797" t="s">
        <v>1152</v>
      </c>
      <c r="D9" s="796" t="s">
        <v>1151</v>
      </c>
      <c r="E9" s="247"/>
      <c r="F9" s="247"/>
    </row>
    <row r="10" spans="1:6" s="127" customFormat="1" ht="8.25" customHeight="1">
      <c r="A10" s="251"/>
      <c r="B10" s="251"/>
      <c r="C10" s="799"/>
      <c r="D10" s="254"/>
      <c r="E10" s="247"/>
      <c r="F10" s="247"/>
    </row>
    <row r="11" spans="1:6" s="127" customFormat="1" ht="15.75">
      <c r="A11" s="251"/>
      <c r="B11" s="792" t="s">
        <v>322</v>
      </c>
      <c r="C11" s="800" t="s">
        <v>321</v>
      </c>
      <c r="D11" s="256"/>
      <c r="E11" s="247"/>
      <c r="F11" s="247"/>
    </row>
    <row r="12" spans="1:6" s="127" customFormat="1" ht="6" customHeight="1">
      <c r="A12" s="251"/>
      <c r="B12" s="251"/>
      <c r="C12" s="799"/>
      <c r="D12" s="254"/>
      <c r="E12" s="247"/>
      <c r="F12" s="247"/>
    </row>
    <row r="13" spans="1:6" s="127" customFormat="1" ht="15.75">
      <c r="A13" s="251"/>
      <c r="B13" s="251"/>
      <c r="C13" s="797" t="s">
        <v>1148</v>
      </c>
      <c r="D13" s="798" t="s">
        <v>1153</v>
      </c>
      <c r="E13" s="247"/>
      <c r="F13" s="247"/>
    </row>
    <row r="14" spans="1:6" s="127" customFormat="1" ht="15.75">
      <c r="A14" s="251"/>
      <c r="B14" s="251"/>
      <c r="C14" s="797" t="s">
        <v>1150</v>
      </c>
      <c r="D14" s="798" t="s">
        <v>1154</v>
      </c>
      <c r="E14" s="247"/>
      <c r="F14" s="247"/>
    </row>
    <row r="15" spans="1:6" s="127" customFormat="1" ht="15.75">
      <c r="A15" s="251"/>
      <c r="B15" s="251"/>
      <c r="C15" s="797" t="s">
        <v>1156</v>
      </c>
      <c r="D15" s="798" t="s">
        <v>1155</v>
      </c>
      <c r="E15" s="247"/>
      <c r="F15" s="247"/>
    </row>
    <row r="16" spans="1:6" s="127" customFormat="1" ht="15.75">
      <c r="A16" s="251"/>
      <c r="B16" s="251"/>
      <c r="C16" s="797" t="s">
        <v>1158</v>
      </c>
      <c r="D16" s="798" t="s">
        <v>1157</v>
      </c>
      <c r="E16" s="247"/>
      <c r="F16" s="247"/>
    </row>
    <row r="17" spans="1:6" s="127" customFormat="1" ht="15.75">
      <c r="A17" s="251"/>
      <c r="B17" s="251"/>
      <c r="C17" s="797" t="s">
        <v>1169</v>
      </c>
      <c r="D17" s="796" t="s">
        <v>1586</v>
      </c>
      <c r="E17" s="797"/>
      <c r="F17" s="247"/>
    </row>
    <row r="18" spans="1:6" s="127" customFormat="1" ht="9" customHeight="1">
      <c r="A18" s="251"/>
      <c r="B18" s="251"/>
      <c r="C18" s="794"/>
      <c r="D18" s="255"/>
      <c r="E18" s="247"/>
      <c r="F18" s="247"/>
    </row>
    <row r="19" spans="1:6" s="127" customFormat="1" ht="15.75">
      <c r="A19" s="251"/>
      <c r="B19" s="801" t="s">
        <v>329</v>
      </c>
      <c r="C19" s="802" t="s">
        <v>328</v>
      </c>
      <c r="D19" s="256"/>
      <c r="E19" s="247"/>
      <c r="F19" s="247"/>
    </row>
    <row r="20" spans="1:6" s="127" customFormat="1" ht="9" customHeight="1">
      <c r="A20" s="251"/>
      <c r="B20" s="251"/>
      <c r="C20" s="799"/>
      <c r="D20" s="254"/>
      <c r="E20" s="247"/>
      <c r="F20" s="247"/>
    </row>
    <row r="21" spans="1:6" s="127" customFormat="1" ht="15.75">
      <c r="A21" s="251"/>
      <c r="B21" s="801" t="s">
        <v>331</v>
      </c>
      <c r="C21" s="802" t="s">
        <v>330</v>
      </c>
      <c r="D21" s="256"/>
      <c r="E21" s="247"/>
      <c r="F21" s="247"/>
    </row>
    <row r="22" spans="1:6" s="127" customFormat="1" ht="9" customHeight="1">
      <c r="A22" s="251"/>
      <c r="B22" s="251"/>
      <c r="C22" s="799"/>
      <c r="D22" s="254"/>
      <c r="E22" s="247"/>
      <c r="F22" s="247"/>
    </row>
    <row r="23" spans="1:6" s="127" customFormat="1" ht="15.75">
      <c r="A23" s="251"/>
      <c r="B23" s="801" t="s">
        <v>977</v>
      </c>
      <c r="C23" s="802" t="s">
        <v>976</v>
      </c>
      <c r="D23" s="256"/>
      <c r="E23" s="247"/>
      <c r="F23" s="247"/>
    </row>
    <row r="24" spans="1:6" s="127" customFormat="1" ht="6" customHeight="1">
      <c r="A24" s="251"/>
      <c r="B24" s="803"/>
      <c r="C24" s="794"/>
      <c r="D24" s="256"/>
      <c r="E24" s="247"/>
      <c r="F24" s="247"/>
    </row>
    <row r="25" spans="1:6" s="127" customFormat="1" ht="15.75">
      <c r="A25" s="251"/>
      <c r="B25" s="251"/>
      <c r="C25" s="797" t="s">
        <v>1159</v>
      </c>
      <c r="D25" s="798" t="s">
        <v>873</v>
      </c>
      <c r="E25" s="247"/>
      <c r="F25" s="247"/>
    </row>
    <row r="26" spans="1:6" s="127" customFormat="1" ht="15.75">
      <c r="A26" s="251"/>
      <c r="B26" s="251"/>
      <c r="C26" s="797" t="s">
        <v>1150</v>
      </c>
      <c r="D26" s="798" t="s">
        <v>671</v>
      </c>
      <c r="E26" s="247"/>
      <c r="F26" s="247"/>
    </row>
    <row r="27" spans="1:6" s="127" customFormat="1" ht="15.75">
      <c r="A27" s="251"/>
      <c r="B27" s="251"/>
      <c r="C27" s="797" t="s">
        <v>1152</v>
      </c>
      <c r="D27" s="798" t="s">
        <v>983</v>
      </c>
      <c r="E27" s="247"/>
      <c r="F27" s="247"/>
    </row>
    <row r="28" spans="1:6" s="127" customFormat="1" ht="9" customHeight="1">
      <c r="A28" s="251"/>
      <c r="B28" s="251"/>
      <c r="C28" s="799"/>
      <c r="D28" s="257"/>
      <c r="E28" s="247"/>
      <c r="F28" s="247"/>
    </row>
    <row r="29" spans="1:6" s="127" customFormat="1" ht="15.75">
      <c r="A29" s="251"/>
      <c r="B29" s="804" t="s">
        <v>979</v>
      </c>
      <c r="C29" s="805" t="s">
        <v>847</v>
      </c>
      <c r="D29" s="258"/>
      <c r="E29" s="247"/>
      <c r="F29" s="247"/>
    </row>
    <row r="30" spans="1:6" s="127" customFormat="1" ht="6" customHeight="1">
      <c r="A30" s="259"/>
      <c r="B30" s="262"/>
      <c r="C30" s="806"/>
      <c r="D30" s="254"/>
      <c r="E30" s="247"/>
      <c r="F30" s="247"/>
    </row>
    <row r="31" spans="1:6" s="127" customFormat="1" ht="15.75">
      <c r="A31" s="251"/>
      <c r="B31" s="251"/>
      <c r="C31" s="797" t="s">
        <v>1148</v>
      </c>
      <c r="D31" s="798" t="s">
        <v>1223</v>
      </c>
      <c r="E31" s="247"/>
      <c r="F31" s="247"/>
    </row>
    <row r="32" spans="1:6" s="127" customFormat="1" ht="15.75">
      <c r="A32" s="251"/>
      <c r="B32" s="251"/>
      <c r="C32" s="797" t="s">
        <v>1164</v>
      </c>
      <c r="D32" s="798" t="s">
        <v>1224</v>
      </c>
      <c r="E32" s="247"/>
      <c r="F32" s="247"/>
    </row>
    <row r="33" spans="1:6" s="127" customFormat="1" ht="9" customHeight="1">
      <c r="A33" s="251"/>
      <c r="B33" s="251"/>
      <c r="C33" s="799"/>
      <c r="D33" s="255"/>
      <c r="E33" s="247"/>
      <c r="F33" s="247"/>
    </row>
    <row r="34" spans="1:6" s="127" customFormat="1" ht="15.75">
      <c r="A34" s="567"/>
      <c r="B34" s="807" t="s">
        <v>1142</v>
      </c>
      <c r="C34" s="808" t="s">
        <v>1452</v>
      </c>
      <c r="D34" s="568"/>
      <c r="E34" s="247"/>
      <c r="F34" s="247"/>
    </row>
    <row r="35" spans="1:6" s="127" customFormat="1" ht="6" customHeight="1">
      <c r="A35" s="251"/>
      <c r="B35" s="262"/>
      <c r="C35" s="799"/>
      <c r="D35" s="256"/>
      <c r="E35" s="247"/>
      <c r="F35" s="247"/>
    </row>
    <row r="36" spans="1:6" s="127" customFormat="1" ht="15.75">
      <c r="A36" s="259"/>
      <c r="B36" s="251"/>
      <c r="C36" s="797" t="s">
        <v>1159</v>
      </c>
      <c r="D36" s="798" t="s">
        <v>1451</v>
      </c>
      <c r="E36" s="247"/>
      <c r="F36" s="247"/>
    </row>
    <row r="37" spans="1:6" s="127" customFormat="1" ht="15.75">
      <c r="A37" s="259"/>
      <c r="B37" s="251"/>
      <c r="C37" s="797" t="s">
        <v>1164</v>
      </c>
      <c r="D37" s="798" t="s">
        <v>1163</v>
      </c>
      <c r="E37" s="247"/>
      <c r="F37" s="247"/>
    </row>
    <row r="38" spans="1:6" s="127" customFormat="1" ht="15.75">
      <c r="A38" s="259"/>
      <c r="B38" s="251"/>
      <c r="C38" s="797" t="s">
        <v>1152</v>
      </c>
      <c r="D38" s="798" t="s">
        <v>1166</v>
      </c>
      <c r="E38" s="247"/>
      <c r="F38" s="247"/>
    </row>
    <row r="39" spans="1:6" s="127" customFormat="1" ht="15.75">
      <c r="A39" s="259"/>
      <c r="B39" s="251"/>
      <c r="C39" s="797" t="s">
        <v>1167</v>
      </c>
      <c r="D39" s="798" t="s">
        <v>1168</v>
      </c>
      <c r="E39" s="247"/>
      <c r="F39" s="247"/>
    </row>
    <row r="40" spans="1:6" s="127" customFormat="1" ht="9" customHeight="1">
      <c r="A40" s="251"/>
      <c r="B40" s="251"/>
      <c r="C40" s="799"/>
      <c r="D40" s="257"/>
      <c r="E40" s="247"/>
      <c r="F40" s="247"/>
    </row>
    <row r="41" spans="1:6" s="127" customFormat="1" ht="15.75">
      <c r="A41" s="259"/>
      <c r="B41" s="801" t="s">
        <v>1144</v>
      </c>
      <c r="C41" s="800" t="s">
        <v>1143</v>
      </c>
      <c r="D41" s="254"/>
      <c r="E41" s="247"/>
      <c r="F41" s="247"/>
    </row>
    <row r="42" spans="1:6" s="127" customFormat="1" ht="6" customHeight="1">
      <c r="A42" s="259"/>
      <c r="B42" s="262"/>
      <c r="C42" s="806"/>
      <c r="D42" s="254"/>
      <c r="E42" s="247"/>
      <c r="F42" s="247"/>
    </row>
    <row r="43" spans="1:6" s="127" customFormat="1" ht="15.75">
      <c r="A43" s="251"/>
      <c r="B43" s="251"/>
      <c r="C43" s="797" t="s">
        <v>1148</v>
      </c>
      <c r="D43" s="798" t="s">
        <v>1170</v>
      </c>
      <c r="E43" s="247"/>
      <c r="F43" s="247"/>
    </row>
    <row r="44" spans="1:6" s="127" customFormat="1" ht="15.75">
      <c r="A44" s="251"/>
      <c r="B44" s="251"/>
      <c r="C44" s="797" t="s">
        <v>1164</v>
      </c>
      <c r="D44" s="798" t="s">
        <v>1171</v>
      </c>
      <c r="E44" s="247"/>
      <c r="F44" s="247"/>
    </row>
    <row r="45" spans="1:6" s="127" customFormat="1" ht="15.75">
      <c r="A45" s="251"/>
      <c r="B45" s="251"/>
      <c r="C45" s="797" t="s">
        <v>1156</v>
      </c>
      <c r="D45" s="798" t="s">
        <v>325</v>
      </c>
      <c r="E45" s="247"/>
      <c r="F45" s="247"/>
    </row>
    <row r="46" spans="1:6" s="127" customFormat="1" ht="15.75">
      <c r="A46" s="251"/>
      <c r="B46" s="251"/>
      <c r="C46" s="797" t="s">
        <v>1158</v>
      </c>
      <c r="D46" s="798" t="s">
        <v>326</v>
      </c>
      <c r="E46" s="247"/>
      <c r="F46" s="247"/>
    </row>
    <row r="47" spans="1:6" s="127" customFormat="1" ht="15.75">
      <c r="A47" s="259"/>
      <c r="B47" s="251"/>
      <c r="C47" s="797" t="s">
        <v>1169</v>
      </c>
      <c r="D47" s="798" t="s">
        <v>1165</v>
      </c>
      <c r="E47" s="247"/>
      <c r="F47" s="247"/>
    </row>
    <row r="48" spans="1:6" s="127" customFormat="1" ht="15.75">
      <c r="A48" s="251"/>
      <c r="B48" s="251"/>
      <c r="C48" s="797" t="s">
        <v>79</v>
      </c>
      <c r="D48" s="798" t="s">
        <v>327</v>
      </c>
      <c r="E48" s="247"/>
      <c r="F48" s="247"/>
    </row>
    <row r="49" spans="1:6" s="127" customFormat="1" ht="9" customHeight="1">
      <c r="A49" s="251"/>
      <c r="B49" s="251"/>
      <c r="C49" s="799"/>
      <c r="D49" s="260"/>
      <c r="E49" s="247"/>
      <c r="F49" s="247"/>
    </row>
    <row r="50" spans="1:6" s="127" customFormat="1" ht="15.75">
      <c r="A50" s="251"/>
      <c r="B50" s="803" t="s">
        <v>1587</v>
      </c>
      <c r="C50" s="261"/>
      <c r="D50" s="251"/>
      <c r="E50" s="247"/>
      <c r="F50" s="247"/>
    </row>
    <row r="51" spans="1:6" s="127" customFormat="1" ht="16.5" thickBot="1">
      <c r="A51" s="284"/>
      <c r="B51" s="251"/>
      <c r="C51" s="261"/>
      <c r="D51" s="262"/>
      <c r="E51" s="247"/>
      <c r="F51" s="247"/>
    </row>
    <row r="52" spans="1:6" ht="21.75" customHeight="1" thickTop="1" thickBot="1">
      <c r="A52" s="790" t="str">
        <f>+A2</f>
        <v>Единна бюджетна класификация за 2020 г. - Раздел VІ - Класификация на разходите по функции, групи и дейности</v>
      </c>
      <c r="B52" s="149"/>
      <c r="C52" s="147"/>
      <c r="D52" s="228"/>
      <c r="E52" s="172"/>
      <c r="F52" s="172"/>
    </row>
    <row r="53" spans="1:6" ht="15.75">
      <c r="A53" s="1"/>
      <c r="B53" s="2"/>
      <c r="C53" s="3"/>
      <c r="D53" s="4"/>
      <c r="E53" s="127"/>
      <c r="F53" s="127"/>
    </row>
    <row r="54" spans="1:6" ht="15.75">
      <c r="A54" s="1"/>
      <c r="B54" s="809" t="s">
        <v>323</v>
      </c>
      <c r="C54" s="810" t="s">
        <v>320</v>
      </c>
      <c r="D54" s="4"/>
      <c r="E54" s="127"/>
      <c r="F54" s="127"/>
    </row>
    <row r="55" spans="1:6" ht="9" customHeight="1">
      <c r="A55" s="1"/>
      <c r="B55" s="1"/>
      <c r="C55" s="811"/>
      <c r="D55" s="4"/>
      <c r="E55" s="127"/>
      <c r="F55" s="127"/>
    </row>
    <row r="56" spans="1:6" ht="15.75">
      <c r="A56" s="1"/>
      <c r="B56" s="1"/>
      <c r="C56" s="812" t="s">
        <v>1148</v>
      </c>
      <c r="D56" s="813" t="s">
        <v>1147</v>
      </c>
      <c r="E56" s="127"/>
      <c r="F56" s="127"/>
    </row>
    <row r="57" spans="1:6" ht="15.75">
      <c r="A57" s="1"/>
      <c r="B57" s="1"/>
      <c r="C57" s="814">
        <v>101</v>
      </c>
      <c r="D57" s="5" t="s">
        <v>506</v>
      </c>
      <c r="E57" s="127"/>
      <c r="F57" s="127"/>
    </row>
    <row r="58" spans="1:6" ht="15.75">
      <c r="A58" s="1"/>
      <c r="B58" s="1"/>
      <c r="C58" s="814">
        <v>103</v>
      </c>
      <c r="D58" s="7" t="s">
        <v>1201</v>
      </c>
      <c r="E58" s="127"/>
      <c r="F58" s="127"/>
    </row>
    <row r="59" spans="1:6" ht="15.75">
      <c r="A59" s="1"/>
      <c r="B59" s="1"/>
      <c r="C59" s="814">
        <v>104</v>
      </c>
      <c r="D59" s="7" t="s">
        <v>1202</v>
      </c>
      <c r="E59" s="127"/>
      <c r="F59" s="127"/>
    </row>
    <row r="60" spans="1:6" ht="15.75">
      <c r="A60" s="1"/>
      <c r="B60" s="1"/>
      <c r="C60" s="814">
        <v>105</v>
      </c>
      <c r="D60" s="7" t="s">
        <v>1203</v>
      </c>
      <c r="E60" s="127"/>
      <c r="F60" s="127"/>
    </row>
    <row r="61" spans="1:6" ht="15.75">
      <c r="A61" s="1"/>
      <c r="B61" s="1"/>
      <c r="C61" s="814">
        <v>106</v>
      </c>
      <c r="D61" s="7" t="s">
        <v>1204</v>
      </c>
      <c r="E61" s="127"/>
      <c r="F61" s="127"/>
    </row>
    <row r="62" spans="1:6" ht="15.75">
      <c r="A62" s="1"/>
      <c r="B62" s="1"/>
      <c r="C62" s="814">
        <v>107</v>
      </c>
      <c r="D62" s="7" t="s">
        <v>1200</v>
      </c>
      <c r="E62" s="127"/>
      <c r="F62" s="127"/>
    </row>
    <row r="63" spans="1:6" ht="15.75">
      <c r="A63" s="1"/>
      <c r="B63" s="1"/>
      <c r="C63" s="814">
        <v>108</v>
      </c>
      <c r="D63" s="7" t="s">
        <v>1241</v>
      </c>
      <c r="E63" s="127"/>
      <c r="F63" s="127"/>
    </row>
    <row r="64" spans="1:6" ht="15.75">
      <c r="A64" s="1"/>
      <c r="B64" s="1"/>
      <c r="C64" s="814">
        <v>111</v>
      </c>
      <c r="D64" s="5" t="s">
        <v>332</v>
      </c>
      <c r="E64" s="127"/>
      <c r="F64" s="127"/>
    </row>
    <row r="65" spans="1:6" ht="15.75">
      <c r="A65" s="1"/>
      <c r="B65" s="1"/>
      <c r="C65" s="814">
        <v>115</v>
      </c>
      <c r="D65" s="5" t="s">
        <v>133</v>
      </c>
      <c r="E65" s="127"/>
      <c r="F65" s="127"/>
    </row>
    <row r="66" spans="1:6" ht="15.75">
      <c r="A66" s="1"/>
      <c r="B66" s="1"/>
      <c r="C66" s="814">
        <v>116</v>
      </c>
      <c r="D66" s="5" t="s">
        <v>134</v>
      </c>
      <c r="E66" s="127"/>
      <c r="F66" s="127"/>
    </row>
    <row r="67" spans="1:6" ht="15.75">
      <c r="A67" s="1"/>
      <c r="B67" s="1"/>
      <c r="C67" s="814">
        <v>117</v>
      </c>
      <c r="D67" s="5" t="s">
        <v>13</v>
      </c>
      <c r="E67" s="127"/>
      <c r="F67" s="127"/>
    </row>
    <row r="68" spans="1:6" ht="15.75">
      <c r="A68" s="1"/>
      <c r="B68" s="1"/>
      <c r="C68" s="814">
        <v>121</v>
      </c>
      <c r="D68" s="7" t="s">
        <v>1242</v>
      </c>
      <c r="E68" s="127"/>
      <c r="F68" s="127"/>
    </row>
    <row r="69" spans="1:6" ht="15.75">
      <c r="A69" s="1"/>
      <c r="B69" s="1"/>
      <c r="C69" s="814">
        <v>122</v>
      </c>
      <c r="D69" s="7" t="s">
        <v>498</v>
      </c>
      <c r="E69" s="127"/>
      <c r="F69" s="127"/>
    </row>
    <row r="70" spans="1:6" ht="15.75">
      <c r="A70" s="1"/>
      <c r="B70" s="1"/>
      <c r="C70" s="814">
        <v>123</v>
      </c>
      <c r="D70" s="7" t="s">
        <v>738</v>
      </c>
      <c r="E70" s="127"/>
      <c r="F70" s="127"/>
    </row>
    <row r="71" spans="1:6" ht="15.75">
      <c r="A71" s="815"/>
      <c r="B71" s="1"/>
      <c r="C71" s="814">
        <v>125</v>
      </c>
      <c r="D71" s="225" t="s">
        <v>407</v>
      </c>
      <c r="E71" s="127"/>
      <c r="F71" s="127"/>
    </row>
    <row r="72" spans="1:6" ht="15.75">
      <c r="A72" s="1"/>
      <c r="B72" s="1"/>
      <c r="C72" s="814">
        <v>128</v>
      </c>
      <c r="D72" s="7" t="s">
        <v>499</v>
      </c>
      <c r="E72" s="127"/>
      <c r="F72" s="127"/>
    </row>
    <row r="73" spans="1:6" ht="15.75">
      <c r="A73" s="1"/>
      <c r="B73" s="1"/>
      <c r="C73" s="814">
        <v>139</v>
      </c>
      <c r="D73" s="8" t="s">
        <v>500</v>
      </c>
      <c r="E73" s="127"/>
      <c r="F73" s="127"/>
    </row>
    <row r="74" spans="1:6" ht="15.75">
      <c r="A74" s="1"/>
      <c r="B74" s="1"/>
      <c r="C74" s="816" t="s">
        <v>1150</v>
      </c>
      <c r="D74" s="816" t="s">
        <v>1149</v>
      </c>
      <c r="E74" s="127"/>
      <c r="F74" s="127"/>
    </row>
    <row r="75" spans="1:6" ht="15.75">
      <c r="A75" s="1"/>
      <c r="B75" s="1"/>
      <c r="C75" s="814">
        <v>141</v>
      </c>
      <c r="D75" s="5" t="s">
        <v>501</v>
      </c>
      <c r="E75" s="127"/>
      <c r="F75" s="127"/>
    </row>
    <row r="76" spans="1:6" ht="15.75">
      <c r="A76" s="1"/>
      <c r="B76" s="1"/>
      <c r="C76" s="814">
        <v>142</v>
      </c>
      <c r="D76" s="7" t="s">
        <v>502</v>
      </c>
      <c r="E76" s="127"/>
      <c r="F76" s="127"/>
    </row>
    <row r="77" spans="1:6" ht="15.75">
      <c r="A77" s="1"/>
      <c r="B77" s="1"/>
      <c r="C77" s="814">
        <v>143</v>
      </c>
      <c r="D77" s="5" t="s">
        <v>484</v>
      </c>
      <c r="E77" s="127"/>
      <c r="F77" s="127"/>
    </row>
    <row r="78" spans="1:6" ht="15.75">
      <c r="A78" s="1"/>
      <c r="B78" s="1"/>
      <c r="C78" s="814">
        <v>144</v>
      </c>
      <c r="D78" s="5" t="s">
        <v>485</v>
      </c>
      <c r="E78" s="127"/>
      <c r="F78" s="127"/>
    </row>
    <row r="79" spans="1:6" ht="15.75">
      <c r="A79" s="1"/>
      <c r="B79" s="1"/>
      <c r="C79" s="814">
        <v>145</v>
      </c>
      <c r="D79" s="7" t="s">
        <v>850</v>
      </c>
      <c r="E79" s="127"/>
      <c r="F79" s="127"/>
    </row>
    <row r="80" spans="1:6" ht="15.75">
      <c r="A80" s="1"/>
      <c r="B80" s="1"/>
      <c r="C80" s="814">
        <v>146</v>
      </c>
      <c r="D80" s="5" t="s">
        <v>851</v>
      </c>
      <c r="E80" s="127"/>
      <c r="F80" s="127"/>
    </row>
    <row r="81" spans="1:6" ht="15.75">
      <c r="A81" s="1"/>
      <c r="B81" s="1"/>
      <c r="C81" s="814">
        <v>147</v>
      </c>
      <c r="D81" s="5" t="s">
        <v>1284</v>
      </c>
      <c r="E81" s="127"/>
      <c r="F81" s="127"/>
    </row>
    <row r="82" spans="1:6" ht="15.75">
      <c r="A82" s="1"/>
      <c r="B82" s="1"/>
      <c r="C82" s="814">
        <v>148</v>
      </c>
      <c r="D82" s="5" t="s">
        <v>646</v>
      </c>
      <c r="E82" s="127"/>
      <c r="F82" s="127"/>
    </row>
    <row r="83" spans="1:6" ht="15.75">
      <c r="A83" s="1"/>
      <c r="B83" s="1"/>
      <c r="C83" s="814">
        <v>149</v>
      </c>
      <c r="D83" s="5" t="s">
        <v>1285</v>
      </c>
      <c r="E83" s="127"/>
      <c r="F83" s="127"/>
    </row>
    <row r="84" spans="1:6" ht="15.75">
      <c r="A84" s="1"/>
      <c r="B84" s="1"/>
      <c r="C84" s="814">
        <v>151</v>
      </c>
      <c r="D84" s="5" t="s">
        <v>1267</v>
      </c>
      <c r="E84" s="127"/>
      <c r="F84" s="127"/>
    </row>
    <row r="85" spans="1:6" ht="15.75">
      <c r="A85" s="1"/>
      <c r="B85" s="1"/>
      <c r="C85" s="814">
        <v>158</v>
      </c>
      <c r="D85" s="7" t="s">
        <v>499</v>
      </c>
      <c r="E85" s="127"/>
      <c r="F85" s="127"/>
    </row>
    <row r="86" spans="1:6" ht="15.75">
      <c r="A86" s="1"/>
      <c r="B86" s="1"/>
      <c r="C86" s="816" t="s">
        <v>1152</v>
      </c>
      <c r="D86" s="813" t="s">
        <v>1151</v>
      </c>
      <c r="E86" s="127"/>
      <c r="F86" s="127"/>
    </row>
    <row r="87" spans="1:6" ht="15.75">
      <c r="A87" s="1"/>
      <c r="B87" s="1"/>
      <c r="C87" s="814">
        <v>161</v>
      </c>
      <c r="D87" s="7" t="s">
        <v>69</v>
      </c>
      <c r="E87" s="127"/>
      <c r="F87" s="127"/>
    </row>
    <row r="88" spans="1:6" ht="15.75">
      <c r="A88" s="1"/>
      <c r="B88" s="1"/>
      <c r="C88" s="814">
        <v>162</v>
      </c>
      <c r="D88" s="7" t="s">
        <v>70</v>
      </c>
      <c r="E88" s="127"/>
      <c r="F88" s="127"/>
    </row>
    <row r="89" spans="1:6" ht="15.75">
      <c r="A89" s="1"/>
      <c r="B89" s="1"/>
      <c r="C89" s="814">
        <v>163</v>
      </c>
      <c r="D89" s="7" t="s">
        <v>71</v>
      </c>
      <c r="E89" s="127"/>
      <c r="F89" s="127"/>
    </row>
    <row r="90" spans="1:6" ht="15.75">
      <c r="A90" s="1"/>
      <c r="B90" s="1"/>
      <c r="C90" s="814">
        <v>168</v>
      </c>
      <c r="D90" s="7" t="s">
        <v>499</v>
      </c>
      <c r="E90" s="127"/>
      <c r="F90" s="127"/>
    </row>
    <row r="91" spans="1:6" ht="15.75">
      <c r="A91" s="1"/>
      <c r="B91" s="1"/>
      <c r="C91" s="814">
        <v>179</v>
      </c>
      <c r="D91" s="5" t="s">
        <v>72</v>
      </c>
      <c r="E91" s="127"/>
      <c r="F91" s="127"/>
    </row>
    <row r="92" spans="1:6" ht="15.75">
      <c r="A92" s="1"/>
      <c r="B92" s="1"/>
      <c r="C92" s="814"/>
      <c r="D92" s="1"/>
      <c r="E92" s="127"/>
      <c r="F92" s="127"/>
    </row>
    <row r="93" spans="1:6" ht="15.75">
      <c r="A93" s="1"/>
      <c r="B93" s="817" t="s">
        <v>322</v>
      </c>
      <c r="C93" s="818" t="s">
        <v>321</v>
      </c>
      <c r="D93" s="819"/>
      <c r="E93" s="127"/>
      <c r="F93" s="127"/>
    </row>
    <row r="94" spans="1:6" ht="9" customHeight="1">
      <c r="A94" s="1"/>
      <c r="B94" s="1"/>
      <c r="C94" s="814"/>
      <c r="D94" s="1"/>
      <c r="E94" s="127"/>
      <c r="F94" s="127"/>
    </row>
    <row r="95" spans="1:6" ht="15.75">
      <c r="A95" s="1"/>
      <c r="B95" s="1"/>
      <c r="C95" s="816" t="s">
        <v>1148</v>
      </c>
      <c r="D95" s="816" t="s">
        <v>1153</v>
      </c>
      <c r="E95" s="127"/>
      <c r="F95" s="127"/>
    </row>
    <row r="96" spans="1:6" ht="15.75">
      <c r="A96" s="1"/>
      <c r="B96" s="1"/>
      <c r="C96" s="814">
        <v>201</v>
      </c>
      <c r="D96" s="5" t="s">
        <v>73</v>
      </c>
      <c r="E96" s="127"/>
      <c r="F96" s="127"/>
    </row>
    <row r="97" spans="1:6" ht="15.75">
      <c r="A97" s="1"/>
      <c r="B97" s="1"/>
      <c r="C97" s="814">
        <v>205</v>
      </c>
      <c r="D97" s="7" t="s">
        <v>75</v>
      </c>
      <c r="E97" s="127"/>
      <c r="F97" s="127"/>
    </row>
    <row r="98" spans="1:6" ht="15.75">
      <c r="A98" s="1"/>
      <c r="B98" s="187"/>
      <c r="C98" s="814">
        <v>206</v>
      </c>
      <c r="D98" s="8" t="s">
        <v>910</v>
      </c>
      <c r="E98" s="127"/>
      <c r="F98" s="127"/>
    </row>
    <row r="99" spans="1:6" ht="15.75" hidden="1">
      <c r="A99" s="1"/>
      <c r="B99" s="187"/>
      <c r="C99" s="820">
        <v>207</v>
      </c>
      <c r="D99" s="245" t="s">
        <v>120</v>
      </c>
      <c r="E99" s="127"/>
      <c r="F99" s="127"/>
    </row>
    <row r="100" spans="1:6" ht="15.75">
      <c r="A100" s="1"/>
      <c r="B100" s="187"/>
      <c r="C100" s="814">
        <v>215</v>
      </c>
      <c r="D100" s="7" t="s">
        <v>852</v>
      </c>
      <c r="E100" s="127"/>
      <c r="F100" s="127"/>
    </row>
    <row r="101" spans="1:6" ht="15.75">
      <c r="A101" s="1"/>
      <c r="B101" s="187"/>
      <c r="C101" s="814">
        <v>218</v>
      </c>
      <c r="D101" s="7" t="s">
        <v>499</v>
      </c>
      <c r="E101" s="127"/>
      <c r="F101" s="127"/>
    </row>
    <row r="102" spans="1:6" ht="15.75">
      <c r="A102" s="1"/>
      <c r="B102" s="187"/>
      <c r="C102" s="814">
        <v>219</v>
      </c>
      <c r="D102" s="7" t="s">
        <v>746</v>
      </c>
      <c r="E102" s="127"/>
      <c r="F102" s="127"/>
    </row>
    <row r="103" spans="1:6" ht="15.75">
      <c r="A103" s="1"/>
      <c r="B103" s="187"/>
      <c r="C103" s="816" t="s">
        <v>1150</v>
      </c>
      <c r="D103" s="816" t="s">
        <v>1154</v>
      </c>
      <c r="E103" s="127"/>
      <c r="F103" s="127"/>
    </row>
    <row r="104" spans="1:6" ht="15.75">
      <c r="A104" s="1"/>
      <c r="B104" s="187"/>
      <c r="C104" s="814">
        <v>221</v>
      </c>
      <c r="D104" s="5" t="s">
        <v>748</v>
      </c>
      <c r="E104" s="127"/>
      <c r="F104" s="127"/>
    </row>
    <row r="105" spans="1:6" ht="15.75">
      <c r="A105" s="1"/>
      <c r="B105" s="187"/>
      <c r="C105" s="814">
        <v>222</v>
      </c>
      <c r="D105" s="192" t="s">
        <v>747</v>
      </c>
      <c r="E105" s="127"/>
      <c r="F105" s="127"/>
    </row>
    <row r="106" spans="1:6" ht="15.75">
      <c r="A106" s="1"/>
      <c r="B106" s="187"/>
      <c r="C106" s="814">
        <v>223</v>
      </c>
      <c r="D106" s="192" t="s">
        <v>1357</v>
      </c>
      <c r="E106" s="127"/>
      <c r="F106" s="127"/>
    </row>
    <row r="107" spans="1:6" ht="15.75">
      <c r="A107" s="1"/>
      <c r="B107" s="187"/>
      <c r="C107" s="814">
        <v>224</v>
      </c>
      <c r="D107" s="8" t="s">
        <v>1239</v>
      </c>
      <c r="E107" s="127"/>
      <c r="F107" s="127"/>
    </row>
    <row r="108" spans="1:6" ht="15.75">
      <c r="A108" s="1"/>
      <c r="B108" s="187"/>
      <c r="C108" s="814">
        <v>225</v>
      </c>
      <c r="D108" s="7" t="s">
        <v>1238</v>
      </c>
      <c r="E108" s="127"/>
      <c r="F108" s="127"/>
    </row>
    <row r="109" spans="1:6" ht="15.75">
      <c r="A109" s="1"/>
      <c r="B109" s="187"/>
      <c r="C109" s="814">
        <v>228</v>
      </c>
      <c r="D109" s="7" t="s">
        <v>499</v>
      </c>
      <c r="E109" s="127"/>
      <c r="F109" s="127"/>
    </row>
    <row r="110" spans="1:6" ht="15.75">
      <c r="A110" s="1"/>
      <c r="B110" s="187"/>
      <c r="C110" s="814">
        <v>239</v>
      </c>
      <c r="D110" s="5" t="s">
        <v>1307</v>
      </c>
      <c r="E110" s="127"/>
      <c r="F110" s="127"/>
    </row>
    <row r="111" spans="1:6" ht="15.75">
      <c r="A111" s="1"/>
      <c r="B111" s="1"/>
      <c r="C111" s="816" t="s">
        <v>1156</v>
      </c>
      <c r="D111" s="816" t="s">
        <v>1155</v>
      </c>
      <c r="E111" s="127"/>
      <c r="F111" s="127"/>
    </row>
    <row r="112" spans="1:6" ht="15.75">
      <c r="A112" s="1"/>
      <c r="B112" s="1"/>
      <c r="C112" s="814">
        <v>241</v>
      </c>
      <c r="D112" s="192" t="s">
        <v>675</v>
      </c>
      <c r="E112" s="127"/>
      <c r="F112" s="127"/>
    </row>
    <row r="113" spans="1:6" ht="15.75">
      <c r="A113" s="1"/>
      <c r="B113" s="1"/>
      <c r="C113" s="814">
        <v>242</v>
      </c>
      <c r="D113" s="192" t="s">
        <v>676</v>
      </c>
      <c r="E113" s="127"/>
      <c r="F113" s="127"/>
    </row>
    <row r="114" spans="1:6" ht="15.75">
      <c r="A114" s="1"/>
      <c r="B114" s="1"/>
      <c r="C114" s="814">
        <v>243</v>
      </c>
      <c r="D114" s="192" t="s">
        <v>677</v>
      </c>
      <c r="E114" s="127"/>
      <c r="F114" s="127"/>
    </row>
    <row r="115" spans="1:6" ht="15.75">
      <c r="A115" s="1"/>
      <c r="B115" s="1"/>
      <c r="C115" s="814">
        <v>244</v>
      </c>
      <c r="D115" s="192" t="s">
        <v>678</v>
      </c>
      <c r="E115" s="127"/>
      <c r="F115" s="127"/>
    </row>
    <row r="116" spans="1:6" ht="15.75">
      <c r="A116" s="1"/>
      <c r="B116" s="1"/>
      <c r="C116" s="814">
        <v>245</v>
      </c>
      <c r="D116" s="196" t="s">
        <v>109</v>
      </c>
      <c r="E116" s="127"/>
      <c r="F116" s="127"/>
    </row>
    <row r="117" spans="1:6" ht="15.75">
      <c r="A117" s="1"/>
      <c r="B117" s="1"/>
      <c r="C117" s="814">
        <v>246</v>
      </c>
      <c r="D117" s="192" t="s">
        <v>679</v>
      </c>
      <c r="E117" s="127"/>
      <c r="F117" s="127"/>
    </row>
    <row r="118" spans="1:6" ht="15.75">
      <c r="A118" s="1"/>
      <c r="B118" s="1"/>
      <c r="C118" s="814">
        <v>247</v>
      </c>
      <c r="D118" s="192" t="s">
        <v>110</v>
      </c>
      <c r="E118" s="127"/>
      <c r="F118" s="127"/>
    </row>
    <row r="119" spans="1:6" ht="15.75">
      <c r="A119" s="1"/>
      <c r="B119" s="1"/>
      <c r="C119" s="814">
        <v>248</v>
      </c>
      <c r="D119" s="192" t="s">
        <v>1001</v>
      </c>
      <c r="E119" s="127"/>
      <c r="F119" s="127"/>
    </row>
    <row r="120" spans="1:6" ht="15.75">
      <c r="A120" s="1"/>
      <c r="B120" s="1"/>
      <c r="C120" s="814">
        <v>249</v>
      </c>
      <c r="D120" s="192" t="s">
        <v>174</v>
      </c>
      <c r="E120" s="127"/>
      <c r="F120" s="127"/>
    </row>
    <row r="121" spans="1:6" ht="15.75">
      <c r="A121" s="821"/>
      <c r="B121" s="1"/>
      <c r="C121" s="814">
        <v>258</v>
      </c>
      <c r="D121" s="7" t="s">
        <v>499</v>
      </c>
      <c r="E121" s="127"/>
      <c r="F121" s="127"/>
    </row>
    <row r="122" spans="1:6" ht="15.75">
      <c r="A122" s="1"/>
      <c r="B122" s="1"/>
      <c r="C122" s="814">
        <v>259</v>
      </c>
      <c r="D122" s="8" t="s">
        <v>473</v>
      </c>
      <c r="E122" s="127"/>
      <c r="F122" s="127"/>
    </row>
    <row r="123" spans="1:6" ht="15.75">
      <c r="A123" s="1"/>
      <c r="B123" s="1"/>
      <c r="C123" s="816" t="s">
        <v>1158</v>
      </c>
      <c r="D123" s="816" t="s">
        <v>1157</v>
      </c>
      <c r="E123" s="127"/>
      <c r="F123" s="127"/>
    </row>
    <row r="124" spans="1:6" ht="15.75">
      <c r="A124" s="1"/>
      <c r="B124" s="1"/>
      <c r="C124" s="814">
        <v>261</v>
      </c>
      <c r="D124" s="5" t="s">
        <v>680</v>
      </c>
      <c r="E124" s="127"/>
      <c r="F124" s="127"/>
    </row>
    <row r="125" spans="1:6" ht="15.75">
      <c r="A125" s="1"/>
      <c r="B125" s="1"/>
      <c r="C125" s="814">
        <v>268</v>
      </c>
      <c r="D125" s="7" t="s">
        <v>499</v>
      </c>
      <c r="E125" s="127"/>
      <c r="F125" s="127"/>
    </row>
    <row r="126" spans="1:6" ht="15.75">
      <c r="A126" s="1"/>
      <c r="B126" s="1"/>
      <c r="C126" s="814">
        <v>279</v>
      </c>
      <c r="D126" s="5" t="s">
        <v>681</v>
      </c>
      <c r="E126" s="127"/>
      <c r="F126" s="127"/>
    </row>
    <row r="127" spans="1:6" ht="15.75">
      <c r="A127" s="1"/>
      <c r="B127" s="1"/>
      <c r="C127" s="816" t="s">
        <v>1169</v>
      </c>
      <c r="D127" s="813" t="s">
        <v>1586</v>
      </c>
      <c r="E127" s="127"/>
      <c r="F127" s="127"/>
    </row>
    <row r="128" spans="1:6" ht="15.75">
      <c r="A128" s="1"/>
      <c r="B128" s="1"/>
      <c r="C128" s="814">
        <v>281</v>
      </c>
      <c r="D128" s="8" t="s">
        <v>426</v>
      </c>
      <c r="E128" s="127"/>
      <c r="F128" s="127"/>
    </row>
    <row r="129" spans="1:6" ht="15.75">
      <c r="A129" s="1"/>
      <c r="B129" s="1"/>
      <c r="C129" s="814">
        <v>282</v>
      </c>
      <c r="D129" s="8" t="s">
        <v>1240</v>
      </c>
      <c r="E129" s="127"/>
      <c r="F129" s="127"/>
    </row>
    <row r="130" spans="1:6" ht="15.75">
      <c r="A130" s="1"/>
      <c r="B130" s="1"/>
      <c r="C130" s="814">
        <v>283</v>
      </c>
      <c r="D130" s="8" t="s">
        <v>175</v>
      </c>
      <c r="E130" s="127"/>
      <c r="F130" s="127"/>
    </row>
    <row r="131" spans="1:6" ht="15.75">
      <c r="A131" s="1"/>
      <c r="B131" s="1"/>
      <c r="C131" s="814">
        <v>284</v>
      </c>
      <c r="D131" s="8" t="s">
        <v>76</v>
      </c>
      <c r="E131" s="127"/>
      <c r="F131" s="127"/>
    </row>
    <row r="132" spans="1:6" ht="15.75">
      <c r="A132" s="815"/>
      <c r="B132" s="1"/>
      <c r="C132" s="814">
        <v>285</v>
      </c>
      <c r="D132" s="8" t="s">
        <v>312</v>
      </c>
      <c r="E132" s="127"/>
      <c r="F132" s="127"/>
    </row>
    <row r="133" spans="1:6" ht="15.75">
      <c r="A133" s="1"/>
      <c r="B133" s="1"/>
      <c r="C133" s="814">
        <v>288</v>
      </c>
      <c r="D133" s="8" t="s">
        <v>499</v>
      </c>
      <c r="E133" s="127"/>
      <c r="F133" s="127"/>
    </row>
    <row r="134" spans="1:6" ht="15.75">
      <c r="A134" s="1"/>
      <c r="B134" s="1"/>
      <c r="C134" s="814">
        <v>289</v>
      </c>
      <c r="D134" s="8" t="s">
        <v>176</v>
      </c>
      <c r="E134" s="127"/>
      <c r="F134" s="127"/>
    </row>
    <row r="135" spans="1:6" ht="15.75">
      <c r="A135" s="1"/>
      <c r="B135" s="1"/>
      <c r="C135" s="822"/>
      <c r="D135" s="5"/>
      <c r="E135" s="127"/>
      <c r="F135" s="127"/>
    </row>
    <row r="136" spans="1:6" ht="15.75">
      <c r="A136" s="1"/>
      <c r="B136" s="823" t="s">
        <v>329</v>
      </c>
      <c r="C136" s="824" t="s">
        <v>328</v>
      </c>
      <c r="D136" s="9"/>
      <c r="E136" s="127"/>
      <c r="F136" s="127"/>
    </row>
    <row r="137" spans="1:6" ht="9" customHeight="1">
      <c r="A137" s="1"/>
      <c r="B137" s="9"/>
      <c r="C137" s="822"/>
      <c r="D137" s="9"/>
      <c r="E137" s="127"/>
      <c r="F137" s="127"/>
    </row>
    <row r="138" spans="1:6" ht="15.75">
      <c r="A138" s="1"/>
      <c r="B138" s="1"/>
      <c r="C138" s="814">
        <v>301</v>
      </c>
      <c r="D138" s="506" t="s">
        <v>647</v>
      </c>
      <c r="E138" s="127"/>
      <c r="F138" s="127"/>
    </row>
    <row r="139" spans="1:6" ht="15.75">
      <c r="A139" s="1"/>
      <c r="B139" s="1"/>
      <c r="C139" s="814">
        <v>311</v>
      </c>
      <c r="D139" s="506" t="s">
        <v>1412</v>
      </c>
      <c r="E139" s="472"/>
      <c r="F139" s="127"/>
    </row>
    <row r="140" spans="1:6" ht="15.75">
      <c r="A140" s="1"/>
      <c r="B140" s="1"/>
      <c r="C140" s="814">
        <v>312</v>
      </c>
      <c r="D140" s="508" t="s">
        <v>1418</v>
      </c>
      <c r="E140" s="472"/>
      <c r="F140" s="127"/>
    </row>
    <row r="141" spans="1:6" ht="15.75" hidden="1">
      <c r="A141" s="1"/>
      <c r="B141" s="1"/>
      <c r="C141" s="825">
        <v>314</v>
      </c>
      <c r="D141" s="553" t="s">
        <v>1292</v>
      </c>
      <c r="E141" s="826"/>
      <c r="F141" s="127"/>
    </row>
    <row r="142" spans="1:6" ht="15.75" hidden="1">
      <c r="A142" s="1"/>
      <c r="B142" s="1"/>
      <c r="C142" s="825">
        <v>315</v>
      </c>
      <c r="D142" s="553" t="s">
        <v>111</v>
      </c>
      <c r="E142" s="826"/>
      <c r="F142" s="127"/>
    </row>
    <row r="143" spans="1:6" ht="15.75">
      <c r="A143" s="1"/>
      <c r="B143" s="1"/>
      <c r="C143" s="814">
        <v>318</v>
      </c>
      <c r="D143" s="504" t="s">
        <v>188</v>
      </c>
      <c r="E143" s="472"/>
      <c r="F143" s="127"/>
    </row>
    <row r="144" spans="1:6" ht="15.75">
      <c r="A144" s="1"/>
      <c r="B144" s="1"/>
      <c r="C144" s="814">
        <v>321</v>
      </c>
      <c r="D144" s="506" t="s">
        <v>1425</v>
      </c>
      <c r="E144" s="472"/>
      <c r="F144" s="127"/>
    </row>
    <row r="145" spans="1:6" ht="15.75">
      <c r="A145" s="1"/>
      <c r="B145" s="1"/>
      <c r="C145" s="814">
        <v>322</v>
      </c>
      <c r="D145" s="508" t="s">
        <v>1413</v>
      </c>
      <c r="E145" s="472"/>
      <c r="F145" s="127"/>
    </row>
    <row r="146" spans="1:6" ht="15.75">
      <c r="A146" s="1"/>
      <c r="B146" s="1"/>
      <c r="C146" s="827">
        <v>323</v>
      </c>
      <c r="D146" s="505" t="s">
        <v>1414</v>
      </c>
      <c r="E146" s="828"/>
      <c r="F146" s="127"/>
    </row>
    <row r="147" spans="1:6" ht="15.75">
      <c r="A147" s="1"/>
      <c r="B147" s="1"/>
      <c r="C147" s="827">
        <v>324</v>
      </c>
      <c r="D147" s="504" t="s">
        <v>1263</v>
      </c>
      <c r="E147" s="472"/>
      <c r="F147" s="127"/>
    </row>
    <row r="148" spans="1:6" ht="15.75">
      <c r="A148" s="1"/>
      <c r="B148" s="1"/>
      <c r="C148" s="827">
        <v>325</v>
      </c>
      <c r="D148" s="505" t="s">
        <v>1426</v>
      </c>
      <c r="E148" s="472"/>
      <c r="F148" s="127"/>
    </row>
    <row r="149" spans="1:6" ht="15.75">
      <c r="A149" s="1"/>
      <c r="B149" s="1"/>
      <c r="C149" s="827">
        <v>326</v>
      </c>
      <c r="D149" s="506" t="s">
        <v>1427</v>
      </c>
      <c r="E149" s="472"/>
      <c r="F149" s="127"/>
    </row>
    <row r="150" spans="1:6" ht="15.75">
      <c r="A150" s="1"/>
      <c r="B150" s="1"/>
      <c r="C150" s="827">
        <v>327</v>
      </c>
      <c r="D150" s="505" t="s">
        <v>1415</v>
      </c>
      <c r="E150" s="828"/>
      <c r="F150" s="127"/>
    </row>
    <row r="151" spans="1:6" ht="15.75" hidden="1">
      <c r="A151" s="1"/>
      <c r="B151" s="1"/>
      <c r="C151" s="829">
        <v>331</v>
      </c>
      <c r="D151" s="507" t="s">
        <v>112</v>
      </c>
      <c r="E151" s="830"/>
      <c r="F151" s="831"/>
    </row>
    <row r="152" spans="1:6" ht="15.75">
      <c r="A152" s="1"/>
      <c r="B152" s="1"/>
      <c r="C152" s="827">
        <v>332</v>
      </c>
      <c r="D152" s="506" t="s">
        <v>902</v>
      </c>
      <c r="E152" s="472"/>
      <c r="F152" s="127"/>
    </row>
    <row r="153" spans="1:6" ht="15.75">
      <c r="A153" s="1"/>
      <c r="B153" s="1"/>
      <c r="C153" s="827">
        <v>333</v>
      </c>
      <c r="D153" s="508" t="s">
        <v>1293</v>
      </c>
      <c r="E153" s="472"/>
      <c r="F153" s="127"/>
    </row>
    <row r="154" spans="1:6" ht="15.75">
      <c r="A154" s="1"/>
      <c r="B154" s="1"/>
      <c r="C154" s="827">
        <v>334</v>
      </c>
      <c r="D154" s="508" t="s">
        <v>1294</v>
      </c>
      <c r="E154" s="472"/>
      <c r="F154" s="127"/>
    </row>
    <row r="155" spans="1:6" ht="15.75" hidden="1">
      <c r="A155" s="832" t="s">
        <v>954</v>
      </c>
      <c r="B155" s="832"/>
      <c r="C155" s="829">
        <v>335</v>
      </c>
      <c r="D155" s="509" t="s">
        <v>1295</v>
      </c>
      <c r="E155" s="833"/>
      <c r="F155" s="127"/>
    </row>
    <row r="156" spans="1:6" ht="15.75">
      <c r="A156" s="1"/>
      <c r="B156" s="1"/>
      <c r="C156" s="827">
        <v>336</v>
      </c>
      <c r="D156" s="508" t="s">
        <v>968</v>
      </c>
      <c r="E156" s="472"/>
      <c r="F156" s="127"/>
    </row>
    <row r="157" spans="1:6" ht="15.75">
      <c r="A157" s="1"/>
      <c r="B157" s="1"/>
      <c r="C157" s="827">
        <v>337</v>
      </c>
      <c r="D157" s="506" t="s">
        <v>1416</v>
      </c>
      <c r="E157" s="472"/>
      <c r="F157" s="127"/>
    </row>
    <row r="158" spans="1:6" ht="15.75">
      <c r="A158" s="1"/>
      <c r="B158" s="1"/>
      <c r="C158" s="827">
        <v>338</v>
      </c>
      <c r="D158" s="505" t="s">
        <v>1417</v>
      </c>
      <c r="E158" s="828"/>
      <c r="F158" s="127"/>
    </row>
    <row r="159" spans="1:6" ht="15.75">
      <c r="A159" s="1"/>
      <c r="B159" s="1"/>
      <c r="C159" s="814">
        <v>341</v>
      </c>
      <c r="D159" s="5" t="s">
        <v>917</v>
      </c>
      <c r="E159" s="127"/>
      <c r="F159" s="127"/>
    </row>
    <row r="160" spans="1:6" ht="15.75">
      <c r="A160" s="1"/>
      <c r="B160" s="1"/>
      <c r="C160" s="814">
        <v>349</v>
      </c>
      <c r="D160" s="5" t="s">
        <v>1218</v>
      </c>
      <c r="E160" s="127"/>
      <c r="F160" s="127"/>
    </row>
    <row r="161" spans="1:6" ht="15.75">
      <c r="A161" s="1"/>
      <c r="B161" s="1"/>
      <c r="C161" s="814">
        <v>359</v>
      </c>
      <c r="D161" s="5" t="s">
        <v>969</v>
      </c>
      <c r="E161" s="127"/>
      <c r="F161" s="127"/>
    </row>
    <row r="162" spans="1:6" ht="15.75">
      <c r="A162" s="1"/>
      <c r="B162" s="1"/>
      <c r="C162" s="814">
        <v>369</v>
      </c>
      <c r="D162" s="5" t="s">
        <v>970</v>
      </c>
      <c r="E162" s="127"/>
      <c r="F162" s="127"/>
    </row>
    <row r="163" spans="1:6" ht="15.75">
      <c r="A163" s="1"/>
      <c r="B163" s="1"/>
      <c r="C163" s="814">
        <v>388</v>
      </c>
      <c r="D163" s="7" t="s">
        <v>499</v>
      </c>
      <c r="E163" s="127"/>
      <c r="F163" s="127"/>
    </row>
    <row r="164" spans="1:6" ht="15.75">
      <c r="A164" s="1"/>
      <c r="B164" s="1"/>
      <c r="C164" s="814">
        <v>389</v>
      </c>
      <c r="D164" s="5" t="s">
        <v>971</v>
      </c>
      <c r="E164" s="127"/>
      <c r="F164" s="127"/>
    </row>
    <row r="165" spans="1:6" ht="15.75">
      <c r="A165" s="1"/>
      <c r="B165" s="1"/>
      <c r="C165" s="814"/>
      <c r="D165" s="1"/>
      <c r="E165" s="127"/>
      <c r="F165" s="127"/>
    </row>
    <row r="166" spans="1:6" ht="15.75">
      <c r="A166" s="1"/>
      <c r="B166" s="823" t="s">
        <v>331</v>
      </c>
      <c r="C166" s="824" t="s">
        <v>330</v>
      </c>
      <c r="D166" s="9"/>
      <c r="E166" s="127"/>
      <c r="F166" s="127"/>
    </row>
    <row r="167" spans="1:6" ht="9" customHeight="1">
      <c r="A167" s="1"/>
      <c r="B167" s="9"/>
      <c r="C167" s="822"/>
      <c r="D167" s="9"/>
      <c r="E167" s="127"/>
      <c r="F167" s="127"/>
    </row>
    <row r="168" spans="1:6" ht="15.75">
      <c r="A168" s="1"/>
      <c r="B168" s="1"/>
      <c r="C168" s="814">
        <v>401</v>
      </c>
      <c r="D168" s="229" t="s">
        <v>648</v>
      </c>
      <c r="E168" s="562"/>
      <c r="F168" s="127"/>
    </row>
    <row r="169" spans="1:6" ht="15.75">
      <c r="A169" s="1"/>
      <c r="B169" s="1"/>
      <c r="C169" s="814">
        <v>412</v>
      </c>
      <c r="D169" s="225" t="s">
        <v>317</v>
      </c>
      <c r="E169" s="562"/>
      <c r="F169" s="127"/>
    </row>
    <row r="170" spans="1:6" ht="15.75" hidden="1">
      <c r="A170" s="1"/>
      <c r="B170" s="1"/>
      <c r="C170" s="834">
        <v>413</v>
      </c>
      <c r="D170" s="425" t="s">
        <v>972</v>
      </c>
      <c r="E170" s="562"/>
      <c r="F170" s="127"/>
    </row>
    <row r="171" spans="1:6" ht="15.75" hidden="1">
      <c r="A171" s="1"/>
      <c r="B171" s="1"/>
      <c r="C171" s="834">
        <v>414</v>
      </c>
      <c r="D171" s="425" t="s">
        <v>973</v>
      </c>
      <c r="E171" s="562"/>
      <c r="F171" s="127"/>
    </row>
    <row r="172" spans="1:6" ht="15.75">
      <c r="A172" s="1"/>
      <c r="B172" s="1"/>
      <c r="C172" s="814">
        <v>415</v>
      </c>
      <c r="D172" s="226" t="s">
        <v>318</v>
      </c>
      <c r="E172" s="562"/>
      <c r="F172" s="127"/>
    </row>
    <row r="173" spans="1:6" ht="15.75" hidden="1">
      <c r="A173" s="1"/>
      <c r="B173" s="1"/>
      <c r="C173" s="820">
        <v>416</v>
      </c>
      <c r="D173" s="563" t="s">
        <v>66</v>
      </c>
      <c r="E173" s="564"/>
      <c r="F173" s="127"/>
    </row>
    <row r="174" spans="1:6" ht="15.75" hidden="1">
      <c r="A174" s="1"/>
      <c r="B174" s="1"/>
      <c r="C174" s="834">
        <v>417</v>
      </c>
      <c r="D174" s="425" t="s">
        <v>67</v>
      </c>
      <c r="E174" s="562"/>
      <c r="F174" s="127"/>
    </row>
    <row r="175" spans="1:6" ht="15.75">
      <c r="A175" s="1"/>
      <c r="B175" s="1"/>
      <c r="C175" s="814">
        <v>418</v>
      </c>
      <c r="D175" s="226" t="s">
        <v>68</v>
      </c>
      <c r="E175" s="562"/>
      <c r="F175" s="127"/>
    </row>
    <row r="176" spans="1:6" ht="15.75" hidden="1">
      <c r="A176" s="1"/>
      <c r="B176" s="1"/>
      <c r="C176" s="820">
        <v>419</v>
      </c>
      <c r="D176" s="563" t="s">
        <v>1312</v>
      </c>
      <c r="E176" s="564"/>
      <c r="F176" s="127"/>
    </row>
    <row r="177" spans="1:6" ht="15.75" hidden="1">
      <c r="A177" s="1"/>
      <c r="B177" s="1"/>
      <c r="C177" s="834">
        <v>420</v>
      </c>
      <c r="D177" s="425" t="s">
        <v>903</v>
      </c>
      <c r="E177" s="562"/>
      <c r="F177" s="127"/>
    </row>
    <row r="178" spans="1:6" ht="15.75" hidden="1">
      <c r="A178" s="1"/>
      <c r="B178" s="1"/>
      <c r="C178" s="834">
        <v>423</v>
      </c>
      <c r="D178" s="425" t="s">
        <v>956</v>
      </c>
      <c r="E178" s="562"/>
      <c r="F178" s="127"/>
    </row>
    <row r="179" spans="1:6" ht="15.75" hidden="1">
      <c r="A179" s="1"/>
      <c r="B179" s="1"/>
      <c r="C179" s="820">
        <v>424</v>
      </c>
      <c r="D179" s="563" t="s">
        <v>184</v>
      </c>
      <c r="E179" s="564"/>
      <c r="F179" s="127"/>
    </row>
    <row r="180" spans="1:6" ht="15.75" hidden="1">
      <c r="A180" s="1"/>
      <c r="B180" s="1"/>
      <c r="C180" s="820">
        <v>425</v>
      </c>
      <c r="D180" s="563" t="s">
        <v>920</v>
      </c>
      <c r="E180" s="564"/>
      <c r="F180" s="127"/>
    </row>
    <row r="181" spans="1:6" ht="15.75" hidden="1">
      <c r="A181" s="1"/>
      <c r="B181" s="1"/>
      <c r="C181" s="820">
        <v>426</v>
      </c>
      <c r="D181" s="563" t="s">
        <v>185</v>
      </c>
      <c r="E181" s="564"/>
      <c r="F181" s="127"/>
    </row>
    <row r="182" spans="1:6" ht="15.75" hidden="1">
      <c r="A182" s="1"/>
      <c r="B182" s="1"/>
      <c r="C182" s="820">
        <v>427</v>
      </c>
      <c r="D182" s="563" t="s">
        <v>186</v>
      </c>
      <c r="E182" s="564"/>
      <c r="F182" s="127"/>
    </row>
    <row r="183" spans="1:6" ht="15.75">
      <c r="A183" s="1"/>
      <c r="B183" s="1"/>
      <c r="C183" s="814">
        <v>429</v>
      </c>
      <c r="D183" s="229" t="s">
        <v>665</v>
      </c>
      <c r="E183" s="562"/>
      <c r="F183" s="127"/>
    </row>
    <row r="184" spans="1:6" ht="15.75" hidden="1" customHeight="1">
      <c r="A184" s="1"/>
      <c r="B184" s="1"/>
      <c r="C184" s="834">
        <v>430</v>
      </c>
      <c r="D184" s="425" t="s">
        <v>1264</v>
      </c>
      <c r="E184" s="562"/>
      <c r="F184" s="127"/>
    </row>
    <row r="185" spans="1:6" ht="15.75">
      <c r="A185" s="1"/>
      <c r="B185" s="1"/>
      <c r="C185" s="814">
        <v>431</v>
      </c>
      <c r="D185" s="510" t="s">
        <v>1455</v>
      </c>
      <c r="E185" s="561"/>
      <c r="F185" s="472"/>
    </row>
    <row r="186" spans="1:6" ht="15.75" hidden="1">
      <c r="A186" s="1"/>
      <c r="B186" s="1"/>
      <c r="C186" s="820">
        <v>432</v>
      </c>
      <c r="D186" s="425" t="s">
        <v>311</v>
      </c>
      <c r="E186" s="565"/>
      <c r="F186" s="833"/>
    </row>
    <row r="187" spans="1:6" ht="15.75">
      <c r="A187" s="1"/>
      <c r="B187" s="1"/>
      <c r="C187" s="814">
        <v>433</v>
      </c>
      <c r="D187" s="510" t="s">
        <v>666</v>
      </c>
      <c r="E187" s="561"/>
      <c r="F187" s="472"/>
    </row>
    <row r="188" spans="1:6" ht="15.75">
      <c r="A188" s="1"/>
      <c r="B188" s="1"/>
      <c r="C188" s="814">
        <v>436</v>
      </c>
      <c r="D188" s="510" t="s">
        <v>667</v>
      </c>
      <c r="E188" s="561"/>
      <c r="F188" s="472"/>
    </row>
    <row r="189" spans="1:6" ht="15.75">
      <c r="A189" s="1"/>
      <c r="B189" s="1"/>
      <c r="C189" s="814">
        <v>437</v>
      </c>
      <c r="D189" s="511" t="s">
        <v>1195</v>
      </c>
      <c r="E189" s="561"/>
      <c r="F189" s="472"/>
    </row>
    <row r="190" spans="1:6" ht="15.75" hidden="1">
      <c r="A190" s="1"/>
      <c r="B190" s="1"/>
      <c r="C190" s="834">
        <v>438</v>
      </c>
      <c r="D190" s="425" t="s">
        <v>1002</v>
      </c>
      <c r="E190" s="561"/>
      <c r="F190" s="472"/>
    </row>
    <row r="191" spans="1:6" ht="15.75" hidden="1">
      <c r="A191" s="1"/>
      <c r="B191" s="1"/>
      <c r="C191" s="820">
        <v>442</v>
      </c>
      <c r="D191" s="425" t="s">
        <v>669</v>
      </c>
      <c r="E191" s="565"/>
      <c r="F191" s="472"/>
    </row>
    <row r="192" spans="1:6" ht="15.75" hidden="1">
      <c r="A192" s="1"/>
      <c r="B192" s="1"/>
      <c r="C192" s="834">
        <v>447</v>
      </c>
      <c r="D192" s="425" t="s">
        <v>310</v>
      </c>
      <c r="E192" s="561"/>
      <c r="F192" s="472"/>
    </row>
    <row r="193" spans="1:6" ht="15.75">
      <c r="A193" s="1"/>
      <c r="B193" s="558"/>
      <c r="C193" s="814">
        <v>448</v>
      </c>
      <c r="D193" s="511" t="s">
        <v>1467</v>
      </c>
      <c r="E193" s="560"/>
      <c r="F193" s="472"/>
    </row>
    <row r="194" spans="1:6" ht="15.75">
      <c r="A194" s="1"/>
      <c r="B194" s="1"/>
      <c r="C194" s="814">
        <v>450</v>
      </c>
      <c r="D194" s="510" t="s">
        <v>1268</v>
      </c>
      <c r="E194" s="560"/>
      <c r="F194" s="472"/>
    </row>
    <row r="195" spans="1:6" ht="15.75">
      <c r="A195" s="1"/>
      <c r="B195" s="1"/>
      <c r="C195" s="814">
        <v>451</v>
      </c>
      <c r="D195" s="471" t="s">
        <v>789</v>
      </c>
      <c r="E195" s="560"/>
      <c r="F195" s="472"/>
    </row>
    <row r="196" spans="1:6" ht="15.75">
      <c r="A196" s="1"/>
      <c r="B196" s="1"/>
      <c r="C196" s="814">
        <v>452</v>
      </c>
      <c r="D196" s="471" t="s">
        <v>790</v>
      </c>
      <c r="E196" s="560"/>
      <c r="F196" s="472"/>
    </row>
    <row r="197" spans="1:6" ht="15.75">
      <c r="A197" s="1"/>
      <c r="B197" s="1"/>
      <c r="C197" s="814">
        <v>453</v>
      </c>
      <c r="D197" s="471" t="s">
        <v>791</v>
      </c>
      <c r="E197" s="560"/>
      <c r="F197" s="472"/>
    </row>
    <row r="198" spans="1:6" ht="15.75">
      <c r="A198" s="1"/>
      <c r="B198" s="1"/>
      <c r="C198" s="814">
        <v>454</v>
      </c>
      <c r="D198" s="471" t="s">
        <v>792</v>
      </c>
      <c r="E198" s="560"/>
      <c r="F198" s="472"/>
    </row>
    <row r="199" spans="1:6" ht="29.25" customHeight="1">
      <c r="A199" s="1"/>
      <c r="B199" s="1"/>
      <c r="C199" s="835">
        <v>455</v>
      </c>
      <c r="D199" s="932" t="s">
        <v>1453</v>
      </c>
      <c r="E199" s="932"/>
      <c r="F199" s="472"/>
    </row>
    <row r="200" spans="1:6" ht="15.75">
      <c r="A200" s="1"/>
      <c r="B200" s="1"/>
      <c r="C200" s="814">
        <v>456</v>
      </c>
      <c r="D200" s="471" t="s">
        <v>793</v>
      </c>
      <c r="E200" s="560"/>
      <c r="F200" s="472"/>
    </row>
    <row r="201" spans="1:6" ht="15.75">
      <c r="A201" s="1"/>
      <c r="B201" s="1"/>
      <c r="C201" s="814">
        <v>457</v>
      </c>
      <c r="D201" s="512" t="s">
        <v>1454</v>
      </c>
      <c r="E201" s="561"/>
      <c r="F201" s="472"/>
    </row>
    <row r="202" spans="1:6" ht="15.75">
      <c r="A202" s="1"/>
      <c r="B202" s="1"/>
      <c r="C202" s="814">
        <v>458</v>
      </c>
      <c r="D202" s="471" t="s">
        <v>1588</v>
      </c>
      <c r="E202" s="583"/>
      <c r="F202" s="836"/>
    </row>
    <row r="203" spans="1:6" ht="15.75">
      <c r="A203" s="1"/>
      <c r="B203" s="1"/>
      <c r="C203" s="814">
        <v>459</v>
      </c>
      <c r="D203" s="471" t="s">
        <v>1376</v>
      </c>
      <c r="E203" s="560"/>
      <c r="F203" s="472"/>
    </row>
    <row r="204" spans="1:6" ht="15.75">
      <c r="A204" s="1"/>
      <c r="B204" s="1"/>
      <c r="C204" s="814">
        <v>465</v>
      </c>
      <c r="D204" s="226" t="s">
        <v>1217</v>
      </c>
      <c r="E204" s="566"/>
      <c r="F204" s="127"/>
    </row>
    <row r="205" spans="1:6" ht="15.75">
      <c r="A205" s="1"/>
      <c r="B205" s="1"/>
      <c r="C205" s="814">
        <v>467</v>
      </c>
      <c r="D205" s="229" t="s">
        <v>721</v>
      </c>
      <c r="E205" s="566"/>
      <c r="F205" s="204"/>
    </row>
    <row r="206" spans="1:6" ht="15.75">
      <c r="A206" s="1"/>
      <c r="B206" s="1"/>
      <c r="C206" s="814">
        <v>468</v>
      </c>
      <c r="D206" s="229" t="s">
        <v>499</v>
      </c>
      <c r="E206" s="562"/>
      <c r="F206" s="127"/>
    </row>
    <row r="207" spans="1:6" ht="15.75">
      <c r="A207" s="1"/>
      <c r="B207" s="1"/>
      <c r="C207" s="814">
        <v>469</v>
      </c>
      <c r="D207" s="226" t="s">
        <v>670</v>
      </c>
      <c r="E207" s="562"/>
      <c r="F207" s="127"/>
    </row>
    <row r="208" spans="1:6" ht="15.75">
      <c r="A208" s="1"/>
      <c r="B208" s="1"/>
      <c r="C208" s="814"/>
      <c r="D208" s="1"/>
      <c r="E208" s="127"/>
      <c r="F208" s="127"/>
    </row>
    <row r="209" spans="1:6" ht="15.75">
      <c r="A209" s="1"/>
      <c r="B209" s="823" t="s">
        <v>977</v>
      </c>
      <c r="C209" s="824" t="s">
        <v>976</v>
      </c>
      <c r="D209" s="9"/>
      <c r="E209" s="127"/>
      <c r="F209" s="127"/>
    </row>
    <row r="210" spans="1:6" ht="9" customHeight="1">
      <c r="A210" s="1"/>
      <c r="B210" s="9"/>
      <c r="C210" s="822"/>
      <c r="D210" s="9"/>
      <c r="E210" s="127"/>
      <c r="F210" s="127"/>
    </row>
    <row r="211" spans="1:6" ht="15.75">
      <c r="A211" s="1"/>
      <c r="B211" s="1"/>
      <c r="C211" s="816" t="s">
        <v>1159</v>
      </c>
      <c r="D211" s="816" t="s">
        <v>873</v>
      </c>
      <c r="E211" s="127"/>
      <c r="F211" s="127"/>
    </row>
    <row r="212" spans="1:6" ht="15.75">
      <c r="A212" s="1"/>
      <c r="B212" s="1"/>
      <c r="C212" s="814">
        <v>501</v>
      </c>
      <c r="D212" s="7" t="s">
        <v>873</v>
      </c>
      <c r="E212" s="127"/>
      <c r="F212" s="127"/>
    </row>
    <row r="213" spans="1:6" ht="15.75">
      <c r="A213" s="1"/>
      <c r="B213" s="1"/>
      <c r="C213" s="816" t="s">
        <v>1150</v>
      </c>
      <c r="D213" s="816" t="s">
        <v>671</v>
      </c>
      <c r="E213" s="127"/>
      <c r="F213" s="127"/>
    </row>
    <row r="214" spans="1:6" ht="15.75">
      <c r="A214" s="92"/>
      <c r="B214" s="1"/>
      <c r="C214" s="814">
        <v>511</v>
      </c>
      <c r="D214" s="196" t="s">
        <v>1466</v>
      </c>
      <c r="E214" s="127"/>
      <c r="F214" s="127"/>
    </row>
    <row r="215" spans="1:6" ht="15.75">
      <c r="A215" s="92"/>
      <c r="B215" s="1"/>
      <c r="C215" s="814">
        <v>512</v>
      </c>
      <c r="D215" s="7" t="s">
        <v>1589</v>
      </c>
      <c r="E215" s="127"/>
      <c r="F215" s="127"/>
    </row>
    <row r="216" spans="1:6" ht="15.75">
      <c r="A216" s="92"/>
      <c r="B216" s="1"/>
      <c r="C216" s="814">
        <v>513</v>
      </c>
      <c r="D216" s="512" t="s">
        <v>1590</v>
      </c>
      <c r="E216" s="127"/>
      <c r="F216" s="127"/>
    </row>
    <row r="217" spans="1:6" ht="15.75">
      <c r="A217" s="92"/>
      <c r="B217" s="1"/>
      <c r="C217" s="814">
        <v>514</v>
      </c>
      <c r="D217" s="512" t="s">
        <v>1316</v>
      </c>
      <c r="E217" s="127"/>
      <c r="F217" s="127"/>
    </row>
    <row r="218" spans="1:6" ht="15.75">
      <c r="A218" s="92"/>
      <c r="B218" s="1"/>
      <c r="C218" s="814">
        <v>515</v>
      </c>
      <c r="D218" s="512" t="s">
        <v>210</v>
      </c>
      <c r="E218" s="127"/>
      <c r="F218" s="127"/>
    </row>
    <row r="219" spans="1:6" ht="15.75">
      <c r="A219" s="92"/>
      <c r="B219" s="1"/>
      <c r="C219" s="814">
        <v>516</v>
      </c>
      <c r="D219" s="512" t="s">
        <v>1591</v>
      </c>
      <c r="E219" s="127"/>
      <c r="F219" s="127"/>
    </row>
    <row r="220" spans="1:6" ht="15.75">
      <c r="A220" s="92"/>
      <c r="B220" s="1"/>
      <c r="C220" s="814">
        <v>517</v>
      </c>
      <c r="D220" s="229" t="s">
        <v>1175</v>
      </c>
      <c r="E220" s="127"/>
      <c r="F220" s="127"/>
    </row>
    <row r="221" spans="1:6" ht="15.75">
      <c r="A221" s="92"/>
      <c r="B221" s="1"/>
      <c r="C221" s="814">
        <v>518</v>
      </c>
      <c r="D221" s="7" t="s">
        <v>672</v>
      </c>
      <c r="E221" s="127"/>
      <c r="F221" s="127"/>
    </row>
    <row r="222" spans="1:6" ht="15.75">
      <c r="A222" s="92"/>
      <c r="B222" s="1"/>
      <c r="C222" s="814">
        <v>519</v>
      </c>
      <c r="D222" s="7" t="s">
        <v>918</v>
      </c>
      <c r="E222" s="127"/>
      <c r="F222" s="127"/>
    </row>
    <row r="223" spans="1:6" ht="15.75">
      <c r="A223" s="92"/>
      <c r="B223" s="1"/>
      <c r="C223" s="816" t="s">
        <v>1152</v>
      </c>
      <c r="D223" s="816" t="s">
        <v>983</v>
      </c>
      <c r="E223" s="127"/>
      <c r="F223" s="127"/>
    </row>
    <row r="224" spans="1:6" ht="15.75">
      <c r="A224" s="92"/>
      <c r="B224" s="1"/>
      <c r="C224" s="814">
        <v>521</v>
      </c>
      <c r="D224" s="7" t="s">
        <v>486</v>
      </c>
      <c r="E224" s="127"/>
      <c r="F224" s="127"/>
    </row>
    <row r="225" spans="1:6" ht="15.75">
      <c r="A225" s="92"/>
      <c r="B225" s="1"/>
      <c r="C225" s="814">
        <v>522</v>
      </c>
      <c r="D225" s="195" t="s">
        <v>845</v>
      </c>
      <c r="E225" s="127"/>
      <c r="F225" s="127"/>
    </row>
    <row r="226" spans="1:6" ht="15.75">
      <c r="A226" s="92"/>
      <c r="B226" s="1"/>
      <c r="C226" s="814">
        <v>524</v>
      </c>
      <c r="D226" s="305" t="s">
        <v>189</v>
      </c>
      <c r="E226" s="127"/>
      <c r="F226" s="127"/>
    </row>
    <row r="227" spans="1:6" ht="15.75">
      <c r="A227" s="153"/>
      <c r="B227" s="1"/>
      <c r="C227" s="814">
        <v>525</v>
      </c>
      <c r="D227" s="196" t="s">
        <v>904</v>
      </c>
      <c r="E227" s="127"/>
      <c r="F227" s="127"/>
    </row>
    <row r="228" spans="1:6" ht="15.75">
      <c r="A228" s="153"/>
      <c r="B228" s="1"/>
      <c r="C228" s="814">
        <v>526</v>
      </c>
      <c r="D228" s="225" t="s">
        <v>1317</v>
      </c>
      <c r="E228" s="197"/>
      <c r="F228" s="127"/>
    </row>
    <row r="229" spans="1:6" ht="15.75">
      <c r="A229" s="153"/>
      <c r="B229" s="1"/>
      <c r="C229" s="814">
        <v>527</v>
      </c>
      <c r="D229" s="225" t="s">
        <v>1318</v>
      </c>
      <c r="E229" s="197"/>
      <c r="F229" s="127"/>
    </row>
    <row r="230" spans="1:6" ht="15.75">
      <c r="A230" s="1"/>
      <c r="B230" s="1"/>
      <c r="C230" s="814">
        <v>528</v>
      </c>
      <c r="D230" s="225" t="s">
        <v>123</v>
      </c>
      <c r="E230" s="197"/>
      <c r="F230" s="127"/>
    </row>
    <row r="231" spans="1:6" ht="15.75">
      <c r="A231" s="1"/>
      <c r="B231" s="1"/>
      <c r="C231" s="814">
        <v>529</v>
      </c>
      <c r="D231" s="225" t="s">
        <v>124</v>
      </c>
      <c r="E231" s="197"/>
      <c r="F231" s="127"/>
    </row>
    <row r="232" spans="1:6" ht="15.75">
      <c r="A232" s="1"/>
      <c r="B232" s="1"/>
      <c r="C232" s="814">
        <v>530</v>
      </c>
      <c r="D232" s="225" t="s">
        <v>125</v>
      </c>
      <c r="E232" s="197"/>
      <c r="F232" s="127"/>
    </row>
    <row r="233" spans="1:6" ht="15.75">
      <c r="A233" s="1"/>
      <c r="B233" s="1"/>
      <c r="C233" s="814">
        <v>531</v>
      </c>
      <c r="D233" s="196" t="s">
        <v>844</v>
      </c>
      <c r="E233" s="127"/>
      <c r="F233" s="127"/>
    </row>
    <row r="234" spans="1:6" ht="15.75">
      <c r="A234" s="1"/>
      <c r="B234" s="1"/>
      <c r="C234" s="814">
        <v>532</v>
      </c>
      <c r="D234" s="195" t="s">
        <v>121</v>
      </c>
      <c r="E234" s="197"/>
      <c r="F234" s="127"/>
    </row>
    <row r="235" spans="1:6" ht="15.75">
      <c r="A235" s="1"/>
      <c r="B235" s="1"/>
      <c r="C235" s="814">
        <v>533</v>
      </c>
      <c r="D235" s="195" t="s">
        <v>122</v>
      </c>
      <c r="E235" s="197"/>
      <c r="F235" s="127"/>
    </row>
    <row r="236" spans="1:6" ht="15.75">
      <c r="A236" s="1"/>
      <c r="B236" s="1"/>
      <c r="C236" s="837">
        <v>534</v>
      </c>
      <c r="D236" s="195" t="s">
        <v>1196</v>
      </c>
      <c r="E236" s="197"/>
      <c r="F236" s="127"/>
    </row>
    <row r="237" spans="1:6" ht="15.75">
      <c r="A237" s="1"/>
      <c r="B237" s="1"/>
      <c r="C237" s="837">
        <v>535</v>
      </c>
      <c r="D237" s="195" t="s">
        <v>1197</v>
      </c>
      <c r="E237" s="197"/>
      <c r="F237" s="127"/>
    </row>
    <row r="238" spans="1:6" ht="15.75" hidden="1">
      <c r="A238" s="1"/>
      <c r="B238" s="1"/>
      <c r="C238" s="820">
        <v>536</v>
      </c>
      <c r="D238" s="838" t="s">
        <v>469</v>
      </c>
      <c r="E238" s="839"/>
      <c r="F238" s="831"/>
    </row>
    <row r="239" spans="1:6" ht="15.75" hidden="1">
      <c r="A239" s="1"/>
      <c r="B239" s="1"/>
      <c r="C239" s="820">
        <v>537</v>
      </c>
      <c r="D239" s="838" t="s">
        <v>477</v>
      </c>
      <c r="E239" s="839"/>
      <c r="F239" s="831"/>
    </row>
    <row r="240" spans="1:6" ht="15.75">
      <c r="A240" s="92"/>
      <c r="B240" s="1"/>
      <c r="C240" s="814">
        <v>538</v>
      </c>
      <c r="D240" s="196" t="s">
        <v>211</v>
      </c>
      <c r="E240" s="127"/>
      <c r="F240" s="127"/>
    </row>
    <row r="241" spans="1:6" ht="15.75">
      <c r="A241" s="1"/>
      <c r="B241" s="187"/>
      <c r="C241" s="814">
        <v>540</v>
      </c>
      <c r="D241" s="195" t="s">
        <v>957</v>
      </c>
      <c r="E241" s="197"/>
      <c r="F241" s="127"/>
    </row>
    <row r="242" spans="1:6" ht="15.75">
      <c r="A242" s="1"/>
      <c r="B242" s="187"/>
      <c r="C242" s="814">
        <v>541</v>
      </c>
      <c r="D242" s="195" t="s">
        <v>313</v>
      </c>
      <c r="E242" s="197"/>
      <c r="F242" s="127"/>
    </row>
    <row r="243" spans="1:6" ht="15.75" hidden="1">
      <c r="A243" s="153"/>
      <c r="B243" s="187"/>
      <c r="C243" s="820">
        <v>542</v>
      </c>
      <c r="D243" s="838" t="s">
        <v>478</v>
      </c>
      <c r="E243" s="839"/>
      <c r="F243" s="831"/>
    </row>
    <row r="244" spans="1:6" ht="15.75" hidden="1">
      <c r="A244" s="1"/>
      <c r="B244" s="187"/>
      <c r="C244" s="820">
        <v>543</v>
      </c>
      <c r="D244" s="838" t="s">
        <v>479</v>
      </c>
      <c r="E244" s="839"/>
      <c r="F244" s="831"/>
    </row>
    <row r="245" spans="1:6" ht="15.75" hidden="1">
      <c r="A245" s="153"/>
      <c r="B245" s="153"/>
      <c r="C245" s="820">
        <v>544</v>
      </c>
      <c r="D245" s="838" t="s">
        <v>480</v>
      </c>
      <c r="E245" s="839"/>
      <c r="F245" s="831"/>
    </row>
    <row r="246" spans="1:6" ht="15.75">
      <c r="A246" s="1"/>
      <c r="B246" s="187"/>
      <c r="C246" s="814">
        <v>545</v>
      </c>
      <c r="D246" s="195" t="s">
        <v>314</v>
      </c>
      <c r="E246" s="197"/>
      <c r="F246" s="127"/>
    </row>
    <row r="247" spans="1:6" ht="15.75">
      <c r="A247" s="153"/>
      <c r="B247" s="187"/>
      <c r="C247" s="814">
        <v>546</v>
      </c>
      <c r="D247" s="195" t="s">
        <v>315</v>
      </c>
      <c r="E247" s="197"/>
      <c r="F247" s="127"/>
    </row>
    <row r="248" spans="1:6" ht="15.75">
      <c r="A248" s="153"/>
      <c r="B248" s="187"/>
      <c r="C248" s="814">
        <v>547</v>
      </c>
      <c r="D248" s="195" t="s">
        <v>316</v>
      </c>
      <c r="E248" s="197"/>
      <c r="F248" s="127"/>
    </row>
    <row r="249" spans="1:6" ht="15.75">
      <c r="A249" s="153"/>
      <c r="B249" s="187"/>
      <c r="C249" s="814">
        <v>548</v>
      </c>
      <c r="D249" s="195" t="s">
        <v>905</v>
      </c>
      <c r="E249" s="197"/>
      <c r="F249" s="127"/>
    </row>
    <row r="250" spans="1:6" ht="15.75" hidden="1">
      <c r="A250" s="153"/>
      <c r="B250" s="187"/>
      <c r="C250" s="820">
        <v>549</v>
      </c>
      <c r="D250" s="840" t="s">
        <v>656</v>
      </c>
      <c r="E250" s="839"/>
      <c r="F250" s="831"/>
    </row>
    <row r="251" spans="1:6" ht="15.75">
      <c r="A251" s="1"/>
      <c r="B251" s="187"/>
      <c r="C251" s="814">
        <v>550</v>
      </c>
      <c r="D251" s="195" t="s">
        <v>934</v>
      </c>
      <c r="E251" s="197"/>
      <c r="F251" s="127"/>
    </row>
    <row r="252" spans="1:6" ht="15.75">
      <c r="A252" s="841"/>
      <c r="B252" s="841"/>
      <c r="C252" s="814">
        <v>551</v>
      </c>
      <c r="D252" s="195" t="s">
        <v>190</v>
      </c>
      <c r="E252" s="197"/>
      <c r="F252" s="127"/>
    </row>
    <row r="253" spans="1:6" ht="15.75" hidden="1">
      <c r="A253" s="841"/>
      <c r="B253" s="841"/>
      <c r="C253" s="820">
        <v>552</v>
      </c>
      <c r="D253" s="840" t="s">
        <v>935</v>
      </c>
      <c r="E253" s="839"/>
      <c r="F253" s="831"/>
    </row>
    <row r="254" spans="1:6" ht="15.75">
      <c r="A254" s="841"/>
      <c r="B254" s="841"/>
      <c r="C254" s="814">
        <v>553</v>
      </c>
      <c r="D254" s="195" t="s">
        <v>1226</v>
      </c>
      <c r="E254" s="197"/>
      <c r="F254" s="127"/>
    </row>
    <row r="255" spans="1:6" ht="15.75">
      <c r="A255" s="1"/>
      <c r="B255" s="841"/>
      <c r="C255" s="814">
        <v>554</v>
      </c>
      <c r="D255" s="196" t="s">
        <v>117</v>
      </c>
      <c r="E255" s="127"/>
      <c r="F255" s="127"/>
    </row>
    <row r="256" spans="1:6" ht="15.75">
      <c r="A256" s="1"/>
      <c r="B256" s="841"/>
      <c r="C256" s="814">
        <v>556</v>
      </c>
      <c r="D256" s="5" t="s">
        <v>1219</v>
      </c>
      <c r="E256" s="127"/>
      <c r="F256" s="127"/>
    </row>
    <row r="257" spans="1:6" ht="15.75" hidden="1">
      <c r="A257" s="1"/>
      <c r="B257" s="201"/>
      <c r="C257" s="285">
        <v>558</v>
      </c>
      <c r="D257" s="227" t="s">
        <v>499</v>
      </c>
      <c r="E257" s="127"/>
      <c r="F257" s="127"/>
    </row>
    <row r="258" spans="1:6" ht="15.75" hidden="1">
      <c r="A258" s="1"/>
      <c r="B258" s="148"/>
      <c r="C258" s="285">
        <v>559</v>
      </c>
      <c r="D258" s="227" t="s">
        <v>673</v>
      </c>
      <c r="E258" s="127"/>
      <c r="F258" s="127"/>
    </row>
    <row r="259" spans="1:6" ht="15.75">
      <c r="A259" s="588" t="s">
        <v>103</v>
      </c>
      <c r="B259" s="587"/>
      <c r="C259" s="263">
        <v>561</v>
      </c>
      <c r="D259" s="586" t="s">
        <v>1489</v>
      </c>
      <c r="E259" s="127"/>
      <c r="F259" s="127"/>
    </row>
    <row r="260" spans="1:6" ht="15.75">
      <c r="A260" s="588" t="s">
        <v>103</v>
      </c>
      <c r="B260" s="587"/>
      <c r="C260" s="263">
        <v>562</v>
      </c>
      <c r="D260" s="586" t="s">
        <v>1490</v>
      </c>
      <c r="E260" s="127"/>
      <c r="F260" s="127"/>
    </row>
    <row r="261" spans="1:6" ht="15.75">
      <c r="A261" s="153"/>
      <c r="B261" s="841"/>
      <c r="C261" s="814">
        <v>588</v>
      </c>
      <c r="D261" s="7" t="s">
        <v>499</v>
      </c>
      <c r="E261" s="127"/>
      <c r="F261" s="127"/>
    </row>
    <row r="262" spans="1:6" ht="15.75">
      <c r="A262" s="153"/>
      <c r="B262" s="1"/>
      <c r="C262" s="814">
        <v>589</v>
      </c>
      <c r="D262" s="7" t="s">
        <v>673</v>
      </c>
      <c r="E262" s="127"/>
      <c r="F262" s="127"/>
    </row>
    <row r="263" spans="1:6" ht="15.75">
      <c r="A263" s="1"/>
      <c r="B263" s="1"/>
      <c r="C263" s="814"/>
      <c r="D263" s="7"/>
      <c r="E263" s="127"/>
      <c r="F263" s="127"/>
    </row>
    <row r="264" spans="1:6" ht="15.75">
      <c r="A264" s="1"/>
      <c r="B264" s="842" t="s">
        <v>979</v>
      </c>
      <c r="C264" s="843" t="s">
        <v>978</v>
      </c>
      <c r="D264" s="10"/>
      <c r="E264" s="127"/>
      <c r="F264" s="127"/>
    </row>
    <row r="265" spans="1:6" ht="9" customHeight="1">
      <c r="A265" s="1"/>
      <c r="B265" s="10"/>
      <c r="C265" s="814"/>
      <c r="D265" s="10"/>
      <c r="E265" s="127"/>
      <c r="F265" s="127"/>
    </row>
    <row r="266" spans="1:6" ht="15.75">
      <c r="A266" s="1"/>
      <c r="B266" s="841"/>
      <c r="C266" s="816" t="s">
        <v>1159</v>
      </c>
      <c r="D266" s="816" t="s">
        <v>1223</v>
      </c>
      <c r="E266" s="127"/>
      <c r="F266" s="127"/>
    </row>
    <row r="267" spans="1:6" ht="15.75">
      <c r="A267" s="1"/>
      <c r="B267" s="1"/>
      <c r="C267" s="814">
        <v>601</v>
      </c>
      <c r="D267" s="7" t="s">
        <v>975</v>
      </c>
      <c r="E267" s="127"/>
      <c r="F267" s="127"/>
    </row>
    <row r="268" spans="1:6" ht="15.75">
      <c r="A268" s="1"/>
      <c r="B268" s="1"/>
      <c r="C268" s="814">
        <v>602</v>
      </c>
      <c r="D268" s="5" t="s">
        <v>674</v>
      </c>
      <c r="E268" s="127"/>
      <c r="F268" s="127"/>
    </row>
    <row r="269" spans="1:6" ht="15.75">
      <c r="A269" s="1"/>
      <c r="B269" s="1"/>
      <c r="C269" s="814">
        <v>603</v>
      </c>
      <c r="D269" s="5" t="s">
        <v>961</v>
      </c>
      <c r="E269" s="127"/>
      <c r="F269" s="127"/>
    </row>
    <row r="270" spans="1:6" ht="15.75">
      <c r="A270" s="1"/>
      <c r="B270" s="1"/>
      <c r="C270" s="814">
        <v>604</v>
      </c>
      <c r="D270" s="5" t="s">
        <v>962</v>
      </c>
      <c r="E270" s="127"/>
      <c r="F270" s="127"/>
    </row>
    <row r="271" spans="1:6" ht="15.75">
      <c r="A271" s="1"/>
      <c r="B271" s="1"/>
      <c r="C271" s="814">
        <v>605</v>
      </c>
      <c r="D271" s="5" t="s">
        <v>963</v>
      </c>
      <c r="E271" s="127"/>
      <c r="F271" s="127"/>
    </row>
    <row r="272" spans="1:6" ht="15.75">
      <c r="A272" s="1"/>
      <c r="B272" s="1"/>
      <c r="C272" s="837">
        <v>606</v>
      </c>
      <c r="D272" s="8" t="s">
        <v>1198</v>
      </c>
      <c r="E272" s="197"/>
      <c r="F272" s="127"/>
    </row>
    <row r="273" spans="1:6" ht="15.75">
      <c r="A273" s="1"/>
      <c r="B273" s="1"/>
      <c r="C273" s="814">
        <v>618</v>
      </c>
      <c r="D273" s="7" t="s">
        <v>499</v>
      </c>
      <c r="E273" s="127"/>
      <c r="F273" s="127"/>
    </row>
    <row r="274" spans="1:6" ht="15.75">
      <c r="A274" s="1"/>
      <c r="B274" s="1"/>
      <c r="C274" s="814">
        <v>619</v>
      </c>
      <c r="D274" s="5" t="s">
        <v>77</v>
      </c>
      <c r="E274" s="127"/>
      <c r="F274" s="127"/>
    </row>
    <row r="275" spans="1:6" ht="15.75">
      <c r="A275" s="1"/>
      <c r="B275" s="841"/>
      <c r="C275" s="816" t="s">
        <v>1150</v>
      </c>
      <c r="D275" s="816" t="s">
        <v>1224</v>
      </c>
      <c r="E275" s="127"/>
      <c r="F275" s="127"/>
    </row>
    <row r="276" spans="1:6" ht="15.75">
      <c r="A276" s="1"/>
      <c r="B276" s="1"/>
      <c r="C276" s="814">
        <v>621</v>
      </c>
      <c r="D276" s="7" t="s">
        <v>487</v>
      </c>
      <c r="E276" s="127"/>
      <c r="F276" s="127"/>
    </row>
    <row r="277" spans="1:6" ht="15.75">
      <c r="A277" s="1"/>
      <c r="B277" s="1"/>
      <c r="C277" s="814">
        <v>622</v>
      </c>
      <c r="D277" s="5" t="s">
        <v>1236</v>
      </c>
      <c r="E277" s="127"/>
      <c r="F277" s="127"/>
    </row>
    <row r="278" spans="1:6" ht="15.75">
      <c r="A278" s="1"/>
      <c r="B278" s="1"/>
      <c r="C278" s="814">
        <v>623</v>
      </c>
      <c r="D278" s="5" t="s">
        <v>1237</v>
      </c>
      <c r="E278" s="127"/>
      <c r="F278" s="127"/>
    </row>
    <row r="279" spans="1:6" ht="15.75">
      <c r="A279" s="1"/>
      <c r="B279" s="1"/>
      <c r="C279" s="814">
        <v>624</v>
      </c>
      <c r="D279" s="5" t="s">
        <v>105</v>
      </c>
      <c r="E279" s="127"/>
      <c r="F279" s="127"/>
    </row>
    <row r="280" spans="1:6" ht="15.75">
      <c r="A280" s="1"/>
      <c r="B280" s="1"/>
      <c r="C280" s="814">
        <v>625</v>
      </c>
      <c r="D280" s="225" t="s">
        <v>1220</v>
      </c>
      <c r="E280" s="127"/>
      <c r="F280" s="127"/>
    </row>
    <row r="281" spans="1:6" ht="15.75">
      <c r="A281" s="815"/>
      <c r="B281" s="1"/>
      <c r="C281" s="814">
        <v>626</v>
      </c>
      <c r="D281" s="225" t="s">
        <v>408</v>
      </c>
      <c r="E281" s="127"/>
      <c r="F281" s="127"/>
    </row>
    <row r="282" spans="1:6" ht="15.75">
      <c r="A282" s="815"/>
      <c r="B282" s="1"/>
      <c r="C282" s="814">
        <v>627</v>
      </c>
      <c r="D282" s="225" t="s">
        <v>1003</v>
      </c>
      <c r="E282" s="127"/>
      <c r="F282" s="127"/>
    </row>
    <row r="283" spans="1:6" ht="15.75">
      <c r="A283" s="1"/>
      <c r="B283" s="1"/>
      <c r="C283" s="814">
        <v>628</v>
      </c>
      <c r="D283" s="229" t="s">
        <v>499</v>
      </c>
      <c r="E283" s="127"/>
      <c r="F283" s="127"/>
    </row>
    <row r="284" spans="1:6" ht="15.75">
      <c r="A284" s="1"/>
      <c r="B284" s="1"/>
      <c r="C284" s="814">
        <v>629</v>
      </c>
      <c r="D284" s="226" t="s">
        <v>78</v>
      </c>
      <c r="E284" s="127"/>
      <c r="F284" s="127"/>
    </row>
    <row r="285" spans="1:6" ht="15.75">
      <c r="A285" s="1"/>
      <c r="B285" s="1"/>
      <c r="C285" s="814"/>
      <c r="D285" s="5"/>
      <c r="E285" s="127"/>
      <c r="F285" s="127"/>
    </row>
    <row r="286" spans="1:6" ht="15.75">
      <c r="A286" s="1"/>
      <c r="B286" s="823" t="s">
        <v>1142</v>
      </c>
      <c r="C286" s="844" t="s">
        <v>1457</v>
      </c>
      <c r="D286" s="569"/>
      <c r="E286" s="127"/>
      <c r="F286" s="127"/>
    </row>
    <row r="287" spans="1:6" ht="9" customHeight="1">
      <c r="A287" s="1"/>
      <c r="B287" s="9"/>
      <c r="C287" s="814"/>
      <c r="D287" s="9"/>
      <c r="E287" s="127"/>
      <c r="F287" s="127"/>
    </row>
    <row r="288" spans="1:6" ht="15.75">
      <c r="A288" s="1"/>
      <c r="B288" s="1"/>
      <c r="C288" s="816" t="s">
        <v>1159</v>
      </c>
      <c r="D288" s="816" t="s">
        <v>1451</v>
      </c>
      <c r="E288" s="127"/>
      <c r="F288" s="127"/>
    </row>
    <row r="289" spans="1:6" ht="15.75">
      <c r="A289" s="1"/>
      <c r="B289" s="1"/>
      <c r="C289" s="822">
        <v>701</v>
      </c>
      <c r="D289" s="7" t="s">
        <v>106</v>
      </c>
      <c r="E289" s="127"/>
      <c r="F289" s="127"/>
    </row>
    <row r="290" spans="1:6" ht="15.75">
      <c r="A290" s="1"/>
      <c r="B290" s="1"/>
      <c r="C290" s="814">
        <v>708</v>
      </c>
      <c r="D290" s="7" t="s">
        <v>499</v>
      </c>
      <c r="E290" s="127"/>
      <c r="F290" s="127"/>
    </row>
    <row r="291" spans="1:6" ht="15.75">
      <c r="A291" s="1"/>
      <c r="B291" s="1"/>
      <c r="C291" s="816" t="s">
        <v>1164</v>
      </c>
      <c r="D291" s="816" t="s">
        <v>1163</v>
      </c>
      <c r="E291" s="127"/>
      <c r="F291" s="127"/>
    </row>
    <row r="292" spans="1:6" ht="15.75">
      <c r="A292" s="1"/>
      <c r="B292" s="1"/>
      <c r="C292" s="814">
        <v>711</v>
      </c>
      <c r="D292" s="8" t="s">
        <v>986</v>
      </c>
      <c r="E292" s="127"/>
      <c r="F292" s="127"/>
    </row>
    <row r="293" spans="1:6" ht="15.75">
      <c r="A293" s="1"/>
      <c r="B293" s="1"/>
      <c r="C293" s="814">
        <v>712</v>
      </c>
      <c r="D293" s="7" t="s">
        <v>107</v>
      </c>
      <c r="E293" s="127"/>
      <c r="F293" s="127"/>
    </row>
    <row r="294" spans="1:6" ht="15.75">
      <c r="A294" s="153"/>
      <c r="B294" s="1"/>
      <c r="C294" s="814">
        <v>713</v>
      </c>
      <c r="D294" s="202" t="s">
        <v>906</v>
      </c>
      <c r="E294" s="127"/>
      <c r="F294" s="127"/>
    </row>
    <row r="295" spans="1:6" ht="15.75">
      <c r="A295" s="153"/>
      <c r="B295" s="1"/>
      <c r="C295" s="814">
        <v>714</v>
      </c>
      <c r="D295" s="203" t="s">
        <v>907</v>
      </c>
      <c r="E295" s="127"/>
      <c r="F295" s="127"/>
    </row>
    <row r="296" spans="1:6" ht="15.75">
      <c r="A296" s="1"/>
      <c r="B296" s="1"/>
      <c r="C296" s="814">
        <v>718</v>
      </c>
      <c r="D296" s="7" t="s">
        <v>499</v>
      </c>
      <c r="E296" s="127"/>
      <c r="F296" s="127"/>
    </row>
    <row r="297" spans="1:6" ht="15.75">
      <c r="A297" s="1"/>
      <c r="B297" s="1"/>
      <c r="C297" s="814">
        <v>719</v>
      </c>
      <c r="D297" s="5" t="s">
        <v>1297</v>
      </c>
      <c r="E297" s="127"/>
      <c r="F297" s="127"/>
    </row>
    <row r="298" spans="1:6" ht="15.75" hidden="1">
      <c r="A298" s="1"/>
      <c r="B298" s="1"/>
      <c r="C298" s="845" t="s">
        <v>1152</v>
      </c>
      <c r="D298" s="846" t="s">
        <v>1165</v>
      </c>
      <c r="E298" s="127"/>
      <c r="F298" s="127"/>
    </row>
    <row r="299" spans="1:6" ht="15.75" hidden="1">
      <c r="A299" s="1"/>
      <c r="B299" s="1"/>
      <c r="C299" s="820">
        <v>721</v>
      </c>
      <c r="D299" s="847" t="s">
        <v>649</v>
      </c>
      <c r="E299" s="127"/>
      <c r="F299" s="127"/>
    </row>
    <row r="300" spans="1:6" ht="15.75" hidden="1">
      <c r="A300" s="1"/>
      <c r="B300" s="1"/>
      <c r="C300" s="820">
        <v>722</v>
      </c>
      <c r="D300" s="848" t="s">
        <v>901</v>
      </c>
      <c r="E300" s="127"/>
      <c r="F300" s="127"/>
    </row>
    <row r="301" spans="1:6" ht="15.75" hidden="1">
      <c r="A301" s="1"/>
      <c r="B301" s="1"/>
      <c r="C301" s="820">
        <v>723</v>
      </c>
      <c r="D301" s="848" t="s">
        <v>1261</v>
      </c>
      <c r="E301" s="127"/>
      <c r="F301" s="127"/>
    </row>
    <row r="302" spans="1:6" ht="15.75" hidden="1">
      <c r="A302" s="1"/>
      <c r="B302" s="1"/>
      <c r="C302" s="820">
        <v>728</v>
      </c>
      <c r="D302" s="847" t="s">
        <v>499</v>
      </c>
      <c r="E302" s="127"/>
      <c r="F302" s="127"/>
    </row>
    <row r="303" spans="1:6" ht="15.75" hidden="1">
      <c r="A303" s="1"/>
      <c r="B303" s="1"/>
      <c r="C303" s="820">
        <v>729</v>
      </c>
      <c r="D303" s="848" t="s">
        <v>1262</v>
      </c>
      <c r="E303" s="127"/>
      <c r="F303" s="127"/>
    </row>
    <row r="304" spans="1:6" ht="15.75">
      <c r="A304" s="1"/>
      <c r="B304" s="1"/>
      <c r="C304" s="816" t="s">
        <v>1156</v>
      </c>
      <c r="D304" s="816" t="s">
        <v>1166</v>
      </c>
      <c r="E304" s="127"/>
      <c r="F304" s="127"/>
    </row>
    <row r="305" spans="1:6" ht="15.75">
      <c r="A305" s="1"/>
      <c r="B305" s="1"/>
      <c r="C305" s="814">
        <v>731</v>
      </c>
      <c r="D305" s="7" t="s">
        <v>987</v>
      </c>
      <c r="E305" s="127"/>
      <c r="F305" s="127"/>
    </row>
    <row r="306" spans="1:6" ht="15.75">
      <c r="A306" s="153"/>
      <c r="B306" s="1"/>
      <c r="C306" s="814">
        <v>732</v>
      </c>
      <c r="D306" s="5" t="s">
        <v>1315</v>
      </c>
      <c r="E306" s="127"/>
      <c r="F306" s="127"/>
    </row>
    <row r="307" spans="1:6" ht="15.75">
      <c r="A307" s="1"/>
      <c r="B307" s="1"/>
      <c r="C307" s="814">
        <v>733</v>
      </c>
      <c r="D307" s="5" t="s">
        <v>1</v>
      </c>
      <c r="E307" s="127"/>
      <c r="F307" s="127"/>
    </row>
    <row r="308" spans="1:6" ht="15.75">
      <c r="A308" s="1"/>
      <c r="B308" s="1"/>
      <c r="C308" s="814">
        <v>735</v>
      </c>
      <c r="D308" s="5" t="s">
        <v>2</v>
      </c>
      <c r="E308" s="127"/>
      <c r="F308" s="127"/>
    </row>
    <row r="309" spans="1:6" ht="15.75">
      <c r="A309" s="1"/>
      <c r="B309" s="1"/>
      <c r="C309" s="814">
        <v>736</v>
      </c>
      <c r="D309" s="7" t="s">
        <v>3</v>
      </c>
      <c r="E309" s="127"/>
      <c r="F309" s="127"/>
    </row>
    <row r="310" spans="1:6" ht="15.75">
      <c r="A310" s="1"/>
      <c r="B310" s="1"/>
      <c r="C310" s="814">
        <v>737</v>
      </c>
      <c r="D310" s="5" t="s">
        <v>4</v>
      </c>
      <c r="E310" s="127"/>
      <c r="F310" s="127"/>
    </row>
    <row r="311" spans="1:6" ht="15.75">
      <c r="A311" s="1"/>
      <c r="B311" s="1"/>
      <c r="C311" s="814">
        <v>738</v>
      </c>
      <c r="D311" s="5" t="s">
        <v>846</v>
      </c>
      <c r="E311" s="127"/>
      <c r="F311" s="127"/>
    </row>
    <row r="312" spans="1:6" ht="15.75">
      <c r="A312" s="1"/>
      <c r="B312" s="1"/>
      <c r="C312" s="814">
        <v>739</v>
      </c>
      <c r="D312" s="196" t="s">
        <v>131</v>
      </c>
      <c r="E312" s="197"/>
      <c r="F312" s="127"/>
    </row>
    <row r="313" spans="1:6" ht="15.75">
      <c r="A313" s="1"/>
      <c r="B313" s="1"/>
      <c r="C313" s="814">
        <v>740</v>
      </c>
      <c r="D313" s="196" t="s">
        <v>132</v>
      </c>
      <c r="E313" s="197"/>
      <c r="F313" s="127"/>
    </row>
    <row r="314" spans="1:6" ht="15.75">
      <c r="A314" s="1"/>
      <c r="B314" s="1"/>
      <c r="C314" s="814">
        <v>741</v>
      </c>
      <c r="D314" s="5" t="s">
        <v>5</v>
      </c>
      <c r="E314" s="127"/>
      <c r="F314" s="127"/>
    </row>
    <row r="315" spans="1:6" ht="15.75">
      <c r="A315" s="1"/>
      <c r="B315" s="1"/>
      <c r="C315" s="814">
        <v>742</v>
      </c>
      <c r="D315" s="5" t="s">
        <v>6</v>
      </c>
      <c r="E315" s="127"/>
      <c r="F315" s="127"/>
    </row>
    <row r="316" spans="1:6" ht="15.75">
      <c r="A316" s="1"/>
      <c r="B316" s="1"/>
      <c r="C316" s="814">
        <v>743</v>
      </c>
      <c r="D316" s="5" t="s">
        <v>7</v>
      </c>
      <c r="E316" s="127"/>
      <c r="F316" s="127"/>
    </row>
    <row r="317" spans="1:6" ht="15.75">
      <c r="A317" s="153"/>
      <c r="B317" s="1"/>
      <c r="C317" s="814">
        <v>744</v>
      </c>
      <c r="D317" s="226" t="s">
        <v>1265</v>
      </c>
      <c r="E317" s="127"/>
      <c r="F317" s="127"/>
    </row>
    <row r="318" spans="1:6" ht="15.75">
      <c r="A318" s="1"/>
      <c r="B318" s="1"/>
      <c r="C318" s="814">
        <v>745</v>
      </c>
      <c r="D318" s="5" t="s">
        <v>8</v>
      </c>
      <c r="E318" s="127"/>
      <c r="F318" s="127"/>
    </row>
    <row r="319" spans="1:6" ht="15.75">
      <c r="A319" s="1"/>
      <c r="B319" s="1"/>
      <c r="C319" s="814">
        <v>746</v>
      </c>
      <c r="D319" s="5" t="s">
        <v>9</v>
      </c>
      <c r="E319" s="127"/>
      <c r="F319" s="127"/>
    </row>
    <row r="320" spans="1:6" ht="15.75">
      <c r="A320" s="1"/>
      <c r="B320" s="1"/>
      <c r="C320" s="814">
        <v>747</v>
      </c>
      <c r="D320" s="7" t="s">
        <v>10</v>
      </c>
      <c r="E320" s="127"/>
      <c r="F320" s="127"/>
    </row>
    <row r="321" spans="1:6" ht="15.75">
      <c r="A321" s="1"/>
      <c r="B321" s="1"/>
      <c r="C321" s="814">
        <v>748</v>
      </c>
      <c r="D321" s="8" t="s">
        <v>414</v>
      </c>
      <c r="E321" s="127"/>
      <c r="F321" s="127"/>
    </row>
    <row r="322" spans="1:6" ht="15.75">
      <c r="A322" s="1"/>
      <c r="B322" s="1"/>
      <c r="C322" s="814">
        <v>751</v>
      </c>
      <c r="D322" s="5" t="s">
        <v>841</v>
      </c>
      <c r="E322" s="127"/>
      <c r="F322" s="127"/>
    </row>
    <row r="323" spans="1:6" ht="15.75">
      <c r="A323" s="1"/>
      <c r="B323" s="1"/>
      <c r="C323" s="814">
        <v>752</v>
      </c>
      <c r="D323" s="5" t="s">
        <v>722</v>
      </c>
      <c r="E323" s="127"/>
      <c r="F323" s="127"/>
    </row>
    <row r="324" spans="1:6" ht="15.75">
      <c r="A324" s="1"/>
      <c r="B324" s="1"/>
      <c r="C324" s="814">
        <v>755</v>
      </c>
      <c r="D324" s="225" t="s">
        <v>1221</v>
      </c>
      <c r="E324" s="127"/>
      <c r="F324" s="127"/>
    </row>
    <row r="325" spans="1:6" ht="15.75">
      <c r="A325" s="1"/>
      <c r="B325" s="1"/>
      <c r="C325" s="814">
        <v>758</v>
      </c>
      <c r="D325" s="7" t="s">
        <v>499</v>
      </c>
      <c r="E325" s="127"/>
      <c r="F325" s="127"/>
    </row>
    <row r="326" spans="1:6" ht="15.75">
      <c r="A326" s="1"/>
      <c r="B326" s="1"/>
      <c r="C326" s="814">
        <v>759</v>
      </c>
      <c r="D326" s="5" t="s">
        <v>737</v>
      </c>
      <c r="E326" s="127"/>
      <c r="F326" s="127"/>
    </row>
    <row r="327" spans="1:6" ht="15.75">
      <c r="A327" s="1"/>
      <c r="B327" s="1"/>
      <c r="C327" s="816" t="s">
        <v>1158</v>
      </c>
      <c r="D327" s="816" t="s">
        <v>1168</v>
      </c>
      <c r="E327" s="127"/>
      <c r="F327" s="127"/>
    </row>
    <row r="328" spans="1:6" ht="15.75">
      <c r="A328" s="1"/>
      <c r="B328" s="1"/>
      <c r="C328" s="814">
        <v>761</v>
      </c>
      <c r="D328" s="7" t="s">
        <v>11</v>
      </c>
      <c r="E328" s="127"/>
      <c r="F328" s="127"/>
    </row>
    <row r="329" spans="1:6" ht="15.75">
      <c r="A329" s="1"/>
      <c r="B329" s="1"/>
      <c r="C329" s="814">
        <v>762</v>
      </c>
      <c r="D329" s="7" t="s">
        <v>12</v>
      </c>
      <c r="E329" s="127"/>
      <c r="F329" s="127"/>
    </row>
    <row r="330" spans="1:6" ht="15.75">
      <c r="A330" s="1"/>
      <c r="B330" s="1"/>
      <c r="C330" s="814">
        <v>768</v>
      </c>
      <c r="D330" s="7" t="s">
        <v>499</v>
      </c>
      <c r="E330" s="127"/>
      <c r="F330" s="127"/>
    </row>
    <row r="331" spans="1:6" ht="15.75">
      <c r="A331" s="1"/>
      <c r="B331" s="1"/>
      <c r="C331" s="814"/>
      <c r="D331" s="7"/>
      <c r="E331" s="127"/>
      <c r="F331" s="127"/>
    </row>
    <row r="332" spans="1:6" ht="15.75">
      <c r="A332" s="1"/>
      <c r="B332" s="823" t="s">
        <v>1144</v>
      </c>
      <c r="C332" s="818" t="s">
        <v>1143</v>
      </c>
      <c r="D332" s="1"/>
      <c r="E332" s="127"/>
      <c r="F332" s="127"/>
    </row>
    <row r="333" spans="1:6" ht="8.25" customHeight="1">
      <c r="A333" s="1"/>
      <c r="B333" s="9"/>
      <c r="C333" s="849"/>
      <c r="D333" s="1"/>
      <c r="E333" s="127"/>
      <c r="F333" s="127"/>
    </row>
    <row r="334" spans="1:6" ht="15.75">
      <c r="A334" s="1"/>
      <c r="B334" s="1"/>
      <c r="C334" s="816" t="s">
        <v>1148</v>
      </c>
      <c r="D334" s="816" t="s">
        <v>1170</v>
      </c>
      <c r="E334" s="127"/>
      <c r="F334" s="127"/>
    </row>
    <row r="335" spans="1:6" ht="15.75">
      <c r="A335" s="1"/>
      <c r="B335" s="1"/>
      <c r="C335" s="814">
        <v>801</v>
      </c>
      <c r="D335" s="8" t="s">
        <v>953</v>
      </c>
      <c r="E335" s="127"/>
      <c r="F335" s="127"/>
    </row>
    <row r="336" spans="1:6" ht="15.75">
      <c r="A336" s="1"/>
      <c r="B336" s="1"/>
      <c r="C336" s="814">
        <v>802</v>
      </c>
      <c r="D336" s="7" t="s">
        <v>468</v>
      </c>
      <c r="E336" s="127"/>
      <c r="F336" s="127"/>
    </row>
    <row r="337" spans="1:6" ht="15.75">
      <c r="A337" s="1"/>
      <c r="B337" s="1"/>
      <c r="C337" s="814">
        <v>803</v>
      </c>
      <c r="D337" s="7" t="s">
        <v>126</v>
      </c>
      <c r="E337" s="127"/>
      <c r="F337" s="127"/>
    </row>
    <row r="338" spans="1:6" ht="15.75">
      <c r="A338" s="1"/>
      <c r="B338" s="1"/>
      <c r="C338" s="814">
        <v>804</v>
      </c>
      <c r="D338" s="7" t="s">
        <v>1310</v>
      </c>
      <c r="E338" s="127"/>
      <c r="F338" s="127"/>
    </row>
    <row r="339" spans="1:6" ht="15.75">
      <c r="A339" s="1"/>
      <c r="B339" s="1"/>
      <c r="C339" s="814">
        <v>805</v>
      </c>
      <c r="D339" s="225" t="s">
        <v>959</v>
      </c>
      <c r="E339" s="127"/>
      <c r="F339" s="127"/>
    </row>
    <row r="340" spans="1:6" ht="15.75">
      <c r="A340" s="1"/>
      <c r="B340" s="1"/>
      <c r="C340" s="814">
        <v>807</v>
      </c>
      <c r="D340" s="229" t="s">
        <v>499</v>
      </c>
      <c r="E340" s="127"/>
      <c r="F340" s="127"/>
    </row>
    <row r="341" spans="1:6" ht="15.75">
      <c r="A341" s="1"/>
      <c r="B341" s="1"/>
      <c r="C341" s="814">
        <v>808</v>
      </c>
      <c r="D341" s="5" t="s">
        <v>127</v>
      </c>
      <c r="E341" s="127"/>
      <c r="F341" s="127"/>
    </row>
    <row r="342" spans="1:6" ht="15.75">
      <c r="A342" s="1"/>
      <c r="B342" s="1"/>
      <c r="C342" s="814">
        <v>809</v>
      </c>
      <c r="D342" s="5" t="s">
        <v>128</v>
      </c>
      <c r="E342" s="127"/>
      <c r="F342" s="127"/>
    </row>
    <row r="343" spans="1:6" ht="15.75">
      <c r="A343" s="1"/>
      <c r="B343" s="1"/>
      <c r="C343" s="816" t="s">
        <v>1164</v>
      </c>
      <c r="D343" s="816" t="s">
        <v>1171</v>
      </c>
      <c r="E343" s="127"/>
      <c r="F343" s="127"/>
    </row>
    <row r="344" spans="1:6" ht="15.75">
      <c r="A344" s="1"/>
      <c r="B344" s="1"/>
      <c r="C344" s="814">
        <v>811</v>
      </c>
      <c r="D344" s="7" t="s">
        <v>1172</v>
      </c>
      <c r="E344" s="127"/>
      <c r="F344" s="127"/>
    </row>
    <row r="345" spans="1:6" ht="15.75">
      <c r="A345" s="1"/>
      <c r="B345" s="1"/>
      <c r="C345" s="814">
        <v>813</v>
      </c>
      <c r="D345" s="5" t="s">
        <v>129</v>
      </c>
      <c r="E345" s="127"/>
      <c r="F345" s="127"/>
    </row>
    <row r="346" spans="1:6" ht="15.75">
      <c r="A346" s="1"/>
      <c r="B346" s="1"/>
      <c r="C346" s="814">
        <v>814</v>
      </c>
      <c r="D346" s="7" t="s">
        <v>952</v>
      </c>
      <c r="E346" s="127"/>
      <c r="F346" s="127"/>
    </row>
    <row r="347" spans="1:6" ht="15.75">
      <c r="A347" s="1"/>
      <c r="B347" s="1"/>
      <c r="C347" s="814">
        <v>815</v>
      </c>
      <c r="D347" s="7" t="s">
        <v>991</v>
      </c>
      <c r="E347" s="127"/>
      <c r="F347" s="127"/>
    </row>
    <row r="348" spans="1:6" ht="15.75">
      <c r="A348" s="1"/>
      <c r="B348" s="1"/>
      <c r="C348" s="814">
        <v>816</v>
      </c>
      <c r="D348" s="5" t="s">
        <v>14</v>
      </c>
      <c r="E348" s="127"/>
      <c r="F348" s="127"/>
    </row>
    <row r="349" spans="1:6" ht="15.75">
      <c r="A349" s="1"/>
      <c r="B349" s="1"/>
      <c r="C349" s="814">
        <v>817</v>
      </c>
      <c r="D349" s="5" t="s">
        <v>182</v>
      </c>
      <c r="E349" s="127"/>
      <c r="F349" s="127"/>
    </row>
    <row r="350" spans="1:6" s="851" customFormat="1" ht="15.75">
      <c r="A350" s="1"/>
      <c r="B350" s="1"/>
      <c r="C350" s="814">
        <v>821</v>
      </c>
      <c r="D350" s="5" t="s">
        <v>22</v>
      </c>
      <c r="E350" s="850"/>
      <c r="F350" s="850"/>
    </row>
    <row r="351" spans="1:6" ht="15.75">
      <c r="A351" s="815"/>
      <c r="B351" s="1"/>
      <c r="C351" s="814">
        <v>824</v>
      </c>
      <c r="D351" s="8" t="s">
        <v>116</v>
      </c>
      <c r="E351" s="127"/>
      <c r="F351" s="127"/>
    </row>
    <row r="352" spans="1:6" ht="15.75">
      <c r="A352" s="1"/>
      <c r="B352" s="1"/>
      <c r="C352" s="814">
        <v>825</v>
      </c>
      <c r="D352" s="8" t="s">
        <v>960</v>
      </c>
      <c r="E352" s="127"/>
      <c r="F352" s="127"/>
    </row>
    <row r="353" spans="1:6" ht="15.75">
      <c r="A353" s="815"/>
      <c r="B353" s="1"/>
      <c r="C353" s="814">
        <v>826</v>
      </c>
      <c r="D353" s="8" t="s">
        <v>1173</v>
      </c>
      <c r="E353" s="127"/>
      <c r="F353" s="127"/>
    </row>
    <row r="354" spans="1:6" ht="15.75">
      <c r="A354" s="815"/>
      <c r="B354" s="1"/>
      <c r="C354" s="814">
        <v>827</v>
      </c>
      <c r="D354" s="8" t="s">
        <v>985</v>
      </c>
      <c r="E354" s="127"/>
      <c r="F354" s="127"/>
    </row>
    <row r="355" spans="1:6" ht="15.75">
      <c r="A355" s="1"/>
      <c r="B355" s="1"/>
      <c r="C355" s="814">
        <v>828</v>
      </c>
      <c r="D355" s="7" t="s">
        <v>499</v>
      </c>
      <c r="E355" s="127"/>
      <c r="F355" s="127"/>
    </row>
    <row r="356" spans="1:6" ht="15.75">
      <c r="A356" s="1"/>
      <c r="B356" s="1"/>
      <c r="C356" s="814">
        <v>829</v>
      </c>
      <c r="D356" s="7" t="s">
        <v>688</v>
      </c>
      <c r="E356" s="127"/>
      <c r="F356" s="127"/>
    </row>
    <row r="357" spans="1:6" ht="15.75">
      <c r="A357" s="1"/>
      <c r="B357" s="1"/>
      <c r="C357" s="816" t="s">
        <v>1156</v>
      </c>
      <c r="D357" s="816" t="s">
        <v>325</v>
      </c>
      <c r="E357" s="127"/>
      <c r="F357" s="127"/>
    </row>
    <row r="358" spans="1:6" ht="15.75">
      <c r="A358" s="1"/>
      <c r="B358" s="1"/>
      <c r="C358" s="814">
        <v>831</v>
      </c>
      <c r="D358" s="7" t="s">
        <v>689</v>
      </c>
      <c r="E358" s="127"/>
      <c r="F358" s="127"/>
    </row>
    <row r="359" spans="1:6" ht="15.75">
      <c r="A359" s="1"/>
      <c r="B359" s="1"/>
      <c r="C359" s="814">
        <v>832</v>
      </c>
      <c r="D359" s="5" t="s">
        <v>690</v>
      </c>
      <c r="E359" s="127"/>
      <c r="F359" s="127"/>
    </row>
    <row r="360" spans="1:6" ht="15.75">
      <c r="A360" s="1"/>
      <c r="B360" s="1"/>
      <c r="C360" s="814">
        <v>833</v>
      </c>
      <c r="D360" s="7" t="s">
        <v>691</v>
      </c>
      <c r="E360" s="127"/>
      <c r="F360" s="127"/>
    </row>
    <row r="361" spans="1:6" ht="15.75">
      <c r="A361" s="1"/>
      <c r="B361" s="1"/>
      <c r="C361" s="814">
        <v>834</v>
      </c>
      <c r="D361" s="5" t="s">
        <v>692</v>
      </c>
      <c r="E361" s="127"/>
      <c r="F361" s="127"/>
    </row>
    <row r="362" spans="1:6" ht="15.75">
      <c r="A362" s="1"/>
      <c r="B362" s="1"/>
      <c r="C362" s="814">
        <v>835</v>
      </c>
      <c r="D362" s="5" t="s">
        <v>694</v>
      </c>
      <c r="E362" s="127"/>
      <c r="F362" s="127"/>
    </row>
    <row r="363" spans="1:6" ht="15.75">
      <c r="A363" s="1"/>
      <c r="B363" s="1"/>
      <c r="C363" s="814">
        <v>836</v>
      </c>
      <c r="D363" s="7" t="s">
        <v>695</v>
      </c>
      <c r="E363" s="127"/>
      <c r="F363" s="127"/>
    </row>
    <row r="364" spans="1:6" ht="15.75">
      <c r="A364" s="1"/>
      <c r="B364" s="1"/>
      <c r="C364" s="814">
        <v>837</v>
      </c>
      <c r="D364" s="7" t="s">
        <v>696</v>
      </c>
      <c r="E364" s="127"/>
      <c r="F364" s="127"/>
    </row>
    <row r="365" spans="1:6" ht="15.75">
      <c r="A365" s="1"/>
      <c r="B365" s="1"/>
      <c r="C365" s="814">
        <v>838</v>
      </c>
      <c r="D365" s="7" t="s">
        <v>992</v>
      </c>
      <c r="E365" s="127"/>
      <c r="F365" s="127"/>
    </row>
    <row r="366" spans="1:6" ht="15.75">
      <c r="A366" s="1"/>
      <c r="B366" s="1"/>
      <c r="C366" s="814">
        <v>839</v>
      </c>
      <c r="D366" s="5" t="s">
        <v>908</v>
      </c>
      <c r="E366" s="127"/>
      <c r="F366" s="127"/>
    </row>
    <row r="367" spans="1:6" ht="15.75">
      <c r="A367" s="1"/>
      <c r="B367" s="1"/>
      <c r="C367" s="814">
        <v>845</v>
      </c>
      <c r="D367" s="225" t="s">
        <v>81</v>
      </c>
      <c r="E367" s="127"/>
      <c r="F367" s="127"/>
    </row>
    <row r="368" spans="1:6" ht="15.75">
      <c r="A368" s="1"/>
      <c r="B368" s="1"/>
      <c r="C368" s="814">
        <v>848</v>
      </c>
      <c r="D368" s="229" t="s">
        <v>499</v>
      </c>
      <c r="E368" s="127"/>
      <c r="F368" s="127"/>
    </row>
    <row r="369" spans="1:6" ht="15.75">
      <c r="A369" s="1"/>
      <c r="B369" s="1"/>
      <c r="C369" s="814">
        <v>849</v>
      </c>
      <c r="D369" s="7" t="s">
        <v>909</v>
      </c>
      <c r="E369" s="127"/>
      <c r="F369" s="127"/>
    </row>
    <row r="370" spans="1:6" ht="15.75">
      <c r="A370" s="1"/>
      <c r="B370" s="1"/>
      <c r="C370" s="816" t="s">
        <v>1158</v>
      </c>
      <c r="D370" s="816" t="s">
        <v>326</v>
      </c>
      <c r="E370" s="127"/>
      <c r="F370" s="127"/>
    </row>
    <row r="371" spans="1:6" ht="15.75">
      <c r="A371" s="1"/>
      <c r="B371" s="1"/>
      <c r="C371" s="814">
        <v>851</v>
      </c>
      <c r="D371" s="7" t="s">
        <v>993</v>
      </c>
      <c r="E371" s="127"/>
      <c r="F371" s="127"/>
    </row>
    <row r="372" spans="1:6" ht="15.75">
      <c r="A372" s="1"/>
      <c r="B372" s="1"/>
      <c r="C372" s="814">
        <v>852</v>
      </c>
      <c r="D372" s="7" t="s">
        <v>994</v>
      </c>
      <c r="E372" s="127"/>
      <c r="F372" s="127"/>
    </row>
    <row r="373" spans="1:6" ht="15.75">
      <c r="A373" s="1"/>
      <c r="B373" s="1"/>
      <c r="C373" s="814">
        <v>853</v>
      </c>
      <c r="D373" s="7" t="s">
        <v>499</v>
      </c>
      <c r="E373" s="127"/>
      <c r="F373" s="127"/>
    </row>
    <row r="374" spans="1:6" ht="15.75">
      <c r="A374" s="1"/>
      <c r="B374" s="1"/>
      <c r="C374" s="814">
        <v>855</v>
      </c>
      <c r="D374" s="225" t="s">
        <v>82</v>
      </c>
      <c r="E374" s="127"/>
      <c r="F374" s="127"/>
    </row>
    <row r="375" spans="1:6" ht="15.75">
      <c r="A375" s="1"/>
      <c r="B375" s="1"/>
      <c r="C375" s="814">
        <v>858</v>
      </c>
      <c r="D375" s="226" t="s">
        <v>62</v>
      </c>
      <c r="E375" s="127"/>
      <c r="F375" s="127"/>
    </row>
    <row r="376" spans="1:6" ht="15.75">
      <c r="A376" s="1"/>
      <c r="B376" s="1"/>
      <c r="C376" s="814">
        <v>859</v>
      </c>
      <c r="D376" s="5" t="s">
        <v>63</v>
      </c>
      <c r="E376" s="127"/>
      <c r="F376" s="127"/>
    </row>
    <row r="377" spans="1:6" ht="15.75">
      <c r="A377" s="1"/>
      <c r="B377" s="1"/>
      <c r="C377" s="816" t="s">
        <v>1169</v>
      </c>
      <c r="D377" s="816" t="s">
        <v>80</v>
      </c>
      <c r="E377" s="127"/>
      <c r="F377" s="127"/>
    </row>
    <row r="378" spans="1:6" ht="15.75">
      <c r="A378" s="1"/>
      <c r="B378" s="1"/>
      <c r="C378" s="814">
        <v>861</v>
      </c>
      <c r="D378" s="7" t="s">
        <v>649</v>
      </c>
      <c r="E378" s="127"/>
      <c r="F378" s="127"/>
    </row>
    <row r="379" spans="1:6" ht="15.75">
      <c r="A379" s="1"/>
      <c r="B379" s="1"/>
      <c r="C379" s="814">
        <v>862</v>
      </c>
      <c r="D379" s="5" t="s">
        <v>901</v>
      </c>
      <c r="E379" s="127"/>
      <c r="F379" s="127"/>
    </row>
    <row r="380" spans="1:6" ht="15.75">
      <c r="A380" s="1"/>
      <c r="B380" s="1"/>
      <c r="C380" s="814">
        <v>863</v>
      </c>
      <c r="D380" s="5" t="s">
        <v>1261</v>
      </c>
      <c r="E380" s="127"/>
      <c r="F380" s="127"/>
    </row>
    <row r="381" spans="1:6" ht="15.75">
      <c r="A381" s="1"/>
      <c r="B381" s="1"/>
      <c r="C381" s="814">
        <v>864</v>
      </c>
      <c r="D381" s="7" t="s">
        <v>499</v>
      </c>
      <c r="E381" s="127"/>
      <c r="F381" s="127"/>
    </row>
    <row r="382" spans="1:6" ht="15.75">
      <c r="A382" s="1"/>
      <c r="B382" s="1"/>
      <c r="C382" s="814">
        <v>865</v>
      </c>
      <c r="D382" s="5" t="s">
        <v>1262</v>
      </c>
      <c r="E382" s="127"/>
      <c r="F382" s="127"/>
    </row>
    <row r="383" spans="1:6" ht="15.75" hidden="1">
      <c r="A383" s="1"/>
      <c r="B383" s="1"/>
      <c r="C383" s="820">
        <v>863</v>
      </c>
      <c r="D383" s="848" t="s">
        <v>464</v>
      </c>
      <c r="E383" s="127"/>
      <c r="F383" s="127"/>
    </row>
    <row r="384" spans="1:6" ht="15.75" hidden="1">
      <c r="A384" s="1"/>
      <c r="B384" s="1"/>
      <c r="C384" s="820">
        <v>864</v>
      </c>
      <c r="D384" s="848" t="s">
        <v>465</v>
      </c>
      <c r="E384" s="127"/>
      <c r="F384" s="127"/>
    </row>
    <row r="385" spans="1:6" ht="15.75" hidden="1">
      <c r="A385" s="1"/>
      <c r="B385" s="1"/>
      <c r="C385" s="820">
        <v>865</v>
      </c>
      <c r="D385" s="847" t="s">
        <v>466</v>
      </c>
      <c r="E385" s="127"/>
      <c r="F385" s="127"/>
    </row>
    <row r="386" spans="1:6" ht="15.75">
      <c r="A386" s="1"/>
      <c r="B386" s="852"/>
      <c r="C386" s="816" t="s">
        <v>79</v>
      </c>
      <c r="D386" s="816" t="s">
        <v>327</v>
      </c>
      <c r="E386" s="127"/>
      <c r="F386" s="127"/>
    </row>
    <row r="387" spans="1:6" ht="15.75">
      <c r="A387" s="1"/>
      <c r="B387" s="1"/>
      <c r="C387" s="814">
        <v>866</v>
      </c>
      <c r="D387" s="5" t="s">
        <v>467</v>
      </c>
      <c r="E387" s="127"/>
      <c r="F387" s="127"/>
    </row>
    <row r="388" spans="1:6" ht="15.75">
      <c r="A388" s="1"/>
      <c r="B388" s="1"/>
      <c r="C388" s="814">
        <v>867</v>
      </c>
      <c r="D388" s="5" t="s">
        <v>450</v>
      </c>
      <c r="E388" s="127"/>
      <c r="F388" s="127"/>
    </row>
    <row r="389" spans="1:6" ht="15.75">
      <c r="A389" s="1"/>
      <c r="B389" s="1"/>
      <c r="C389" s="814">
        <v>868</v>
      </c>
      <c r="D389" s="5" t="s">
        <v>451</v>
      </c>
      <c r="E389" s="127"/>
      <c r="F389" s="127"/>
    </row>
    <row r="390" spans="1:6" ht="15.75">
      <c r="A390" s="1"/>
      <c r="B390" s="1"/>
      <c r="C390" s="814">
        <v>869</v>
      </c>
      <c r="D390" s="7" t="s">
        <v>452</v>
      </c>
      <c r="E390" s="127"/>
      <c r="F390" s="127"/>
    </row>
    <row r="391" spans="1:6" ht="15.75">
      <c r="A391" s="1"/>
      <c r="B391" s="1"/>
      <c r="C391" s="814">
        <v>871</v>
      </c>
      <c r="D391" s="5" t="s">
        <v>739</v>
      </c>
      <c r="E391" s="127"/>
      <c r="F391" s="127"/>
    </row>
    <row r="392" spans="1:6" ht="15.75">
      <c r="A392" s="1"/>
      <c r="B392" s="1"/>
      <c r="C392" s="814">
        <v>872</v>
      </c>
      <c r="D392" s="5" t="s">
        <v>453</v>
      </c>
      <c r="E392" s="127"/>
      <c r="F392" s="127"/>
    </row>
    <row r="393" spans="1:6" ht="15.75">
      <c r="A393" s="1"/>
      <c r="B393" s="1"/>
      <c r="C393" s="814">
        <v>873</v>
      </c>
      <c r="D393" s="5" t="s">
        <v>454</v>
      </c>
      <c r="E393" s="127"/>
      <c r="F393" s="127"/>
    </row>
    <row r="394" spans="1:6" ht="15.75" hidden="1">
      <c r="A394" s="1"/>
      <c r="B394" s="1"/>
      <c r="C394" s="820">
        <v>874</v>
      </c>
      <c r="D394" s="848" t="s">
        <v>76</v>
      </c>
      <c r="E394" s="831"/>
      <c r="F394" s="127"/>
    </row>
    <row r="395" spans="1:6" ht="15.75">
      <c r="A395" s="1"/>
      <c r="B395" s="1"/>
      <c r="C395" s="814">
        <v>875</v>
      </c>
      <c r="D395" s="5" t="s">
        <v>464</v>
      </c>
      <c r="E395" s="127"/>
      <c r="F395" s="127"/>
    </row>
    <row r="396" spans="1:6" ht="15.75">
      <c r="A396" s="1"/>
      <c r="B396" s="1"/>
      <c r="C396" s="814">
        <v>876</v>
      </c>
      <c r="D396" s="5" t="s">
        <v>465</v>
      </c>
      <c r="E396" s="127"/>
      <c r="F396" s="127"/>
    </row>
    <row r="397" spans="1:6" ht="15.75">
      <c r="A397" s="1"/>
      <c r="B397" s="1"/>
      <c r="C397" s="814">
        <v>877</v>
      </c>
      <c r="D397" s="7" t="s">
        <v>466</v>
      </c>
      <c r="E397" s="127"/>
      <c r="F397" s="127"/>
    </row>
    <row r="398" spans="1:6" ht="15.75">
      <c r="A398" s="1"/>
      <c r="B398" s="841"/>
      <c r="C398" s="814">
        <v>878</v>
      </c>
      <c r="D398" s="226" t="s">
        <v>187</v>
      </c>
      <c r="E398" s="127"/>
      <c r="F398" s="127"/>
    </row>
    <row r="399" spans="1:6" ht="15.75">
      <c r="A399" s="1"/>
      <c r="B399" s="1"/>
      <c r="C399" s="814">
        <v>885</v>
      </c>
      <c r="D399" s="8" t="s">
        <v>83</v>
      </c>
      <c r="E399" s="127"/>
      <c r="F399" s="127"/>
    </row>
    <row r="400" spans="1:6" ht="15.75">
      <c r="A400" s="1"/>
      <c r="B400" s="1"/>
      <c r="C400" s="814">
        <v>888</v>
      </c>
      <c r="D400" s="7" t="s">
        <v>663</v>
      </c>
      <c r="E400" s="127"/>
      <c r="F400" s="127"/>
    </row>
    <row r="401" spans="1:6" ht="15.75">
      <c r="A401" s="1"/>
      <c r="B401" s="1"/>
      <c r="C401" s="814">
        <v>897</v>
      </c>
      <c r="D401" s="7" t="s">
        <v>499</v>
      </c>
      <c r="E401" s="127"/>
      <c r="F401" s="127"/>
    </row>
    <row r="402" spans="1:6" ht="15.75">
      <c r="A402" s="1"/>
      <c r="B402" s="1"/>
      <c r="C402" s="814">
        <v>898</v>
      </c>
      <c r="D402" s="7" t="s">
        <v>664</v>
      </c>
      <c r="E402" s="127"/>
      <c r="F402" s="127"/>
    </row>
    <row r="403" spans="1:6" ht="15.75">
      <c r="A403" s="1"/>
      <c r="B403" s="1"/>
      <c r="C403" s="814"/>
      <c r="D403" s="7"/>
      <c r="E403" s="127"/>
      <c r="F403" s="127"/>
    </row>
    <row r="404" spans="1:6" ht="15.75">
      <c r="A404" s="1"/>
      <c r="B404" s="853" t="s">
        <v>1146</v>
      </c>
      <c r="C404" s="824" t="s">
        <v>1145</v>
      </c>
      <c r="D404" s="1"/>
      <c r="E404" s="127"/>
      <c r="F404" s="127"/>
    </row>
    <row r="405" spans="1:6" ht="9" customHeight="1">
      <c r="A405" s="1"/>
      <c r="B405" s="1"/>
      <c r="C405" s="854"/>
      <c r="D405" s="9"/>
      <c r="E405" s="127"/>
      <c r="F405" s="127"/>
    </row>
    <row r="406" spans="1:6" ht="15.75">
      <c r="A406" s="1"/>
      <c r="B406" s="1"/>
      <c r="C406" s="814">
        <v>910</v>
      </c>
      <c r="D406" s="8" t="s">
        <v>936</v>
      </c>
      <c r="E406" s="127"/>
      <c r="F406" s="127"/>
    </row>
    <row r="407" spans="1:6" ht="15.75">
      <c r="A407" s="1"/>
      <c r="B407" s="1"/>
      <c r="C407" s="814">
        <v>997</v>
      </c>
      <c r="D407" s="7" t="s">
        <v>937</v>
      </c>
      <c r="E407" s="127"/>
      <c r="F407" s="127"/>
    </row>
    <row r="408" spans="1:6" ht="15.75">
      <c r="A408" s="1"/>
      <c r="B408" s="1"/>
      <c r="C408" s="814">
        <v>998</v>
      </c>
      <c r="D408" s="7" t="s">
        <v>938</v>
      </c>
      <c r="E408" s="127"/>
      <c r="F408" s="127"/>
    </row>
    <row r="409" spans="1:6" ht="16.5" thickBot="1">
      <c r="A409" s="1"/>
      <c r="B409" s="1"/>
      <c r="C409" s="6"/>
      <c r="D409" s="1"/>
      <c r="E409" s="127"/>
      <c r="F409" s="127"/>
    </row>
    <row r="410" spans="1:6" ht="16.5" thickBot="1">
      <c r="A410" s="11"/>
      <c r="B410" s="11"/>
      <c r="C410" s="12"/>
      <c r="D410" s="11"/>
      <c r="E410" s="11"/>
      <c r="F410" s="11"/>
    </row>
    <row r="411" spans="1:6" ht="13.5" thickTop="1"/>
  </sheetData>
  <mergeCells count="1">
    <mergeCell ref="D199:E199"/>
  </mergeCells>
  <phoneticPr fontId="0" type="noConversion"/>
  <pageMargins left="0.36" right="0.17" top="0.46" bottom="0.3" header="0.25" footer="0.21"/>
  <pageSetup scale="82" orientation="portrait" horizontalDpi="1200" r:id="rId1"/>
  <headerFooter alignWithMargins="0">
    <oddHeader>&amp;C&amp;"Times New Roman,Bold"&amp;12- &amp;P / &amp;N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56"/>
  <sheetViews>
    <sheetView workbookViewId="0"/>
  </sheetViews>
  <sheetFormatPr defaultRowHeight="12.75"/>
  <cols>
    <col min="1" max="1" width="4.140625" style="14" customWidth="1"/>
    <col min="2" max="2" width="97" style="14" customWidth="1"/>
    <col min="3" max="3" width="17.5703125" style="14" customWidth="1"/>
    <col min="4" max="4" width="5.85546875" style="14" customWidth="1"/>
    <col min="5" max="16384" width="9.140625" style="14"/>
  </cols>
  <sheetData>
    <row r="1" spans="1:4" s="176" customFormat="1" ht="18" customHeight="1" thickTop="1" thickBot="1">
      <c r="A1" s="232"/>
      <c r="B1" s="232" t="s">
        <v>1592</v>
      </c>
      <c r="C1" s="855"/>
      <c r="D1" s="236"/>
    </row>
    <row r="2" spans="1:4" s="176" customFormat="1" ht="18" customHeight="1" thickBot="1">
      <c r="A2" s="856"/>
      <c r="B2" s="856" t="s">
        <v>1593</v>
      </c>
      <c r="C2" s="857"/>
      <c r="D2" s="237"/>
    </row>
    <row r="3" spans="1:4" s="176" customFormat="1" ht="22.5" customHeight="1" thickTop="1">
      <c r="A3" s="858" t="s">
        <v>1594</v>
      </c>
      <c r="B3" s="179"/>
      <c r="C3" s="177"/>
      <c r="D3" s="175"/>
    </row>
    <row r="4" spans="1:4" s="176" customFormat="1" ht="19.5" customHeight="1" thickBot="1">
      <c r="A4" s="859" t="s">
        <v>1595</v>
      </c>
      <c r="B4" s="179"/>
      <c r="C4" s="177"/>
      <c r="D4" s="175"/>
    </row>
    <row r="5" spans="1:4" s="176" customFormat="1" ht="15" customHeight="1">
      <c r="A5" s="180"/>
      <c r="B5" s="314" t="s">
        <v>437</v>
      </c>
      <c r="C5" s="315" t="s">
        <v>438</v>
      </c>
      <c r="D5" s="175"/>
    </row>
    <row r="6" spans="1:4" s="176" customFormat="1" ht="12.75" customHeight="1" thickBot="1">
      <c r="A6" s="180"/>
      <c r="B6" s="316" t="s">
        <v>718</v>
      </c>
      <c r="C6" s="316" t="s">
        <v>719</v>
      </c>
      <c r="D6" s="175"/>
    </row>
    <row r="7" spans="1:4" s="176" customFormat="1" ht="14.25" customHeight="1">
      <c r="A7" s="181"/>
      <c r="B7" s="154" t="s">
        <v>939</v>
      </c>
      <c r="C7" s="860">
        <v>100</v>
      </c>
      <c r="D7" s="175"/>
    </row>
    <row r="8" spans="1:4" s="176" customFormat="1" ht="14.25" customHeight="1">
      <c r="A8" s="181"/>
      <c r="B8" s="155" t="s">
        <v>940</v>
      </c>
      <c r="C8" s="861">
        <v>200</v>
      </c>
      <c r="D8" s="175"/>
    </row>
    <row r="9" spans="1:4" s="176" customFormat="1" ht="14.25" customHeight="1">
      <c r="A9" s="181"/>
      <c r="B9" s="156" t="s">
        <v>941</v>
      </c>
      <c r="C9" s="861">
        <v>300</v>
      </c>
      <c r="D9" s="175"/>
    </row>
    <row r="10" spans="1:4" s="176" customFormat="1" ht="14.25" customHeight="1">
      <c r="A10" s="181"/>
      <c r="B10" s="156" t="s">
        <v>942</v>
      </c>
      <c r="C10" s="861">
        <v>400</v>
      </c>
      <c r="D10" s="175"/>
    </row>
    <row r="11" spans="1:4" s="176" customFormat="1" ht="14.25" customHeight="1">
      <c r="A11" s="181"/>
      <c r="B11" s="156" t="s">
        <v>943</v>
      </c>
      <c r="C11" s="861">
        <v>500</v>
      </c>
      <c r="D11" s="175"/>
    </row>
    <row r="12" spans="1:4" s="176" customFormat="1" ht="14.25" customHeight="1">
      <c r="A12" s="181"/>
      <c r="B12" s="156" t="s">
        <v>675</v>
      </c>
      <c r="C12" s="861">
        <v>600</v>
      </c>
      <c r="D12" s="175"/>
    </row>
    <row r="13" spans="1:4" s="176" customFormat="1" ht="14.25" customHeight="1">
      <c r="A13" s="181"/>
      <c r="B13" s="156" t="s">
        <v>944</v>
      </c>
      <c r="C13" s="861">
        <v>1000</v>
      </c>
      <c r="D13" s="175"/>
    </row>
    <row r="14" spans="1:4" s="176" customFormat="1" ht="14.25" customHeight="1">
      <c r="A14" s="181"/>
      <c r="B14" s="156" t="s">
        <v>945</v>
      </c>
      <c r="C14" s="861">
        <v>1100</v>
      </c>
      <c r="D14" s="175"/>
    </row>
    <row r="15" spans="1:4" s="176" customFormat="1" ht="14.25" customHeight="1">
      <c r="A15" s="181"/>
      <c r="B15" s="156" t="s">
        <v>946</v>
      </c>
      <c r="C15" s="861">
        <v>1200</v>
      </c>
      <c r="D15" s="175"/>
    </row>
    <row r="16" spans="1:4" s="176" customFormat="1" ht="14.25" customHeight="1">
      <c r="A16" s="181"/>
      <c r="B16" s="156" t="s">
        <v>947</v>
      </c>
      <c r="C16" s="861">
        <v>1300</v>
      </c>
      <c r="D16" s="175"/>
    </row>
    <row r="17" spans="1:4" s="176" customFormat="1" ht="14.25" customHeight="1">
      <c r="A17" s="181"/>
      <c r="B17" s="156" t="s">
        <v>948</v>
      </c>
      <c r="C17" s="861">
        <v>1400</v>
      </c>
      <c r="D17" s="175"/>
    </row>
    <row r="18" spans="1:4" s="176" customFormat="1" ht="14.25" customHeight="1">
      <c r="A18" s="181"/>
      <c r="B18" s="157" t="s">
        <v>949</v>
      </c>
      <c r="C18" s="861">
        <v>1500</v>
      </c>
      <c r="D18" s="175"/>
    </row>
    <row r="19" spans="1:4" s="176" customFormat="1" ht="14.25" customHeight="1">
      <c r="A19" s="181"/>
      <c r="B19" s="157" t="s">
        <v>651</v>
      </c>
      <c r="C19" s="861">
        <v>1600</v>
      </c>
      <c r="D19" s="175"/>
    </row>
    <row r="20" spans="1:4" s="176" customFormat="1" ht="14.25" customHeight="1">
      <c r="A20" s="181"/>
      <c r="B20" s="200" t="s">
        <v>735</v>
      </c>
      <c r="C20" s="861">
        <v>1700</v>
      </c>
      <c r="D20" s="175"/>
    </row>
    <row r="21" spans="1:4" s="176" customFormat="1" ht="14.25" customHeight="1">
      <c r="A21" s="181"/>
      <c r="B21" s="200" t="s">
        <v>652</v>
      </c>
      <c r="C21" s="861">
        <v>1800</v>
      </c>
      <c r="D21" s="175"/>
    </row>
    <row r="22" spans="1:4" s="176" customFormat="1" ht="14.25" customHeight="1">
      <c r="A22" s="181"/>
      <c r="B22" s="200" t="s">
        <v>1306</v>
      </c>
      <c r="C22" s="861">
        <v>1900</v>
      </c>
      <c r="D22" s="175"/>
    </row>
    <row r="23" spans="1:4" s="176" customFormat="1" ht="14.25" customHeight="1">
      <c r="A23" s="181"/>
      <c r="B23" s="200" t="s">
        <v>1346</v>
      </c>
      <c r="C23" s="861">
        <v>2000</v>
      </c>
      <c r="D23" s="175"/>
    </row>
    <row r="24" spans="1:4" s="176" customFormat="1" ht="14.25" customHeight="1">
      <c r="A24" s="181"/>
      <c r="B24" s="200" t="s">
        <v>1351</v>
      </c>
      <c r="C24" s="861">
        <v>2100</v>
      </c>
      <c r="D24" s="175"/>
    </row>
    <row r="25" spans="1:4" s="176" customFormat="1" ht="14.25" customHeight="1">
      <c r="A25" s="181"/>
      <c r="B25" s="200" t="s">
        <v>1444</v>
      </c>
      <c r="C25" s="861">
        <v>2200</v>
      </c>
      <c r="D25" s="175"/>
    </row>
    <row r="26" spans="1:4" s="176" customFormat="1" ht="14.25" customHeight="1">
      <c r="A26" s="181"/>
      <c r="B26" s="200" t="s">
        <v>194</v>
      </c>
      <c r="C26" s="861">
        <v>2300</v>
      </c>
      <c r="D26" s="175"/>
    </row>
    <row r="27" spans="1:4" s="176" customFormat="1" ht="14.25" customHeight="1">
      <c r="A27" s="181"/>
      <c r="B27" s="200" t="s">
        <v>1341</v>
      </c>
      <c r="C27" s="861">
        <v>2400</v>
      </c>
      <c r="D27" s="175"/>
    </row>
    <row r="28" spans="1:4" s="176" customFormat="1" ht="14.25" customHeight="1">
      <c r="A28" s="181"/>
      <c r="B28" s="200" t="s">
        <v>736</v>
      </c>
      <c r="C28" s="862">
        <v>2500</v>
      </c>
      <c r="D28" s="175"/>
    </row>
    <row r="29" spans="1:4" s="176" customFormat="1" ht="14.25" hidden="1" customHeight="1">
      <c r="A29" s="181"/>
      <c r="B29" s="863" t="s">
        <v>409</v>
      </c>
      <c r="C29" s="864">
        <v>2600</v>
      </c>
      <c r="D29" s="175"/>
    </row>
    <row r="30" spans="1:4" s="176" customFormat="1" ht="14.25" hidden="1" customHeight="1">
      <c r="A30" s="181"/>
      <c r="B30" s="865" t="s">
        <v>333</v>
      </c>
      <c r="C30" s="864">
        <v>2700</v>
      </c>
      <c r="D30" s="175"/>
    </row>
    <row r="31" spans="1:4" s="176" customFormat="1" ht="14.25" hidden="1" customHeight="1">
      <c r="A31" s="181"/>
      <c r="B31" s="866" t="s">
        <v>150</v>
      </c>
      <c r="C31" s="867">
        <v>2800</v>
      </c>
      <c r="D31" s="175"/>
    </row>
    <row r="32" spans="1:4" s="176" customFormat="1" ht="14.25" customHeight="1">
      <c r="A32" s="295"/>
      <c r="B32" s="200" t="s">
        <v>1342</v>
      </c>
      <c r="C32" s="868">
        <v>7100</v>
      </c>
      <c r="D32" s="175"/>
    </row>
    <row r="33" spans="1:4" ht="14.25" customHeight="1">
      <c r="A33" s="295"/>
      <c r="B33" s="575" t="s">
        <v>1443</v>
      </c>
      <c r="C33" s="576">
        <v>7900</v>
      </c>
      <c r="D33" s="13"/>
    </row>
    <row r="34" spans="1:4" s="176" customFormat="1" ht="14.25" customHeight="1">
      <c r="A34" s="181"/>
      <c r="B34" s="158" t="s">
        <v>115</v>
      </c>
      <c r="C34" s="869">
        <v>3000</v>
      </c>
      <c r="D34" s="175"/>
    </row>
    <row r="35" spans="1:4" s="176" customFormat="1" ht="14.25" hidden="1" customHeight="1">
      <c r="A35" s="181"/>
      <c r="B35" s="865" t="s">
        <v>916</v>
      </c>
      <c r="C35" s="864">
        <v>3100</v>
      </c>
      <c r="D35" s="175"/>
    </row>
    <row r="36" spans="1:4" s="176" customFormat="1" ht="32.25" customHeight="1">
      <c r="A36" s="181"/>
      <c r="B36" s="283" t="s">
        <v>731</v>
      </c>
      <c r="C36" s="870">
        <v>3200</v>
      </c>
      <c r="D36" s="175"/>
    </row>
    <row r="37" spans="1:4" s="176" customFormat="1" ht="14.25" customHeight="1">
      <c r="A37" s="181"/>
      <c r="B37" s="183" t="s">
        <v>1287</v>
      </c>
      <c r="C37" s="871">
        <v>3300</v>
      </c>
      <c r="D37" s="175"/>
    </row>
    <row r="38" spans="1:4" s="176" customFormat="1" ht="14.25" customHeight="1">
      <c r="A38" s="181"/>
      <c r="B38" s="183" t="s">
        <v>193</v>
      </c>
      <c r="C38" s="871">
        <v>3400</v>
      </c>
      <c r="D38" s="175"/>
    </row>
    <row r="39" spans="1:4" s="176" customFormat="1" ht="14.25" customHeight="1">
      <c r="A39" s="181"/>
      <c r="B39" s="183" t="s">
        <v>1411</v>
      </c>
      <c r="C39" s="871">
        <v>3500</v>
      </c>
      <c r="D39" s="175"/>
    </row>
    <row r="40" spans="1:4" s="176" customFormat="1" ht="14.25" hidden="1" customHeight="1">
      <c r="A40" s="181"/>
      <c r="B40" s="865" t="s">
        <v>412</v>
      </c>
      <c r="C40" s="864">
        <v>3600</v>
      </c>
      <c r="D40" s="175"/>
    </row>
    <row r="41" spans="1:4" s="176" customFormat="1" ht="14.25" customHeight="1">
      <c r="A41" s="181"/>
      <c r="B41" s="200" t="s">
        <v>1458</v>
      </c>
      <c r="C41" s="862">
        <v>3700</v>
      </c>
      <c r="D41" s="175"/>
    </row>
    <row r="42" spans="1:4" s="176" customFormat="1" ht="14.25" customHeight="1">
      <c r="A42" s="181"/>
      <c r="B42" s="156" t="s">
        <v>747</v>
      </c>
      <c r="C42" s="861">
        <v>3800</v>
      </c>
      <c r="D42" s="175"/>
    </row>
    <row r="43" spans="1:4" s="176" customFormat="1" ht="14.25" customHeight="1">
      <c r="A43" s="181"/>
      <c r="B43" s="473" t="s">
        <v>1357</v>
      </c>
      <c r="C43" s="861">
        <v>3900</v>
      </c>
      <c r="D43" s="175"/>
    </row>
    <row r="44" spans="1:4" s="176" customFormat="1" ht="14.25" customHeight="1">
      <c r="A44" s="872"/>
      <c r="B44" s="200" t="s">
        <v>119</v>
      </c>
      <c r="C44" s="862">
        <v>4000</v>
      </c>
      <c r="D44" s="175"/>
    </row>
    <row r="45" spans="1:4" s="176" customFormat="1" ht="14.25" customHeight="1">
      <c r="A45" s="181"/>
      <c r="B45" s="156" t="s">
        <v>1004</v>
      </c>
      <c r="C45" s="861">
        <v>4100</v>
      </c>
      <c r="D45" s="175"/>
    </row>
    <row r="46" spans="1:4" s="176" customFormat="1" ht="14.25" customHeight="1">
      <c r="A46" s="181"/>
      <c r="B46" s="156" t="s">
        <v>1005</v>
      </c>
      <c r="C46" s="861">
        <v>4200</v>
      </c>
      <c r="D46" s="175"/>
    </row>
    <row r="47" spans="1:4" s="176" customFormat="1" ht="14.25" customHeight="1">
      <c r="A47" s="181"/>
      <c r="B47" s="184" t="s">
        <v>966</v>
      </c>
      <c r="C47" s="861">
        <v>4300</v>
      </c>
      <c r="D47" s="175"/>
    </row>
    <row r="48" spans="1:4" s="176" customFormat="1" ht="14.25" customHeight="1">
      <c r="A48" s="181"/>
      <c r="B48" s="184" t="s">
        <v>463</v>
      </c>
      <c r="C48" s="861">
        <v>4400</v>
      </c>
      <c r="D48" s="175"/>
    </row>
    <row r="49" spans="1:6" s="176" customFormat="1" ht="14.25" customHeight="1">
      <c r="A49" s="181"/>
      <c r="B49" s="183" t="s">
        <v>1350</v>
      </c>
      <c r="C49" s="862">
        <v>4500</v>
      </c>
      <c r="D49" s="175"/>
    </row>
    <row r="50" spans="1:6" s="176" customFormat="1" ht="14.25" customHeight="1">
      <c r="A50" s="181"/>
      <c r="B50" s="200" t="s">
        <v>113</v>
      </c>
      <c r="C50" s="862">
        <v>4600</v>
      </c>
      <c r="D50" s="175"/>
    </row>
    <row r="51" spans="1:6" s="176" customFormat="1" ht="14.25" customHeight="1">
      <c r="A51" s="181"/>
      <c r="B51" s="200" t="s">
        <v>114</v>
      </c>
      <c r="C51" s="862">
        <v>4700</v>
      </c>
      <c r="D51" s="175"/>
    </row>
    <row r="52" spans="1:6" s="176" customFormat="1" ht="14.25" customHeight="1">
      <c r="A52" s="181"/>
      <c r="B52" s="183" t="s">
        <v>1288</v>
      </c>
      <c r="C52" s="862">
        <v>4800</v>
      </c>
      <c r="D52" s="175"/>
    </row>
    <row r="53" spans="1:6" s="176" customFormat="1" ht="14.25" hidden="1" customHeight="1">
      <c r="A53" s="181"/>
      <c r="B53" s="873" t="s">
        <v>1162</v>
      </c>
      <c r="C53" s="874">
        <v>4900</v>
      </c>
      <c r="D53" s="175"/>
    </row>
    <row r="54" spans="1:6" s="176" customFormat="1" ht="14.25" hidden="1" customHeight="1">
      <c r="A54" s="181"/>
      <c r="B54" s="865" t="s">
        <v>915</v>
      </c>
      <c r="C54" s="864">
        <v>5100</v>
      </c>
      <c r="D54" s="175"/>
    </row>
    <row r="55" spans="1:6" s="176" customFormat="1" ht="14.25" hidden="1" customHeight="1">
      <c r="A55" s="181"/>
      <c r="B55" s="865" t="s">
        <v>324</v>
      </c>
      <c r="C55" s="864">
        <v>5200</v>
      </c>
      <c r="D55" s="175"/>
    </row>
    <row r="56" spans="1:6" s="176" customFormat="1" ht="14.25" customHeight="1">
      <c r="A56" s="181"/>
      <c r="B56" s="158" t="s">
        <v>65</v>
      </c>
      <c r="C56" s="869">
        <v>5300</v>
      </c>
      <c r="D56" s="175"/>
    </row>
    <row r="57" spans="1:6" s="176" customFormat="1" ht="14.25" hidden="1" customHeight="1">
      <c r="A57" s="181"/>
      <c r="B57" s="866" t="s">
        <v>716</v>
      </c>
      <c r="C57" s="867">
        <v>5400</v>
      </c>
      <c r="D57" s="175"/>
    </row>
    <row r="58" spans="1:6" s="176" customFormat="1" ht="14.25" hidden="1" customHeight="1">
      <c r="A58" s="181"/>
      <c r="B58" s="875" t="s">
        <v>1006</v>
      </c>
      <c r="C58" s="864">
        <v>5700</v>
      </c>
      <c r="D58" s="175"/>
    </row>
    <row r="59" spans="1:6" s="176" customFormat="1" ht="14.25" hidden="1" customHeight="1">
      <c r="A59" s="182"/>
      <c r="B59" s="420" t="s">
        <v>951</v>
      </c>
      <c r="C59" s="876">
        <v>6100</v>
      </c>
      <c r="D59" s="175"/>
    </row>
    <row r="60" spans="1:6" s="126" customFormat="1" ht="14.25" hidden="1" customHeight="1">
      <c r="A60" s="182"/>
      <c r="B60" s="420" t="s">
        <v>415</v>
      </c>
      <c r="C60" s="876">
        <v>6200</v>
      </c>
      <c r="D60" s="127"/>
      <c r="E60" s="176"/>
      <c r="F60" s="176"/>
    </row>
    <row r="61" spans="1:6" s="176" customFormat="1" ht="14.25" hidden="1" customHeight="1">
      <c r="A61" s="181"/>
      <c r="B61" s="420" t="s">
        <v>104</v>
      </c>
      <c r="C61" s="876">
        <v>6300</v>
      </c>
      <c r="D61" s="175"/>
    </row>
    <row r="62" spans="1:6" s="176" customFormat="1" ht="14.25" hidden="1" customHeight="1">
      <c r="A62" s="181"/>
      <c r="B62" s="877" t="s">
        <v>23</v>
      </c>
      <c r="C62" s="878">
        <v>8100</v>
      </c>
      <c r="D62" s="175"/>
    </row>
    <row r="63" spans="1:6" s="176" customFormat="1" ht="14.25" customHeight="1">
      <c r="A63" s="181"/>
      <c r="B63" s="200" t="s">
        <v>1233</v>
      </c>
      <c r="C63" s="862">
        <v>8200</v>
      </c>
      <c r="D63" s="175"/>
    </row>
    <row r="64" spans="1:6" s="176" customFormat="1" ht="14.25" customHeight="1">
      <c r="A64" s="295"/>
      <c r="B64" s="306" t="s">
        <v>964</v>
      </c>
      <c r="C64" s="879">
        <v>8300</v>
      </c>
      <c r="D64" s="175"/>
    </row>
    <row r="65" spans="1:6" s="176" customFormat="1" ht="14.25" customHeight="1">
      <c r="A65" s="295"/>
      <c r="B65" s="306" t="s">
        <v>1299</v>
      </c>
      <c r="C65" s="879">
        <v>8400</v>
      </c>
      <c r="D65" s="175"/>
    </row>
    <row r="66" spans="1:6" s="176" customFormat="1" ht="14.25" customHeight="1">
      <c r="A66" s="295"/>
      <c r="B66" s="306" t="s">
        <v>733</v>
      </c>
      <c r="C66" s="879">
        <v>8500</v>
      </c>
      <c r="D66" s="175"/>
    </row>
    <row r="67" spans="1:6" s="176" customFormat="1" ht="14.25" customHeight="1">
      <c r="A67" s="295"/>
      <c r="B67" s="306" t="s">
        <v>734</v>
      </c>
      <c r="C67" s="879">
        <v>8600</v>
      </c>
      <c r="D67" s="175"/>
    </row>
    <row r="68" spans="1:6" s="126" customFormat="1" ht="14.25" customHeight="1" thickBot="1">
      <c r="A68" s="178"/>
      <c r="B68" s="159" t="s">
        <v>141</v>
      </c>
      <c r="C68" s="880">
        <v>9900</v>
      </c>
      <c r="D68" s="127"/>
      <c r="E68" s="176"/>
      <c r="F68" s="176"/>
    </row>
    <row r="69" spans="1:6" s="126" customFormat="1" ht="15" hidden="1" customHeight="1">
      <c r="A69" s="91"/>
      <c r="B69" s="129" t="s">
        <v>418</v>
      </c>
      <c r="C69" s="129"/>
      <c r="D69" s="127"/>
    </row>
    <row r="70" spans="1:6" s="126" customFormat="1" ht="12.75" hidden="1" customHeight="1">
      <c r="A70" s="485"/>
      <c r="B70" s="133" t="s">
        <v>1340</v>
      </c>
      <c r="C70" s="129"/>
      <c r="D70" s="127"/>
      <c r="E70" s="176"/>
      <c r="F70" s="176"/>
    </row>
    <row r="71" spans="1:6" s="176" customFormat="1" ht="3" customHeight="1">
      <c r="A71" s="133"/>
      <c r="B71" s="133"/>
      <c r="C71" s="129"/>
      <c r="D71" s="127"/>
    </row>
    <row r="72" spans="1:6" s="176" customFormat="1" ht="15.75" hidden="1">
      <c r="A72" s="881" t="s">
        <v>177</v>
      </c>
      <c r="B72" s="133" t="s">
        <v>491</v>
      </c>
      <c r="C72" s="129"/>
      <c r="D72" s="127"/>
    </row>
    <row r="73" spans="1:6" s="126" customFormat="1" ht="3" hidden="1" customHeight="1">
      <c r="A73" s="177"/>
      <c r="B73" s="153"/>
      <c r="C73" s="153"/>
      <c r="D73" s="127"/>
      <c r="E73" s="176"/>
      <c r="F73" s="176"/>
    </row>
    <row r="74" spans="1:6" s="176" customFormat="1" ht="22.5" customHeight="1" thickBot="1">
      <c r="A74" s="859" t="s">
        <v>1596</v>
      </c>
      <c r="B74" s="179"/>
      <c r="C74" s="177"/>
      <c r="D74" s="175"/>
    </row>
    <row r="75" spans="1:6" s="176" customFormat="1" ht="18" customHeight="1">
      <c r="A75" s="180"/>
      <c r="B75" s="317" t="s">
        <v>437</v>
      </c>
      <c r="C75" s="318" t="s">
        <v>438</v>
      </c>
      <c r="D75" s="175"/>
    </row>
    <row r="76" spans="1:6" s="176" customFormat="1" ht="15" customHeight="1" thickBot="1">
      <c r="A76" s="180"/>
      <c r="B76" s="319" t="s">
        <v>718</v>
      </c>
      <c r="C76" s="319" t="s">
        <v>719</v>
      </c>
      <c r="D76" s="175"/>
    </row>
    <row r="77" spans="1:6" s="176" customFormat="1" ht="9.75" customHeight="1">
      <c r="A77" s="180"/>
      <c r="B77" s="190"/>
      <c r="C77" s="191"/>
      <c r="D77" s="175"/>
    </row>
    <row r="78" spans="1:6" s="176" customFormat="1" ht="16.5" thickBot="1">
      <c r="A78" s="180"/>
      <c r="B78" s="882" t="s">
        <v>1597</v>
      </c>
      <c r="C78" s="883"/>
      <c r="D78" s="175"/>
    </row>
    <row r="79" spans="1:6" s="176" customFormat="1" ht="4.5" customHeight="1">
      <c r="A79" s="180"/>
      <c r="B79" s="190"/>
      <c r="C79" s="191"/>
      <c r="D79" s="175"/>
    </row>
    <row r="80" spans="1:6" s="176" customFormat="1" ht="18.75">
      <c r="A80" s="181"/>
      <c r="B80" s="884" t="s">
        <v>1598</v>
      </c>
      <c r="C80" s="885"/>
      <c r="D80" s="175"/>
    </row>
    <row r="81" spans="1:4" s="176" customFormat="1" ht="16.5" customHeight="1">
      <c r="A81" s="181"/>
      <c r="B81" s="474" t="s">
        <v>1482</v>
      </c>
      <c r="C81" s="886">
        <v>1701</v>
      </c>
      <c r="D81" s="175"/>
    </row>
    <row r="82" spans="1:4" s="176" customFormat="1" ht="16.5" customHeight="1">
      <c r="A82" s="181"/>
      <c r="B82" s="475" t="s">
        <v>1483</v>
      </c>
      <c r="C82" s="861">
        <v>1702</v>
      </c>
      <c r="D82" s="175"/>
    </row>
    <row r="83" spans="1:4" s="176" customFormat="1" ht="16.5" customHeight="1">
      <c r="A83" s="181"/>
      <c r="B83" s="475" t="s">
        <v>1399</v>
      </c>
      <c r="C83" s="861">
        <v>1703</v>
      </c>
      <c r="D83" s="175"/>
    </row>
    <row r="84" spans="1:4" s="176" customFormat="1" ht="16.5" customHeight="1">
      <c r="A84" s="181"/>
      <c r="B84" s="476" t="s">
        <v>1484</v>
      </c>
      <c r="C84" s="861">
        <v>1704</v>
      </c>
      <c r="D84" s="175"/>
    </row>
    <row r="85" spans="1:4" s="176" customFormat="1" ht="16.5" customHeight="1">
      <c r="A85" s="181"/>
      <c r="B85" s="476" t="s">
        <v>1400</v>
      </c>
      <c r="C85" s="861">
        <v>1705</v>
      </c>
      <c r="D85" s="175"/>
    </row>
    <row r="86" spans="1:4" s="176" customFormat="1" ht="16.5" customHeight="1">
      <c r="A86" s="181"/>
      <c r="B86" s="476" t="s">
        <v>1485</v>
      </c>
      <c r="C86" s="861">
        <v>1706</v>
      </c>
      <c r="D86" s="175"/>
    </row>
    <row r="87" spans="1:4" s="176" customFormat="1" ht="16.5" customHeight="1">
      <c r="A87" s="181"/>
      <c r="B87" s="476" t="s">
        <v>1488</v>
      </c>
      <c r="C87" s="861">
        <v>1711</v>
      </c>
      <c r="D87" s="175"/>
    </row>
    <row r="88" spans="1:4" s="176" customFormat="1" ht="16.5" customHeight="1">
      <c r="A88" s="181"/>
      <c r="B88" s="477" t="s">
        <v>1377</v>
      </c>
      <c r="C88" s="861">
        <v>1712</v>
      </c>
      <c r="D88" s="175"/>
    </row>
    <row r="89" spans="1:4" s="176" customFormat="1" ht="16.5" hidden="1" customHeight="1">
      <c r="A89" s="181"/>
      <c r="B89" s="887" t="s">
        <v>1445</v>
      </c>
      <c r="C89" s="888">
        <v>1713</v>
      </c>
      <c r="D89" s="175"/>
    </row>
    <row r="90" spans="1:4" s="176" customFormat="1" ht="16.5" customHeight="1">
      <c r="A90" s="181"/>
      <c r="B90" s="477" t="s">
        <v>1401</v>
      </c>
      <c r="C90" s="861">
        <v>1714</v>
      </c>
      <c r="D90" s="175"/>
    </row>
    <row r="91" spans="1:4" s="176" customFormat="1" ht="16.5" customHeight="1">
      <c r="A91" s="181"/>
      <c r="B91" s="477" t="s">
        <v>1378</v>
      </c>
      <c r="C91" s="861">
        <v>1715</v>
      </c>
      <c r="D91" s="175"/>
    </row>
    <row r="92" spans="1:4" s="176" customFormat="1" ht="16.5" customHeight="1">
      <c r="A92" s="181"/>
      <c r="B92" s="478" t="s">
        <v>1379</v>
      </c>
      <c r="C92" s="861">
        <v>1716</v>
      </c>
      <c r="D92" s="175"/>
    </row>
    <row r="93" spans="1:4" s="176" customFormat="1" ht="16.5" customHeight="1">
      <c r="A93" s="181"/>
      <c r="B93" s="478" t="s">
        <v>1487</v>
      </c>
      <c r="C93" s="861">
        <v>1717</v>
      </c>
      <c r="D93" s="175"/>
    </row>
    <row r="94" spans="1:4" s="176" customFormat="1" ht="16.5" customHeight="1">
      <c r="A94" s="181"/>
      <c r="B94" s="478" t="s">
        <v>1402</v>
      </c>
      <c r="C94" s="861">
        <v>1718</v>
      </c>
      <c r="D94" s="175"/>
    </row>
    <row r="95" spans="1:4" s="176" customFormat="1" ht="16.5" customHeight="1">
      <c r="A95" s="181"/>
      <c r="B95" s="477" t="s">
        <v>1380</v>
      </c>
      <c r="C95" s="861">
        <v>1719</v>
      </c>
      <c r="D95" s="175"/>
    </row>
    <row r="96" spans="1:4" s="176" customFormat="1" ht="16.5" customHeight="1">
      <c r="A96" s="181"/>
      <c r="B96" s="476" t="s">
        <v>1403</v>
      </c>
      <c r="C96" s="861">
        <v>1721</v>
      </c>
      <c r="D96" s="175"/>
    </row>
    <row r="97" spans="1:4" s="176" customFormat="1" ht="16.5" customHeight="1">
      <c r="A97" s="181"/>
      <c r="B97" s="477" t="s">
        <v>1381</v>
      </c>
      <c r="C97" s="861">
        <v>1722</v>
      </c>
      <c r="D97" s="175"/>
    </row>
    <row r="98" spans="1:4" s="176" customFormat="1" ht="16.5" customHeight="1">
      <c r="A98" s="181"/>
      <c r="B98" s="477" t="s">
        <v>1382</v>
      </c>
      <c r="C98" s="861">
        <v>1723</v>
      </c>
      <c r="D98" s="175"/>
    </row>
    <row r="99" spans="1:4" s="176" customFormat="1" ht="16.5" customHeight="1">
      <c r="A99" s="181"/>
      <c r="B99" s="477" t="s">
        <v>1383</v>
      </c>
      <c r="C99" s="861">
        <v>1731</v>
      </c>
      <c r="D99" s="175"/>
    </row>
    <row r="100" spans="1:4" s="176" customFormat="1" ht="16.5" customHeight="1">
      <c r="A100" s="181"/>
      <c r="B100" s="477" t="s">
        <v>1384</v>
      </c>
      <c r="C100" s="861">
        <v>1732</v>
      </c>
      <c r="D100" s="175"/>
    </row>
    <row r="101" spans="1:4" s="176" customFormat="1" ht="16.5" customHeight="1">
      <c r="A101" s="181"/>
      <c r="B101" s="477" t="s">
        <v>1385</v>
      </c>
      <c r="C101" s="861">
        <v>1733</v>
      </c>
      <c r="D101" s="175"/>
    </row>
    <row r="102" spans="1:4" s="176" customFormat="1" ht="16.5" hidden="1" customHeight="1">
      <c r="A102" s="181"/>
      <c r="B102" s="887" t="s">
        <v>1386</v>
      </c>
      <c r="C102" s="888">
        <v>1734</v>
      </c>
      <c r="D102" s="175"/>
    </row>
    <row r="103" spans="1:4" s="176" customFormat="1" ht="16.5" customHeight="1">
      <c r="A103" s="181"/>
      <c r="B103" s="477" t="s">
        <v>1387</v>
      </c>
      <c r="C103" s="861">
        <v>1735</v>
      </c>
      <c r="D103" s="175"/>
    </row>
    <row r="104" spans="1:4" s="176" customFormat="1" ht="16.5" customHeight="1">
      <c r="A104" s="181"/>
      <c r="B104" s="477" t="s">
        <v>1388</v>
      </c>
      <c r="C104" s="861">
        <v>1741</v>
      </c>
      <c r="D104" s="175"/>
    </row>
    <row r="105" spans="1:4" s="176" customFormat="1" ht="16.5" customHeight="1">
      <c r="A105" s="181"/>
      <c r="B105" s="477" t="s">
        <v>1389</v>
      </c>
      <c r="C105" s="861">
        <v>1742</v>
      </c>
      <c r="D105" s="175"/>
    </row>
    <row r="106" spans="1:4" s="176" customFormat="1" ht="16.5" customHeight="1">
      <c r="A106" s="181"/>
      <c r="B106" s="477" t="s">
        <v>1390</v>
      </c>
      <c r="C106" s="861">
        <v>1743</v>
      </c>
      <c r="D106" s="175"/>
    </row>
    <row r="107" spans="1:4" s="176" customFormat="1" ht="16.5" customHeight="1">
      <c r="A107" s="181"/>
      <c r="B107" s="477" t="s">
        <v>1481</v>
      </c>
      <c r="C107" s="861">
        <v>1751</v>
      </c>
      <c r="D107" s="175"/>
    </row>
    <row r="108" spans="1:4" s="176" customFormat="1" ht="16.5" customHeight="1">
      <c r="A108" s="181"/>
      <c r="B108" s="477" t="s">
        <v>1486</v>
      </c>
      <c r="C108" s="861">
        <v>1752</v>
      </c>
      <c r="D108" s="175"/>
    </row>
    <row r="109" spans="1:4" s="176" customFormat="1" ht="16.5" customHeight="1">
      <c r="A109" s="181"/>
      <c r="B109" s="477" t="s">
        <v>1404</v>
      </c>
      <c r="C109" s="861">
        <v>1753</v>
      </c>
      <c r="D109" s="175"/>
    </row>
    <row r="110" spans="1:4" s="176" customFormat="1" ht="16.5" customHeight="1">
      <c r="A110" s="181"/>
      <c r="B110" s="477" t="s">
        <v>1479</v>
      </c>
      <c r="C110" s="861">
        <v>1754</v>
      </c>
      <c r="D110" s="175"/>
    </row>
    <row r="111" spans="1:4" s="176" customFormat="1" ht="16.5" customHeight="1">
      <c r="A111" s="181"/>
      <c r="B111" s="477" t="s">
        <v>1391</v>
      </c>
      <c r="C111" s="861">
        <v>1759</v>
      </c>
      <c r="D111" s="175"/>
    </row>
    <row r="112" spans="1:4" s="176" customFormat="1" ht="16.5" customHeight="1">
      <c r="A112" s="181"/>
      <c r="B112" s="477" t="s">
        <v>1392</v>
      </c>
      <c r="C112" s="861">
        <v>1767</v>
      </c>
      <c r="D112" s="175"/>
    </row>
    <row r="113" spans="1:6" s="176" customFormat="1" ht="16.5" customHeight="1">
      <c r="A113" s="181"/>
      <c r="B113" s="477" t="s">
        <v>1393</v>
      </c>
      <c r="C113" s="861">
        <v>1768</v>
      </c>
      <c r="D113" s="175"/>
    </row>
    <row r="114" spans="1:6" s="176" customFormat="1" ht="16.5" customHeight="1">
      <c r="A114" s="181"/>
      <c r="B114" s="479" t="s">
        <v>1394</v>
      </c>
      <c r="C114" s="861">
        <v>1771</v>
      </c>
      <c r="D114" s="175"/>
    </row>
    <row r="115" spans="1:6" s="176" customFormat="1" ht="16.5" customHeight="1">
      <c r="A115" s="182"/>
      <c r="B115" s="479" t="s">
        <v>1395</v>
      </c>
      <c r="C115" s="861">
        <v>1772</v>
      </c>
      <c r="D115" s="175"/>
    </row>
    <row r="116" spans="1:6" s="126" customFormat="1" ht="16.5" customHeight="1">
      <c r="A116" s="182"/>
      <c r="B116" s="480" t="s">
        <v>1396</v>
      </c>
      <c r="C116" s="889">
        <v>1790</v>
      </c>
      <c r="D116" s="127"/>
      <c r="E116" s="176"/>
      <c r="F116" s="176"/>
    </row>
    <row r="117" spans="1:6" s="176" customFormat="1" ht="18.75">
      <c r="A117" s="181"/>
      <c r="B117" s="884" t="s">
        <v>1599</v>
      </c>
      <c r="C117" s="885"/>
      <c r="D117" s="175"/>
    </row>
    <row r="118" spans="1:6" s="176" customFormat="1" ht="16.5" customHeight="1">
      <c r="A118" s="181"/>
      <c r="B118" s="481" t="s">
        <v>1405</v>
      </c>
      <c r="C118" s="886">
        <v>1281</v>
      </c>
      <c r="D118" s="175"/>
    </row>
    <row r="119" spans="1:6" s="176" customFormat="1" ht="15.75" customHeight="1">
      <c r="A119" s="181"/>
      <c r="B119" s="477" t="s">
        <v>1397</v>
      </c>
      <c r="C119" s="861">
        <v>1282</v>
      </c>
      <c r="D119" s="175"/>
    </row>
    <row r="120" spans="1:6" s="176" customFormat="1" ht="16.5" customHeight="1">
      <c r="A120" s="181"/>
      <c r="B120" s="477" t="s">
        <v>1398</v>
      </c>
      <c r="C120" s="861">
        <v>1283</v>
      </c>
      <c r="D120" s="175"/>
    </row>
    <row r="121" spans="1:6" ht="16.5" customHeight="1">
      <c r="A121" s="584" t="s">
        <v>490</v>
      </c>
      <c r="B121" s="585" t="s">
        <v>1480</v>
      </c>
      <c r="C121" s="890">
        <v>1284</v>
      </c>
      <c r="D121" s="13"/>
    </row>
    <row r="122" spans="1:6" s="176" customFormat="1" ht="18.75">
      <c r="A122" s="181"/>
      <c r="B122" s="884" t="s">
        <v>1600</v>
      </c>
      <c r="C122" s="885"/>
      <c r="D122" s="175"/>
    </row>
    <row r="123" spans="1:6" s="176" customFormat="1" ht="16.5" customHeight="1">
      <c r="A123" s="181"/>
      <c r="B123" s="572" t="s">
        <v>1459</v>
      </c>
      <c r="C123" s="891">
        <v>2233</v>
      </c>
      <c r="D123" s="175"/>
    </row>
    <row r="124" spans="1:6" s="176" customFormat="1" ht="9.75" customHeight="1">
      <c r="A124" s="181"/>
      <c r="B124" s="312"/>
      <c r="C124" s="313"/>
      <c r="D124" s="175"/>
    </row>
    <row r="125" spans="1:6" s="176" customFormat="1" ht="18.75">
      <c r="A125" s="181"/>
      <c r="B125" s="892" t="s">
        <v>1601</v>
      </c>
      <c r="C125" s="893"/>
      <c r="D125" s="175"/>
    </row>
    <row r="126" spans="1:6" s="176" customFormat="1" ht="14.25" customHeight="1">
      <c r="A126" s="182"/>
      <c r="B126" s="156" t="s">
        <v>951</v>
      </c>
      <c r="C126" s="861">
        <v>6100</v>
      </c>
      <c r="D126" s="175"/>
    </row>
    <row r="127" spans="1:6" s="126" customFormat="1" ht="14.25" customHeight="1">
      <c r="A127" s="182"/>
      <c r="B127" s="156" t="s">
        <v>415</v>
      </c>
      <c r="C127" s="861">
        <v>6200</v>
      </c>
      <c r="D127" s="127"/>
      <c r="E127" s="176"/>
      <c r="F127" s="176"/>
    </row>
    <row r="128" spans="1:6" s="176" customFormat="1" ht="14.25" customHeight="1">
      <c r="A128" s="181"/>
      <c r="B128" s="320" t="s">
        <v>104</v>
      </c>
      <c r="C128" s="894">
        <v>6300</v>
      </c>
      <c r="D128" s="175"/>
    </row>
    <row r="129" spans="1:10" s="176" customFormat="1" ht="9.75" customHeight="1">
      <c r="A129" s="180"/>
      <c r="B129" s="312"/>
      <c r="C129" s="313"/>
      <c r="D129" s="175"/>
    </row>
    <row r="130" spans="1:10" s="176" customFormat="1" ht="18.75">
      <c r="A130" s="181"/>
      <c r="B130" s="892" t="s">
        <v>1602</v>
      </c>
      <c r="C130" s="893"/>
      <c r="D130" s="175"/>
    </row>
    <row r="131" spans="1:10" s="176" customFormat="1" ht="16.5" customHeight="1">
      <c r="A131" s="181"/>
      <c r="B131" s="156" t="s">
        <v>508</v>
      </c>
      <c r="C131" s="861">
        <v>1950</v>
      </c>
      <c r="D131" s="175"/>
    </row>
    <row r="132" spans="1:10" s="176" customFormat="1" ht="15.75" hidden="1" customHeight="1">
      <c r="A132" s="181"/>
      <c r="B132" s="895" t="s">
        <v>1603</v>
      </c>
      <c r="C132" s="896">
        <v>2170</v>
      </c>
      <c r="D132" s="175"/>
    </row>
    <row r="133" spans="1:10" s="176" customFormat="1" ht="16.5" customHeight="1">
      <c r="A133" s="181"/>
      <c r="B133" s="158" t="s">
        <v>1461</v>
      </c>
      <c r="C133" s="869">
        <v>2029</v>
      </c>
      <c r="D133" s="175"/>
    </row>
    <row r="134" spans="1:10" s="176" customFormat="1" ht="16.5" customHeight="1">
      <c r="A134" s="181"/>
      <c r="B134" s="158" t="s">
        <v>1460</v>
      </c>
      <c r="C134" s="869">
        <v>2234</v>
      </c>
      <c r="D134" s="175"/>
    </row>
    <row r="135" spans="1:10" s="176" customFormat="1" ht="15.75" customHeight="1">
      <c r="A135" s="181"/>
      <c r="B135" s="183" t="s">
        <v>1353</v>
      </c>
      <c r="C135" s="862">
        <v>2480</v>
      </c>
      <c r="D135" s="175"/>
    </row>
    <row r="136" spans="1:10" s="176" customFormat="1" ht="16.5" customHeight="1" thickBot="1">
      <c r="A136" s="181"/>
      <c r="B136" s="489" t="s">
        <v>1419</v>
      </c>
      <c r="C136" s="897">
        <v>3535</v>
      </c>
      <c r="D136" s="175"/>
    </row>
    <row r="137" spans="1:10" s="126" customFormat="1" ht="15" hidden="1" customHeight="1">
      <c r="A137" s="91"/>
      <c r="B137" s="129" t="s">
        <v>418</v>
      </c>
      <c r="C137" s="129"/>
      <c r="D137" s="175"/>
      <c r="E137" s="176"/>
      <c r="F137" s="176"/>
      <c r="G137" s="176"/>
      <c r="H137" s="176"/>
      <c r="I137" s="176"/>
      <c r="J137" s="176"/>
    </row>
    <row r="138" spans="1:10" s="126" customFormat="1" ht="12.75" hidden="1" customHeight="1">
      <c r="A138" s="485"/>
      <c r="B138" s="133" t="s">
        <v>1340</v>
      </c>
      <c r="C138" s="129"/>
      <c r="D138" s="127"/>
      <c r="E138" s="176"/>
      <c r="F138" s="176"/>
      <c r="G138" s="176"/>
      <c r="H138" s="176"/>
      <c r="I138" s="176"/>
      <c r="J138" s="176"/>
    </row>
    <row r="139" spans="1:10" s="176" customFormat="1" ht="3" hidden="1" customHeight="1">
      <c r="A139" s="133"/>
      <c r="B139" s="133"/>
      <c r="C139" s="129"/>
      <c r="D139" s="127"/>
    </row>
    <row r="140" spans="1:10" s="176" customFormat="1" ht="15.75" hidden="1">
      <c r="A140" s="881" t="s">
        <v>177</v>
      </c>
      <c r="B140" s="133" t="s">
        <v>491</v>
      </c>
      <c r="C140" s="129"/>
      <c r="D140" s="127"/>
    </row>
    <row r="141" spans="1:10" s="126" customFormat="1" ht="6.75" customHeight="1">
      <c r="A141" s="178"/>
      <c r="B141" s="1"/>
      <c r="C141" s="898"/>
      <c r="D141" s="127"/>
      <c r="E141" s="176"/>
      <c r="F141" s="176"/>
      <c r="G141" s="176"/>
      <c r="H141" s="176"/>
      <c r="I141" s="176"/>
      <c r="J141" s="176"/>
    </row>
    <row r="142" spans="1:10" s="126" customFormat="1" ht="3" customHeight="1">
      <c r="A142" s="177"/>
      <c r="B142" s="153"/>
      <c r="C142" s="153"/>
      <c r="D142" s="127"/>
      <c r="E142" s="176"/>
      <c r="F142" s="176"/>
      <c r="G142" s="176"/>
      <c r="H142" s="176"/>
      <c r="I142" s="176"/>
      <c r="J142" s="176"/>
    </row>
    <row r="143" spans="1:10" s="176" customFormat="1" ht="22.5" customHeight="1" thickBot="1">
      <c r="A143" s="859" t="s">
        <v>1604</v>
      </c>
      <c r="B143" s="179"/>
      <c r="C143" s="177"/>
      <c r="D143" s="175"/>
    </row>
    <row r="144" spans="1:10" s="176" customFormat="1" ht="24" customHeight="1">
      <c r="A144" s="180"/>
      <c r="B144" s="314" t="s">
        <v>437</v>
      </c>
      <c r="C144" s="315" t="s">
        <v>438</v>
      </c>
      <c r="D144" s="175"/>
    </row>
    <row r="145" spans="1:6" s="176" customFormat="1" ht="15" customHeight="1">
      <c r="A145" s="180"/>
      <c r="B145" s="316" t="s">
        <v>718</v>
      </c>
      <c r="C145" s="316" t="s">
        <v>719</v>
      </c>
      <c r="D145" s="175"/>
    </row>
    <row r="146" spans="1:6" s="176" customFormat="1" ht="14.25" customHeight="1">
      <c r="A146" s="182"/>
      <c r="B146" s="310" t="s">
        <v>1298</v>
      </c>
      <c r="C146" s="886">
        <v>9817</v>
      </c>
      <c r="D146" s="175"/>
    </row>
    <row r="147" spans="1:6" s="126" customFormat="1" ht="14.25" customHeight="1">
      <c r="A147" s="182"/>
      <c r="B147" s="156" t="s">
        <v>441</v>
      </c>
      <c r="C147" s="862">
        <v>2220</v>
      </c>
      <c r="D147" s="127"/>
      <c r="E147" s="176"/>
      <c r="F147" s="176"/>
    </row>
    <row r="148" spans="1:6" s="176" customFormat="1" ht="15.75" hidden="1" customHeight="1">
      <c r="A148" s="181"/>
      <c r="B148" s="899" t="s">
        <v>743</v>
      </c>
      <c r="C148" s="900">
        <v>1060</v>
      </c>
      <c r="D148" s="175"/>
    </row>
    <row r="149" spans="1:6" s="126" customFormat="1" ht="14.25" customHeight="1" thickBot="1">
      <c r="A149" s="182"/>
      <c r="B149" s="159" t="s">
        <v>442</v>
      </c>
      <c r="C149" s="880" t="s">
        <v>443</v>
      </c>
      <c r="D149" s="127"/>
      <c r="E149" s="176"/>
      <c r="F149" s="176"/>
    </row>
    <row r="150" spans="1:6" s="126" customFormat="1" ht="15" customHeight="1">
      <c r="A150" s="92"/>
      <c r="B150" s="129" t="s">
        <v>1456</v>
      </c>
      <c r="C150" s="129"/>
      <c r="D150" s="127"/>
    </row>
    <row r="151" spans="1:6" s="126" customFormat="1" ht="15" customHeight="1">
      <c r="A151" s="92"/>
      <c r="B151" s="321" t="s">
        <v>1605</v>
      </c>
      <c r="C151" s="129"/>
      <c r="D151" s="127"/>
    </row>
    <row r="152" spans="1:6" s="126" customFormat="1" ht="15" customHeight="1">
      <c r="A152" s="92"/>
      <c r="B152" s="321" t="s">
        <v>1478</v>
      </c>
      <c r="C152" s="129"/>
      <c r="D152" s="127"/>
    </row>
    <row r="153" spans="1:6" s="126" customFormat="1" ht="15" customHeight="1">
      <c r="A153" s="92"/>
      <c r="B153" s="321" t="s">
        <v>1448</v>
      </c>
      <c r="C153" s="129"/>
      <c r="D153" s="127"/>
    </row>
    <row r="154" spans="1:6" s="126" customFormat="1" ht="15" customHeight="1">
      <c r="A154" s="92"/>
      <c r="B154" s="573" t="s">
        <v>1449</v>
      </c>
      <c r="C154" s="574"/>
      <c r="D154" s="127"/>
    </row>
    <row r="155" spans="1:6" s="126" customFormat="1" ht="15" customHeight="1">
      <c r="A155" s="92"/>
      <c r="B155" s="573" t="s">
        <v>1450</v>
      </c>
      <c r="C155" s="574"/>
      <c r="D155" s="127"/>
    </row>
    <row r="156" spans="1:6" s="176" customFormat="1">
      <c r="A156" s="901"/>
      <c r="B156" s="901"/>
      <c r="C156" s="901"/>
      <c r="D156" s="901"/>
    </row>
  </sheetData>
  <phoneticPr fontId="0" type="noConversion"/>
  <pageMargins left="0.4" right="0.26" top="0.43" bottom="0.17" header="0.25" footer="0.17"/>
  <pageSetup scale="85" orientation="portrait" horizontalDpi="1200" r:id="rId1"/>
  <headerFooter alignWithMargins="0">
    <oddHeader>&amp;C&amp;"Times New Roman,Bold"&amp;12- &amp;P / &amp;N -</oddHeader>
  </headerFooter>
  <rowBreaks count="2" manualBreakCount="2">
    <brk id="73" max="16383" man="1"/>
    <brk id="128" max="2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/>
  </sheetViews>
  <sheetFormatPr defaultRowHeight="12.75"/>
  <cols>
    <col min="1" max="1" width="4.42578125" style="176" customWidth="1"/>
    <col min="2" max="2" width="93.85546875" style="176" customWidth="1"/>
    <col min="3" max="3" width="13.7109375" style="176" customWidth="1"/>
    <col min="4" max="4" width="5.85546875" style="176" customWidth="1"/>
    <col min="5" max="16384" width="9.140625" style="176"/>
  </cols>
  <sheetData>
    <row r="1" spans="1:4" ht="19.5" customHeight="1" thickTop="1" thickBot="1">
      <c r="A1" s="232"/>
      <c r="B1" s="232" t="str">
        <f>+'Central Government'!B1</f>
        <v xml:space="preserve">                             Единна бюджетна класификация за 2020 г.</v>
      </c>
      <c r="C1" s="855"/>
      <c r="D1" s="236"/>
    </row>
    <row r="2" spans="1:4" ht="19.5" customHeight="1" thickBot="1">
      <c r="A2" s="856"/>
      <c r="B2" s="856" t="s">
        <v>1606</v>
      </c>
      <c r="C2" s="857"/>
      <c r="D2" s="237"/>
    </row>
    <row r="3" spans="1:4" ht="22.5" customHeight="1" thickTop="1" thickBot="1">
      <c r="A3" s="858" t="s">
        <v>1607</v>
      </c>
      <c r="B3" s="179"/>
      <c r="C3" s="177"/>
      <c r="D3" s="175"/>
    </row>
    <row r="4" spans="1:4" ht="48" customHeight="1" thickBot="1">
      <c r="A4" s="180"/>
      <c r="B4" s="132" t="s">
        <v>437</v>
      </c>
      <c r="C4" s="189" t="s">
        <v>438</v>
      </c>
      <c r="D4" s="175"/>
    </row>
    <row r="5" spans="1:4" ht="15" customHeight="1" thickBot="1">
      <c r="A5" s="180"/>
      <c r="B5" s="311" t="s">
        <v>718</v>
      </c>
      <c r="C5" s="311" t="s">
        <v>719</v>
      </c>
      <c r="D5" s="175"/>
    </row>
    <row r="6" spans="1:4" ht="14.25" customHeight="1">
      <c r="A6" s="181"/>
      <c r="B6" s="322" t="s">
        <v>439</v>
      </c>
      <c r="C6" s="902">
        <v>5500</v>
      </c>
      <c r="D6" s="175"/>
    </row>
    <row r="7" spans="1:4" ht="14.25" customHeight="1">
      <c r="A7" s="181"/>
      <c r="B7" s="200" t="s">
        <v>440</v>
      </c>
      <c r="C7" s="862">
        <v>5591</v>
      </c>
      <c r="D7" s="175"/>
    </row>
    <row r="8" spans="1:4" ht="14.25" customHeight="1">
      <c r="A8" s="181"/>
      <c r="B8" s="200" t="s">
        <v>445</v>
      </c>
      <c r="C8" s="862">
        <v>5592</v>
      </c>
      <c r="D8" s="175"/>
    </row>
    <row r="9" spans="1:4" ht="14.25" customHeight="1" thickBot="1">
      <c r="A9" s="181"/>
      <c r="B9" s="323" t="s">
        <v>668</v>
      </c>
      <c r="C9" s="903">
        <v>5600</v>
      </c>
      <c r="D9" s="175"/>
    </row>
    <row r="10" spans="1:4" s="126" customFormat="1" ht="15" customHeight="1">
      <c r="A10" s="92"/>
      <c r="B10" s="129" t="s">
        <v>1608</v>
      </c>
      <c r="C10" s="129"/>
      <c r="D10" s="127"/>
    </row>
    <row r="11" spans="1:4" s="126" customFormat="1" ht="15" customHeight="1">
      <c r="A11" s="92"/>
      <c r="B11" s="321" t="s">
        <v>1609</v>
      </c>
      <c r="C11" s="129"/>
      <c r="D11" s="127"/>
    </row>
    <row r="12" spans="1:4" s="126" customFormat="1" ht="15" customHeight="1">
      <c r="A12" s="92"/>
      <c r="B12" s="321" t="s">
        <v>444</v>
      </c>
      <c r="C12" s="129"/>
      <c r="D12" s="127"/>
    </row>
    <row r="13" spans="1:4" s="126" customFormat="1" ht="15" customHeight="1">
      <c r="A13" s="92"/>
      <c r="B13" s="321"/>
      <c r="C13" s="129"/>
      <c r="D13" s="127"/>
    </row>
  </sheetData>
  <phoneticPr fontId="0" type="noConversion"/>
  <pageMargins left="0.35" right="0.17" top="0.43" bottom="0.17" header="0.25" footer="0.17"/>
  <pageSetup scale="80" orientation="portrait" horizontalDpi="1200" r:id="rId1"/>
  <headerFooter alignWithMargins="0">
    <oddHeader>&amp;C&amp;"Times New Roman,Bold"&amp;12- &amp;P / &amp;N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титул</vt:lpstr>
      <vt:lpstr>Приходи</vt:lpstr>
      <vt:lpstr>Разходи</vt:lpstr>
      <vt:lpstr>Нефинансови-активи</vt:lpstr>
      <vt:lpstr>Суbсидии-Трансфери</vt:lpstr>
      <vt:lpstr>Финансови-активи-&amp;-пасиви</vt:lpstr>
      <vt:lpstr>Функции</vt:lpstr>
      <vt:lpstr>Central Government</vt:lpstr>
      <vt:lpstr>Social Security Funds</vt:lpstr>
      <vt:lpstr>Local Government</vt:lpstr>
      <vt:lpstr>'Central Government'!Print_Area</vt:lpstr>
      <vt:lpstr>'Local Government'!Print_Area</vt:lpstr>
      <vt:lpstr>'Social Security Funds'!Print_Area</vt:lpstr>
      <vt:lpstr>'Нефинансови-активи'!Print_Area</vt:lpstr>
      <vt:lpstr>Приходи!Print_Area</vt:lpstr>
      <vt:lpstr>Разходи!Print_Area</vt:lpstr>
      <vt:lpstr>'Суbсидии-Трансфери'!Print_Area</vt:lpstr>
      <vt:lpstr>титул!Print_Area</vt:lpstr>
      <vt:lpstr>'Финансови-активи-&amp;-пасиви'!Print_Area</vt:lpstr>
      <vt:lpstr>Функции!Print_Area</vt:lpstr>
      <vt:lpstr>'Central Government'!Print_Titles</vt:lpstr>
      <vt:lpstr>'Local Government'!Print_Titles</vt:lpstr>
      <vt:lpstr>'Нефинансови-активи'!Print_Titles</vt:lpstr>
      <vt:lpstr>Приходи!Print_Titles</vt:lpstr>
      <vt:lpstr>Разходи!Print_Titles</vt:lpstr>
      <vt:lpstr>'Суbсидии-Трансфери'!Print_Titles</vt:lpstr>
      <vt:lpstr>'Финансови-активи-&amp;-пасиви'!Print_Titles</vt:lpstr>
      <vt:lpstr>Функции!Print_Titles</vt:lpstr>
    </vt:vector>
  </TitlesOfParts>
  <Company>ministry of ifnance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Мая Хънтева</cp:lastModifiedBy>
  <cp:lastPrinted>2018-12-27T12:20:23Z</cp:lastPrinted>
  <dcterms:created xsi:type="dcterms:W3CDTF">2000-11-02T12:53:17Z</dcterms:created>
  <dcterms:modified xsi:type="dcterms:W3CDTF">2019-12-31T07:47:30Z</dcterms:modified>
</cp:coreProperties>
</file>