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1140" windowWidth="13515" windowHeight="8325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calcChain.xml><?xml version="1.0" encoding="utf-8"?>
<calcChain xmlns="http://schemas.openxmlformats.org/spreadsheetml/2006/main">
  <c r="H11" i="5" l="1"/>
  <c r="M11" i="5"/>
  <c r="L11" i="5"/>
  <c r="K11" i="5"/>
  <c r="J11" i="5"/>
  <c r="I11" i="5"/>
  <c r="G11" i="5"/>
  <c r="F11" i="5"/>
  <c r="E11" i="5"/>
  <c r="D11" i="5"/>
  <c r="C11" i="5"/>
  <c r="H8" i="5"/>
  <c r="E8" i="5"/>
  <c r="M8" i="5"/>
  <c r="L8" i="5"/>
  <c r="K8" i="5"/>
  <c r="J8" i="5"/>
  <c r="I8" i="5"/>
  <c r="G8" i="5"/>
  <c r="D8" i="5"/>
  <c r="C8" i="5"/>
  <c r="L5" i="5"/>
  <c r="H5" i="5"/>
  <c r="E5" i="5"/>
  <c r="M5" i="5"/>
  <c r="K5" i="5"/>
  <c r="J5" i="5"/>
  <c r="I5" i="5"/>
  <c r="G5" i="5"/>
  <c r="F5" i="5"/>
  <c r="D5" i="5"/>
  <c r="D20" i="5" s="1"/>
  <c r="C5" i="5"/>
  <c r="C20" i="5" s="1"/>
  <c r="L20" i="5" l="1"/>
  <c r="L22" i="5" s="1"/>
  <c r="L24" i="5" s="1"/>
  <c r="K20" i="5"/>
  <c r="M20" i="5"/>
  <c r="G20" i="5"/>
  <c r="G22" i="5" s="1"/>
  <c r="I20" i="5"/>
  <c r="J20" i="5"/>
  <c r="E20" i="5"/>
  <c r="H20" i="5"/>
  <c r="F8" i="5"/>
  <c r="F20" i="5" s="1"/>
  <c r="N20" i="5" l="1"/>
  <c r="H22" i="5"/>
  <c r="G24" i="5"/>
  <c r="K23" i="5" l="1"/>
</calcChain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<sst xmlns="http://schemas.openxmlformats.org/spreadsheetml/2006/main" count="45" uniqueCount="29">
  <si>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</si>
  <si>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</si>
  <si>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</si>
  <si>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</si>
  <si>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</si>
  <si>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</si>
  <si>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</si>
  <si>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</si>
  <si>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</si>
  <si>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</si>
  <si>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</si>
  <si>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</si>
  <si>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</si>
  <si>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</si>
  <si>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</si>
  <si>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</si>
  <si>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</si>
  <si>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</si>
  <si>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</si>
  <si>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</si>
  <si>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</si>
  <si>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</si>
  <si>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30.09.2019</t>
  </si>
  <si>
    <t>Funds received from the EC based on submitted applications for payment up to 30.09.2019</t>
  </si>
  <si>
    <t>Total funds received from the EC up to 30.09.2019</t>
  </si>
  <si>
    <t>Paid up to 30.09.2019</t>
  </si>
  <si>
    <t>Total paid up to 30.09.2019</t>
  </si>
  <si>
    <t>Total public expenditure declared to the EC with Payment claims
 as per 30.09.2019</t>
  </si>
  <si>
    <t>Total public expenditure certified to the EC with Annual Accounts 
as per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</si>
</sst>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0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71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70" fontId="4" fillId="2" borderId="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3" fillId="4" borderId="0" xfId="0" applyFont="1" applyFill="1"/>
    <xf numFmtId="3" fontId="8" fillId="2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170" fontId="3" fillId="0" borderId="1" xfId="0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70" fontId="9" fillId="2" borderId="1" xfId="1" applyNumberFormat="1" applyFont="1" applyFill="1" applyBorder="1" applyAlignment="1">
      <alignment horizontal="right" vertical="center"/>
    </xf>
    <xf numFmtId="170" fontId="5" fillId="2" borderId="1" xfId="1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9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7" sqref="O7"/>
    </sheetView>
  </sheetViews>
  <sheetFormatPr defaultColWidth="9.140625" defaultRowHeight="15" outlineLevelRow="1" x14ac:dyDescent="0.25"/>
  <cols>
    <col min="1" max="1" width="34.7109375" style="14" customWidth="1"/>
    <col min="2" max="2" width="7.85546875" style="5" customWidth="1"/>
    <col min="3" max="3" width="18.7109375" style="5" customWidth="1"/>
    <col min="4" max="4" width="17.85546875" style="5" customWidth="1"/>
    <col min="5" max="5" width="17.140625" style="5" customWidth="1"/>
    <col min="6" max="6" width="18.140625" style="5" customWidth="1"/>
    <col min="7" max="7" width="19.42578125" style="5" customWidth="1"/>
    <col min="8" max="8" width="16.7109375" style="5" customWidth="1"/>
    <col min="9" max="9" width="17.85546875" style="14" customWidth="1"/>
    <col min="10" max="10" width="16.7109375" style="14" customWidth="1"/>
    <col min="11" max="11" width="17.5703125" style="14" customWidth="1"/>
    <col min="12" max="12" width="19" style="21" customWidth="1"/>
    <col min="13" max="13" width="17.7109375" style="7" customWidth="1"/>
    <col min="14" max="14" width="19.85546875" style="14" customWidth="1"/>
    <col min="15" max="15" width="28.42578125" style="14" customWidth="1"/>
    <col min="16" max="16" width="15.42578125" style="14" customWidth="1"/>
    <col min="17" max="17" width="22.28515625" style="14" customWidth="1"/>
    <col min="18" max="18" width="17.42578125" style="14" customWidth="1"/>
    <col min="19" max="19" width="13.5703125" style="14" customWidth="1"/>
    <col min="20" max="16384" width="9.140625" style="14"/>
  </cols>
  <sheetData>
    <row r="1" spans="1:20" s="9" customFormat="1" ht="11.25" customHeight="1" x14ac:dyDescent="0.2">
      <c r="A1" s="1"/>
      <c r="B1" s="1"/>
      <c r="C1" s="2"/>
      <c r="D1" s="2"/>
      <c r="E1" s="2"/>
      <c r="F1" s="28"/>
      <c r="G1" s="28"/>
      <c r="H1" s="28"/>
      <c r="I1" s="29"/>
      <c r="J1" s="29"/>
      <c r="K1" s="29"/>
      <c r="L1" s="30"/>
      <c r="M1" s="30"/>
    </row>
    <row r="2" spans="1:20" s="10" customFormat="1" ht="12.75" customHeight="1" x14ac:dyDescent="0.25">
      <c r="A2" s="70" t="s">
        <v>0</v>
      </c>
      <c r="B2" s="71" t="s">
        <v>1</v>
      </c>
      <c r="C2" s="73" t="s">
        <v>2</v>
      </c>
      <c r="D2" s="73" t="s">
        <v>3</v>
      </c>
      <c r="E2" s="73" t="s">
        <v>4</v>
      </c>
      <c r="F2" s="66" t="s">
        <v>22</v>
      </c>
      <c r="G2" s="66" t="s">
        <v>23</v>
      </c>
      <c r="H2" s="66" t="s">
        <v>24</v>
      </c>
      <c r="I2" s="75" t="s">
        <v>25</v>
      </c>
      <c r="J2" s="76"/>
      <c r="K2" s="66" t="s">
        <v>26</v>
      </c>
      <c r="L2" s="64" t="s">
        <v>27</v>
      </c>
      <c r="M2" s="64" t="s">
        <v>28</v>
      </c>
    </row>
    <row r="3" spans="1:20" s="10" customFormat="1" ht="75" customHeight="1" x14ac:dyDescent="0.2">
      <c r="A3" s="70"/>
      <c r="B3" s="72"/>
      <c r="C3" s="74"/>
      <c r="D3" s="74"/>
      <c r="E3" s="74"/>
      <c r="F3" s="77"/>
      <c r="G3" s="77"/>
      <c r="H3" s="77"/>
      <c r="I3" s="47" t="s">
        <v>5</v>
      </c>
      <c r="J3" s="48" t="s">
        <v>6</v>
      </c>
      <c r="K3" s="67"/>
      <c r="L3" s="65"/>
      <c r="M3" s="65"/>
    </row>
    <row r="4" spans="1:20" s="10" customFormat="1" ht="18.75" customHeight="1" x14ac:dyDescent="0.2">
      <c r="A4" s="11">
        <v>1</v>
      </c>
      <c r="B4" s="3">
        <v>2</v>
      </c>
      <c r="C4" s="8">
        <v>3</v>
      </c>
      <c r="D4" s="3">
        <v>4</v>
      </c>
      <c r="E4" s="3">
        <v>5</v>
      </c>
      <c r="F4" s="31">
        <v>6</v>
      </c>
      <c r="G4" s="31">
        <v>7</v>
      </c>
      <c r="H4" s="31">
        <v>8</v>
      </c>
      <c r="I4" s="31">
        <v>9</v>
      </c>
      <c r="J4" s="22">
        <v>10</v>
      </c>
      <c r="K4" s="22">
        <v>11</v>
      </c>
      <c r="L4" s="22">
        <v>12</v>
      </c>
      <c r="M4" s="22">
        <v>13</v>
      </c>
    </row>
    <row r="5" spans="1:20" s="13" customFormat="1" ht="29.25" customHeight="1" x14ac:dyDescent="0.2">
      <c r="A5" s="40" t="s">
        <v>7</v>
      </c>
      <c r="B5" s="36" t="s">
        <v>8</v>
      </c>
      <c r="C5" s="23">
        <f>C6+C7</f>
        <v>1604449168</v>
      </c>
      <c r="D5" s="23">
        <f>D6+D7</f>
        <v>283138092</v>
      </c>
      <c r="E5" s="23">
        <f t="shared" ref="E5:M5" si="0">E6+E7</f>
        <v>1887587260</v>
      </c>
      <c r="F5" s="56">
        <f t="shared" si="0"/>
        <v>111966236.22999999</v>
      </c>
      <c r="G5" s="56">
        <f t="shared" si="0"/>
        <v>394993096.81999999</v>
      </c>
      <c r="H5" s="56">
        <f t="shared" si="0"/>
        <v>506959333.04999995</v>
      </c>
      <c r="I5" s="56">
        <f t="shared" si="0"/>
        <v>568252257.62577033</v>
      </c>
      <c r="J5" s="56">
        <f t="shared" si="0"/>
        <v>100279810.16925359</v>
      </c>
      <c r="K5" s="56">
        <f>K6+K7</f>
        <v>668532067.79502392</v>
      </c>
      <c r="L5" s="49">
        <f t="shared" si="0"/>
        <v>513802336.75241423</v>
      </c>
      <c r="M5" s="23">
        <f t="shared" si="0"/>
        <v>297586363.59070355</v>
      </c>
      <c r="N5" s="12"/>
      <c r="O5" s="12"/>
      <c r="P5" s="12"/>
      <c r="Q5" s="12"/>
    </row>
    <row r="6" spans="1:20" ht="29.25" customHeight="1" outlineLevel="1" x14ac:dyDescent="0.25">
      <c r="A6" s="41" t="s">
        <v>9</v>
      </c>
      <c r="B6" s="42" t="s">
        <v>8</v>
      </c>
      <c r="C6" s="57">
        <v>459761907</v>
      </c>
      <c r="D6" s="57">
        <v>81134456</v>
      </c>
      <c r="E6" s="32">
        <v>540896363</v>
      </c>
      <c r="F6" s="32">
        <v>39429815.969999999</v>
      </c>
      <c r="G6" s="32">
        <v>218928923.24000001</v>
      </c>
      <c r="H6" s="32">
        <v>258358739.21000001</v>
      </c>
      <c r="I6" s="32">
        <v>303521534.84187204</v>
      </c>
      <c r="J6" s="58">
        <v>53562623.79562448</v>
      </c>
      <c r="K6" s="32">
        <v>357084158.63749653</v>
      </c>
      <c r="L6" s="59">
        <v>285679947.39734179</v>
      </c>
      <c r="M6" s="32">
        <v>169685043.0023796</v>
      </c>
      <c r="N6" s="12"/>
      <c r="O6" s="12"/>
      <c r="P6" s="12"/>
      <c r="Q6" s="25"/>
      <c r="R6" s="26"/>
    </row>
    <row r="7" spans="1:20" ht="29.25" customHeight="1" outlineLevel="1" x14ac:dyDescent="0.25">
      <c r="A7" s="41" t="s">
        <v>10</v>
      </c>
      <c r="B7" s="42" t="s">
        <v>8</v>
      </c>
      <c r="C7" s="57">
        <v>1144687261</v>
      </c>
      <c r="D7" s="57">
        <v>202003636</v>
      </c>
      <c r="E7" s="32">
        <v>1346690897</v>
      </c>
      <c r="F7" s="32">
        <v>72536420.25999999</v>
      </c>
      <c r="G7" s="32">
        <v>176064173.57999998</v>
      </c>
      <c r="H7" s="32">
        <v>248600593.83999997</v>
      </c>
      <c r="I7" s="32">
        <v>264730722.78389829</v>
      </c>
      <c r="J7" s="58">
        <v>46717186.373629108</v>
      </c>
      <c r="K7" s="32">
        <v>311447909.15752739</v>
      </c>
      <c r="L7" s="59">
        <v>228122389.35507241</v>
      </c>
      <c r="M7" s="32">
        <v>127901320.58832397</v>
      </c>
      <c r="N7" s="12"/>
      <c r="O7" s="12"/>
      <c r="P7" s="12"/>
      <c r="Q7" s="25"/>
      <c r="R7" s="26"/>
    </row>
    <row r="8" spans="1:20" s="13" customFormat="1" ht="29.25" customHeight="1" x14ac:dyDescent="0.25">
      <c r="A8" s="40" t="s">
        <v>11</v>
      </c>
      <c r="B8" s="36" t="s">
        <v>8</v>
      </c>
      <c r="C8" s="23">
        <f>C9+C10</f>
        <v>1504824141</v>
      </c>
      <c r="D8" s="23">
        <f t="shared" ref="D8:M8" si="1">D9+D10</f>
        <v>265557204</v>
      </c>
      <c r="E8" s="23">
        <f t="shared" si="1"/>
        <v>1770381345</v>
      </c>
      <c r="F8" s="23">
        <f t="shared" si="1"/>
        <v>91164511.430000007</v>
      </c>
      <c r="G8" s="23">
        <f t="shared" si="1"/>
        <v>216103578.68000001</v>
      </c>
      <c r="H8" s="23">
        <f t="shared" si="1"/>
        <v>307268090.11000001</v>
      </c>
      <c r="I8" s="23">
        <f t="shared" si="1"/>
        <v>295386136.34011126</v>
      </c>
      <c r="J8" s="23">
        <f t="shared" si="1"/>
        <v>52126965.23649022</v>
      </c>
      <c r="K8" s="23">
        <f t="shared" si="1"/>
        <v>347513101.57660145</v>
      </c>
      <c r="L8" s="60">
        <f t="shared" si="1"/>
        <v>282166648.61470366</v>
      </c>
      <c r="M8" s="23">
        <f t="shared" si="1"/>
        <v>97725777.545104817</v>
      </c>
      <c r="N8" s="12"/>
      <c r="O8" s="12"/>
      <c r="P8" s="12"/>
      <c r="Q8" s="12"/>
      <c r="R8" s="26"/>
    </row>
    <row r="9" spans="1:20" ht="29.25" customHeight="1" outlineLevel="1" x14ac:dyDescent="0.25">
      <c r="A9" s="41" t="s">
        <v>9</v>
      </c>
      <c r="B9" s="42" t="s">
        <v>8</v>
      </c>
      <c r="C9" s="57">
        <v>371204258</v>
      </c>
      <c r="D9" s="57">
        <v>65506635</v>
      </c>
      <c r="E9" s="32">
        <v>436710893</v>
      </c>
      <c r="F9" s="32">
        <v>21780607.120000001</v>
      </c>
      <c r="G9" s="32">
        <v>51896519.280000001</v>
      </c>
      <c r="H9" s="32">
        <v>73677126.400000006</v>
      </c>
      <c r="I9" s="32">
        <v>71305581.376800567</v>
      </c>
      <c r="J9" s="58">
        <v>12583337.89002363</v>
      </c>
      <c r="K9" s="32">
        <v>83888919.266824201</v>
      </c>
      <c r="L9" s="59">
        <v>67838362.778908849</v>
      </c>
      <c r="M9" s="32">
        <v>15070870.121039983</v>
      </c>
      <c r="N9" s="12"/>
      <c r="O9" s="12"/>
      <c r="P9" s="12"/>
      <c r="Q9" s="25"/>
      <c r="R9" s="26"/>
      <c r="S9" s="15"/>
    </row>
    <row r="10" spans="1:20" ht="29.25" customHeight="1" outlineLevel="1" x14ac:dyDescent="0.25">
      <c r="A10" s="41" t="s">
        <v>10</v>
      </c>
      <c r="B10" s="42" t="s">
        <v>8</v>
      </c>
      <c r="C10" s="57">
        <v>1133619883</v>
      </c>
      <c r="D10" s="57">
        <v>200050569</v>
      </c>
      <c r="E10" s="32">
        <v>1333670452</v>
      </c>
      <c r="F10" s="32">
        <v>69383904.310000002</v>
      </c>
      <c r="G10" s="32">
        <v>164207059.40000001</v>
      </c>
      <c r="H10" s="32">
        <v>233590963.71000001</v>
      </c>
      <c r="I10" s="32">
        <v>224080554.96331066</v>
      </c>
      <c r="J10" s="58">
        <v>39543627.346466586</v>
      </c>
      <c r="K10" s="32">
        <v>263624182.30977723</v>
      </c>
      <c r="L10" s="59">
        <v>214328285.83579484</v>
      </c>
      <c r="M10" s="32">
        <v>82654907.42406483</v>
      </c>
      <c r="N10" s="12"/>
      <c r="O10" s="12"/>
      <c r="P10" s="12"/>
      <c r="Q10" s="25"/>
      <c r="R10" s="26"/>
      <c r="S10" s="15"/>
    </row>
    <row r="11" spans="1:20" s="13" customFormat="1" ht="29.25" customHeight="1" x14ac:dyDescent="0.25">
      <c r="A11" s="40" t="s">
        <v>12</v>
      </c>
      <c r="B11" s="36" t="s">
        <v>8</v>
      </c>
      <c r="C11" s="23">
        <f>C12+C13</f>
        <v>552540872</v>
      </c>
      <c r="D11" s="23">
        <f t="shared" ref="D11:M11" si="2">D12+D13</f>
        <v>97507215</v>
      </c>
      <c r="E11" s="23">
        <f t="shared" si="2"/>
        <v>650048087</v>
      </c>
      <c r="F11" s="23">
        <f t="shared" si="2"/>
        <v>33890930.167500004</v>
      </c>
      <c r="G11" s="23">
        <f t="shared" si="2"/>
        <v>88776830.920000002</v>
      </c>
      <c r="H11" s="23">
        <f t="shared" si="2"/>
        <v>122667761.08750001</v>
      </c>
      <c r="I11" s="23">
        <f t="shared" si="2"/>
        <v>169540616.36178267</v>
      </c>
      <c r="J11" s="23">
        <f t="shared" si="2"/>
        <v>29918932.299138114</v>
      </c>
      <c r="K11" s="23">
        <f t="shared" si="2"/>
        <v>199459548.6609208</v>
      </c>
      <c r="L11" s="60">
        <f t="shared" si="2"/>
        <v>116017311.84681384</v>
      </c>
      <c r="M11" s="23">
        <f t="shared" si="2"/>
        <v>25578835.080274057</v>
      </c>
      <c r="N11" s="12"/>
      <c r="O11" s="12"/>
      <c r="P11" s="12"/>
      <c r="Q11" s="12"/>
      <c r="R11" s="26"/>
      <c r="S11" s="15"/>
    </row>
    <row r="12" spans="1:20" s="16" customFormat="1" ht="29.25" customHeight="1" x14ac:dyDescent="0.25">
      <c r="A12" s="41" t="s">
        <v>13</v>
      </c>
      <c r="B12" s="42" t="s">
        <v>8</v>
      </c>
      <c r="C12" s="57">
        <v>199921329</v>
      </c>
      <c r="D12" s="57">
        <v>35280235</v>
      </c>
      <c r="E12" s="32">
        <v>235201564</v>
      </c>
      <c r="F12" s="32">
        <v>12266222.0075</v>
      </c>
      <c r="G12" s="32">
        <v>0</v>
      </c>
      <c r="H12" s="32">
        <v>12266222.0075</v>
      </c>
      <c r="I12" s="32">
        <v>37175600.060384445</v>
      </c>
      <c r="J12" s="61">
        <v>6560400.0106560783</v>
      </c>
      <c r="K12" s="32">
        <v>43736000.071040526</v>
      </c>
      <c r="L12" s="62">
        <v>0</v>
      </c>
      <c r="M12" s="63">
        <v>0</v>
      </c>
      <c r="N12" s="12"/>
      <c r="O12" s="12"/>
      <c r="P12" s="12"/>
      <c r="Q12" s="12"/>
      <c r="R12" s="26"/>
      <c r="S12" s="15"/>
    </row>
    <row r="13" spans="1:20" s="13" customFormat="1" ht="29.25" customHeight="1" x14ac:dyDescent="0.25">
      <c r="A13" s="41" t="s">
        <v>14</v>
      </c>
      <c r="B13" s="42" t="s">
        <v>8</v>
      </c>
      <c r="C13" s="57">
        <v>352619543</v>
      </c>
      <c r="D13" s="57">
        <v>62226980</v>
      </c>
      <c r="E13" s="32">
        <v>414846523</v>
      </c>
      <c r="F13" s="32">
        <v>21624708.16</v>
      </c>
      <c r="G13" s="32">
        <v>88776830.920000002</v>
      </c>
      <c r="H13" s="32">
        <v>110401539.08</v>
      </c>
      <c r="I13" s="32">
        <v>132365016.30139822</v>
      </c>
      <c r="J13" s="58">
        <v>23358532.288482036</v>
      </c>
      <c r="K13" s="32">
        <v>155723548.58988026</v>
      </c>
      <c r="L13" s="59">
        <v>116017311.84681384</v>
      </c>
      <c r="M13" s="32">
        <v>25578835.080274057</v>
      </c>
      <c r="N13" s="12"/>
      <c r="O13" s="12"/>
      <c r="P13" s="12"/>
      <c r="Q13" s="25"/>
      <c r="R13" s="26"/>
      <c r="S13" s="15"/>
      <c r="T13" s="24"/>
    </row>
    <row r="14" spans="1:20" s="16" customFormat="1" ht="29.25" customHeight="1" x14ac:dyDescent="0.25">
      <c r="A14" s="40" t="s">
        <v>15</v>
      </c>
      <c r="B14" s="36" t="s">
        <v>8</v>
      </c>
      <c r="C14" s="23">
        <v>1311704793</v>
      </c>
      <c r="D14" s="23">
        <v>231477320</v>
      </c>
      <c r="E14" s="23">
        <v>1543182113</v>
      </c>
      <c r="F14" s="23">
        <v>83007362.75</v>
      </c>
      <c r="G14" s="23">
        <v>323938461.39000005</v>
      </c>
      <c r="H14" s="23">
        <v>406945824.14000005</v>
      </c>
      <c r="I14" s="23">
        <v>628697339.67533779</v>
      </c>
      <c r="J14" s="23">
        <v>110946589.35447139</v>
      </c>
      <c r="K14" s="23">
        <v>739643929.02980924</v>
      </c>
      <c r="L14" s="60">
        <v>421776284.3900187</v>
      </c>
      <c r="M14" s="23">
        <v>139389059.58616525</v>
      </c>
      <c r="N14" s="12"/>
      <c r="O14" s="12"/>
      <c r="P14" s="12"/>
      <c r="Q14" s="25"/>
      <c r="R14" s="26"/>
      <c r="S14" s="15"/>
    </row>
    <row r="15" spans="1:20" s="16" customFormat="1" ht="29.25" customHeight="1" x14ac:dyDescent="0.25">
      <c r="A15" s="43" t="s">
        <v>16</v>
      </c>
      <c r="B15" s="36" t="s">
        <v>8</v>
      </c>
      <c r="C15" s="23">
        <v>938665315</v>
      </c>
      <c r="D15" s="23">
        <v>153582762</v>
      </c>
      <c r="E15" s="23">
        <v>1092248077</v>
      </c>
      <c r="F15" s="23">
        <v>90571495.789999992</v>
      </c>
      <c r="G15" s="23">
        <v>358709308.56000006</v>
      </c>
      <c r="H15" s="23">
        <v>449280804.35000002</v>
      </c>
      <c r="I15" s="23">
        <v>482980914.44433498</v>
      </c>
      <c r="J15" s="23">
        <v>76655146.492762148</v>
      </c>
      <c r="K15" s="23">
        <v>559636060.93709719</v>
      </c>
      <c r="L15" s="60">
        <v>462173616.80130816</v>
      </c>
      <c r="M15" s="23">
        <v>261718354.29928416</v>
      </c>
      <c r="N15" s="12"/>
      <c r="O15" s="12"/>
      <c r="P15" s="12"/>
      <c r="Q15" s="25"/>
      <c r="R15" s="26"/>
      <c r="S15" s="15"/>
    </row>
    <row r="16" spans="1:20" s="16" customFormat="1" ht="29.25" customHeight="1" x14ac:dyDescent="0.25">
      <c r="A16" s="40" t="s">
        <v>17</v>
      </c>
      <c r="B16" s="42" t="s">
        <v>8</v>
      </c>
      <c r="C16" s="23">
        <v>1123075325</v>
      </c>
      <c r="D16" s="23">
        <v>198189765</v>
      </c>
      <c r="E16" s="23">
        <v>1321265090</v>
      </c>
      <c r="F16" s="23">
        <v>88095194.776250005</v>
      </c>
      <c r="G16" s="23">
        <v>424727159.33000004</v>
      </c>
      <c r="H16" s="23">
        <v>512822354.10625005</v>
      </c>
      <c r="I16" s="23">
        <v>501518453.67376029</v>
      </c>
      <c r="J16" s="23">
        <v>88503256.53066358</v>
      </c>
      <c r="K16" s="23">
        <v>590021710.2044239</v>
      </c>
      <c r="L16" s="60">
        <v>550933571.92453206</v>
      </c>
      <c r="M16" s="23">
        <v>339781810.3495971</v>
      </c>
      <c r="N16" s="12"/>
      <c r="O16" s="52"/>
      <c r="P16" s="52"/>
      <c r="Q16" s="53"/>
      <c r="R16" s="26"/>
      <c r="S16" s="15"/>
    </row>
    <row r="17" spans="1:19" s="16" customFormat="1" ht="29.25" customHeight="1" x14ac:dyDescent="0.25">
      <c r="A17" s="44" t="s">
        <v>18</v>
      </c>
      <c r="B17" s="42" t="s">
        <v>8</v>
      </c>
      <c r="C17" s="23">
        <v>102000000</v>
      </c>
      <c r="D17" s="23">
        <v>0</v>
      </c>
      <c r="E17" s="23">
        <v>102000000</v>
      </c>
      <c r="F17" s="23">
        <v>6502500</v>
      </c>
      <c r="G17" s="23">
        <v>95497500</v>
      </c>
      <c r="H17" s="23">
        <v>102000000</v>
      </c>
      <c r="I17" s="23">
        <v>102000000</v>
      </c>
      <c r="J17" s="23">
        <v>0</v>
      </c>
      <c r="K17" s="23">
        <v>102000000</v>
      </c>
      <c r="L17" s="60">
        <v>102001564.56999999</v>
      </c>
      <c r="M17" s="23">
        <v>102001564.57460579</v>
      </c>
      <c r="N17" s="34"/>
      <c r="O17" s="52"/>
      <c r="P17" s="52"/>
      <c r="Q17" s="52"/>
      <c r="R17" s="26"/>
      <c r="S17" s="15"/>
    </row>
    <row r="18" spans="1:19" s="16" customFormat="1" ht="29.25" customHeight="1" x14ac:dyDescent="0.25">
      <c r="A18" s="40" t="s">
        <v>19</v>
      </c>
      <c r="B18" s="36" t="s">
        <v>8</v>
      </c>
      <c r="C18" s="23">
        <v>284031663</v>
      </c>
      <c r="D18" s="23">
        <v>50123236</v>
      </c>
      <c r="E18" s="23">
        <v>334154899</v>
      </c>
      <c r="F18" s="23">
        <v>17677105.224999998</v>
      </c>
      <c r="G18" s="23">
        <v>49945758.850000001</v>
      </c>
      <c r="H18" s="23">
        <v>67622864.075000003</v>
      </c>
      <c r="I18" s="23">
        <v>65656646.799462549</v>
      </c>
      <c r="J18" s="23">
        <v>11586467.082258096</v>
      </c>
      <c r="K18" s="23">
        <v>77243113.881720647</v>
      </c>
      <c r="L18" s="60">
        <v>65250785.668268651</v>
      </c>
      <c r="M18" s="23">
        <v>20762953.091060434</v>
      </c>
      <c r="N18" s="34"/>
      <c r="O18" s="52"/>
      <c r="P18" s="52"/>
      <c r="Q18" s="53"/>
      <c r="R18" s="26"/>
      <c r="S18" s="15"/>
    </row>
    <row r="19" spans="1:19" s="16" customFormat="1" ht="29.25" customHeight="1" x14ac:dyDescent="0.25">
      <c r="A19" s="40" t="s">
        <v>20</v>
      </c>
      <c r="B19" s="36" t="s">
        <v>8</v>
      </c>
      <c r="C19" s="23">
        <v>104815264</v>
      </c>
      <c r="D19" s="23">
        <v>18496812</v>
      </c>
      <c r="E19" s="23">
        <v>123312076</v>
      </c>
      <c r="F19" s="23">
        <v>11529679.040000001</v>
      </c>
      <c r="G19" s="23">
        <v>58306319.229999997</v>
      </c>
      <c r="H19" s="23">
        <v>69835998.269999996</v>
      </c>
      <c r="I19" s="23">
        <v>72789588.555340797</v>
      </c>
      <c r="J19" s="23">
        <v>12845221.509766024</v>
      </c>
      <c r="K19" s="23">
        <v>85634810.065106824</v>
      </c>
      <c r="L19" s="60">
        <v>71391560.776524171</v>
      </c>
      <c r="M19" s="23">
        <v>43432653.977733925</v>
      </c>
      <c r="N19" s="34"/>
      <c r="O19" s="52"/>
      <c r="P19" s="52"/>
      <c r="Q19" s="53"/>
      <c r="R19" s="26"/>
      <c r="S19" s="15"/>
    </row>
    <row r="20" spans="1:19" s="13" customFormat="1" ht="29.25" customHeight="1" x14ac:dyDescent="0.25">
      <c r="A20" s="68" t="s">
        <v>21</v>
      </c>
      <c r="B20" s="69"/>
      <c r="C20" s="23">
        <f>+C5+C8+C11+C14+C15+C16+C17+C18+C19</f>
        <v>7526106541</v>
      </c>
      <c r="D20" s="23">
        <f>+D5+D8+D11+D14+D15+D16+D17+D18+D19</f>
        <v>1298072406</v>
      </c>
      <c r="E20" s="23">
        <f t="shared" ref="E20" si="3">+C20+D20</f>
        <v>8824178947</v>
      </c>
      <c r="F20" s="56">
        <f t="shared" ref="F20:M20" si="4">+F5+F8+F11+F14+F15+F16+F17+F18+F19</f>
        <v>534405015.40875</v>
      </c>
      <c r="G20" s="56">
        <f t="shared" si="4"/>
        <v>2010998013.7799997</v>
      </c>
      <c r="H20" s="56">
        <f>+H5+H8+H11+H14+H15+H16+H17+H18+H19</f>
        <v>2545403029.1887498</v>
      </c>
      <c r="I20" s="56">
        <f t="shared" si="4"/>
        <v>2886821953.4759007</v>
      </c>
      <c r="J20" s="56">
        <f t="shared" si="4"/>
        <v>482862388.6748032</v>
      </c>
      <c r="K20" s="56">
        <f>+K5+K8+K11+K14+K15+K16+K17+K18+K19</f>
        <v>3369684342.1507039</v>
      </c>
      <c r="L20" s="56">
        <f t="shared" si="4"/>
        <v>2585513681.3445835</v>
      </c>
      <c r="M20" s="23">
        <f t="shared" si="4"/>
        <v>1327977372.0945289</v>
      </c>
      <c r="N20" s="33">
        <f>K20/E20</f>
        <v>0.38186944784209215</v>
      </c>
      <c r="O20" s="52"/>
      <c r="P20" s="52"/>
      <c r="Q20" s="52"/>
      <c r="R20" s="26"/>
      <c r="S20" s="14"/>
    </row>
    <row r="21" spans="1:19" s="13" customFormat="1" ht="29.25" customHeight="1" x14ac:dyDescent="0.2">
      <c r="A21" s="1"/>
      <c r="B21" s="1"/>
      <c r="C21" s="37"/>
      <c r="D21" s="37"/>
      <c r="E21" s="37"/>
      <c r="F21" s="37"/>
      <c r="G21" s="37">
        <v>1650202737.6600001</v>
      </c>
      <c r="H21" s="37">
        <v>2128745972.9212501</v>
      </c>
      <c r="I21" s="45"/>
      <c r="J21" s="46"/>
      <c r="K21" s="37">
        <v>2894510008.3227501</v>
      </c>
      <c r="L21" s="37">
        <v>2140717219.7054014</v>
      </c>
      <c r="M21" s="37"/>
      <c r="N21" s="33"/>
      <c r="O21" s="54"/>
      <c r="P21" s="54"/>
      <c r="Q21" s="54"/>
    </row>
    <row r="22" spans="1:19" s="13" customFormat="1" ht="29.25" customHeight="1" x14ac:dyDescent="0.2">
      <c r="A22" s="1"/>
      <c r="B22" s="1"/>
      <c r="C22" s="4"/>
      <c r="D22" s="4"/>
      <c r="E22" s="4"/>
      <c r="F22" s="4"/>
      <c r="G22" s="27">
        <f>+G20-G21</f>
        <v>360795276.11999965</v>
      </c>
      <c r="H22" s="27">
        <f>+H20-H21</f>
        <v>416657056.26749969</v>
      </c>
      <c r="I22" s="27"/>
      <c r="J22" s="27"/>
      <c r="K22" s="27"/>
      <c r="L22" s="27">
        <f>+L20-L21</f>
        <v>444796461.63918209</v>
      </c>
      <c r="M22" s="27"/>
      <c r="N22" s="33"/>
      <c r="O22" s="55"/>
      <c r="P22" s="52"/>
      <c r="Q22" s="52"/>
    </row>
    <row r="23" spans="1:19" s="13" customFormat="1" ht="29.25" customHeight="1" x14ac:dyDescent="0.2">
      <c r="A23" s="1"/>
      <c r="B23" s="1"/>
      <c r="C23" s="4"/>
      <c r="D23" s="4"/>
      <c r="E23" s="4"/>
      <c r="F23" s="4"/>
      <c r="G23" s="27"/>
      <c r="H23" s="27"/>
      <c r="I23" s="37"/>
      <c r="J23" s="37"/>
      <c r="K23" s="37">
        <f>+K20-K21</f>
        <v>475174333.82795382</v>
      </c>
      <c r="L23" s="37">
        <v>103554710.18000001</v>
      </c>
      <c r="M23" s="27"/>
      <c r="N23" s="35"/>
      <c r="O23" s="54"/>
      <c r="P23" s="54"/>
      <c r="Q23" s="54"/>
    </row>
    <row r="24" spans="1:19" s="13" customFormat="1" ht="29.25" customHeight="1" x14ac:dyDescent="0.2">
      <c r="A24" s="1"/>
      <c r="B24" s="1"/>
      <c r="C24" s="4"/>
      <c r="D24" s="4"/>
      <c r="E24" s="4"/>
      <c r="F24" s="4"/>
      <c r="G24" s="27">
        <f>+G20-G22</f>
        <v>1650202737.6600001</v>
      </c>
      <c r="H24" s="27"/>
      <c r="I24" s="38"/>
      <c r="J24" s="37"/>
      <c r="K24" s="37"/>
      <c r="L24" s="39">
        <f>+L22-L23</f>
        <v>341241751.45918208</v>
      </c>
      <c r="M24" s="39"/>
      <c r="N24" s="35"/>
      <c r="O24" s="54"/>
      <c r="P24" s="54"/>
      <c r="Q24" s="54"/>
    </row>
    <row r="25" spans="1:19" s="13" customFormat="1" ht="29.25" customHeight="1" x14ac:dyDescent="0.2">
      <c r="A25" s="1"/>
      <c r="B25" s="1"/>
      <c r="C25" s="4"/>
      <c r="D25" s="4"/>
      <c r="E25" s="4"/>
      <c r="F25" s="4"/>
      <c r="G25" s="27"/>
      <c r="H25" s="4"/>
      <c r="I25" s="17"/>
      <c r="J25" s="4"/>
      <c r="K25" s="4"/>
      <c r="L25" s="20"/>
      <c r="M25" s="6"/>
      <c r="N25" s="35"/>
      <c r="O25" s="54"/>
      <c r="P25" s="54"/>
      <c r="Q25" s="54"/>
    </row>
    <row r="26" spans="1:19" s="13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17"/>
      <c r="J26" s="4"/>
      <c r="K26" s="4"/>
      <c r="L26" s="20"/>
      <c r="M26" s="6"/>
      <c r="N26" s="35"/>
      <c r="O26" s="54"/>
      <c r="P26" s="54"/>
      <c r="Q26" s="54"/>
    </row>
    <row r="27" spans="1:19" s="13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17"/>
      <c r="J27" s="4"/>
      <c r="K27" s="4"/>
      <c r="L27" s="20"/>
      <c r="M27" s="6"/>
      <c r="N27" s="35"/>
      <c r="O27" s="50"/>
      <c r="P27" s="50"/>
      <c r="Q27" s="51"/>
    </row>
    <row r="28" spans="1:19" s="13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14"/>
      <c r="J28" s="14"/>
      <c r="K28" s="18"/>
      <c r="L28" s="20"/>
      <c r="M28" s="6"/>
      <c r="N28" s="35"/>
      <c r="O28" s="35"/>
      <c r="P28" s="35"/>
    </row>
    <row r="29" spans="1:19" s="13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14"/>
      <c r="J29" s="14"/>
      <c r="K29" s="19"/>
      <c r="L29" s="20"/>
      <c r="M29" s="6"/>
      <c r="N29" s="35"/>
      <c r="O29" s="35"/>
      <c r="P29" s="35"/>
    </row>
    <row r="30" spans="1:19" x14ac:dyDescent="0.25">
      <c r="K30" s="19"/>
    </row>
    <row r="31" spans="1:19" x14ac:dyDescent="0.25">
      <c r="K31" s="19"/>
    </row>
    <row r="32" spans="1:19" x14ac:dyDescent="0.25">
      <c r="K32" s="19"/>
    </row>
    <row r="33" spans="11:11" x14ac:dyDescent="0.25">
      <c r="K33" s="19"/>
    </row>
    <row r="34" spans="11:11" x14ac:dyDescent="0.25">
      <c r="K34" s="19"/>
    </row>
    <row r="35" spans="11:11" x14ac:dyDescent="0.25">
      <c r="K35" s="19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Георги Церовски</cp:lastModifiedBy>
  <cp:lastPrinted>2019-09-24T09:45:16Z</cp:lastPrinted>
  <dcterms:created xsi:type="dcterms:W3CDTF">2007-11-29T09:10:22Z</dcterms:created>
  <dcterms:modified xsi:type="dcterms:W3CDTF">2019-10-28T08:03:32Z</dcterms:modified>
</cp:coreProperties>
</file>