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3256" windowHeight="1122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35" i="1"/>
  <c r="C44" s="1"/>
  <c r="C46" s="1"/>
  <c r="C94"/>
  <c r="C95"/>
  <c r="D21"/>
  <c r="C17"/>
  <c r="C30"/>
  <c r="C20"/>
  <c r="C21" l="1"/>
  <c r="C27" s="1"/>
  <c r="C32"/>
  <c r="D95"/>
  <c r="D75"/>
  <c r="C67"/>
  <c r="C73"/>
  <c r="D73"/>
  <c r="D67"/>
  <c r="C43"/>
  <c r="D43"/>
  <c r="D39"/>
  <c r="C24"/>
  <c r="D24"/>
  <c r="D15"/>
  <c r="C15"/>
  <c r="D13"/>
  <c r="C13"/>
  <c r="C93" l="1"/>
  <c r="C69"/>
  <c r="C39"/>
  <c r="C96" l="1"/>
  <c r="D69" l="1"/>
  <c r="D96" l="1"/>
  <c r="D35"/>
  <c r="D44" s="1"/>
  <c r="D27"/>
  <c r="D46" s="1"/>
</calcChain>
</file>

<file path=xl/sharedStrings.xml><?xml version="1.0" encoding="utf-8"?>
<sst xmlns="http://schemas.openxmlformats.org/spreadsheetml/2006/main" count="114" uniqueCount="91">
  <si>
    <t xml:space="preserve"> АКТИВ</t>
  </si>
  <si>
    <t>N:</t>
  </si>
  <si>
    <t>РАЗДЕЛИ, ГРУПИ, СТАТИИ</t>
  </si>
  <si>
    <t>A</t>
  </si>
  <si>
    <t>Б</t>
  </si>
  <si>
    <t xml:space="preserve"> НЕТЕКУЩИ (ДЪЛГОТРАЙНИ) АКТИВИ</t>
  </si>
  <si>
    <t>I</t>
  </si>
  <si>
    <t xml:space="preserve"> Нематериални активи</t>
  </si>
  <si>
    <t>Концесии,патенти,лицензии,търговски марки,програмни продукти и др.подобни права и активи</t>
  </si>
  <si>
    <t xml:space="preserve">Общо за група I : </t>
  </si>
  <si>
    <t>II</t>
  </si>
  <si>
    <t xml:space="preserve"> Дълготрайни материални активи (ДМА)</t>
  </si>
  <si>
    <t xml:space="preserve">  Земи и сгради</t>
  </si>
  <si>
    <t xml:space="preserve">    - земи</t>
  </si>
  <si>
    <t xml:space="preserve">    - сгради</t>
  </si>
  <si>
    <t xml:space="preserve">  Машини, производствено оборудване и апаратура</t>
  </si>
  <si>
    <t xml:space="preserve"> Съоръжения и други</t>
  </si>
  <si>
    <t xml:space="preserve"> Предоставени аванси и ДМА в процес на изграждане</t>
  </si>
  <si>
    <t xml:space="preserve">Общо за група II : </t>
  </si>
  <si>
    <t>III</t>
  </si>
  <si>
    <t xml:space="preserve"> Дългосрочни финансови активи</t>
  </si>
  <si>
    <t xml:space="preserve"> -инвестиционни имоти</t>
  </si>
  <si>
    <t xml:space="preserve">Общо за група III : </t>
  </si>
  <si>
    <t xml:space="preserve">Общо за раздел Б : </t>
  </si>
  <si>
    <t>В</t>
  </si>
  <si>
    <t xml:space="preserve"> ТЕКУЩИ (КРАТКОТРАЙНИ) АКТИВИ</t>
  </si>
  <si>
    <t xml:space="preserve"> Материални запаси</t>
  </si>
  <si>
    <t xml:space="preserve"> Суровини и материали</t>
  </si>
  <si>
    <t xml:space="preserve"> Незавършено производство</t>
  </si>
  <si>
    <t xml:space="preserve"> Продукция и стоки</t>
  </si>
  <si>
    <t xml:space="preserve">    - продукция</t>
  </si>
  <si>
    <t xml:space="preserve">    -стоки</t>
  </si>
  <si>
    <t xml:space="preserve"> Вземания</t>
  </si>
  <si>
    <t xml:space="preserve"> Вземания от клиенти и доставчици</t>
  </si>
  <si>
    <t xml:space="preserve"> Други вземания</t>
  </si>
  <si>
    <t xml:space="preserve"> Парични средства</t>
  </si>
  <si>
    <t xml:space="preserve"> Парични средства в брой</t>
  </si>
  <si>
    <t xml:space="preserve">Общо за група IV : </t>
  </si>
  <si>
    <t xml:space="preserve">Общо за раздел В : </t>
  </si>
  <si>
    <t>Разходи за бъдещи периоди</t>
  </si>
  <si>
    <t>ПАСИВ</t>
  </si>
  <si>
    <t>А</t>
  </si>
  <si>
    <t xml:space="preserve"> СОБСТВЕН КАПИТАЛ</t>
  </si>
  <si>
    <t xml:space="preserve"> Записан капитал</t>
  </si>
  <si>
    <t xml:space="preserve"> Резерв от последващи оценки</t>
  </si>
  <si>
    <t xml:space="preserve"> Резерви</t>
  </si>
  <si>
    <t xml:space="preserve"> Други резерви</t>
  </si>
  <si>
    <t>V</t>
  </si>
  <si>
    <t xml:space="preserve"> Натрупана печалба (загуба) от минали години</t>
  </si>
  <si>
    <t xml:space="preserve">   в  т.ч. :  - неразпределена печалба</t>
  </si>
  <si>
    <t xml:space="preserve"> Текуща печалба (загуба)</t>
  </si>
  <si>
    <t xml:space="preserve">Общо за раздел А : </t>
  </si>
  <si>
    <t xml:space="preserve"> ПРОВИЗИИ И СХОДНИ ЗАДЪЛЖЕНИЯ</t>
  </si>
  <si>
    <t>Провизии за данъци</t>
  </si>
  <si>
    <t>в т.ч.отсрочени данъци</t>
  </si>
  <si>
    <t xml:space="preserve"> ЗАДЪЛЖЕНИЯ</t>
  </si>
  <si>
    <t xml:space="preserve"> Получени аванси</t>
  </si>
  <si>
    <t xml:space="preserve">   в  т.ч. :  - до   1 година</t>
  </si>
  <si>
    <t xml:space="preserve">                 - над 1 година</t>
  </si>
  <si>
    <t xml:space="preserve"> Задължения към доставчици</t>
  </si>
  <si>
    <t>в т.ч. :     до 1 година</t>
  </si>
  <si>
    <t>в  т.ч. :  - до   1 година</t>
  </si>
  <si>
    <t xml:space="preserve"> в  т.ч. :  - до   1 година</t>
  </si>
  <si>
    <t xml:space="preserve">в  т.ч. :  - до   1 година    </t>
  </si>
  <si>
    <t xml:space="preserve">             - над 1 година    </t>
  </si>
  <si>
    <t xml:space="preserve">гр.София                                              </t>
  </si>
  <si>
    <t>в т.ч. :     - непокрита загуба</t>
  </si>
  <si>
    <t>Управител:</t>
  </si>
  <si>
    <t>Съставител:</t>
  </si>
  <si>
    <t>Сума (хил.лв)</t>
  </si>
  <si>
    <t xml:space="preserve">Общо за група III: </t>
  </si>
  <si>
    <t>IV</t>
  </si>
  <si>
    <t xml:space="preserve">        Сума (хил. лв.)</t>
  </si>
  <si>
    <t xml:space="preserve">Общо за раздел A: </t>
  </si>
  <si>
    <t xml:space="preserve">Общо за раздел Б: </t>
  </si>
  <si>
    <t xml:space="preserve">Сума на актива (А+Б+В)  </t>
  </si>
  <si>
    <t xml:space="preserve">      Задължения към персонала</t>
  </si>
  <si>
    <t xml:space="preserve">       Осигурителни задължения</t>
  </si>
  <si>
    <t xml:space="preserve">      Данъчни задължения</t>
  </si>
  <si>
    <t xml:space="preserve">      Други задължения</t>
  </si>
  <si>
    <t xml:space="preserve">Сума на пасива (А+Б+В)  </t>
  </si>
  <si>
    <t>Николай Вутов</t>
  </si>
  <si>
    <t xml:space="preserve"> Парични средства в сметки и депозити</t>
  </si>
  <si>
    <t>към 31.12.2017г.</t>
  </si>
  <si>
    <t>към 31.12.2018г.</t>
  </si>
  <si>
    <t xml:space="preserve">СЧЕТОВОДЕН БАЛАНС на "ПРОИНВЕКС" ЕООД                                             към 31.12.2018г.                                                                                                                                      </t>
  </si>
  <si>
    <t>Кристиана Танчева</t>
  </si>
  <si>
    <t>Заеми</t>
  </si>
  <si>
    <t>в т.ч. - до 1 година</t>
  </si>
  <si>
    <t>15.03.2019 г.</t>
  </si>
  <si>
    <t>Отсрочени данъчни активи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</si>
</sst>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Border="1" applyAlignment="1"/>
    <xf numFmtId="0" fontId="4" fillId="0" borderId="0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4" fillId="0" borderId="1" xfId="0" applyFont="1" applyBorder="1" applyAlignment="1"/>
    <xf numFmtId="0" fontId="4" fillId="0" borderId="0" xfId="0" applyFont="1" applyAlignment="1"/>
    <xf numFmtId="14" fontId="5" fillId="0" borderId="0" xfId="0" applyNumberFormat="1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105"/>
  <sheetViews>
    <sheetView tabSelected="1" workbookViewId="0">
      <selection activeCell="C69" sqref="C69"/>
    </sheetView>
  </sheetViews>
  <sheetFormatPr defaultColWidth="9.109375" defaultRowHeight="14.4"/>
  <cols>
    <col min="1" max="1" width="3.33203125" style="1" customWidth="1"/>
    <col min="2" max="2" width="45.88671875" style="1" customWidth="1"/>
    <col min="3" max="4" width="17.88671875" style="1" customWidth="1"/>
    <col min="5" max="16384" width="9.109375" style="1"/>
  </cols>
  <sheetData>
    <row r="3" spans="1:4">
      <c r="A3" s="30" t="s">
        <v>85</v>
      </c>
      <c r="B3" s="30"/>
      <c r="C3" s="30"/>
      <c r="D3" s="30"/>
    </row>
    <row r="4" spans="1:4">
      <c r="A4" s="30"/>
      <c r="B4" s="30"/>
      <c r="C4" s="30"/>
      <c r="D4" s="30"/>
    </row>
    <row r="5" spans="1:4" ht="32.25" customHeight="1">
      <c r="A5" s="30"/>
      <c r="B5" s="30"/>
      <c r="C5" s="30"/>
      <c r="D5" s="30"/>
    </row>
    <row r="6" spans="1:4" ht="21.75" customHeight="1">
      <c r="A6" s="28"/>
      <c r="B6" s="30"/>
      <c r="C6" s="30"/>
      <c r="D6" s="30"/>
    </row>
    <row r="7" spans="1:4">
      <c r="A7" s="2" t="s">
        <v>0</v>
      </c>
      <c r="B7" s="2"/>
      <c r="C7" s="2"/>
      <c r="D7" s="3"/>
    </row>
    <row r="8" spans="1:4">
      <c r="A8" s="4" t="s">
        <v>1</v>
      </c>
      <c r="B8" s="5" t="s">
        <v>2</v>
      </c>
      <c r="C8" s="6" t="s">
        <v>72</v>
      </c>
      <c r="D8" s="6" t="s">
        <v>72</v>
      </c>
    </row>
    <row r="9" spans="1:4">
      <c r="A9" s="4"/>
      <c r="B9" s="7"/>
      <c r="C9" s="7" t="s">
        <v>84</v>
      </c>
      <c r="D9" s="7" t="s">
        <v>83</v>
      </c>
    </row>
    <row r="10" spans="1:4">
      <c r="A10" s="9" t="s">
        <v>3</v>
      </c>
      <c r="B10" s="10" t="s">
        <v>5</v>
      </c>
      <c r="C10" s="5"/>
      <c r="D10" s="11"/>
    </row>
    <row r="11" spans="1:4">
      <c r="A11" s="9" t="s">
        <v>6</v>
      </c>
      <c r="B11" s="12" t="s">
        <v>7</v>
      </c>
      <c r="C11" s="13"/>
      <c r="D11" s="11"/>
    </row>
    <row r="12" spans="1:4" ht="27">
      <c r="A12" s="14">
        <v>1</v>
      </c>
      <c r="B12" s="12" t="s">
        <v>8</v>
      </c>
      <c r="C12" s="15">
        <v>4</v>
      </c>
      <c r="D12" s="11">
        <v>6</v>
      </c>
    </row>
    <row r="13" spans="1:4">
      <c r="A13" s="14"/>
      <c r="B13" s="10" t="s">
        <v>9</v>
      </c>
      <c r="C13" s="7">
        <f>C12</f>
        <v>4</v>
      </c>
      <c r="D13" s="8">
        <f>D12</f>
        <v>6</v>
      </c>
    </row>
    <row r="14" spans="1:4">
      <c r="A14" s="9" t="s">
        <v>10</v>
      </c>
      <c r="B14" s="12" t="s">
        <v>11</v>
      </c>
      <c r="C14" s="15"/>
      <c r="D14" s="11"/>
    </row>
    <row r="15" spans="1:4">
      <c r="A15" s="14">
        <v>1</v>
      </c>
      <c r="B15" s="12" t="s">
        <v>12</v>
      </c>
      <c r="C15" s="15">
        <f>C16+C17</f>
        <v>2459</v>
      </c>
      <c r="D15" s="11">
        <f>D16+D17</f>
        <v>2529</v>
      </c>
    </row>
    <row r="16" spans="1:4">
      <c r="A16" s="14"/>
      <c r="B16" s="12" t="s">
        <v>13</v>
      </c>
      <c r="C16" s="15">
        <v>541</v>
      </c>
      <c r="D16" s="11">
        <v>541</v>
      </c>
    </row>
    <row r="17" spans="1:4">
      <c r="A17" s="14"/>
      <c r="B17" s="12" t="s">
        <v>14</v>
      </c>
      <c r="C17" s="15">
        <f>1874+44</f>
        <v>1918</v>
      </c>
      <c r="D17" s="11">
        <v>1988</v>
      </c>
    </row>
    <row r="18" spans="1:4">
      <c r="A18" s="14">
        <v>2</v>
      </c>
      <c r="B18" s="12" t="s">
        <v>15</v>
      </c>
      <c r="C18" s="15">
        <v>8</v>
      </c>
      <c r="D18" s="11">
        <v>0</v>
      </c>
    </row>
    <row r="19" spans="1:4">
      <c r="A19" s="14">
        <v>3</v>
      </c>
      <c r="B19" s="12" t="s">
        <v>16</v>
      </c>
      <c r="C19" s="15">
        <v>173</v>
      </c>
      <c r="D19" s="11">
        <v>169</v>
      </c>
    </row>
    <row r="20" spans="1:4">
      <c r="A20" s="14">
        <v>4</v>
      </c>
      <c r="B20" s="12" t="s">
        <v>17</v>
      </c>
      <c r="C20" s="15">
        <f>4820-69+6</f>
        <v>4757</v>
      </c>
      <c r="D20" s="11">
        <v>4047</v>
      </c>
    </row>
    <row r="21" spans="1:4">
      <c r="A21" s="14"/>
      <c r="B21" s="10" t="s">
        <v>18</v>
      </c>
      <c r="C21" s="7">
        <f>SUM(C15+C19+C20)+C18</f>
        <v>7397</v>
      </c>
      <c r="D21" s="8">
        <f>SUM(D15+D18+D19+D20)</f>
        <v>6745</v>
      </c>
    </row>
    <row r="22" spans="1:4">
      <c r="A22" s="9" t="s">
        <v>19</v>
      </c>
      <c r="B22" s="12" t="s">
        <v>20</v>
      </c>
      <c r="C22" s="15"/>
      <c r="D22" s="11"/>
    </row>
    <row r="23" spans="1:4">
      <c r="A23" s="14"/>
      <c r="B23" s="12" t="s">
        <v>21</v>
      </c>
      <c r="C23" s="15">
        <v>1769</v>
      </c>
      <c r="D23" s="11">
        <v>1868</v>
      </c>
    </row>
    <row r="24" spans="1:4">
      <c r="A24" s="14"/>
      <c r="B24" s="10" t="s">
        <v>22</v>
      </c>
      <c r="C24" s="7">
        <f>C23</f>
        <v>1769</v>
      </c>
      <c r="D24" s="8">
        <f>D23</f>
        <v>1868</v>
      </c>
    </row>
    <row r="25" spans="1:4">
      <c r="A25" s="9" t="s">
        <v>71</v>
      </c>
      <c r="B25" s="10" t="s">
        <v>90</v>
      </c>
      <c r="C25" s="7">
        <v>3</v>
      </c>
      <c r="D25" s="8"/>
    </row>
    <row r="26" spans="1:4">
      <c r="A26" s="14"/>
      <c r="B26" s="10"/>
      <c r="C26" s="7"/>
      <c r="D26" s="8"/>
    </row>
    <row r="27" spans="1:4">
      <c r="A27" s="14"/>
      <c r="B27" s="10" t="s">
        <v>73</v>
      </c>
      <c r="C27" s="7">
        <f>SUM(C21+C24+C13)+C25</f>
        <v>9173</v>
      </c>
      <c r="D27" s="8">
        <f>SUM(D21+D13+D24)</f>
        <v>8619</v>
      </c>
    </row>
    <row r="28" spans="1:4">
      <c r="A28" s="9" t="s">
        <v>4</v>
      </c>
      <c r="B28" s="10" t="s">
        <v>25</v>
      </c>
      <c r="C28" s="7"/>
      <c r="D28" s="11"/>
    </row>
    <row r="29" spans="1:4">
      <c r="A29" s="9" t="s">
        <v>6</v>
      </c>
      <c r="B29" s="12" t="s">
        <v>26</v>
      </c>
      <c r="C29" s="15"/>
      <c r="D29" s="11"/>
    </row>
    <row r="30" spans="1:4">
      <c r="A30" s="14">
        <v>1</v>
      </c>
      <c r="B30" s="12" t="s">
        <v>27</v>
      </c>
      <c r="C30" s="15">
        <f>13-6</f>
        <v>7</v>
      </c>
      <c r="D30" s="11">
        <v>11</v>
      </c>
    </row>
    <row r="31" spans="1:4">
      <c r="A31" s="14">
        <v>2</v>
      </c>
      <c r="B31" s="12" t="s">
        <v>28</v>
      </c>
      <c r="C31" s="15">
        <v>559</v>
      </c>
      <c r="D31" s="11">
        <v>558</v>
      </c>
    </row>
    <row r="32" spans="1:4">
      <c r="A32" s="14">
        <v>3</v>
      </c>
      <c r="B32" s="12" t="s">
        <v>29</v>
      </c>
      <c r="C32" s="15">
        <f>C33+C34</f>
        <v>194</v>
      </c>
      <c r="D32" s="11">
        <v>194</v>
      </c>
    </row>
    <row r="33" spans="1:4">
      <c r="A33" s="14"/>
      <c r="B33" s="12" t="s">
        <v>30</v>
      </c>
      <c r="C33" s="15">
        <v>169</v>
      </c>
      <c r="D33" s="11">
        <v>169</v>
      </c>
    </row>
    <row r="34" spans="1:4">
      <c r="A34" s="14"/>
      <c r="B34" s="12" t="s">
        <v>31</v>
      </c>
      <c r="C34" s="15">
        <v>25</v>
      </c>
      <c r="D34" s="11">
        <v>25</v>
      </c>
    </row>
    <row r="35" spans="1:4">
      <c r="A35" s="14"/>
      <c r="B35" s="10" t="s">
        <v>9</v>
      </c>
      <c r="C35" s="7">
        <f>SUM(C30+C31+C32)</f>
        <v>760</v>
      </c>
      <c r="D35" s="8">
        <f>SUM(D30+D31+D32)</f>
        <v>763</v>
      </c>
    </row>
    <row r="36" spans="1:4">
      <c r="A36" s="9" t="s">
        <v>10</v>
      </c>
      <c r="B36" s="12" t="s">
        <v>32</v>
      </c>
      <c r="C36" s="15"/>
      <c r="D36" s="11"/>
    </row>
    <row r="37" spans="1:4">
      <c r="A37" s="14">
        <v>1</v>
      </c>
      <c r="B37" s="12" t="s">
        <v>33</v>
      </c>
      <c r="C37" s="15">
        <v>157</v>
      </c>
      <c r="D37" s="11">
        <v>73</v>
      </c>
    </row>
    <row r="38" spans="1:4">
      <c r="A38" s="14">
        <v>2</v>
      </c>
      <c r="B38" s="12" t="s">
        <v>34</v>
      </c>
      <c r="C38" s="15">
        <v>138</v>
      </c>
      <c r="D38" s="11">
        <v>55</v>
      </c>
    </row>
    <row r="39" spans="1:4">
      <c r="A39" s="14"/>
      <c r="B39" s="10" t="s">
        <v>18</v>
      </c>
      <c r="C39" s="7">
        <f>SUM(C37:C38)</f>
        <v>295</v>
      </c>
      <c r="D39" s="8">
        <f>D37+D38</f>
        <v>128</v>
      </c>
    </row>
    <row r="40" spans="1:4" ht="15.6">
      <c r="A40" s="16" t="s">
        <v>19</v>
      </c>
      <c r="B40" s="12" t="s">
        <v>35</v>
      </c>
      <c r="C40" s="15"/>
      <c r="D40" s="11"/>
    </row>
    <row r="41" spans="1:4">
      <c r="A41" s="14">
        <v>1</v>
      </c>
      <c r="B41" s="12" t="s">
        <v>36</v>
      </c>
      <c r="C41" s="15">
        <v>1</v>
      </c>
      <c r="D41" s="11">
        <v>6</v>
      </c>
    </row>
    <row r="42" spans="1:4">
      <c r="A42" s="14">
        <v>2</v>
      </c>
      <c r="B42" s="12" t="s">
        <v>82</v>
      </c>
      <c r="C42" s="15">
        <v>1069</v>
      </c>
      <c r="D42" s="11">
        <v>1339</v>
      </c>
    </row>
    <row r="43" spans="1:4">
      <c r="A43" s="14"/>
      <c r="B43" s="10" t="s">
        <v>22</v>
      </c>
      <c r="C43" s="29">
        <f>C41+C42</f>
        <v>1070</v>
      </c>
      <c r="D43" s="8">
        <f>D41+D42</f>
        <v>1345</v>
      </c>
    </row>
    <row r="44" spans="1:4">
      <c r="A44" s="14"/>
      <c r="B44" s="10" t="s">
        <v>74</v>
      </c>
      <c r="C44" s="8">
        <f>C35+C39+C43</f>
        <v>2125</v>
      </c>
      <c r="D44" s="8">
        <f>D35+D39+D43</f>
        <v>2236</v>
      </c>
    </row>
    <row r="45" spans="1:4">
      <c r="A45" s="9" t="s">
        <v>24</v>
      </c>
      <c r="B45" s="10" t="s">
        <v>39</v>
      </c>
      <c r="C45" s="7">
        <v>76</v>
      </c>
      <c r="D45" s="8">
        <v>3</v>
      </c>
    </row>
    <row r="46" spans="1:4">
      <c r="A46" s="14"/>
      <c r="B46" s="10" t="s">
        <v>75</v>
      </c>
      <c r="C46" s="8">
        <f>C27+C44+C45</f>
        <v>11374</v>
      </c>
      <c r="D46" s="8">
        <f>D27+D44+D45</f>
        <v>10858</v>
      </c>
    </row>
    <row r="47" spans="1:4">
      <c r="A47" s="17"/>
      <c r="B47" s="18"/>
      <c r="C47" s="18"/>
      <c r="D47" s="19"/>
    </row>
    <row r="48" spans="1:4">
      <c r="A48" s="17"/>
      <c r="B48" s="18"/>
      <c r="C48" s="18"/>
      <c r="D48" s="19"/>
    </row>
    <row r="49" spans="1:4">
      <c r="A49" s="17"/>
      <c r="B49" s="18"/>
      <c r="C49" s="18"/>
      <c r="D49" s="19"/>
    </row>
    <row r="50" spans="1:4">
      <c r="A50" s="17"/>
      <c r="B50" s="18"/>
      <c r="C50" s="18"/>
      <c r="D50" s="19"/>
    </row>
    <row r="51" spans="1:4">
      <c r="A51" s="17"/>
      <c r="B51" s="18"/>
      <c r="C51" s="18"/>
      <c r="D51" s="19"/>
    </row>
    <row r="52" spans="1:4">
      <c r="A52" s="17"/>
      <c r="B52" s="18"/>
      <c r="C52" s="18"/>
      <c r="D52" s="19"/>
    </row>
    <row r="53" spans="1:4">
      <c r="A53" s="17"/>
      <c r="B53" s="18"/>
      <c r="C53" s="18"/>
      <c r="D53" s="3"/>
    </row>
    <row r="54" spans="1:4">
      <c r="A54" s="17"/>
      <c r="B54" s="18"/>
      <c r="C54" s="18"/>
      <c r="D54" s="3"/>
    </row>
    <row r="55" spans="1:4">
      <c r="A55" s="17"/>
      <c r="B55" s="18"/>
      <c r="C55" s="18"/>
      <c r="D55" s="3"/>
    </row>
    <row r="56" spans="1:4">
      <c r="A56" s="20" t="s">
        <v>40</v>
      </c>
      <c r="B56" s="10"/>
      <c r="C56" s="21" t="s">
        <v>69</v>
      </c>
      <c r="D56" s="8" t="s">
        <v>69</v>
      </c>
    </row>
    <row r="57" spans="1:4">
      <c r="A57" s="4" t="s">
        <v>1</v>
      </c>
      <c r="B57" s="5" t="s">
        <v>2</v>
      </c>
      <c r="C57" s="7" t="s">
        <v>84</v>
      </c>
      <c r="D57" s="7" t="s">
        <v>83</v>
      </c>
    </row>
    <row r="58" spans="1:4">
      <c r="A58" s="9" t="s">
        <v>41</v>
      </c>
      <c r="B58" s="10" t="s">
        <v>42</v>
      </c>
      <c r="C58" s="10"/>
      <c r="D58" s="22"/>
    </row>
    <row r="59" spans="1:4">
      <c r="A59" s="9" t="s">
        <v>6</v>
      </c>
      <c r="B59" s="12" t="s">
        <v>43</v>
      </c>
      <c r="C59" s="15">
        <v>6206</v>
      </c>
      <c r="D59" s="11">
        <v>6206</v>
      </c>
    </row>
    <row r="60" spans="1:4">
      <c r="A60" s="9" t="s">
        <v>10</v>
      </c>
      <c r="B60" s="12" t="s">
        <v>44</v>
      </c>
      <c r="C60" s="15">
        <v>2200</v>
      </c>
      <c r="D60" s="11">
        <v>2200</v>
      </c>
    </row>
    <row r="61" spans="1:4">
      <c r="A61" s="9" t="s">
        <v>19</v>
      </c>
      <c r="B61" s="12" t="s">
        <v>45</v>
      </c>
      <c r="C61" s="15"/>
      <c r="D61" s="11"/>
    </row>
    <row r="62" spans="1:4">
      <c r="A62" s="14">
        <v>1</v>
      </c>
      <c r="B62" s="12" t="s">
        <v>46</v>
      </c>
      <c r="C62" s="15">
        <v>2177</v>
      </c>
      <c r="D62" s="11">
        <v>2177</v>
      </c>
    </row>
    <row r="63" spans="1:4">
      <c r="A63" s="14"/>
      <c r="B63" s="10" t="s">
        <v>70</v>
      </c>
      <c r="C63" s="7">
        <v>2177</v>
      </c>
      <c r="D63" s="8">
        <v>2177</v>
      </c>
    </row>
    <row r="64" spans="1:4">
      <c r="A64" s="9" t="s">
        <v>71</v>
      </c>
      <c r="B64" s="12" t="s">
        <v>48</v>
      </c>
      <c r="C64" s="15"/>
      <c r="D64" s="11"/>
    </row>
    <row r="65" spans="1:4">
      <c r="A65" s="9"/>
      <c r="B65" s="12" t="s">
        <v>66</v>
      </c>
      <c r="C65" s="15">
        <v>-71</v>
      </c>
      <c r="D65" s="11">
        <v>-136</v>
      </c>
    </row>
    <row r="66" spans="1:4">
      <c r="A66" s="14"/>
      <c r="B66" s="12" t="s">
        <v>49</v>
      </c>
      <c r="C66" s="15"/>
      <c r="D66" s="11">
        <v>1</v>
      </c>
    </row>
    <row r="67" spans="1:4">
      <c r="A67" s="14"/>
      <c r="B67" s="10" t="s">
        <v>37</v>
      </c>
      <c r="C67" s="7">
        <f>C65+C66</f>
        <v>-71</v>
      </c>
      <c r="D67" s="8">
        <f>D65+D66</f>
        <v>-135</v>
      </c>
    </row>
    <row r="68" spans="1:4">
      <c r="A68" s="9" t="s">
        <v>47</v>
      </c>
      <c r="B68" s="12" t="s">
        <v>50</v>
      </c>
      <c r="C68" s="15">
        <v>16</v>
      </c>
      <c r="D68" s="11">
        <v>64</v>
      </c>
    </row>
    <row r="69" spans="1:4">
      <c r="A69" s="14"/>
      <c r="B69" s="10" t="s">
        <v>51</v>
      </c>
      <c r="C69" s="7">
        <f>SUM(C59+C60+C63+C67+C68)</f>
        <v>10528</v>
      </c>
      <c r="D69" s="8">
        <f>SUM(D59+D60+D63+D67+D68)</f>
        <v>10512</v>
      </c>
    </row>
    <row r="70" spans="1:4">
      <c r="A70" s="9" t="s">
        <v>4</v>
      </c>
      <c r="B70" s="10" t="s">
        <v>52</v>
      </c>
      <c r="C70" s="7"/>
      <c r="D70" s="11"/>
    </row>
    <row r="71" spans="1:4">
      <c r="A71" s="14">
        <v>1</v>
      </c>
      <c r="B71" s="12" t="s">
        <v>53</v>
      </c>
      <c r="C71" s="15">
        <v>0</v>
      </c>
      <c r="D71" s="11">
        <v>7</v>
      </c>
    </row>
    <row r="72" spans="1:4">
      <c r="A72" s="14"/>
      <c r="B72" s="12" t="s">
        <v>54</v>
      </c>
      <c r="C72" s="15">
        <v>0</v>
      </c>
      <c r="D72" s="11">
        <v>7</v>
      </c>
    </row>
    <row r="73" spans="1:4">
      <c r="A73" s="14"/>
      <c r="B73" s="10" t="s">
        <v>23</v>
      </c>
      <c r="C73" s="8">
        <f>C71</f>
        <v>0</v>
      </c>
      <c r="D73" s="8">
        <f>D71</f>
        <v>7</v>
      </c>
    </row>
    <row r="74" spans="1:4">
      <c r="A74" s="9" t="s">
        <v>24</v>
      </c>
      <c r="B74" s="10" t="s">
        <v>55</v>
      </c>
      <c r="C74" s="7"/>
      <c r="D74" s="11"/>
    </row>
    <row r="75" spans="1:4" ht="20.399999999999999" customHeight="1">
      <c r="A75" s="14">
        <v>1</v>
      </c>
      <c r="B75" s="12" t="s">
        <v>56</v>
      </c>
      <c r="C75" s="15">
        <v>80</v>
      </c>
      <c r="D75" s="11">
        <f>D76</f>
        <v>80</v>
      </c>
    </row>
    <row r="76" spans="1:4">
      <c r="A76" s="14"/>
      <c r="B76" s="12" t="s">
        <v>57</v>
      </c>
      <c r="C76" s="15">
        <v>80</v>
      </c>
      <c r="D76" s="11">
        <v>80</v>
      </c>
    </row>
    <row r="77" spans="1:4">
      <c r="A77" s="14"/>
      <c r="B77" s="12" t="s">
        <v>58</v>
      </c>
      <c r="C77" s="15"/>
      <c r="D77" s="11"/>
    </row>
    <row r="78" spans="1:4">
      <c r="A78" s="14">
        <v>2</v>
      </c>
      <c r="B78" s="12" t="s">
        <v>87</v>
      </c>
      <c r="C78" s="15">
        <v>522</v>
      </c>
      <c r="D78" s="11">
        <v>0</v>
      </c>
    </row>
    <row r="79" spans="1:4">
      <c r="A79" s="14"/>
      <c r="B79" s="12" t="s">
        <v>88</v>
      </c>
      <c r="C79" s="15">
        <v>92</v>
      </c>
      <c r="D79" s="11">
        <v>0</v>
      </c>
    </row>
    <row r="80" spans="1:4">
      <c r="A80" s="14"/>
      <c r="B80" s="12" t="s">
        <v>58</v>
      </c>
      <c r="C80" s="15">
        <v>430</v>
      </c>
      <c r="D80" s="11">
        <v>0</v>
      </c>
    </row>
    <row r="81" spans="1:4">
      <c r="A81" s="14">
        <v>3</v>
      </c>
      <c r="B81" s="12" t="s">
        <v>59</v>
      </c>
      <c r="C81" s="15">
        <v>34</v>
      </c>
      <c r="D81" s="11">
        <v>47</v>
      </c>
    </row>
    <row r="82" spans="1:4">
      <c r="A82" s="14"/>
      <c r="B82" s="12" t="s">
        <v>57</v>
      </c>
      <c r="C82" s="15">
        <v>34</v>
      </c>
      <c r="D82" s="11">
        <v>47</v>
      </c>
    </row>
    <row r="83" spans="1:4">
      <c r="A83" s="14"/>
      <c r="B83" s="12" t="s">
        <v>58</v>
      </c>
      <c r="C83" s="15"/>
      <c r="D83" s="11"/>
    </row>
    <row r="84" spans="1:4">
      <c r="A84" s="14">
        <v>4</v>
      </c>
      <c r="B84" s="12" t="s">
        <v>76</v>
      </c>
      <c r="C84" s="15">
        <v>32</v>
      </c>
      <c r="D84" s="11">
        <v>22</v>
      </c>
    </row>
    <row r="85" spans="1:4">
      <c r="A85" s="14"/>
      <c r="B85" s="12" t="s">
        <v>60</v>
      </c>
      <c r="C85" s="15">
        <v>32</v>
      </c>
      <c r="D85" s="11">
        <v>22</v>
      </c>
    </row>
    <row r="86" spans="1:4">
      <c r="A86" s="14">
        <v>5</v>
      </c>
      <c r="B86" s="12" t="s">
        <v>77</v>
      </c>
      <c r="C86" s="15">
        <v>15</v>
      </c>
      <c r="D86" s="11">
        <v>11</v>
      </c>
    </row>
    <row r="87" spans="1:4">
      <c r="A87" s="14"/>
      <c r="B87" s="12" t="s">
        <v>61</v>
      </c>
      <c r="C87" s="15">
        <v>15</v>
      </c>
      <c r="D87" s="11">
        <v>11</v>
      </c>
    </row>
    <row r="88" spans="1:4">
      <c r="A88" s="14">
        <v>6</v>
      </c>
      <c r="B88" s="12" t="s">
        <v>78</v>
      </c>
      <c r="C88" s="15">
        <v>8</v>
      </c>
      <c r="D88" s="11">
        <v>21</v>
      </c>
    </row>
    <row r="89" spans="1:4">
      <c r="A89" s="14"/>
      <c r="B89" s="12" t="s">
        <v>61</v>
      </c>
      <c r="C89" s="15">
        <v>8</v>
      </c>
      <c r="D89" s="11">
        <v>21</v>
      </c>
    </row>
    <row r="90" spans="1:4">
      <c r="A90" s="14">
        <v>7</v>
      </c>
      <c r="B90" s="12" t="s">
        <v>79</v>
      </c>
      <c r="C90" s="15">
        <v>155</v>
      </c>
      <c r="D90" s="11">
        <v>212</v>
      </c>
    </row>
    <row r="91" spans="1:4">
      <c r="A91" s="14"/>
      <c r="B91" s="12" t="s">
        <v>62</v>
      </c>
      <c r="C91" s="15">
        <v>13</v>
      </c>
      <c r="D91" s="11">
        <v>94</v>
      </c>
    </row>
    <row r="92" spans="1:4">
      <c r="A92" s="14"/>
      <c r="B92" s="12" t="s">
        <v>58</v>
      </c>
      <c r="C92" s="15">
        <v>142</v>
      </c>
      <c r="D92" s="11">
        <v>118</v>
      </c>
    </row>
    <row r="93" spans="1:4">
      <c r="A93" s="9"/>
      <c r="B93" s="10" t="s">
        <v>38</v>
      </c>
      <c r="C93" s="7">
        <f>C94+C95</f>
        <v>846</v>
      </c>
      <c r="D93" s="8">
        <v>339</v>
      </c>
    </row>
    <row r="94" spans="1:4">
      <c r="A94" s="14"/>
      <c r="B94" s="12" t="s">
        <v>63</v>
      </c>
      <c r="C94" s="15">
        <f>C76+C82+C85+C87+C89+C91+C79</f>
        <v>274</v>
      </c>
      <c r="D94" s="11">
        <v>221</v>
      </c>
    </row>
    <row r="95" spans="1:4">
      <c r="A95" s="14"/>
      <c r="B95" s="12" t="s">
        <v>64</v>
      </c>
      <c r="C95" s="15">
        <f>C80+C92</f>
        <v>572</v>
      </c>
      <c r="D95" s="11">
        <f>D92</f>
        <v>118</v>
      </c>
    </row>
    <row r="96" spans="1:4">
      <c r="A96" s="14"/>
      <c r="B96" s="10" t="s">
        <v>80</v>
      </c>
      <c r="C96" s="8">
        <f>SUM(C69+C73+C93)</f>
        <v>11374</v>
      </c>
      <c r="D96" s="8">
        <f>SUM(D69+D73+D93)</f>
        <v>10858</v>
      </c>
    </row>
    <row r="97" spans="1:4">
      <c r="A97" s="23"/>
      <c r="B97" s="24"/>
      <c r="C97" s="25"/>
      <c r="D97" s="23"/>
    </row>
    <row r="98" spans="1:4">
      <c r="B98" s="26" t="s">
        <v>89</v>
      </c>
      <c r="C98" s="25" t="s">
        <v>67</v>
      </c>
      <c r="D98" s="25"/>
    </row>
    <row r="99" spans="1:4">
      <c r="B99" s="26" t="s">
        <v>65</v>
      </c>
      <c r="C99" s="25"/>
      <c r="D99" s="27" t="s">
        <v>81</v>
      </c>
    </row>
    <row r="100" spans="1:4">
      <c r="B100" s="25"/>
      <c r="C100" s="25"/>
      <c r="D100" s="27"/>
    </row>
    <row r="101" spans="1:4">
      <c r="B101" s="25"/>
      <c r="C101" s="1" t="s">
        <v>68</v>
      </c>
      <c r="D101" s="25"/>
    </row>
    <row r="102" spans="1:4">
      <c r="D102" t="s">
        <v>86</v>
      </c>
    </row>
    <row r="103" spans="1:4">
      <c r="D103" s="25"/>
    </row>
    <row r="104" spans="1:4">
      <c r="D104" s="25"/>
    </row>
    <row r="105" spans="1:4">
      <c r="D105" s="25"/>
    </row>
  </sheetData>
  <mergeCells count="2">
    <mergeCell ref="A3:D5"/>
    <mergeCell ref="B6:D6"/>
  </mergeCells>
  <pageMargins left="0.98425196850393704" right="0" top="0.59055118110236227" bottom="0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2019-04-19T00:18:56Z</dcterms:modified>
</cp:coreProperties>
</file>