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960" windowWidth="13515" windowHeight="8505"/>
  </bookViews>
  <sheets>
    <sheet name="SCF_financial info_EUR_ENG" sheetId="5" r:id="rId1"/>
  </sheets>
  <definedNames>
    <definedName name="_xlnm.Print_Area" localSheetId="0">'SCF_financial info_EUR_ENG'!$A$1:$M$20</definedName>
  </definedNames>
  <calcPr calcId="145621"/>
</workbook>
</file>

<file path=xl/calcChain.xml><?xml version="1.0" encoding="utf-8"?>
<calcChain xmlns="http://schemas.openxmlformats.org/spreadsheetml/2006/main">
  <c r="E8" i="5" l="1"/>
  <c r="D8" i="5"/>
  <c r="C8" i="5"/>
  <c r="E5" i="5"/>
  <c r="D5" i="5"/>
  <c r="C5" i="5"/>
  <c r="J5" i="5"/>
  <c r="I5" i="5"/>
  <c r="J8" i="5"/>
  <c r="J20" i="5" s="1"/>
  <c r="I8" i="5"/>
  <c r="J11" i="5"/>
  <c r="I11" i="5"/>
  <c r="I20" i="5"/>
  <c r="K11" i="5"/>
  <c r="K8" i="5"/>
  <c r="K5" i="5"/>
  <c r="L20" i="5"/>
  <c r="L11" i="5"/>
  <c r="L8" i="5"/>
  <c r="L5" i="5"/>
  <c r="M20" i="5"/>
  <c r="M11" i="5"/>
  <c r="M8" i="5"/>
  <c r="M5" i="5"/>
  <c r="K20" i="5" l="1"/>
  <c r="N20" i="5" s="1"/>
  <c r="G24" i="5" l="1"/>
  <c r="L23" i="5" l="1"/>
</calcChain>
</file>

<file path=xl/sharedStrings.xml><?xml version="1.0" encoding="utf-8"?>
<sst xmlns="http://schemas.openxmlformats.org/spreadsheetml/2006/main" count="45" uniqueCount="29">
  <si>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</si>
  <si>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</si>
  <si>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</si>
  <si>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</si>
  <si>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</si>
  <si>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</si>
  <si>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</si>
  <si>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</si>
  <si>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</si>
  <si>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</si>
  <si>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</si>
  <si>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</si>
  <si>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</si>
  <si>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</si>
  <si>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</si>
  <si>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</si>
  <si>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</si>
  <si>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</si>
  <si>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</si>
  <si>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8. OP Good Governance / ESF</t>
  </si>
  <si>
    <t>9. OP Fund for EU Aid for the most deprived</t>
  </si>
  <si>
    <t>Total</t>
  </si>
  <si>
    <t>Total pre-financing received from the EC up to 28.02.2019</t>
  </si>
  <si>
    <t>Funds received from the EC based on submitted applications for payment up to 28.02.2019</t>
  </si>
  <si>
    <t>Total funds received from the EC up to 28.02.2019</t>
  </si>
  <si>
    <t>Paid up to 28.02.2019</t>
  </si>
  <si>
    <t>Total paid up to 28.02.2019</t>
  </si>
  <si>
    <t>Total public expenditure declared to the EC with Payment claims
 as per 28.02.2019</t>
  </si>
  <si>
    <t>Total public expenditure certified to the EC with Annual Accounts 
as per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</si>
</sst>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5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70" fontId="5" fillId="2" borderId="1" xfId="1" applyNumberFormat="1" applyFont="1" applyFill="1" applyBorder="1" applyAlignment="1">
      <alignment horizontal="right" vertical="center"/>
    </xf>
    <xf numFmtId="10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71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70" fontId="4" fillId="2" borderId="0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right" vertical="center"/>
    </xf>
    <xf numFmtId="170" fontId="5" fillId="0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75" zoomScaleNormal="90" zoomScaleSheet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6" sqref="M26"/>
    </sheetView>
  </sheetViews>
  <sheetFormatPr defaultColWidth="9.140625" defaultRowHeight="15" outlineLevelRow="1" x14ac:dyDescent="0.25"/>
  <cols>
    <col min="1" max="1" width="46.140625" style="15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15" customWidth="1"/>
    <col min="12" max="12" width="20.28515625" style="22" customWidth="1"/>
    <col min="13" max="13" width="19.140625" style="8" customWidth="1"/>
    <col min="14" max="14" width="19.85546875" style="15" customWidth="1"/>
    <col min="15" max="15" width="28.42578125" style="15" customWidth="1"/>
    <col min="16" max="16" width="15.42578125" style="15" customWidth="1"/>
    <col min="17" max="17" width="14.28515625" style="15" bestFit="1" customWidth="1"/>
    <col min="18" max="18" width="14.5703125" style="15" customWidth="1"/>
    <col min="19" max="16384" width="9.140625" style="15"/>
  </cols>
  <sheetData>
    <row r="1" spans="1:20" s="10" customFormat="1" ht="11.25" customHeight="1" x14ac:dyDescent="0.2">
      <c r="A1" s="1"/>
      <c r="B1" s="1"/>
      <c r="C1" s="2"/>
      <c r="D1" s="2"/>
      <c r="E1" s="2"/>
      <c r="F1" s="29"/>
      <c r="G1" s="29"/>
      <c r="H1" s="29"/>
      <c r="I1" s="30"/>
      <c r="J1" s="30"/>
      <c r="K1" s="30"/>
      <c r="L1" s="31"/>
      <c r="M1" s="31"/>
    </row>
    <row r="2" spans="1:20" s="11" customFormat="1" ht="12.75" customHeight="1" x14ac:dyDescent="0.25">
      <c r="A2" s="63" t="s">
        <v>0</v>
      </c>
      <c r="B2" s="64" t="s">
        <v>1</v>
      </c>
      <c r="C2" s="66" t="s">
        <v>2</v>
      </c>
      <c r="D2" s="66" t="s">
        <v>3</v>
      </c>
      <c r="E2" s="66" t="s">
        <v>4</v>
      </c>
      <c r="F2" s="59" t="s">
        <v>22</v>
      </c>
      <c r="G2" s="59" t="s">
        <v>23</v>
      </c>
      <c r="H2" s="59" t="s">
        <v>24</v>
      </c>
      <c r="I2" s="68" t="s">
        <v>25</v>
      </c>
      <c r="J2" s="69"/>
      <c r="K2" s="59" t="s">
        <v>26</v>
      </c>
      <c r="L2" s="57" t="s">
        <v>27</v>
      </c>
      <c r="M2" s="57" t="s">
        <v>28</v>
      </c>
    </row>
    <row r="3" spans="1:20" s="11" customFormat="1" ht="98.25" customHeight="1" x14ac:dyDescent="0.2">
      <c r="A3" s="63"/>
      <c r="B3" s="65"/>
      <c r="C3" s="67"/>
      <c r="D3" s="67"/>
      <c r="E3" s="67"/>
      <c r="F3" s="70"/>
      <c r="G3" s="70"/>
      <c r="H3" s="70"/>
      <c r="I3" s="53" t="s">
        <v>5</v>
      </c>
      <c r="J3" s="54" t="s">
        <v>6</v>
      </c>
      <c r="K3" s="60"/>
      <c r="L3" s="58"/>
      <c r="M3" s="58"/>
    </row>
    <row r="4" spans="1:20" s="11" customFormat="1" ht="18.75" customHeight="1" x14ac:dyDescent="0.2">
      <c r="A4" s="12">
        <v>1</v>
      </c>
      <c r="B4" s="3">
        <v>2</v>
      </c>
      <c r="C4" s="9">
        <v>3</v>
      </c>
      <c r="D4" s="3">
        <v>4</v>
      </c>
      <c r="E4" s="3">
        <v>5</v>
      </c>
      <c r="F4" s="32">
        <v>6</v>
      </c>
      <c r="G4" s="32">
        <v>7</v>
      </c>
      <c r="H4" s="32">
        <v>8</v>
      </c>
      <c r="I4" s="32">
        <v>9</v>
      </c>
      <c r="J4" s="23">
        <v>10</v>
      </c>
      <c r="K4" s="23">
        <v>11</v>
      </c>
      <c r="L4" s="23">
        <v>12</v>
      </c>
      <c r="M4" s="23">
        <v>13</v>
      </c>
    </row>
    <row r="5" spans="1:20" s="14" customFormat="1" ht="29.25" customHeight="1" x14ac:dyDescent="0.2">
      <c r="A5" s="43" t="s">
        <v>7</v>
      </c>
      <c r="B5" s="39" t="s">
        <v>8</v>
      </c>
      <c r="C5" s="24">
        <f>C6+C7</f>
        <v>1604449168</v>
      </c>
      <c r="D5" s="24">
        <f>D6+D7</f>
        <v>283138092</v>
      </c>
      <c r="E5" s="24">
        <f>E6+E7</f>
        <v>1887587260</v>
      </c>
      <c r="F5" s="24">
        <v>99165878.049999997</v>
      </c>
      <c r="G5" s="24">
        <v>333878344.24000001</v>
      </c>
      <c r="H5" s="24">
        <v>433044222.29000002</v>
      </c>
      <c r="I5" s="24">
        <f>I6+I7</f>
        <v>482111550.09418523</v>
      </c>
      <c r="J5" s="24">
        <f>J6+J7</f>
        <v>85078508.840150326</v>
      </c>
      <c r="K5" s="24">
        <f>K6+K7</f>
        <v>567190058.93433559</v>
      </c>
      <c r="L5" s="24">
        <f>L6+L7</f>
        <v>433913771.12198085</v>
      </c>
      <c r="M5" s="24">
        <f>M6+M7</f>
        <v>297586363.59070355</v>
      </c>
      <c r="N5" s="13"/>
      <c r="O5" s="13"/>
      <c r="P5" s="13"/>
      <c r="Q5" s="13"/>
    </row>
    <row r="6" spans="1:20" ht="29.25" customHeight="1" outlineLevel="1" x14ac:dyDescent="0.25">
      <c r="A6" s="44" t="s">
        <v>9</v>
      </c>
      <c r="B6" s="45" t="s">
        <v>8</v>
      </c>
      <c r="C6" s="6">
        <v>459761907</v>
      </c>
      <c r="D6" s="6">
        <v>81134456</v>
      </c>
      <c r="E6" s="33">
        <v>540896363</v>
      </c>
      <c r="F6" s="33">
        <v>33105127.969999999</v>
      </c>
      <c r="G6" s="33">
        <v>186159745.02000001</v>
      </c>
      <c r="H6" s="33">
        <v>219264872.99000001</v>
      </c>
      <c r="I6" s="33">
        <v>270139780.13389641</v>
      </c>
      <c r="J6" s="50">
        <v>47671725.905981719</v>
      </c>
      <c r="K6" s="33">
        <v>317811506.03987813</v>
      </c>
      <c r="L6" s="33">
        <v>242844420.19108298</v>
      </c>
      <c r="M6" s="33">
        <v>169685043.0023796</v>
      </c>
      <c r="N6" s="13"/>
      <c r="O6" s="13"/>
      <c r="P6" s="13"/>
      <c r="Q6" s="26"/>
      <c r="R6" s="27"/>
    </row>
    <row r="7" spans="1:20" ht="29.25" customHeight="1" outlineLevel="1" x14ac:dyDescent="0.25">
      <c r="A7" s="44" t="s">
        <v>10</v>
      </c>
      <c r="B7" s="45" t="s">
        <v>8</v>
      </c>
      <c r="C7" s="6">
        <v>1144687261</v>
      </c>
      <c r="D7" s="6">
        <v>202003636</v>
      </c>
      <c r="E7" s="33">
        <v>1346690897</v>
      </c>
      <c r="F7" s="33">
        <v>66060750.079999998</v>
      </c>
      <c r="G7" s="33">
        <v>147718599.22</v>
      </c>
      <c r="H7" s="33">
        <v>213779349.30000001</v>
      </c>
      <c r="I7" s="33">
        <v>211971769.96028882</v>
      </c>
      <c r="J7" s="50">
        <v>37406782.934168614</v>
      </c>
      <c r="K7" s="33">
        <v>249378552.89445743</v>
      </c>
      <c r="L7" s="33">
        <v>191069350.93089786</v>
      </c>
      <c r="M7" s="33">
        <v>127901320.58832397</v>
      </c>
      <c r="N7" s="13"/>
      <c r="O7" s="13"/>
      <c r="P7" s="13"/>
      <c r="Q7" s="26"/>
      <c r="R7" s="27"/>
    </row>
    <row r="8" spans="1:20" s="14" customFormat="1" ht="29.25" customHeight="1" x14ac:dyDescent="0.25">
      <c r="A8" s="43" t="s">
        <v>11</v>
      </c>
      <c r="B8" s="39" t="s">
        <v>8</v>
      </c>
      <c r="C8" s="24">
        <f>C9+C10</f>
        <v>1504824141</v>
      </c>
      <c r="D8" s="24">
        <f>D9+D10</f>
        <v>265557204</v>
      </c>
      <c r="E8" s="24">
        <f>E9+E10</f>
        <v>1770381345</v>
      </c>
      <c r="F8" s="24">
        <v>84058553.150000006</v>
      </c>
      <c r="G8" s="24">
        <v>179641922.13000003</v>
      </c>
      <c r="H8" s="24">
        <v>263700475.28000003</v>
      </c>
      <c r="I8" s="24">
        <f>I9+I10</f>
        <v>244246071.27464029</v>
      </c>
      <c r="J8" s="24">
        <f>J9+J10</f>
        <v>43102247.871995345</v>
      </c>
      <c r="K8" s="24">
        <f>K9+K10</f>
        <v>287348319.14663565</v>
      </c>
      <c r="L8" s="24">
        <f>L9+L10</f>
        <v>235616829.76308313</v>
      </c>
      <c r="M8" s="24">
        <f>M9+M10</f>
        <v>97725777.545104817</v>
      </c>
      <c r="N8" s="13"/>
      <c r="O8" s="13"/>
      <c r="P8" s="13"/>
      <c r="Q8" s="13"/>
      <c r="R8" s="27"/>
    </row>
    <row r="9" spans="1:20" ht="29.25" customHeight="1" outlineLevel="1" x14ac:dyDescent="0.25">
      <c r="A9" s="44" t="s">
        <v>9</v>
      </c>
      <c r="B9" s="45" t="s">
        <v>8</v>
      </c>
      <c r="C9" s="6">
        <v>371204258</v>
      </c>
      <c r="D9" s="6">
        <v>65506635</v>
      </c>
      <c r="E9" s="33">
        <v>436710893</v>
      </c>
      <c r="F9" s="33">
        <v>21007511.390000001</v>
      </c>
      <c r="G9" s="33">
        <v>44638424.68</v>
      </c>
      <c r="H9" s="33">
        <v>65645936.07</v>
      </c>
      <c r="I9" s="33">
        <v>58055946.667495579</v>
      </c>
      <c r="J9" s="50">
        <v>10245167.058969809</v>
      </c>
      <c r="K9" s="33">
        <v>68301113.726465389</v>
      </c>
      <c r="L9" s="33">
        <v>59414652.256360568</v>
      </c>
      <c r="M9" s="33">
        <v>15070870.121039983</v>
      </c>
      <c r="N9" s="13"/>
      <c r="O9" s="13"/>
      <c r="P9" s="13"/>
      <c r="Q9" s="26"/>
      <c r="R9" s="27"/>
      <c r="S9" s="16"/>
    </row>
    <row r="10" spans="1:20" ht="29.25" customHeight="1" outlineLevel="1" x14ac:dyDescent="0.25">
      <c r="A10" s="44" t="s">
        <v>10</v>
      </c>
      <c r="B10" s="45" t="s">
        <v>8</v>
      </c>
      <c r="C10" s="6">
        <v>1133619883</v>
      </c>
      <c r="D10" s="6">
        <v>200050569</v>
      </c>
      <c r="E10" s="33">
        <v>1333670452</v>
      </c>
      <c r="F10" s="33">
        <v>63051041.759999998</v>
      </c>
      <c r="G10" s="33">
        <v>135003497.45000002</v>
      </c>
      <c r="H10" s="33">
        <v>198054539.21000001</v>
      </c>
      <c r="I10" s="33">
        <v>186190124.60714471</v>
      </c>
      <c r="J10" s="50">
        <v>32857080.813025534</v>
      </c>
      <c r="K10" s="33">
        <v>219047205.42017025</v>
      </c>
      <c r="L10" s="33">
        <v>176202177.50672257</v>
      </c>
      <c r="M10" s="33">
        <v>82654907.42406483</v>
      </c>
      <c r="N10" s="13"/>
      <c r="O10" s="13"/>
      <c r="P10" s="13"/>
      <c r="Q10" s="26"/>
      <c r="R10" s="27"/>
      <c r="S10" s="16"/>
    </row>
    <row r="11" spans="1:20" s="14" customFormat="1" ht="29.25" customHeight="1" x14ac:dyDescent="0.25">
      <c r="A11" s="43" t="s">
        <v>12</v>
      </c>
      <c r="B11" s="39" t="s">
        <v>8</v>
      </c>
      <c r="C11" s="24">
        <v>552540872</v>
      </c>
      <c r="D11" s="24">
        <v>97507215</v>
      </c>
      <c r="E11" s="24">
        <v>650048087</v>
      </c>
      <c r="F11" s="24">
        <v>32214502.939999998</v>
      </c>
      <c r="G11" s="24">
        <v>78539138.050000012</v>
      </c>
      <c r="H11" s="24">
        <v>110753640.99000001</v>
      </c>
      <c r="I11" s="24">
        <f>I12+I13</f>
        <v>137063588.87140775</v>
      </c>
      <c r="J11" s="24">
        <f>J12+J13</f>
        <v>24187692.153777834</v>
      </c>
      <c r="K11" s="24">
        <f>K12+K13</f>
        <v>161251281.02518556</v>
      </c>
      <c r="L11" s="24">
        <f>L12+L13</f>
        <v>102634706.67237243</v>
      </c>
      <c r="M11" s="24">
        <f>M12+M13</f>
        <v>25578835.080274057</v>
      </c>
      <c r="N11" s="13"/>
      <c r="O11" s="13"/>
      <c r="P11" s="13"/>
      <c r="Q11" s="13"/>
      <c r="R11" s="27"/>
      <c r="S11" s="16"/>
    </row>
    <row r="12" spans="1:20" s="17" customFormat="1" ht="29.25" customHeight="1" x14ac:dyDescent="0.25">
      <c r="A12" s="44" t="s">
        <v>13</v>
      </c>
      <c r="B12" s="45" t="s">
        <v>8</v>
      </c>
      <c r="C12" s="6">
        <v>199921329</v>
      </c>
      <c r="D12" s="6">
        <v>35280235</v>
      </c>
      <c r="E12" s="33">
        <v>235201564</v>
      </c>
      <c r="F12" s="33">
        <v>13154750.529999999</v>
      </c>
      <c r="G12" s="33">
        <v>0</v>
      </c>
      <c r="H12" s="33">
        <v>13154750.529999999</v>
      </c>
      <c r="I12" s="33">
        <v>28403232.086174011</v>
      </c>
      <c r="J12" s="51">
        <v>5012335.0740307076</v>
      </c>
      <c r="K12" s="33">
        <v>33415567.16020472</v>
      </c>
      <c r="L12" s="34">
        <v>0</v>
      </c>
      <c r="M12" s="55">
        <v>0</v>
      </c>
      <c r="N12" s="13"/>
      <c r="O12" s="13"/>
      <c r="P12" s="13"/>
      <c r="Q12" s="13"/>
      <c r="R12" s="27"/>
      <c r="S12" s="16"/>
    </row>
    <row r="13" spans="1:20" s="14" customFormat="1" ht="29.25" customHeight="1" x14ac:dyDescent="0.25">
      <c r="A13" s="44" t="s">
        <v>14</v>
      </c>
      <c r="B13" s="45" t="s">
        <v>8</v>
      </c>
      <c r="C13" s="6">
        <v>352619543</v>
      </c>
      <c r="D13" s="6">
        <v>62226980</v>
      </c>
      <c r="E13" s="33">
        <v>414846523</v>
      </c>
      <c r="F13" s="33">
        <v>19059752.41</v>
      </c>
      <c r="G13" s="33">
        <v>78539138.050000012</v>
      </c>
      <c r="H13" s="33">
        <v>97598890.460000008</v>
      </c>
      <c r="I13" s="33">
        <v>108660356.78523372</v>
      </c>
      <c r="J13" s="50">
        <v>19175357.079747126</v>
      </c>
      <c r="K13" s="33">
        <v>127835713.86498085</v>
      </c>
      <c r="L13" s="33">
        <v>102634706.67237243</v>
      </c>
      <c r="M13" s="56">
        <v>25578835.080274057</v>
      </c>
      <c r="N13" s="13"/>
      <c r="O13" s="13"/>
      <c r="P13" s="13"/>
      <c r="Q13" s="26"/>
      <c r="R13" s="27"/>
      <c r="S13" s="16"/>
      <c r="T13" s="25"/>
    </row>
    <row r="14" spans="1:20" s="17" customFormat="1" ht="29.25" customHeight="1" x14ac:dyDescent="0.25">
      <c r="A14" s="43" t="s">
        <v>15</v>
      </c>
      <c r="B14" s="39" t="s">
        <v>8</v>
      </c>
      <c r="C14" s="24">
        <v>1311704793</v>
      </c>
      <c r="D14" s="24">
        <v>231477320</v>
      </c>
      <c r="E14" s="24">
        <v>1543182113</v>
      </c>
      <c r="F14" s="24">
        <v>74417502.799999997</v>
      </c>
      <c r="G14" s="24">
        <v>202072943.00999999</v>
      </c>
      <c r="H14" s="24">
        <v>276490445.81</v>
      </c>
      <c r="I14" s="24">
        <v>540559975.76819873</v>
      </c>
      <c r="J14" s="24">
        <v>95392936.900270358</v>
      </c>
      <c r="K14" s="24">
        <v>635952912.66846907</v>
      </c>
      <c r="L14" s="24">
        <v>262474952.85294494</v>
      </c>
      <c r="M14" s="24">
        <v>139389059.58616525</v>
      </c>
      <c r="N14" s="13"/>
      <c r="O14" s="13"/>
      <c r="P14" s="13"/>
      <c r="Q14" s="26"/>
      <c r="R14" s="27"/>
      <c r="S14" s="16"/>
    </row>
    <row r="15" spans="1:20" s="17" customFormat="1" ht="29.25" customHeight="1" x14ac:dyDescent="0.25">
      <c r="A15" s="46" t="s">
        <v>16</v>
      </c>
      <c r="B15" s="39" t="s">
        <v>8</v>
      </c>
      <c r="C15" s="24">
        <v>938665315</v>
      </c>
      <c r="D15" s="24">
        <v>153582762</v>
      </c>
      <c r="E15" s="24">
        <v>1092248077</v>
      </c>
      <c r="F15" s="24">
        <v>78258960.670000002</v>
      </c>
      <c r="G15" s="24">
        <v>289116665.01999998</v>
      </c>
      <c r="H15" s="24">
        <v>367375625.69</v>
      </c>
      <c r="I15" s="24">
        <v>388268617.09608608</v>
      </c>
      <c r="J15" s="24">
        <v>60701925.661652714</v>
      </c>
      <c r="K15" s="24">
        <v>448970542.75773883</v>
      </c>
      <c r="L15" s="24">
        <v>371316748.24730706</v>
      </c>
      <c r="M15" s="24">
        <v>261718354.29928416</v>
      </c>
      <c r="N15" s="13"/>
      <c r="O15" s="13"/>
      <c r="P15" s="13"/>
      <c r="Q15" s="26"/>
      <c r="R15" s="27"/>
      <c r="S15" s="16"/>
    </row>
    <row r="16" spans="1:20" s="17" customFormat="1" ht="29.25" customHeight="1" x14ac:dyDescent="0.25">
      <c r="A16" s="43" t="s">
        <v>17</v>
      </c>
      <c r="B16" s="45" t="s">
        <v>8</v>
      </c>
      <c r="C16" s="24">
        <v>1123075325</v>
      </c>
      <c r="D16" s="24">
        <v>198189765</v>
      </c>
      <c r="E16" s="24">
        <v>1321265090</v>
      </c>
      <c r="F16" s="24">
        <v>76213076.126249999</v>
      </c>
      <c r="G16" s="24">
        <v>348943452.49000001</v>
      </c>
      <c r="H16" s="24">
        <v>425156528.61625004</v>
      </c>
      <c r="I16" s="24">
        <v>424803524.64848709</v>
      </c>
      <c r="J16" s="24">
        <v>74965327.879144773</v>
      </c>
      <c r="K16" s="24">
        <v>499768852.52763188</v>
      </c>
      <c r="L16" s="24">
        <v>451869902.72594935</v>
      </c>
      <c r="M16" s="24">
        <v>339781810.3495971</v>
      </c>
      <c r="N16" s="13"/>
      <c r="O16" s="13"/>
      <c r="P16" s="13"/>
      <c r="Q16" s="26"/>
      <c r="R16" s="27"/>
      <c r="S16" s="16"/>
    </row>
    <row r="17" spans="1:19" s="17" customFormat="1" ht="29.25" customHeight="1" x14ac:dyDescent="0.25">
      <c r="A17" s="47" t="s">
        <v>18</v>
      </c>
      <c r="B17" s="45" t="s">
        <v>8</v>
      </c>
      <c r="C17" s="24">
        <v>102000000</v>
      </c>
      <c r="D17" s="24">
        <v>0</v>
      </c>
      <c r="E17" s="24">
        <v>102000000</v>
      </c>
      <c r="F17" s="24">
        <v>6502500</v>
      </c>
      <c r="G17" s="24">
        <v>95497500</v>
      </c>
      <c r="H17" s="24">
        <v>102000000</v>
      </c>
      <c r="I17" s="24">
        <v>102000000</v>
      </c>
      <c r="J17" s="24">
        <v>0</v>
      </c>
      <c r="K17" s="24">
        <v>102000000</v>
      </c>
      <c r="L17" s="24">
        <v>102001564.56999999</v>
      </c>
      <c r="M17" s="24">
        <v>102001564.57460579</v>
      </c>
      <c r="N17" s="36"/>
      <c r="O17" s="36"/>
      <c r="P17" s="36"/>
      <c r="Q17" s="13"/>
      <c r="R17" s="27"/>
      <c r="S17" s="16"/>
    </row>
    <row r="18" spans="1:19" s="17" customFormat="1" ht="29.25" customHeight="1" x14ac:dyDescent="0.25">
      <c r="A18" s="43" t="s">
        <v>19</v>
      </c>
      <c r="B18" s="39" t="s">
        <v>8</v>
      </c>
      <c r="C18" s="24">
        <v>284031663</v>
      </c>
      <c r="D18" s="24">
        <v>50123236</v>
      </c>
      <c r="E18" s="24">
        <v>334154899</v>
      </c>
      <c r="F18" s="24">
        <v>16182582.485000001</v>
      </c>
      <c r="G18" s="24">
        <v>40716659.43</v>
      </c>
      <c r="H18" s="24">
        <v>56899241.914999999</v>
      </c>
      <c r="I18" s="24">
        <v>54833839.253050029</v>
      </c>
      <c r="J18" s="24">
        <v>9676559.8681852985</v>
      </c>
      <c r="K18" s="24">
        <v>64510399.121235326</v>
      </c>
      <c r="L18" s="24">
        <v>54292313.97534205</v>
      </c>
      <c r="M18" s="24">
        <v>20762953.091060434</v>
      </c>
      <c r="N18" s="36"/>
      <c r="O18" s="36"/>
      <c r="P18" s="36"/>
      <c r="Q18" s="26"/>
      <c r="R18" s="27"/>
      <c r="S18" s="16"/>
    </row>
    <row r="19" spans="1:19" s="17" customFormat="1" ht="29.25" customHeight="1" x14ac:dyDescent="0.25">
      <c r="A19" s="43" t="s">
        <v>20</v>
      </c>
      <c r="B19" s="39" t="s">
        <v>8</v>
      </c>
      <c r="C19" s="24">
        <v>104815264</v>
      </c>
      <c r="D19" s="24">
        <v>18496812</v>
      </c>
      <c r="E19" s="24">
        <v>123312076</v>
      </c>
      <c r="F19" s="24">
        <v>11529679.040000001</v>
      </c>
      <c r="G19" s="24">
        <v>51495402.439999998</v>
      </c>
      <c r="H19" s="24">
        <v>63025081.479999997</v>
      </c>
      <c r="I19" s="24">
        <v>66841824.705977619</v>
      </c>
      <c r="J19" s="24">
        <v>11795616.124584286</v>
      </c>
      <c r="K19" s="24">
        <v>78637440.830561906</v>
      </c>
      <c r="L19" s="24">
        <v>64171769.039127722</v>
      </c>
      <c r="M19" s="24">
        <v>43432653.977733925</v>
      </c>
      <c r="N19" s="36"/>
      <c r="O19" s="36"/>
      <c r="P19" s="36"/>
      <c r="Q19" s="26"/>
      <c r="R19" s="27"/>
      <c r="S19" s="16"/>
    </row>
    <row r="20" spans="1:19" s="14" customFormat="1" ht="29.25" customHeight="1" x14ac:dyDescent="0.25">
      <c r="A20" s="61" t="s">
        <v>21</v>
      </c>
      <c r="B20" s="62"/>
      <c r="C20" s="24">
        <v>7526106541</v>
      </c>
      <c r="D20" s="24">
        <v>1298072406</v>
      </c>
      <c r="E20" s="24">
        <v>8824178947</v>
      </c>
      <c r="F20" s="24">
        <v>478543235.26125008</v>
      </c>
      <c r="G20" s="24">
        <v>1619902026.8100002</v>
      </c>
      <c r="H20" s="24">
        <v>2098445262.0712502</v>
      </c>
      <c r="I20" s="24">
        <f>I5+I8+I11+I14+I15+I16+I17+I18+I19</f>
        <v>2440728991.7120323</v>
      </c>
      <c r="J20" s="24">
        <f>J5+J8+J11+J14+J15+J16+J18+J19</f>
        <v>404900815.29976088</v>
      </c>
      <c r="K20" s="24">
        <f>K5+K8+K11+K14+K15+K16+K17+K18+K19</f>
        <v>2845629807.0117941</v>
      </c>
      <c r="L20" s="24">
        <f>L5+L8+L11+L14+L15+L16+L17+L18+L19</f>
        <v>2078292558.9681077</v>
      </c>
      <c r="M20" s="24">
        <f>M5+M8+M11+M14+M15+M16+M17+M18+M19</f>
        <v>1327977372.0945289</v>
      </c>
      <c r="N20" s="35">
        <f>K20/E20</f>
        <v>0.32248097234918804</v>
      </c>
      <c r="O20" s="36"/>
      <c r="P20" s="36"/>
      <c r="Q20" s="13"/>
      <c r="R20" s="27"/>
      <c r="S20" s="15"/>
    </row>
    <row r="21" spans="1:19" s="14" customFormat="1" ht="29.25" customHeight="1" x14ac:dyDescent="0.2">
      <c r="A21" s="1"/>
      <c r="B21" s="1"/>
      <c r="C21" s="40">
        <v>7527606541</v>
      </c>
      <c r="D21" s="40">
        <v>1298337112</v>
      </c>
      <c r="E21" s="40">
        <v>8825943653</v>
      </c>
      <c r="F21" s="40">
        <v>427809945.20625001</v>
      </c>
      <c r="G21" s="40">
        <v>767000550.5</v>
      </c>
      <c r="H21" s="52"/>
      <c r="I21" s="48">
        <v>1391736023.71541</v>
      </c>
      <c r="J21" s="49">
        <v>240244809.48458999</v>
      </c>
      <c r="K21" s="40">
        <v>1631980833.2</v>
      </c>
      <c r="L21" s="40">
        <v>1018471209.4400001</v>
      </c>
      <c r="M21" s="40">
        <v>722320455.60000014</v>
      </c>
      <c r="N21" s="35"/>
      <c r="O21" s="37"/>
      <c r="P21" s="37"/>
    </row>
    <row r="22" spans="1:19" s="14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5"/>
      <c r="O22" s="38"/>
      <c r="P22" s="36"/>
      <c r="Q22" s="13"/>
    </row>
    <row r="23" spans="1:19" s="14" customFormat="1" ht="29.25" customHeight="1" x14ac:dyDescent="0.2">
      <c r="A23" s="1"/>
      <c r="B23" s="1"/>
      <c r="C23" s="4"/>
      <c r="D23" s="4"/>
      <c r="E23" s="4"/>
      <c r="F23" s="4"/>
      <c r="G23" s="28"/>
      <c r="H23" s="4"/>
      <c r="I23" s="40"/>
      <c r="J23" s="40"/>
      <c r="K23" s="40"/>
      <c r="L23" s="40">
        <f>+L20-L22</f>
        <v>2078292558.9681077</v>
      </c>
      <c r="M23" s="4"/>
      <c r="N23" s="37"/>
      <c r="O23" s="37"/>
      <c r="P23" s="37"/>
    </row>
    <row r="24" spans="1:19" s="14" customFormat="1" ht="29.25" customHeight="1" x14ac:dyDescent="0.2">
      <c r="A24" s="1"/>
      <c r="B24" s="1"/>
      <c r="C24" s="4"/>
      <c r="D24" s="4"/>
      <c r="E24" s="4"/>
      <c r="F24" s="4"/>
      <c r="G24" s="28">
        <f>+G20-G22</f>
        <v>1619902026.8100002</v>
      </c>
      <c r="H24" s="4"/>
      <c r="I24" s="41"/>
      <c r="J24" s="40"/>
      <c r="K24" s="40"/>
      <c r="L24" s="42"/>
      <c r="M24" s="42"/>
      <c r="N24" s="37"/>
      <c r="O24" s="37"/>
      <c r="P24" s="37"/>
    </row>
    <row r="25" spans="1:19" s="14" customFormat="1" ht="29.25" customHeight="1" x14ac:dyDescent="0.2">
      <c r="A25" s="1"/>
      <c r="B25" s="1"/>
      <c r="C25" s="4"/>
      <c r="D25" s="4"/>
      <c r="E25" s="4"/>
      <c r="F25" s="4"/>
      <c r="G25" s="28"/>
      <c r="H25" s="4"/>
      <c r="I25" s="18"/>
      <c r="J25" s="4"/>
      <c r="K25" s="4"/>
      <c r="L25" s="21"/>
      <c r="M25" s="7"/>
      <c r="N25" s="37"/>
      <c r="O25" s="37"/>
      <c r="P25" s="37"/>
    </row>
    <row r="26" spans="1:19" s="14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18"/>
      <c r="J26" s="4"/>
      <c r="K26" s="4"/>
      <c r="L26" s="21"/>
      <c r="M26" s="7"/>
      <c r="N26" s="37"/>
      <c r="O26" s="37"/>
      <c r="P26" s="37"/>
    </row>
    <row r="27" spans="1:19" s="14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18"/>
      <c r="J27" s="4"/>
      <c r="K27" s="4"/>
      <c r="L27" s="21"/>
      <c r="M27" s="7"/>
      <c r="N27" s="37"/>
      <c r="O27" s="37"/>
      <c r="P27" s="37"/>
    </row>
    <row r="28" spans="1:19" s="14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15"/>
      <c r="J28" s="15"/>
      <c r="K28" s="19"/>
      <c r="L28" s="21"/>
      <c r="M28" s="7"/>
      <c r="N28" s="37"/>
      <c r="O28" s="37"/>
      <c r="P28" s="37"/>
    </row>
    <row r="29" spans="1:19" s="14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15"/>
      <c r="J29" s="15"/>
      <c r="K29" s="20"/>
      <c r="L29" s="21"/>
      <c r="M29" s="7"/>
      <c r="N29" s="37"/>
      <c r="O29" s="37"/>
      <c r="P29" s="37"/>
    </row>
    <row r="30" spans="1:19" x14ac:dyDescent="0.25">
      <c r="K30" s="20"/>
    </row>
    <row r="31" spans="1:19" x14ac:dyDescent="0.25">
      <c r="K31" s="20"/>
    </row>
    <row r="32" spans="1:19" x14ac:dyDescent="0.25">
      <c r="K32" s="20"/>
    </row>
    <row r="33" spans="11:11" x14ac:dyDescent="0.25">
      <c r="K33" s="20"/>
    </row>
    <row r="34" spans="11:11" x14ac:dyDescent="0.25">
      <c r="K34" s="20"/>
    </row>
    <row r="35" spans="11:11" x14ac:dyDescent="0.25">
      <c r="K35" s="20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2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2017-12-06T12:41:41Z</cp:lastPrinted>
  <dcterms:created xsi:type="dcterms:W3CDTF">2007-11-29T09:10:22Z</dcterms:created>
  <dcterms:modified xsi:type="dcterms:W3CDTF">2019-03-22T08:37:05Z</dcterms:modified>
</cp:coreProperties>
</file>