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asileva\Desktop\ФО-1 от 15.01.2019 г\"/>
    </mc:Choice>
  </mc:AlternateContent>
  <bookViews>
    <workbookView xWindow="120" yWindow="195" windowWidth="19020" windowHeight="11280"/>
  </bookViews>
  <sheets>
    <sheet name="Приложение № 15" sheetId="1" r:id="rId1"/>
    <sheet name="Приложение № 16" sheetId="4" r:id="rId2"/>
    <sheet name="Приложение № 17" sheetId="5" r:id="rId3"/>
  </sheets>
  <externalReferences>
    <externalReference r:id="rId4"/>
    <externalReference r:id="rId5"/>
    <externalReference r:id="rId6"/>
    <externalReference r:id="rId7"/>
  </externalReferences>
  <definedNames>
    <definedName name="DATE">[1]list!$B$712:$B$723</definedName>
    <definedName name="DateName">[1]list!$B$712:$C$723</definedName>
    <definedName name="dsd">[2]Groups!$A$1:$A$27</definedName>
    <definedName name="EBK_DEIN">[1]list!$B$11:$B$275</definedName>
    <definedName name="EBK_DEIN2">[1]list!$B$11:$C$275</definedName>
    <definedName name="formuli">#REF!</definedName>
    <definedName name="forOBSHTODURJ">#REF!</definedName>
    <definedName name="GROUPS" localSheetId="2">[3]Groups!$A$1:$A$27</definedName>
    <definedName name="GROUPS">[4]Groups!$A$1:$A$27</definedName>
    <definedName name="GROUPS2">[3]Groups!$A$1:$B$27</definedName>
    <definedName name="OP_LIST" localSheetId="2">[3]list!$A$281:$A$304</definedName>
    <definedName name="OP_LIST">[4]list!$A$281:$A$304</definedName>
    <definedName name="OP_LIST2">[3]list!$A$281:$B$304</definedName>
    <definedName name="PRBK">[3]list!$A$421:$B$709</definedName>
    <definedName name="_xlnm.Print_Area" localSheetId="2">'Приложение № 17'!$A$1:$I$29</definedName>
    <definedName name="_xlnm.Print_Titles" localSheetId="0">'Приложение № 15'!$6:$8</definedName>
    <definedName name="_xlnm.Print_Titles" localSheetId="1">'Приложение № 16'!$6:$8</definedName>
    <definedName name="SMETKA">[1]list!$A$2:$C$7</definedName>
    <definedName name="Z_B47DFEEF_D26B_4749_91FE_24087A3DA2E2_.wvu.PrintTitles" localSheetId="0" hidden="1">'Приложение № 15'!$6:$8</definedName>
    <definedName name="Z_B47DFEEF_D26B_4749_91FE_24087A3DA2E2_.wvu.PrintTitles" localSheetId="1" hidden="1">'Приложение № 16'!$6:$8</definedName>
    <definedName name="zad">#REF!,#REF!,#REF!,#REF!,#REF!,#REF!,#REF!,#REF!,#REF!,#REF!,#REF!,#REF!,#REF!,#REF!,#REF!,#REF!,#REF!</definedName>
  </definedNames>
  <calcPr calcId="162913"/>
  <customWorkbookViews>
    <customWorkbookView name="Гергана Тонова - Personal View" guid="{B47DFEEF-D26B-4749-91FE-24087A3DA2E2}" mergeInterval="0" personalView="1" maximized="1" windowWidth="1362" windowHeight="463" activeSheetId="1" showComments="commIndAndComment"/>
  </customWorkbookViews>
</workbook>
</file>

<file path=xl/calcChain.xml><?xml version="1.0" encoding="utf-8"?>
<calcChain xmlns="http://schemas.openxmlformats.org/spreadsheetml/2006/main">
  <c r="E79" i="4" l="1"/>
  <c r="C11" i="5" l="1"/>
  <c r="I28" i="5"/>
  <c r="H28" i="5"/>
  <c r="G28" i="5"/>
  <c r="F28" i="5"/>
  <c r="I25" i="5"/>
  <c r="H25" i="5"/>
  <c r="G25" i="5"/>
  <c r="G29" i="5" s="1"/>
  <c r="F25" i="5"/>
  <c r="F21" i="5"/>
  <c r="F18" i="5"/>
  <c r="F15" i="5"/>
  <c r="F11" i="5"/>
  <c r="E11" i="5"/>
  <c r="D11" i="5"/>
  <c r="F29" i="5" l="1"/>
  <c r="H29" i="5"/>
  <c r="F12" i="5"/>
  <c r="G12" i="5"/>
  <c r="I29" i="5"/>
  <c r="E78" i="4" l="1"/>
  <c r="E66" i="4" s="1"/>
  <c r="E59" i="4"/>
  <c r="D59" i="4"/>
  <c r="E34" i="4"/>
  <c r="I14" i="5" s="1"/>
  <c r="D34" i="4"/>
  <c r="H14" i="5" s="1"/>
  <c r="E31" i="4"/>
  <c r="D31" i="4"/>
  <c r="E18" i="4"/>
  <c r="D18" i="4"/>
  <c r="E10" i="4"/>
  <c r="D10" i="4"/>
  <c r="I17" i="5" l="1"/>
  <c r="I20" i="5"/>
  <c r="I21" i="5" s="1"/>
  <c r="H20" i="5"/>
  <c r="H21" i="5" s="1"/>
  <c r="H17" i="5"/>
  <c r="E9" i="4"/>
  <c r="I9" i="5" s="1"/>
  <c r="I11" i="5" s="1"/>
  <c r="D9" i="4"/>
  <c r="H9" i="5" l="1"/>
  <c r="H11" i="5" s="1"/>
  <c r="C60" i="1"/>
  <c r="C60" i="4" s="1"/>
  <c r="C61" i="1"/>
  <c r="C61" i="4" s="1"/>
  <c r="C62" i="1"/>
  <c r="C62" i="4" s="1"/>
  <c r="C63" i="1"/>
  <c r="C63" i="4" s="1"/>
  <c r="E59" i="1"/>
  <c r="F59" i="1"/>
  <c r="D59" i="1"/>
  <c r="C59" i="4" l="1"/>
  <c r="D53" i="1"/>
  <c r="D52" i="1" s="1"/>
  <c r="F78" i="1"/>
  <c r="E78" i="1"/>
  <c r="D78" i="1"/>
  <c r="D66" i="1" s="1"/>
  <c r="C78" i="1" l="1"/>
  <c r="C78" i="4" s="1"/>
  <c r="D31" i="1"/>
  <c r="D18" i="1"/>
  <c r="C12" i="1"/>
  <c r="C12" i="4" s="1"/>
  <c r="C11" i="1"/>
  <c r="C11" i="4" s="1"/>
  <c r="D10" i="1"/>
  <c r="D9" i="1" l="1"/>
  <c r="C59" i="1"/>
  <c r="C58" i="1"/>
  <c r="C58" i="4" s="1"/>
  <c r="D34" i="1"/>
  <c r="F18" i="1"/>
  <c r="E18" i="1"/>
  <c r="E10" i="1"/>
  <c r="F10" i="1"/>
  <c r="C19" i="1"/>
  <c r="C19" i="4" s="1"/>
  <c r="C18" i="1" l="1"/>
  <c r="C10" i="1"/>
  <c r="F34" i="1" l="1"/>
  <c r="E34" i="1"/>
  <c r="C34" i="1" s="1"/>
  <c r="C46" i="1" l="1"/>
  <c r="C46" i="4" s="1"/>
  <c r="C47" i="1"/>
  <c r="C47" i="4" s="1"/>
  <c r="C48" i="1"/>
  <c r="C48" i="4" s="1"/>
  <c r="C49" i="1"/>
  <c r="C49" i="4" s="1"/>
  <c r="C50" i="1"/>
  <c r="C50" i="4" s="1"/>
  <c r="C51" i="1"/>
  <c r="C51" i="4" s="1"/>
  <c r="C68" i="1"/>
  <c r="C68" i="4" s="1"/>
  <c r="C69" i="1"/>
  <c r="C69" i="4" s="1"/>
  <c r="C70" i="1"/>
  <c r="C70" i="4" s="1"/>
  <c r="C71" i="1"/>
  <c r="C71" i="4" s="1"/>
  <c r="C72" i="1"/>
  <c r="C72" i="4" s="1"/>
  <c r="C73" i="1"/>
  <c r="C73" i="4" s="1"/>
  <c r="C74" i="1"/>
  <c r="C74" i="4" s="1"/>
  <c r="C75" i="1"/>
  <c r="C75" i="4" s="1"/>
  <c r="C76" i="1"/>
  <c r="C76" i="4" s="1"/>
  <c r="C77" i="1"/>
  <c r="C77" i="4" s="1"/>
  <c r="C67" i="1"/>
  <c r="C67" i="4" s="1"/>
  <c r="C80" i="1"/>
  <c r="C80" i="4" s="1"/>
  <c r="D79" i="4" s="1"/>
  <c r="D78" i="4" s="1"/>
  <c r="D66" i="4" s="1"/>
  <c r="C79" i="1"/>
  <c r="C79" i="4" s="1"/>
  <c r="E66" i="1"/>
  <c r="F66" i="1"/>
  <c r="E53" i="1"/>
  <c r="F53" i="1"/>
  <c r="C55" i="1"/>
  <c r="C55" i="4" s="1"/>
  <c r="C56" i="1"/>
  <c r="C56" i="4" s="1"/>
  <c r="C57" i="1"/>
  <c r="C57" i="4" s="1"/>
  <c r="C54" i="1"/>
  <c r="C54" i="4" s="1"/>
  <c r="F52" i="1"/>
  <c r="C36" i="1"/>
  <c r="C36" i="4" s="1"/>
  <c r="C37" i="1"/>
  <c r="C37" i="4" s="1"/>
  <c r="C38" i="1"/>
  <c r="C38" i="4" s="1"/>
  <c r="C39" i="1"/>
  <c r="C39" i="4" s="1"/>
  <c r="C40" i="1"/>
  <c r="C40" i="4" s="1"/>
  <c r="C41" i="1"/>
  <c r="C41" i="4" s="1"/>
  <c r="C42" i="1"/>
  <c r="C42" i="4" s="1"/>
  <c r="C43" i="1"/>
  <c r="C43" i="4" s="1"/>
  <c r="C44" i="1"/>
  <c r="C44" i="4" s="1"/>
  <c r="C45" i="1"/>
  <c r="C45" i="4" s="1"/>
  <c r="C35" i="1"/>
  <c r="C35" i="4" s="1"/>
  <c r="C33" i="1"/>
  <c r="C33" i="4" s="1"/>
  <c r="C32" i="1"/>
  <c r="C32" i="4" s="1"/>
  <c r="E31" i="1"/>
  <c r="E9" i="1" s="1"/>
  <c r="F31" i="1"/>
  <c r="C21" i="1"/>
  <c r="C21" i="4" s="1"/>
  <c r="C22" i="1"/>
  <c r="C22" i="4" s="1"/>
  <c r="C23" i="1"/>
  <c r="C23" i="4" s="1"/>
  <c r="C24" i="1"/>
  <c r="C24" i="4" s="1"/>
  <c r="C25" i="1"/>
  <c r="C25" i="4" s="1"/>
  <c r="C26" i="1"/>
  <c r="C26" i="4" s="1"/>
  <c r="C27" i="1"/>
  <c r="C27" i="4" s="1"/>
  <c r="C28" i="1"/>
  <c r="C28" i="4" s="1"/>
  <c r="C29" i="1"/>
  <c r="C29" i="4" s="1"/>
  <c r="C30" i="1"/>
  <c r="C30" i="4" s="1"/>
  <c r="C20" i="1"/>
  <c r="C20" i="4" s="1"/>
  <c r="C13" i="1"/>
  <c r="C13" i="4" s="1"/>
  <c r="C14" i="1"/>
  <c r="C14" i="4" s="1"/>
  <c r="C15" i="1"/>
  <c r="C15" i="4" s="1"/>
  <c r="C16" i="1"/>
  <c r="C16" i="4" s="1"/>
  <c r="C17" i="1"/>
  <c r="C17" i="4" s="1"/>
  <c r="E54" i="4" l="1"/>
  <c r="D54" i="4"/>
  <c r="E55" i="4"/>
  <c r="D55" i="4"/>
  <c r="E56" i="4"/>
  <c r="D56" i="4"/>
  <c r="C66" i="4"/>
  <c r="C53" i="4"/>
  <c r="C52" i="4" s="1"/>
  <c r="C34" i="4"/>
  <c r="G14" i="5" s="1"/>
  <c r="I15" i="5" s="1"/>
  <c r="C31" i="4"/>
  <c r="C18" i="4"/>
  <c r="C10" i="4"/>
  <c r="C66" i="1"/>
  <c r="C31" i="1"/>
  <c r="C9" i="1" s="1"/>
  <c r="F9" i="1"/>
  <c r="E52" i="1"/>
  <c r="C52" i="1" s="1"/>
  <c r="C53" i="1"/>
  <c r="D53" i="4" l="1"/>
  <c r="D52" i="4" s="1"/>
  <c r="D64" i="4" s="1"/>
  <c r="E53" i="4"/>
  <c r="E52" i="4" s="1"/>
  <c r="E64" i="4" s="1"/>
  <c r="G17" i="5"/>
  <c r="I18" i="5" s="1"/>
  <c r="H15" i="5"/>
  <c r="G15" i="5"/>
  <c r="G20" i="5"/>
  <c r="G21" i="5" s="1"/>
  <c r="G18" i="5"/>
  <c r="H18" i="5"/>
  <c r="C9" i="4"/>
  <c r="C64" i="4" s="1"/>
  <c r="C64" i="1"/>
  <c r="C65" i="1" s="1"/>
  <c r="I22" i="5" l="1"/>
  <c r="E65" i="4"/>
  <c r="H22" i="5"/>
  <c r="D65" i="4"/>
  <c r="G9" i="5"/>
  <c r="G11" i="5" s="1"/>
  <c r="G22" i="5"/>
  <c r="C65" i="4"/>
  <c r="H12" i="5" l="1"/>
  <c r="I12" i="5"/>
</calcChain>
</file>

<file path=xl/sharedStrings.xml><?xml version="1.0" encoding="utf-8"?>
<sst xmlns="http://schemas.openxmlformats.org/spreadsheetml/2006/main" count="417" uniqueCount="206">
  <si>
    <t xml:space="preserve"> наименование на разпоредителя с бюджет</t>
  </si>
  <si>
    <t>(в   лв.)</t>
  </si>
  <si>
    <t>§§</t>
  </si>
  <si>
    <t>БЮДЖЕТ</t>
  </si>
  <si>
    <t xml:space="preserve">в т. ч. </t>
  </si>
  <si>
    <t>ПОКАЗАТЕЛИТЕ</t>
  </si>
  <si>
    <t>местни дейности</t>
  </si>
  <si>
    <t>дофинансиране</t>
  </si>
  <si>
    <t>1. Данъчни приходи</t>
  </si>
  <si>
    <t>2.Неданъчни приходи</t>
  </si>
  <si>
    <t xml:space="preserve">2.1 Приходи и доходи от собственост </t>
  </si>
  <si>
    <t xml:space="preserve">             нетни приходи от продажба на услуги, стоки и продукция</t>
  </si>
  <si>
    <t>2.2 Приходи от такси</t>
  </si>
  <si>
    <t xml:space="preserve">2.3 Глоби, санкции и наказателни лихви </t>
  </si>
  <si>
    <t>2.5  Постъпления от продажба на нефинансови активи</t>
  </si>
  <si>
    <t xml:space="preserve">II. РАЗХОДИ </t>
  </si>
  <si>
    <t xml:space="preserve">V. Дефицит / излишък = I - II +III + IV </t>
  </si>
  <si>
    <t>контрола</t>
  </si>
  <si>
    <t xml:space="preserve">VI. Финансиране </t>
  </si>
  <si>
    <t>НАИМЕНОВАНИЕ НА</t>
  </si>
  <si>
    <t>2.6 Приходи от концесии</t>
  </si>
  <si>
    <t xml:space="preserve">I. ПРИХОДИ И ПОМОЩИ </t>
  </si>
  <si>
    <t xml:space="preserve"> - данък върху недвижими имоти</t>
  </si>
  <si>
    <t xml:space="preserve"> - данък върху наследствата</t>
  </si>
  <si>
    <t xml:space="preserve"> - данък върху превозните средства</t>
  </si>
  <si>
    <t xml:space="preserve"> - данък при придобиване на имущество по дарения и възмезден начин</t>
  </si>
  <si>
    <t xml:space="preserve"> - туристически данък</t>
  </si>
  <si>
    <t>Други данъци</t>
  </si>
  <si>
    <t>Окончателен годишен (патентен) данък и данък върху таксиметров превоз на пътници</t>
  </si>
  <si>
    <t>§§ 01-03</t>
  </si>
  <si>
    <t>§§ 13-01</t>
  </si>
  <si>
    <t>§§ 13-02</t>
  </si>
  <si>
    <t>§§ 13-03</t>
  </si>
  <si>
    <t>§§ 13-04</t>
  </si>
  <si>
    <t>§§ 13-08</t>
  </si>
  <si>
    <t>§§ 24-01</t>
  </si>
  <si>
    <t>§§ 24-04</t>
  </si>
  <si>
    <t xml:space="preserve">2.5 Внесени ДДС и други данъци върху продажбите </t>
  </si>
  <si>
    <t xml:space="preserve">2.4  Другиприходи </t>
  </si>
  <si>
    <t>в т. ч.  вноски от приходи на държавни и общински предприятия и институции</t>
  </si>
  <si>
    <t>в т. ч.такса за битови отпадъци</t>
  </si>
  <si>
    <t>§§ 27-07</t>
  </si>
  <si>
    <t xml:space="preserve">             приходи от наеми на земя </t>
  </si>
  <si>
    <t xml:space="preserve">             приходи от наеми на имущество  </t>
  </si>
  <si>
    <t xml:space="preserve">§§ 24-05 </t>
  </si>
  <si>
    <t>§§ 24-06</t>
  </si>
  <si>
    <t>III. ТРАНСФЕРИ</t>
  </si>
  <si>
    <t>3.1 Помощи и  дарения от страната</t>
  </si>
  <si>
    <t xml:space="preserve">3. Помощи и  дарения </t>
  </si>
  <si>
    <t>3.2 Помощи и дарения от чужбина</t>
  </si>
  <si>
    <t xml:space="preserve"> ІV. ВРЕМЕННИ БЕЗЛИХВЕНИ ЗАЕМИ</t>
  </si>
  <si>
    <t xml:space="preserve"> - обща субсидия и други трансфери за държавни дейности от ЦБ за общини (+)</t>
  </si>
  <si>
    <t xml:space="preserve"> - обща изравнителна субсидия и други трансфери за местни дейности от ЦБ за общини (+)</t>
  </si>
  <si>
    <t xml:space="preserve"> - получени от общини целеви субсидии от ЦБ за капиталови разходи (+)</t>
  </si>
  <si>
    <t xml:space="preserve"> - възстановени трансфери за ЦБ (-)</t>
  </si>
  <si>
    <t>§§31-11</t>
  </si>
  <si>
    <t>§§31-12</t>
  </si>
  <si>
    <t>§§31-13</t>
  </si>
  <si>
    <t>§§31-20</t>
  </si>
  <si>
    <t xml:space="preserve">2. Трансфери за/от други бюджети </t>
  </si>
  <si>
    <t xml:space="preserve">1. Трансфери от/за ЦБ </t>
  </si>
  <si>
    <t>ИЗГОТВИЛ: …………………………</t>
  </si>
  <si>
    <t>сл. тел.:………………………..</t>
  </si>
  <si>
    <t>е-mail:………………………...</t>
  </si>
  <si>
    <t>КМЕТ:          …………………………</t>
  </si>
  <si>
    <t>Код по ЕБК:</t>
  </si>
  <si>
    <t>1.Заплати и възнаграждения за персонала, нает по трудови и служебни правоотношения</t>
  </si>
  <si>
    <t>2.Други възнаграждения и плащания за персонала</t>
  </si>
  <si>
    <t>3.Задължителни осигурителни вноски от работодатели</t>
  </si>
  <si>
    <t>4.Издръжка</t>
  </si>
  <si>
    <t>5.Платени данъци, такси и административни санкции</t>
  </si>
  <si>
    <t>7.Стипендии</t>
  </si>
  <si>
    <t>8.Текущи трансфери, обезщетения и помощи за домакинствата</t>
  </si>
  <si>
    <t>9.Субсидии за текуща дейност</t>
  </si>
  <si>
    <t>10.Субсидии и други текущи трансфери за юридически лица с нестопанска цел</t>
  </si>
  <si>
    <t>11.Разходи за членски внос и участие в нетърговски организации и дейности</t>
  </si>
  <si>
    <t>12.Основен ремонт на дълготрайни материални активи</t>
  </si>
  <si>
    <t>13.Придобиване на дълготрайни материални активи</t>
  </si>
  <si>
    <t>14.Придобиване на нематериални дълготрайни активи</t>
  </si>
  <si>
    <t>15.Придобиване на земя</t>
  </si>
  <si>
    <t>16.Капиталови трансфери</t>
  </si>
  <si>
    <t>17.Резерв за непредвидени и неотложни разходи</t>
  </si>
  <si>
    <t>Придобиване на дялове, акции и съучастия (нето)</t>
  </si>
  <si>
    <t>Предоставени кредити (нето)</t>
  </si>
  <si>
    <t>Предоставена временна фин. помощ</t>
  </si>
  <si>
    <t>Плащания по активирани гаранции, поръчителства и преоформен държавен дълг (нето)</t>
  </si>
  <si>
    <t>Заеми от чужбина - нето (+/-)</t>
  </si>
  <si>
    <t>Заеми от банки и други лица в страната - нето (+/-)</t>
  </si>
  <si>
    <t>Емисии на държавни (общински) ценни книжа (+)</t>
  </si>
  <si>
    <t>Погашения на държавни (общински) ценни книжа (-)</t>
  </si>
  <si>
    <t>Събрани средства и извършени плащания за сметка на други бюджети, сметки и фондове - нето (+/-)</t>
  </si>
  <si>
    <t>Приватизация на дялове, акции и участия</t>
  </si>
  <si>
    <t>Друго финансиране - нето(+/-)</t>
  </si>
  <si>
    <t xml:space="preserve">Депозити и средства по сметки - нето (+/-)   </t>
  </si>
  <si>
    <t xml:space="preserve"> остатък от предходния период (+) (от §§95-01 до §§95-06)</t>
  </si>
  <si>
    <t xml:space="preserve"> наличноств края на периода (-) (от §§95-07 до §§95-12)</t>
  </si>
  <si>
    <t>ГЛ. СЧЕТОВОДИТЕЛ:  ………….……………..</t>
  </si>
  <si>
    <t>§ 20-00</t>
  </si>
  <si>
    <t>§ 24 - §41</t>
  </si>
  <si>
    <t>§24 -00</t>
  </si>
  <si>
    <t>§ 27 и § 25</t>
  </si>
  <si>
    <t>§ 28-00</t>
  </si>
  <si>
    <t xml:space="preserve">§ 36-00 </t>
  </si>
  <si>
    <t>§ 37-00</t>
  </si>
  <si>
    <t xml:space="preserve">§ 40-00 </t>
  </si>
  <si>
    <t>§ 41-00</t>
  </si>
  <si>
    <t>§ 45 - §48</t>
  </si>
  <si>
    <t>§01-00</t>
  </si>
  <si>
    <t>§02-00</t>
  </si>
  <si>
    <t>§05-00</t>
  </si>
  <si>
    <t>§10-00</t>
  </si>
  <si>
    <t>§19-00</t>
  </si>
  <si>
    <t>§40-00</t>
  </si>
  <si>
    <t>§42-00</t>
  </si>
  <si>
    <t>§43-00</t>
  </si>
  <si>
    <t>§45-00</t>
  </si>
  <si>
    <t>§46-00</t>
  </si>
  <si>
    <t>§51-00</t>
  </si>
  <si>
    <t>§52-00</t>
  </si>
  <si>
    <t>§53-00</t>
  </si>
  <si>
    <t>§54-00</t>
  </si>
  <si>
    <t>§55-00</t>
  </si>
  <si>
    <t>§00-98</t>
  </si>
  <si>
    <t xml:space="preserve">§01 -§20  </t>
  </si>
  <si>
    <t>§ 01 - §48</t>
  </si>
  <si>
    <t>§ 01 - § 57</t>
  </si>
  <si>
    <t>§ 45-00</t>
  </si>
  <si>
    <t xml:space="preserve">§ 46 - §48  </t>
  </si>
  <si>
    <t xml:space="preserve">§ 31; § 61 -§64; </t>
  </si>
  <si>
    <t>§ 31-00</t>
  </si>
  <si>
    <t>§61 - §64</t>
  </si>
  <si>
    <t>§74 - §78</t>
  </si>
  <si>
    <t>§70 - §98</t>
  </si>
  <si>
    <t>§70-00</t>
  </si>
  <si>
    <t>§71-00</t>
  </si>
  <si>
    <t>§72-00</t>
  </si>
  <si>
    <t>§73-00</t>
  </si>
  <si>
    <t>§80-00</t>
  </si>
  <si>
    <t>§83-00</t>
  </si>
  <si>
    <t>§85-00</t>
  </si>
  <si>
    <t>§86-00</t>
  </si>
  <si>
    <t>§88-00</t>
  </si>
  <si>
    <t>§90-00</t>
  </si>
  <si>
    <t>§93-00</t>
  </si>
  <si>
    <t>§95-00</t>
  </si>
  <si>
    <t xml:space="preserve">6.Разходи за лихви </t>
  </si>
  <si>
    <t>§21;§22§27 и §29</t>
  </si>
  <si>
    <t>§ 74-00</t>
  </si>
  <si>
    <t>§ 75-00</t>
  </si>
  <si>
    <t>§ 76-00</t>
  </si>
  <si>
    <t>Получени/предоставени временни безлихвени заеми от/за ЦБ (нето)</t>
  </si>
  <si>
    <t>Временни безлихвени заеми между бюджети (нето)</t>
  </si>
  <si>
    <t>§ 78-00</t>
  </si>
  <si>
    <t>Временни безлихвени заеми между бюджети и сметки за средствата от Европейския съюз (нето)</t>
  </si>
  <si>
    <t xml:space="preserve">Временни безлихвени заеми от/за държавни предприятия и други сметки, включени в консолидираната фискална програма (нето) </t>
  </si>
  <si>
    <t>Прогноза</t>
  </si>
  <si>
    <t>2019 г.</t>
  </si>
  <si>
    <t>2020 г.</t>
  </si>
  <si>
    <t>Бюджет</t>
  </si>
  <si>
    <t>Показател</t>
  </si>
  <si>
    <t>отчет</t>
  </si>
  <si>
    <t>бюджет</t>
  </si>
  <si>
    <t>прогноза</t>
  </si>
  <si>
    <t>Годишен размер на плащанията по дълга</t>
  </si>
  <si>
    <t>х</t>
  </si>
  <si>
    <t>Приходи</t>
  </si>
  <si>
    <t xml:space="preserve">Обща изравнителна субсидия </t>
  </si>
  <si>
    <t xml:space="preserve">Размер на приходите и общата изравнителна субсидия  </t>
  </si>
  <si>
    <t>1.</t>
  </si>
  <si>
    <r>
      <t xml:space="preserve">Съотношение на плащанията по дълга към средногод. размер на приходите и общата изравнителна субсидия за последните 3 години  </t>
    </r>
    <r>
      <rPr>
        <b/>
        <sz val="10"/>
        <color rgb="FFFF0000"/>
        <rFont val="Times New Roman"/>
        <family val="1"/>
        <charset val="204"/>
      </rPr>
      <t>(до 15%)</t>
    </r>
  </si>
  <si>
    <t>Наличните към края на годината задължения за разходи</t>
  </si>
  <si>
    <t>2.</t>
  </si>
  <si>
    <r>
      <t xml:space="preserve">Съотношение на наличните към края на год. задължения за разходи към средногод. размер на разходите за последните 4 години. </t>
    </r>
    <r>
      <rPr>
        <b/>
        <sz val="10"/>
        <color rgb="FFFF0000"/>
        <rFont val="Times New Roman"/>
        <family val="1"/>
        <charset val="204"/>
      </rPr>
      <t>(до 15%)</t>
    </r>
  </si>
  <si>
    <t>Наличните към края на годината поети ангажименти за разходи</t>
  </si>
  <si>
    <t>3.</t>
  </si>
  <si>
    <r>
      <t xml:space="preserve">Съотношение на наличните към края на год.  поети ангажименти за разходи към средногод. размер на разходите за последните 4 г.  </t>
    </r>
    <r>
      <rPr>
        <b/>
        <sz val="10"/>
        <color rgb="FFFF0000"/>
        <rFont val="Times New Roman"/>
        <family val="1"/>
        <charset val="204"/>
      </rPr>
      <t>(до 50%)</t>
    </r>
  </si>
  <si>
    <t>Налични в края на годината просрочени задължения</t>
  </si>
  <si>
    <t>x</t>
  </si>
  <si>
    <t>4.</t>
  </si>
  <si>
    <r>
      <t xml:space="preserve">Съотношение на наличните към края на годината просрочени задължения към отчетените за последната год. разходи. </t>
    </r>
    <r>
      <rPr>
        <b/>
        <sz val="10"/>
        <color rgb="FFFF0000"/>
        <rFont val="Times New Roman"/>
        <family val="1"/>
        <charset val="204"/>
      </rPr>
      <t xml:space="preserve"> </t>
    </r>
    <r>
      <rPr>
        <sz val="10"/>
        <color rgb="FFFF0000"/>
        <rFont val="Times New Roman"/>
        <family val="1"/>
        <charset val="204"/>
      </rPr>
      <t>(до 5%)</t>
    </r>
  </si>
  <si>
    <t>5.</t>
  </si>
  <si>
    <t>Бюджетно салдо</t>
  </si>
  <si>
    <t xml:space="preserve">Начислени задължения (облог) с приспадната отстъпка за данък върху недвижимите имоти (ДНИ) за текущата година </t>
  </si>
  <si>
    <t>Плащания за ДНИ за текущата година</t>
  </si>
  <si>
    <t>Събираемост на данък върху недвижимите имоти (ДНИ)</t>
  </si>
  <si>
    <t xml:space="preserve">Начислени задължения (облог) с приспадната отстъпка за данък върху превозните средства (ДПрС) за текущата година </t>
  </si>
  <si>
    <t>Плащания за ДПрС за текущата година</t>
  </si>
  <si>
    <t>Събираемост на данък върху превозните средства (ДПрС)</t>
  </si>
  <si>
    <t>6.</t>
  </si>
  <si>
    <t>Осреднено равнище на събираемост на ДНИ и ДПрС</t>
  </si>
  <si>
    <t xml:space="preserve">Размер на отчетените/прогнозни разходи </t>
  </si>
  <si>
    <t>делегирани от държавата дейности</t>
  </si>
  <si>
    <t>КМЕТ: …………………………</t>
  </si>
  <si>
    <t>ГЛ. СЧЕТОВОДИТЕЛ:…….……………..</t>
  </si>
  <si>
    <t xml:space="preserve">                      (име, фамилия, подпис)</t>
  </si>
  <si>
    <t xml:space="preserve">             в т. ч.такса за битови отпадъци</t>
  </si>
  <si>
    <t xml:space="preserve">            в т. ч.  вноски от приходи на държавни и общински предприятия и институции</t>
  </si>
  <si>
    <t>ПРОЕКТ НА БЮДЖЕТ ЗА 2019 г. на община в процедура за финансово оздравяване по агрегирани показатели</t>
  </si>
  <si>
    <t xml:space="preserve">Прогнозни парични потоци за периода 2019-2021 г. </t>
  </si>
  <si>
    <t>2021 г.</t>
  </si>
  <si>
    <t>Таблица за прогнозното изменение на показателите по чл. 130а от ЗПФ за периода 2019 -  2021 г.</t>
  </si>
  <si>
    <t xml:space="preserve">                     Приложение № 15</t>
  </si>
  <si>
    <t xml:space="preserve">                     Приложение № 16</t>
  </si>
  <si>
    <t xml:space="preserve">                          Приложение № 17</t>
  </si>
  <si>
    <t xml:space="preserve"> наличност в края на периода (-) (от §§95-07 до §§95-12)</t>
  </si>
  <si>
    <r>
      <rPr>
        <u/>
        <sz val="10"/>
        <color theme="1"/>
        <rFont val="Times New Roman"/>
        <family val="1"/>
        <charset val="204"/>
      </rPr>
      <t xml:space="preserve">Забележки: </t>
    </r>
    <r>
      <rPr>
        <sz val="10"/>
        <color theme="1"/>
        <rFont val="Times New Roman"/>
        <family val="1"/>
        <charset val="204"/>
      </rPr>
      <t>1. За показателя "Обща изравнителна субсидия" се взема стойността на тази субсидия, определена в закона за държавния бюджет за съответната година. За 2020 г. и 2021 г. този показател следва да се планира на нивото на одобрената със ЗДБРБ за 2019 г. обща изравнителна субсидия.  
                       2.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3. За показателя "Поети ангажименти за разходи" се използва прогнозното кредитно салдо на сметка 9200.
                       4. Показателят "Размер на отчетените/прогнозните разходи" включва общата сума на разходите без §19-00.
                       5. Показателят "Събираемост" представлява съотношение на събраната сума (плащания) към начислените задължения (облог) за съответната текуща година, намалени с ползваната отстъпка за съответния вид данък. За 2019-2021 г. се използват прогнозни данни.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</si>
</sst>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quot;-&quot;0#"/>
    <numFmt numFmtId="166" formatCode="0.0%"/>
    <numFmt numFmtId="167" formatCode="_-* #,##0.00\ _ë_â_-;\-* #,##0.00\ _ë_â_-;_-* &quot;-&quot;??\ _ë_â_-;_-@_-"/>
  </numFmts>
  <fonts count="25">
    <font>
      <sz val="11"/>
      <color theme="1"/>
      <name val="Calibri"/>
      <family val="2"/>
      <charset val="204"/>
      <scheme val="minor"/>
    </font>
    <font>
      <sz val="10"/>
      <name val="Arial"/>
      <family val="2"/>
      <charset val="204"/>
    </font>
    <font>
      <sz val="12"/>
      <name val="Times New Roman CYR"/>
      <family val="1"/>
      <charset val="204"/>
    </font>
    <font>
      <sz val="10"/>
      <name val="Hebar"/>
      <charset val="204"/>
    </font>
    <font>
      <sz val="12"/>
      <name val="Times New Roman"/>
      <family val="1"/>
      <charset val="204"/>
    </font>
    <font>
      <b/>
      <sz val="10"/>
      <name val="Times New Roman"/>
      <family val="1"/>
      <charset val="204"/>
    </font>
    <font>
      <b/>
      <sz val="12"/>
      <name val="Times New Roman"/>
      <family val="1"/>
      <charset val="204"/>
    </font>
    <font>
      <b/>
      <sz val="14"/>
      <name val="Times New Roman"/>
      <family val="1"/>
      <charset val="204"/>
    </font>
    <font>
      <sz val="12"/>
      <color indexed="8"/>
      <name val="Times New Roman"/>
      <family val="1"/>
      <charset val="204"/>
    </font>
    <font>
      <i/>
      <sz val="12"/>
      <name val="Times New Roman"/>
      <family val="1"/>
      <charset val="204"/>
    </font>
    <font>
      <sz val="12"/>
      <color theme="1"/>
      <name val="Times New Roman"/>
      <family val="1"/>
      <charset val="204"/>
    </font>
    <font>
      <sz val="11"/>
      <color theme="1"/>
      <name val="Calibri"/>
      <family val="2"/>
      <charset val="204"/>
      <scheme val="minor"/>
    </font>
    <font>
      <b/>
      <sz val="11"/>
      <color theme="1"/>
      <name val="Calibri"/>
      <family val="2"/>
      <charset val="204"/>
      <scheme val="minor"/>
    </font>
    <font>
      <sz val="10"/>
      <name val="Times New Roman"/>
      <family val="1"/>
      <charset val="204"/>
    </font>
    <font>
      <b/>
      <sz val="10"/>
      <color theme="1"/>
      <name val="Times New Roman"/>
      <family val="1"/>
      <charset val="204"/>
    </font>
    <font>
      <b/>
      <u/>
      <sz val="11"/>
      <color theme="1"/>
      <name val="Times New Roman"/>
      <family val="1"/>
      <charset val="204"/>
    </font>
    <font>
      <sz val="10"/>
      <color theme="1"/>
      <name val="Times New Roman"/>
      <family val="1"/>
      <charset val="204"/>
    </font>
    <font>
      <i/>
      <sz val="10"/>
      <color theme="1"/>
      <name val="Times New Roman"/>
      <family val="1"/>
      <charset val="204"/>
    </font>
    <font>
      <b/>
      <sz val="10"/>
      <color rgb="FFFF0000"/>
      <name val="Times New Roman"/>
      <family val="1"/>
      <charset val="204"/>
    </font>
    <font>
      <sz val="10"/>
      <color rgb="FFFF0000"/>
      <name val="Times New Roman"/>
      <family val="1"/>
      <charset val="204"/>
    </font>
    <font>
      <u/>
      <sz val="10"/>
      <color theme="1"/>
      <name val="Times New Roman"/>
      <family val="1"/>
      <charset val="204"/>
    </font>
    <font>
      <u/>
      <sz val="10"/>
      <color theme="10"/>
      <name val="Hebar"/>
      <charset val="204"/>
    </font>
    <font>
      <sz val="11"/>
      <color theme="1"/>
      <name val="Arial"/>
      <family val="2"/>
      <charset val="204"/>
    </font>
    <font>
      <sz val="11"/>
      <color indexed="8"/>
      <name val="Calibri"/>
      <family val="2"/>
      <charset val="204"/>
    </font>
    <font>
      <sz val="11"/>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6">
    <xf numFmtId="0" fontId="0" fillId="0" borderId="0"/>
    <xf numFmtId="0" fontId="1" fillId="0" borderId="0"/>
    <xf numFmtId="0" fontId="3" fillId="0" borderId="0"/>
    <xf numFmtId="0" fontId="1" fillId="0" borderId="0"/>
    <xf numFmtId="9" fontId="11" fillId="0" borderId="0" applyFont="0" applyFill="0" applyBorder="0" applyAlignment="0" applyProtection="0"/>
    <xf numFmtId="0" fontId="1" fillId="0" borderId="0"/>
    <xf numFmtId="167" fontId="3" fillId="0" borderId="0" applyFont="0" applyFill="0" applyBorder="0" applyAlignment="0" applyProtection="0"/>
    <xf numFmtId="0" fontId="21" fillId="0" borderId="0" applyNumberFormat="0" applyFill="0" applyBorder="0" applyAlignment="0" applyProtection="0"/>
    <xf numFmtId="0" fontId="1" fillId="0" borderId="0"/>
    <xf numFmtId="0" fontId="22" fillId="0" borderId="0"/>
    <xf numFmtId="0" fontId="3" fillId="0" borderId="0"/>
    <xf numFmtId="0" fontId="1" fillId="0" borderId="0">
      <alignment wrapText="1"/>
    </xf>
    <xf numFmtId="0" fontId="1" fillId="0" borderId="0">
      <alignment wrapText="1"/>
    </xf>
    <xf numFmtId="9" fontId="23" fillId="0" borderId="0" applyFont="0" applyFill="0" applyBorder="0" applyAlignment="0" applyProtection="0"/>
    <xf numFmtId="9" fontId="1" fillId="0" borderId="0" applyFont="0" applyFill="0" applyBorder="0" applyAlignment="0" applyProtection="0">
      <alignment wrapText="1"/>
    </xf>
    <xf numFmtId="0" fontId="1" fillId="0" borderId="0"/>
  </cellStyleXfs>
  <cellXfs count="211">
    <xf numFmtId="0" fontId="0" fillId="0" borderId="0" xfId="0"/>
    <xf numFmtId="3" fontId="6" fillId="2" borderId="13" xfId="0" applyNumberFormat="1" applyFont="1" applyFill="1" applyBorder="1" applyAlignment="1" applyProtection="1"/>
    <xf numFmtId="3" fontId="4" fillId="2" borderId="13" xfId="0" applyNumberFormat="1" applyFont="1" applyFill="1" applyBorder="1" applyAlignment="1" applyProtection="1"/>
    <xf numFmtId="3" fontId="6" fillId="2" borderId="13" xfId="0" quotePrefix="1" applyNumberFormat="1" applyFont="1" applyFill="1" applyBorder="1" applyAlignment="1" applyProtection="1"/>
    <xf numFmtId="3" fontId="4" fillId="3" borderId="13" xfId="0" quotePrefix="1" applyNumberFormat="1" applyFont="1" applyFill="1" applyBorder="1" applyAlignment="1" applyProtection="1"/>
    <xf numFmtId="0" fontId="0" fillId="2" borderId="13" xfId="0" applyFill="1" applyBorder="1" applyProtection="1">
      <protection locked="0"/>
    </xf>
    <xf numFmtId="3" fontId="9" fillId="0" borderId="13" xfId="0" quotePrefix="1" applyNumberFormat="1" applyFont="1" applyBorder="1" applyAlignment="1" applyProtection="1">
      <protection locked="0"/>
    </xf>
    <xf numFmtId="0" fontId="10" fillId="0" borderId="0" xfId="0" applyFont="1" applyProtection="1">
      <protection locked="0"/>
    </xf>
    <xf numFmtId="3" fontId="6" fillId="2" borderId="7" xfId="0" applyNumberFormat="1" applyFont="1" applyFill="1" applyBorder="1" applyAlignment="1" applyProtection="1"/>
    <xf numFmtId="3" fontId="6" fillId="2" borderId="14" xfId="0" applyNumberFormat="1" applyFont="1" applyFill="1" applyBorder="1" applyAlignment="1" applyProtection="1"/>
    <xf numFmtId="3" fontId="6" fillId="2" borderId="14" xfId="0" quotePrefix="1" applyNumberFormat="1" applyFont="1" applyFill="1" applyBorder="1" applyAlignment="1" applyProtection="1"/>
    <xf numFmtId="3" fontId="4" fillId="2" borderId="14" xfId="0" applyNumberFormat="1" applyFont="1" applyFill="1" applyBorder="1" applyAlignment="1" applyProtection="1"/>
    <xf numFmtId="3" fontId="4" fillId="3" borderId="14" xfId="0" quotePrefix="1" applyNumberFormat="1" applyFont="1" applyFill="1" applyBorder="1" applyAlignment="1" applyProtection="1"/>
    <xf numFmtId="3" fontId="9" fillId="0" borderId="14" xfId="0" quotePrefix="1" applyNumberFormat="1" applyFont="1" applyBorder="1" applyAlignment="1" applyProtection="1">
      <protection locked="0"/>
    </xf>
    <xf numFmtId="3" fontId="6" fillId="2" borderId="22" xfId="0" applyNumberFormat="1" applyFont="1" applyFill="1" applyBorder="1" applyAlignment="1" applyProtection="1"/>
    <xf numFmtId="3" fontId="6" fillId="2" borderId="23" xfId="0" applyNumberFormat="1" applyFont="1" applyFill="1" applyBorder="1" applyAlignment="1" applyProtection="1"/>
    <xf numFmtId="3" fontId="4" fillId="0" borderId="23" xfId="0" quotePrefix="1" applyNumberFormat="1" applyFont="1" applyBorder="1" applyAlignment="1" applyProtection="1">
      <protection locked="0"/>
    </xf>
    <xf numFmtId="3" fontId="6" fillId="2" borderId="23" xfId="0" quotePrefix="1" applyNumberFormat="1" applyFont="1" applyFill="1" applyBorder="1" applyAlignment="1" applyProtection="1"/>
    <xf numFmtId="3" fontId="4" fillId="2" borderId="23" xfId="0" applyNumberFormat="1" applyFont="1" applyFill="1" applyBorder="1" applyAlignment="1" applyProtection="1"/>
    <xf numFmtId="3" fontId="4" fillId="3" borderId="23" xfId="0" quotePrefix="1" applyNumberFormat="1" applyFont="1" applyFill="1" applyBorder="1" applyAlignment="1" applyProtection="1"/>
    <xf numFmtId="3" fontId="9" fillId="0" borderId="23" xfId="0" quotePrefix="1" applyNumberFormat="1" applyFont="1" applyBorder="1" applyAlignment="1" applyProtection="1">
      <protection locked="0"/>
    </xf>
    <xf numFmtId="3" fontId="9" fillId="0" borderId="24" xfId="0" quotePrefix="1" applyNumberFormat="1" applyFont="1" applyBorder="1" applyAlignment="1" applyProtection="1">
      <protection locked="0"/>
    </xf>
    <xf numFmtId="3" fontId="6" fillId="2" borderId="25" xfId="0" applyNumberFormat="1" applyFont="1" applyFill="1" applyBorder="1" applyAlignment="1" applyProtection="1"/>
    <xf numFmtId="3" fontId="4" fillId="2" borderId="26" xfId="0" applyNumberFormat="1" applyFont="1" applyFill="1" applyBorder="1" applyAlignment="1" applyProtection="1"/>
    <xf numFmtId="3" fontId="9" fillId="2" borderId="26" xfId="0" applyNumberFormat="1" applyFont="1" applyFill="1" applyBorder="1" applyAlignment="1" applyProtection="1"/>
    <xf numFmtId="3" fontId="6" fillId="2" borderId="26" xfId="0" applyNumberFormat="1" applyFont="1" applyFill="1" applyBorder="1" applyAlignment="1" applyProtection="1"/>
    <xf numFmtId="3" fontId="4" fillId="2" borderId="26" xfId="0" applyNumberFormat="1" applyFont="1" applyFill="1" applyBorder="1" applyAlignment="1" applyProtection="1">
      <alignment horizontal="right"/>
    </xf>
    <xf numFmtId="3" fontId="9" fillId="2" borderId="26" xfId="0" quotePrefix="1" applyNumberFormat="1" applyFont="1" applyFill="1" applyBorder="1" applyAlignment="1" applyProtection="1"/>
    <xf numFmtId="3" fontId="9" fillId="2" borderId="27" xfId="0" quotePrefix="1" applyNumberFormat="1" applyFont="1" applyFill="1" applyBorder="1" applyAlignment="1" applyProtection="1"/>
    <xf numFmtId="3" fontId="4" fillId="0" borderId="13" xfId="0" applyNumberFormat="1" applyFont="1" applyBorder="1" applyAlignment="1" applyProtection="1">
      <protection locked="0"/>
    </xf>
    <xf numFmtId="3" fontId="4" fillId="0" borderId="23" xfId="0" applyNumberFormat="1" applyFont="1" applyBorder="1" applyAlignment="1" applyProtection="1">
      <protection locked="0"/>
    </xf>
    <xf numFmtId="3" fontId="4" fillId="0" borderId="14" xfId="0" applyNumberFormat="1" applyFont="1" applyBorder="1" applyAlignment="1" applyProtection="1">
      <protection locked="0"/>
    </xf>
    <xf numFmtId="3" fontId="9" fillId="0" borderId="23" xfId="0" applyNumberFormat="1" applyFont="1" applyBorder="1" applyAlignment="1" applyProtection="1">
      <protection locked="0"/>
    </xf>
    <xf numFmtId="3" fontId="9" fillId="0" borderId="13" xfId="0" applyNumberFormat="1" applyFont="1" applyBorder="1" applyAlignment="1" applyProtection="1">
      <protection locked="0"/>
    </xf>
    <xf numFmtId="3" fontId="4" fillId="0" borderId="23" xfId="0" applyNumberFormat="1" applyFont="1" applyBorder="1" applyAlignment="1" applyProtection="1">
      <alignment horizontal="right"/>
      <protection locked="0"/>
    </xf>
    <xf numFmtId="3" fontId="4" fillId="0" borderId="13" xfId="0" applyNumberFormat="1" applyFont="1" applyBorder="1" applyAlignment="1" applyProtection="1">
      <alignment horizontal="right"/>
      <protection locked="0"/>
    </xf>
    <xf numFmtId="3" fontId="4" fillId="0" borderId="14" xfId="0" applyNumberFormat="1" applyFont="1" applyBorder="1" applyAlignment="1" applyProtection="1">
      <alignment horizontal="right"/>
      <protection locked="0"/>
    </xf>
    <xf numFmtId="3" fontId="4" fillId="2" borderId="36" xfId="0" quotePrefix="1" applyNumberFormat="1" applyFont="1" applyFill="1" applyBorder="1" applyAlignment="1" applyProtection="1"/>
    <xf numFmtId="3" fontId="6" fillId="2" borderId="31" xfId="0" quotePrefix="1" applyNumberFormat="1" applyFont="1" applyFill="1" applyBorder="1" applyAlignment="1" applyProtection="1"/>
    <xf numFmtId="3" fontId="6" fillId="2" borderId="32" xfId="0" quotePrefix="1" applyNumberFormat="1" applyFont="1" applyFill="1" applyBorder="1" applyAlignment="1" applyProtection="1"/>
    <xf numFmtId="3" fontId="6" fillId="2" borderId="33" xfId="0" quotePrefix="1" applyNumberFormat="1" applyFont="1" applyFill="1" applyBorder="1" applyAlignment="1" applyProtection="1"/>
    <xf numFmtId="3" fontId="6" fillId="2" borderId="36" xfId="0" applyNumberFormat="1" applyFont="1" applyFill="1" applyBorder="1" applyAlignment="1" applyProtection="1"/>
    <xf numFmtId="3" fontId="4" fillId="2" borderId="7" xfId="0" applyNumberFormat="1" applyFont="1" applyFill="1" applyBorder="1" applyAlignment="1" applyProtection="1"/>
    <xf numFmtId="3" fontId="6" fillId="2" borderId="19" xfId="0" applyNumberFormat="1" applyFont="1" applyFill="1" applyBorder="1" applyAlignment="1" applyProtection="1"/>
    <xf numFmtId="3" fontId="6" fillId="3" borderId="36" xfId="0" applyNumberFormat="1" applyFont="1" applyFill="1" applyBorder="1" applyAlignment="1" applyProtection="1"/>
    <xf numFmtId="3" fontId="4" fillId="3" borderId="36" xfId="0" quotePrefix="1" applyNumberFormat="1" applyFont="1" applyFill="1" applyBorder="1" applyAlignment="1" applyProtection="1"/>
    <xf numFmtId="3" fontId="6" fillId="2" borderId="18" xfId="0" applyNumberFormat="1" applyFont="1" applyFill="1" applyBorder="1" applyAlignment="1" applyProtection="1"/>
    <xf numFmtId="3" fontId="16" fillId="3" borderId="18" xfId="0" applyNumberFormat="1" applyFont="1" applyFill="1" applyBorder="1" applyProtection="1"/>
    <xf numFmtId="3" fontId="13" fillId="3" borderId="18" xfId="0" applyNumberFormat="1" applyFont="1" applyFill="1" applyBorder="1" applyProtection="1">
      <protection locked="0"/>
    </xf>
    <xf numFmtId="3" fontId="17" fillId="3" borderId="49" xfId="0" applyNumberFormat="1" applyFont="1" applyFill="1" applyBorder="1" applyProtection="1">
      <protection locked="0"/>
    </xf>
    <xf numFmtId="3" fontId="17" fillId="3" borderId="50" xfId="0" applyNumberFormat="1" applyFont="1" applyFill="1" applyBorder="1" applyProtection="1">
      <protection locked="0"/>
    </xf>
    <xf numFmtId="3" fontId="16" fillId="3" borderId="32" xfId="0" applyNumberFormat="1" applyFont="1" applyFill="1" applyBorder="1" applyProtection="1"/>
    <xf numFmtId="3" fontId="16" fillId="3" borderId="33" xfId="0" applyNumberFormat="1" applyFont="1" applyFill="1" applyBorder="1" applyProtection="1"/>
    <xf numFmtId="3" fontId="16" fillId="3" borderId="51" xfId="0" applyNumberFormat="1" applyFont="1" applyFill="1" applyBorder="1" applyProtection="1"/>
    <xf numFmtId="166" fontId="14" fillId="3" borderId="16" xfId="0" applyNumberFormat="1" applyFont="1" applyFill="1" applyBorder="1" applyProtection="1"/>
    <xf numFmtId="166" fontId="14" fillId="3" borderId="17" xfId="0" applyNumberFormat="1" applyFont="1" applyFill="1" applyBorder="1" applyProtection="1"/>
    <xf numFmtId="3" fontId="16" fillId="3" borderId="53" xfId="0" applyNumberFormat="1" applyFont="1" applyFill="1" applyBorder="1" applyProtection="1"/>
    <xf numFmtId="3" fontId="16" fillId="3" borderId="53" xfId="0" applyNumberFormat="1" applyFont="1" applyFill="1" applyBorder="1" applyProtection="1">
      <protection locked="0"/>
    </xf>
    <xf numFmtId="3" fontId="16" fillId="3" borderId="54" xfId="0" applyNumberFormat="1" applyFont="1" applyFill="1" applyBorder="1" applyProtection="1">
      <protection locked="0"/>
    </xf>
    <xf numFmtId="3" fontId="17" fillId="3" borderId="56" xfId="0" applyNumberFormat="1" applyFont="1" applyFill="1" applyBorder="1" applyProtection="1">
      <protection locked="0"/>
    </xf>
    <xf numFmtId="9" fontId="14" fillId="3" borderId="16" xfId="0" applyNumberFormat="1" applyFont="1" applyFill="1" applyBorder="1" applyProtection="1"/>
    <xf numFmtId="9" fontId="14" fillId="3" borderId="17" xfId="0" applyNumberFormat="1" applyFont="1" applyFill="1" applyBorder="1" applyProtection="1"/>
    <xf numFmtId="3" fontId="16" fillId="3" borderId="38" xfId="0" applyNumberFormat="1" applyFont="1" applyFill="1" applyBorder="1" applyProtection="1"/>
    <xf numFmtId="3" fontId="16" fillId="3" borderId="38" xfId="0" applyNumberFormat="1" applyFont="1" applyFill="1" applyBorder="1" applyProtection="1">
      <protection locked="0"/>
    </xf>
    <xf numFmtId="3" fontId="17" fillId="3" borderId="59" xfId="0" applyNumberFormat="1" applyFont="1" applyFill="1" applyBorder="1" applyProtection="1"/>
    <xf numFmtId="3" fontId="17" fillId="0" borderId="59" xfId="0" applyNumberFormat="1" applyFont="1" applyFill="1" applyBorder="1" applyProtection="1">
      <protection locked="0"/>
    </xf>
    <xf numFmtId="3" fontId="17" fillId="3" borderId="61" xfId="0" applyNumberFormat="1" applyFont="1" applyFill="1" applyBorder="1" applyProtection="1"/>
    <xf numFmtId="3" fontId="17" fillId="0" borderId="61" xfId="0" applyNumberFormat="1" applyFont="1" applyFill="1" applyBorder="1" applyProtection="1">
      <protection locked="0"/>
    </xf>
    <xf numFmtId="3" fontId="17" fillId="3" borderId="32" xfId="0" applyNumberFormat="1" applyFont="1" applyFill="1" applyBorder="1" applyProtection="1"/>
    <xf numFmtId="166" fontId="17" fillId="3" borderId="32" xfId="0" applyNumberFormat="1" applyFont="1" applyFill="1" applyBorder="1" applyProtection="1"/>
    <xf numFmtId="166" fontId="17" fillId="3" borderId="33" xfId="0" applyNumberFormat="1" applyFont="1" applyFill="1" applyBorder="1" applyProtection="1"/>
    <xf numFmtId="3" fontId="17" fillId="3" borderId="63" xfId="0" applyNumberFormat="1" applyFont="1" applyFill="1" applyBorder="1" applyProtection="1"/>
    <xf numFmtId="3" fontId="17" fillId="0" borderId="63" xfId="0" applyNumberFormat="1" applyFont="1" applyFill="1" applyBorder="1" applyProtection="1">
      <protection locked="0"/>
    </xf>
    <xf numFmtId="3" fontId="17" fillId="3" borderId="49" xfId="0" applyNumberFormat="1" applyFont="1" applyFill="1" applyBorder="1" applyProtection="1"/>
    <xf numFmtId="3" fontId="16" fillId="0" borderId="16" xfId="0" applyNumberFormat="1" applyFont="1" applyFill="1" applyBorder="1" applyProtection="1"/>
    <xf numFmtId="166" fontId="14" fillId="0" borderId="16" xfId="0" applyNumberFormat="1" applyFont="1" applyFill="1" applyBorder="1" applyProtection="1"/>
    <xf numFmtId="166" fontId="14" fillId="0" borderId="17" xfId="0" applyNumberFormat="1" applyFont="1" applyFill="1" applyBorder="1" applyProtection="1"/>
    <xf numFmtId="0" fontId="0" fillId="0" borderId="0" xfId="0" applyBorder="1" applyProtection="1"/>
    <xf numFmtId="0" fontId="4" fillId="0" borderId="0" xfId="0" applyFont="1" applyBorder="1" applyAlignment="1" applyProtection="1">
      <alignment horizontal="left"/>
    </xf>
    <xf numFmtId="0" fontId="0" fillId="0" borderId="0" xfId="0" applyProtection="1"/>
    <xf numFmtId="0" fontId="0" fillId="0" borderId="1" xfId="0" applyBorder="1" applyProtection="1"/>
    <xf numFmtId="0" fontId="0" fillId="0" borderId="2" xfId="0" applyBorder="1" applyProtection="1"/>
    <xf numFmtId="0" fontId="4" fillId="0" borderId="3" xfId="0" applyFont="1" applyBorder="1" applyAlignment="1" applyProtection="1">
      <alignment horizontal="right"/>
    </xf>
    <xf numFmtId="0" fontId="6" fillId="0" borderId="1" xfId="0" applyFont="1" applyBorder="1" applyAlignment="1" applyProtection="1">
      <alignment horizontal="center"/>
    </xf>
    <xf numFmtId="0" fontId="4" fillId="0" borderId="1" xfId="0" applyFont="1" applyBorder="1" applyProtection="1"/>
    <xf numFmtId="0" fontId="6" fillId="2" borderId="1" xfId="0" applyFont="1" applyFill="1" applyBorder="1" applyAlignment="1" applyProtection="1">
      <alignment horizontal="center"/>
    </xf>
    <xf numFmtId="0" fontId="5" fillId="0" borderId="18" xfId="0" applyFont="1" applyBorder="1" applyAlignment="1" applyProtection="1"/>
    <xf numFmtId="0" fontId="5" fillId="0" borderId="19" xfId="0" applyFont="1" applyBorder="1" applyAlignment="1" applyProtection="1"/>
    <xf numFmtId="0" fontId="6" fillId="0" borderId="8" xfId="0" quotePrefix="1" applyFont="1" applyBorder="1" applyAlignment="1" applyProtection="1">
      <alignment horizontal="center"/>
    </xf>
    <xf numFmtId="0" fontId="6" fillId="2" borderId="8" xfId="0" applyFont="1" applyFill="1" applyBorder="1" applyAlignment="1" applyProtection="1">
      <alignment horizontal="center"/>
    </xf>
    <xf numFmtId="0" fontId="6" fillId="0" borderId="16" xfId="0" applyFont="1" applyBorder="1" applyAlignment="1" applyProtection="1">
      <alignment horizontal="center" wrapText="1"/>
    </xf>
    <xf numFmtId="0" fontId="6" fillId="0" borderId="17" xfId="0" applyFont="1" applyBorder="1" applyAlignment="1" applyProtection="1">
      <alignment horizontal="center" wrapText="1"/>
    </xf>
    <xf numFmtId="0" fontId="6" fillId="0" borderId="36" xfId="0" applyFont="1" applyBorder="1" applyProtection="1"/>
    <xf numFmtId="0" fontId="4" fillId="0" borderId="5" xfId="0" applyFont="1" applyBorder="1" applyProtection="1"/>
    <xf numFmtId="0" fontId="4" fillId="0" borderId="8" xfId="0" applyFont="1" applyBorder="1" applyAlignment="1" applyProtection="1">
      <alignment horizontal="left"/>
    </xf>
    <xf numFmtId="0" fontId="4" fillId="0" borderId="20" xfId="0" applyFont="1" applyBorder="1" applyAlignment="1" applyProtection="1">
      <alignment horizontal="left"/>
    </xf>
    <xf numFmtId="0" fontId="4" fillId="0" borderId="12" xfId="0" applyFont="1" applyBorder="1" applyAlignment="1" applyProtection="1">
      <alignment horizontal="left"/>
    </xf>
    <xf numFmtId="3" fontId="4" fillId="0" borderId="13" xfId="0" applyNumberFormat="1" applyFont="1" applyBorder="1" applyAlignment="1" applyProtection="1"/>
    <xf numFmtId="0" fontId="4" fillId="0" borderId="15" xfId="0" applyFont="1" applyBorder="1" applyAlignment="1" applyProtection="1">
      <alignment horizontal="left"/>
    </xf>
    <xf numFmtId="0" fontId="4" fillId="0" borderId="4" xfId="0" applyFont="1" applyBorder="1" applyAlignment="1" applyProtection="1">
      <alignment horizontal="left"/>
    </xf>
    <xf numFmtId="0" fontId="4" fillId="0" borderId="10" xfId="0" applyFont="1" applyBorder="1" applyAlignment="1" applyProtection="1">
      <alignment horizontal="left"/>
    </xf>
    <xf numFmtId="0" fontId="4" fillId="0" borderId="5" xfId="0" applyFont="1" applyBorder="1" applyAlignment="1" applyProtection="1">
      <alignment horizontal="left"/>
    </xf>
    <xf numFmtId="0" fontId="9" fillId="0" borderId="5" xfId="0" applyFont="1" applyBorder="1" applyAlignment="1" applyProtection="1">
      <alignment horizontal="left" wrapText="1"/>
    </xf>
    <xf numFmtId="0" fontId="9" fillId="0" borderId="20" xfId="0" applyFont="1" applyBorder="1" applyAlignment="1" applyProtection="1">
      <alignment horizontal="left"/>
    </xf>
    <xf numFmtId="3" fontId="9" fillId="0" borderId="13" xfId="0" applyNumberFormat="1" applyFont="1" applyBorder="1" applyAlignment="1" applyProtection="1"/>
    <xf numFmtId="0" fontId="9" fillId="0" borderId="4" xfId="0" applyFont="1" applyBorder="1" applyAlignment="1" applyProtection="1">
      <alignment horizontal="left"/>
    </xf>
    <xf numFmtId="1" fontId="9" fillId="0" borderId="20" xfId="0" applyNumberFormat="1" applyFont="1" applyBorder="1" applyAlignment="1" applyProtection="1"/>
    <xf numFmtId="0" fontId="9" fillId="0" borderId="9" xfId="0" applyFont="1" applyBorder="1" applyAlignment="1" applyProtection="1">
      <alignment horizontal="left"/>
    </xf>
    <xf numFmtId="0" fontId="4" fillId="0" borderId="9" xfId="0" applyFont="1" applyBorder="1" applyAlignment="1" applyProtection="1">
      <alignment horizontal="left"/>
    </xf>
    <xf numFmtId="1" fontId="4" fillId="0" borderId="20" xfId="0" applyNumberFormat="1" applyFont="1" applyBorder="1" applyAlignment="1" applyProtection="1"/>
    <xf numFmtId="0" fontId="4" fillId="0" borderId="20" xfId="0" applyFont="1" applyFill="1" applyBorder="1" applyAlignment="1" applyProtection="1">
      <alignment horizontal="left"/>
    </xf>
    <xf numFmtId="0" fontId="4" fillId="0" borderId="6" xfId="0" quotePrefix="1" applyFont="1" applyBorder="1" applyAlignment="1" applyProtection="1">
      <alignment horizontal="left"/>
    </xf>
    <xf numFmtId="0" fontId="4" fillId="0" borderId="6" xfId="0" applyFont="1" applyBorder="1" applyAlignment="1" applyProtection="1">
      <alignment horizontal="left"/>
    </xf>
    <xf numFmtId="16" fontId="4" fillId="0" borderId="11" xfId="0" quotePrefix="1" applyNumberFormat="1" applyFont="1" applyBorder="1" applyAlignment="1" applyProtection="1">
      <alignment horizontal="left"/>
    </xf>
    <xf numFmtId="3" fontId="4" fillId="0" borderId="13" xfId="0" quotePrefix="1" applyNumberFormat="1" applyFont="1" applyBorder="1" applyAlignment="1" applyProtection="1"/>
    <xf numFmtId="0" fontId="6" fillId="0" borderId="10" xfId="0" applyFont="1" applyBorder="1" applyProtection="1"/>
    <xf numFmtId="0" fontId="4" fillId="0" borderId="12" xfId="0" quotePrefix="1" applyFont="1" applyBorder="1" applyAlignment="1" applyProtection="1">
      <alignment horizontal="left" wrapText="1"/>
    </xf>
    <xf numFmtId="165" fontId="2" fillId="3" borderId="20" xfId="2" quotePrefix="1" applyNumberFormat="1" applyFont="1" applyFill="1" applyBorder="1" applyAlignment="1" applyProtection="1">
      <alignment horizontal="left"/>
    </xf>
    <xf numFmtId="0" fontId="4" fillId="0" borderId="5" xfId="0" quotePrefix="1" applyFont="1" applyBorder="1" applyAlignment="1" applyProtection="1">
      <alignment horizontal="left"/>
    </xf>
    <xf numFmtId="0" fontId="4" fillId="0" borderId="9" xfId="0" quotePrefix="1" applyFont="1" applyBorder="1" applyAlignment="1" applyProtection="1">
      <alignment horizontal="left"/>
    </xf>
    <xf numFmtId="165" fontId="2" fillId="3" borderId="20" xfId="2" quotePrefix="1" applyNumberFormat="1" applyFont="1" applyFill="1" applyBorder="1" applyAlignment="1" applyProtection="1">
      <alignment horizontal="left" wrapText="1"/>
    </xf>
    <xf numFmtId="0" fontId="4" fillId="0" borderId="9" xfId="0" applyFont="1" applyBorder="1" applyAlignment="1" applyProtection="1">
      <alignment horizontal="left" wrapText="1"/>
    </xf>
    <xf numFmtId="0" fontId="4" fillId="0" borderId="11" xfId="0" applyFont="1" applyBorder="1" applyAlignment="1" applyProtection="1">
      <alignment horizontal="left"/>
    </xf>
    <xf numFmtId="0" fontId="6" fillId="0" borderId="4" xfId="0" applyFont="1" applyBorder="1" applyProtection="1"/>
    <xf numFmtId="0" fontId="4" fillId="0" borderId="15" xfId="0" quotePrefix="1" applyFont="1" applyBorder="1" applyAlignment="1" applyProtection="1">
      <alignment horizontal="left" wrapText="1"/>
    </xf>
    <xf numFmtId="0" fontId="4" fillId="0" borderId="4" xfId="0" quotePrefix="1" applyFont="1" applyBorder="1" applyAlignment="1" applyProtection="1">
      <alignment horizontal="left"/>
    </xf>
    <xf numFmtId="0" fontId="4" fillId="0" borderId="39" xfId="0" applyFont="1" applyBorder="1" applyAlignment="1" applyProtection="1">
      <alignment horizontal="left"/>
    </xf>
    <xf numFmtId="0" fontId="4" fillId="0" borderId="28" xfId="0" applyFont="1" applyBorder="1" applyProtection="1"/>
    <xf numFmtId="0" fontId="4" fillId="0" borderId="30" xfId="0" applyFont="1" applyBorder="1" applyAlignment="1" applyProtection="1">
      <alignment horizontal="left"/>
    </xf>
    <xf numFmtId="0" fontId="4" fillId="0" borderId="29" xfId="0" applyFont="1" applyBorder="1" applyProtection="1"/>
    <xf numFmtId="0" fontId="4" fillId="0" borderId="15" xfId="0" applyFont="1" applyBorder="1" applyProtection="1"/>
    <xf numFmtId="0" fontId="4" fillId="0" borderId="15" xfId="0" applyFont="1" applyBorder="1" applyAlignment="1" applyProtection="1">
      <alignment horizontal="left" vertical="center" wrapText="1"/>
    </xf>
    <xf numFmtId="0" fontId="4" fillId="0" borderId="21" xfId="0" applyFont="1" applyBorder="1" applyAlignment="1" applyProtection="1">
      <alignment horizontal="left"/>
    </xf>
    <xf numFmtId="0" fontId="7" fillId="0" borderId="10" xfId="0" applyFont="1" applyBorder="1" applyAlignment="1" applyProtection="1">
      <alignment horizontal="left"/>
    </xf>
    <xf numFmtId="0" fontId="4" fillId="0" borderId="35" xfId="0" applyFont="1" applyBorder="1" applyAlignment="1" applyProtection="1">
      <alignment horizontal="left"/>
    </xf>
    <xf numFmtId="3" fontId="4" fillId="0" borderId="37" xfId="0" quotePrefix="1" applyNumberFormat="1" applyFont="1" applyBorder="1" applyAlignment="1" applyProtection="1"/>
    <xf numFmtId="3" fontId="4" fillId="0" borderId="38" xfId="0" quotePrefix="1" applyNumberFormat="1" applyFont="1" applyBorder="1" applyAlignment="1" applyProtection="1"/>
    <xf numFmtId="3" fontId="4" fillId="0" borderId="34" xfId="0" quotePrefix="1" applyNumberFormat="1" applyFont="1" applyBorder="1" applyAlignment="1" applyProtection="1"/>
    <xf numFmtId="0" fontId="5" fillId="0" borderId="4" xfId="0" applyFont="1" applyBorder="1" applyAlignment="1" applyProtection="1">
      <alignment horizontal="left"/>
    </xf>
    <xf numFmtId="0" fontId="6" fillId="0" borderId="35" xfId="0" applyFont="1" applyBorder="1" applyAlignment="1" applyProtection="1">
      <alignment horizontal="left"/>
    </xf>
    <xf numFmtId="3" fontId="8" fillId="0" borderId="37" xfId="0" quotePrefix="1" applyNumberFormat="1" applyFont="1" applyBorder="1" applyAlignment="1" applyProtection="1"/>
    <xf numFmtId="3" fontId="8" fillId="0" borderId="38" xfId="0" quotePrefix="1" applyNumberFormat="1" applyFont="1" applyBorder="1" applyAlignment="1" applyProtection="1"/>
    <xf numFmtId="3" fontId="8" fillId="0" borderId="34" xfId="0" quotePrefix="1" applyNumberFormat="1" applyFont="1" applyBorder="1" applyAlignment="1" applyProtection="1"/>
    <xf numFmtId="0" fontId="6" fillId="0" borderId="10" xfId="0" applyFont="1" applyBorder="1" applyAlignment="1" applyProtection="1">
      <alignment horizontal="left"/>
    </xf>
    <xf numFmtId="0" fontId="4" fillId="0" borderId="30" xfId="0" quotePrefix="1" applyFont="1" applyBorder="1" applyAlignment="1" applyProtection="1">
      <alignment horizontal="left"/>
    </xf>
    <xf numFmtId="3" fontId="4" fillId="0" borderId="13" xfId="0" applyNumberFormat="1" applyFont="1" applyBorder="1" applyAlignment="1" applyProtection="1">
      <alignment horizontal="right"/>
    </xf>
    <xf numFmtId="164" fontId="4" fillId="0" borderId="9" xfId="0" applyNumberFormat="1" applyFont="1" applyBorder="1" applyProtection="1"/>
    <xf numFmtId="164" fontId="4" fillId="0" borderId="20" xfId="0" applyNumberFormat="1" applyFont="1" applyBorder="1" applyProtection="1"/>
    <xf numFmtId="164" fontId="4" fillId="0" borderId="9" xfId="0" applyNumberFormat="1" applyFont="1" applyBorder="1" applyAlignment="1" applyProtection="1">
      <alignment wrapText="1"/>
    </xf>
    <xf numFmtId="3" fontId="9" fillId="0" borderId="13" xfId="0" quotePrefix="1" applyNumberFormat="1" applyFont="1" applyBorder="1" applyAlignment="1" applyProtection="1"/>
    <xf numFmtId="0" fontId="9" fillId="0" borderId="11" xfId="0" applyFont="1" applyBorder="1" applyAlignment="1" applyProtection="1">
      <alignment horizontal="left"/>
    </xf>
    <xf numFmtId="0" fontId="9" fillId="0" borderId="21" xfId="0" applyFont="1" applyBorder="1" applyAlignment="1" applyProtection="1">
      <alignment horizontal="left"/>
    </xf>
    <xf numFmtId="3" fontId="9" fillId="0" borderId="16" xfId="0" quotePrefix="1" applyNumberFormat="1" applyFont="1" applyBorder="1" applyAlignment="1" applyProtection="1"/>
    <xf numFmtId="0" fontId="10" fillId="0" borderId="0" xfId="0" applyFont="1" applyProtection="1"/>
    <xf numFmtId="0" fontId="6" fillId="2" borderId="44" xfId="0" applyFont="1" applyFill="1" applyBorder="1" applyAlignment="1" applyProtection="1">
      <alignment horizontal="center"/>
    </xf>
    <xf numFmtId="0" fontId="6" fillId="2" borderId="42" xfId="0" applyFont="1" applyFill="1" applyBorder="1" applyAlignment="1" applyProtection="1">
      <alignment horizontal="center"/>
    </xf>
    <xf numFmtId="0" fontId="0" fillId="0" borderId="0" xfId="0" applyFill="1" applyProtection="1"/>
    <xf numFmtId="0" fontId="15" fillId="0" borderId="45" xfId="0" applyFont="1" applyBorder="1" applyProtection="1"/>
    <xf numFmtId="0" fontId="0" fillId="0" borderId="46" xfId="0" applyBorder="1" applyAlignment="1" applyProtection="1">
      <alignment horizontal="center"/>
    </xf>
    <xf numFmtId="0" fontId="0" fillId="0" borderId="2" xfId="0" applyFill="1" applyBorder="1" applyAlignment="1" applyProtection="1">
      <alignment horizontal="center"/>
    </xf>
    <xf numFmtId="0" fontId="0" fillId="0" borderId="65" xfId="0" applyFill="1" applyBorder="1" applyAlignment="1" applyProtection="1">
      <alignment horizontal="center"/>
    </xf>
    <xf numFmtId="0" fontId="0" fillId="0" borderId="47" xfId="0" applyBorder="1" applyProtection="1"/>
    <xf numFmtId="0" fontId="12" fillId="0" borderId="32" xfId="0" applyFont="1" applyBorder="1" applyAlignment="1" applyProtection="1">
      <alignment horizontal="center"/>
    </xf>
    <xf numFmtId="0" fontId="12" fillId="0" borderId="48" xfId="0" applyFont="1" applyBorder="1" applyAlignment="1" applyProtection="1">
      <alignment horizontal="center"/>
    </xf>
    <xf numFmtId="0" fontId="12" fillId="0" borderId="66" xfId="0" applyFont="1" applyBorder="1" applyAlignment="1" applyProtection="1">
      <alignment horizontal="center"/>
    </xf>
    <xf numFmtId="0" fontId="16" fillId="0" borderId="1" xfId="0" applyFont="1" applyBorder="1" applyAlignment="1" applyProtection="1">
      <alignment horizontal="right"/>
    </xf>
    <xf numFmtId="0" fontId="16" fillId="0" borderId="43" xfId="0" applyFont="1" applyBorder="1" applyAlignment="1" applyProtection="1">
      <alignment wrapText="1"/>
    </xf>
    <xf numFmtId="0" fontId="16" fillId="0" borderId="4" xfId="0" applyFont="1" applyBorder="1" applyAlignment="1" applyProtection="1">
      <alignment horizontal="right"/>
    </xf>
    <xf numFmtId="0" fontId="17" fillId="0" borderId="4" xfId="0" applyFont="1" applyBorder="1" applyAlignment="1" applyProtection="1">
      <alignment wrapText="1"/>
    </xf>
    <xf numFmtId="3" fontId="0" fillId="0" borderId="0" xfId="0" applyNumberFormat="1" applyProtection="1"/>
    <xf numFmtId="0" fontId="16" fillId="0" borderId="5" xfId="0" applyFont="1" applyBorder="1" applyAlignment="1" applyProtection="1">
      <alignment horizontal="right"/>
    </xf>
    <xf numFmtId="0" fontId="16" fillId="0" borderId="5" xfId="0" applyFont="1" applyBorder="1" applyAlignment="1" applyProtection="1">
      <alignment horizontal="left" wrapText="1"/>
    </xf>
    <xf numFmtId="9" fontId="16" fillId="0" borderId="0" xfId="4" applyFont="1" applyFill="1" applyBorder="1" applyProtection="1"/>
    <xf numFmtId="0" fontId="16" fillId="0" borderId="8" xfId="0" applyFont="1" applyBorder="1" applyAlignment="1" applyProtection="1">
      <alignment horizontal="right"/>
    </xf>
    <xf numFmtId="0" fontId="14" fillId="0" borderId="8" xfId="0" applyFont="1" applyBorder="1" applyAlignment="1" applyProtection="1">
      <alignment wrapText="1"/>
    </xf>
    <xf numFmtId="0" fontId="16" fillId="0" borderId="52" xfId="0" applyFont="1" applyBorder="1" applyAlignment="1" applyProtection="1">
      <alignment wrapText="1"/>
    </xf>
    <xf numFmtId="0" fontId="16" fillId="0" borderId="55" xfId="0" applyFont="1" applyBorder="1" applyAlignment="1" applyProtection="1">
      <alignment wrapText="1"/>
    </xf>
    <xf numFmtId="0" fontId="16" fillId="0" borderId="10" xfId="0" applyFont="1" applyBorder="1" applyAlignment="1" applyProtection="1">
      <alignment horizontal="right"/>
    </xf>
    <xf numFmtId="0" fontId="16" fillId="0" borderId="57" xfId="0" applyFont="1" applyBorder="1" applyAlignment="1" applyProtection="1">
      <alignment wrapText="1"/>
    </xf>
    <xf numFmtId="0" fontId="17" fillId="0" borderId="58" xfId="0" applyFont="1" applyBorder="1" applyAlignment="1" applyProtection="1">
      <alignment wrapText="1"/>
    </xf>
    <xf numFmtId="0" fontId="17" fillId="0" borderId="60" xfId="0" applyFont="1" applyBorder="1" applyAlignment="1" applyProtection="1">
      <alignment wrapText="1"/>
    </xf>
    <xf numFmtId="0" fontId="16" fillId="0" borderId="29" xfId="0" applyFont="1" applyBorder="1" applyAlignment="1" applyProtection="1">
      <alignment wrapText="1"/>
    </xf>
    <xf numFmtId="0" fontId="17" fillId="0" borderId="62" xfId="0" applyFont="1" applyBorder="1" applyAlignment="1" applyProtection="1">
      <alignment wrapText="1"/>
    </xf>
    <xf numFmtId="0" fontId="16" fillId="0" borderId="11" xfId="0" applyFont="1" applyBorder="1" applyAlignment="1" applyProtection="1">
      <alignment horizontal="right"/>
    </xf>
    <xf numFmtId="0" fontId="14" fillId="0" borderId="64" xfId="0" applyFont="1" applyBorder="1" applyAlignment="1" applyProtection="1">
      <alignment wrapText="1"/>
    </xf>
    <xf numFmtId="0" fontId="12" fillId="0" borderId="0" xfId="0" applyFont="1" applyProtection="1"/>
    <xf numFmtId="0" fontId="4" fillId="0" borderId="0" xfId="0" applyFont="1" applyProtection="1"/>
    <xf numFmtId="0" fontId="24" fillId="0" borderId="0" xfId="0" applyFont="1" applyProtection="1">
      <protection locked="0"/>
    </xf>
    <xf numFmtId="0" fontId="24" fillId="0" borderId="0" xfId="0" applyFont="1" applyProtection="1"/>
    <xf numFmtId="0" fontId="0" fillId="0" borderId="0" xfId="0" applyFont="1" applyFill="1" applyProtection="1"/>
    <xf numFmtId="3" fontId="4" fillId="3" borderId="40" xfId="0" applyNumberFormat="1" applyFont="1" applyFill="1" applyBorder="1" applyAlignment="1" applyProtection="1">
      <protection locked="0"/>
    </xf>
    <xf numFmtId="3" fontId="4" fillId="3" borderId="41" xfId="0" applyNumberFormat="1" applyFont="1" applyFill="1" applyBorder="1" applyAlignment="1" applyProtection="1">
      <protection locked="0"/>
    </xf>
    <xf numFmtId="3" fontId="4" fillId="3" borderId="31" xfId="0" applyNumberFormat="1" applyFont="1" applyFill="1" applyBorder="1" applyAlignment="1" applyProtection="1">
      <protection locked="0"/>
    </xf>
    <xf numFmtId="3" fontId="4" fillId="3" borderId="32" xfId="0" applyNumberFormat="1" applyFont="1" applyFill="1" applyBorder="1" applyAlignment="1" applyProtection="1">
      <protection locked="0"/>
    </xf>
    <xf numFmtId="3" fontId="4" fillId="3" borderId="33" xfId="0" applyNumberFormat="1" applyFont="1" applyFill="1" applyBorder="1" applyAlignment="1" applyProtection="1">
      <protection locked="0"/>
    </xf>
    <xf numFmtId="3" fontId="4" fillId="3" borderId="41" xfId="0" applyNumberFormat="1" applyFont="1" applyFill="1" applyBorder="1" applyAlignment="1" applyProtection="1"/>
    <xf numFmtId="3" fontId="4" fillId="3" borderId="32" xfId="0" applyNumberFormat="1" applyFont="1" applyFill="1" applyBorder="1" applyAlignment="1" applyProtection="1"/>
    <xf numFmtId="3" fontId="4" fillId="3" borderId="13" xfId="0" applyNumberFormat="1" applyFont="1" applyFill="1" applyBorder="1" applyAlignment="1" applyProtection="1"/>
    <xf numFmtId="3" fontId="4" fillId="3" borderId="16" xfId="0" applyNumberFormat="1" applyFont="1" applyFill="1" applyBorder="1" applyAlignment="1" applyProtection="1"/>
    <xf numFmtId="4" fontId="0" fillId="0" borderId="0" xfId="0" applyNumberFormat="1" applyProtection="1"/>
    <xf numFmtId="3" fontId="17" fillId="3" borderId="63" xfId="0" applyNumberFormat="1" applyFont="1" applyFill="1" applyBorder="1" applyProtection="1">
      <protection locked="0"/>
    </xf>
    <xf numFmtId="0" fontId="4" fillId="0" borderId="15" xfId="0" applyFont="1" applyBorder="1" applyAlignment="1" applyProtection="1">
      <alignment wrapText="1"/>
    </xf>
    <xf numFmtId="166" fontId="14" fillId="3" borderId="0" xfId="0" applyNumberFormat="1" applyFont="1" applyFill="1" applyBorder="1" applyProtection="1"/>
    <xf numFmtId="3" fontId="9" fillId="0" borderId="14" xfId="0" quotePrefix="1" applyNumberFormat="1" applyFont="1" applyBorder="1" applyAlignment="1" applyProtection="1"/>
    <xf numFmtId="0" fontId="6" fillId="0" borderId="0" xfId="0" applyFont="1" applyBorder="1" applyAlignment="1" applyProtection="1">
      <alignment horizontal="center"/>
    </xf>
    <xf numFmtId="0" fontId="10" fillId="0" borderId="0" xfId="0" applyFont="1" applyAlignment="1" applyProtection="1">
      <alignment horizontal="center"/>
      <protection locked="0"/>
    </xf>
    <xf numFmtId="0" fontId="6" fillId="3" borderId="0" xfId="5" applyFont="1" applyFill="1" applyAlignment="1" applyProtection="1">
      <alignment horizontal="center"/>
    </xf>
    <xf numFmtId="0" fontId="14" fillId="0" borderId="0" xfId="0" applyFont="1" applyBorder="1" applyAlignment="1" applyProtection="1">
      <alignment horizontal="center" wrapText="1"/>
    </xf>
    <xf numFmtId="0" fontId="16" fillId="0" borderId="0" xfId="0" applyFont="1" applyFill="1" applyBorder="1" applyAlignment="1" applyProtection="1">
      <alignment horizontal="left" wrapText="1"/>
    </xf>
    <xf numFmtId="0" fontId="4" fillId="0" borderId="0" xfId="0" applyFont="1" applyFill="1" applyBorder="1" applyAlignment="1" applyProtection="1">
      <alignment horizontal="center" vertical="top"/>
    </xf>
    <xf numFmtId="0" fontId="24" fillId="0" borderId="0" xfId="0" applyFont="1" applyAlignment="1" applyProtection="1">
      <alignment horizontal="left"/>
      <protection locked="0"/>
    </xf>
  </cellXfs>
  <cellStyles count="16">
    <cellStyle name="Comma 2" xfId="6"/>
    <cellStyle name="Hyperlink 2" xfId="7"/>
    <cellStyle name="Normal" xfId="0" builtinId="0"/>
    <cellStyle name="Normal 2" xfId="1"/>
    <cellStyle name="Normal 2 2" xfId="3"/>
    <cellStyle name="Normal 3" xfId="8"/>
    <cellStyle name="Normal 3 2" xfId="9"/>
    <cellStyle name="Normal 3 3" xfId="5"/>
    <cellStyle name="Normal 4" xfId="10"/>
    <cellStyle name="Normal 5" xfId="11"/>
    <cellStyle name="Normal 6" xfId="12"/>
    <cellStyle name="Normal_EBK_PROJECT_2001-last" xfId="2"/>
    <cellStyle name="Percent" xfId="4" builtinId="5"/>
    <cellStyle name="Percent 2" xfId="13"/>
    <cellStyle name="Percent 3" xfId="14"/>
    <cellStyle name="Нормален 2" xfId="1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hklifova/AppData/Roaming/Microsoft/Excel/OzPlanove/Septemvri/Prognoza_2016_63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shklifova/AppData/Roaming/Microsoft/Excel/S4et/Prognoza_2016_6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sheetData sheetId="3"/>
      <sheetData sheetId="4">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 xml:space="preserve">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 xml:space="preserve">412 Многопрофилни болници за активно лечение </v>
          </cell>
          <cell r="C102">
            <v>4412</v>
          </cell>
        </row>
        <row r="103">
          <cell r="B103" t="str">
            <v xml:space="preserve">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 xml:space="preserve">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 val="Sheet1"/>
      <sheetName val="Sheet2"/>
    </sheetNames>
    <sheetDataSet>
      <sheetData sheetId="0" refreshError="1"/>
      <sheetData sheetId="1" refreshError="1"/>
      <sheetData sheetId="2" refreshError="1"/>
      <sheetData sheetId="3">
        <row r="1">
          <cell r="A1" t="str">
            <v>Изберете група</v>
          </cell>
        </row>
        <row r="2">
          <cell r="A2" t="str">
            <v>101 Изпълнителни и законодателни органи</v>
          </cell>
        </row>
        <row r="3">
          <cell r="A3" t="str">
            <v>102 Общи служби</v>
          </cell>
        </row>
        <row r="4">
          <cell r="A4" t="str">
            <v>103 Наука</v>
          </cell>
        </row>
        <row r="5">
          <cell r="A5" t="str">
            <v>201 Отбрана</v>
          </cell>
        </row>
        <row r="6">
          <cell r="A6" t="str">
            <v>202 Полиция, вътрешен ред и сигурност</v>
          </cell>
        </row>
        <row r="7">
          <cell r="A7" t="str">
            <v>203 Съдебна власт</v>
          </cell>
        </row>
        <row r="8">
          <cell r="A8" t="str">
            <v>204 Администрация на затворите</v>
          </cell>
        </row>
        <row r="9">
          <cell r="A9" t="str">
            <v>205 Защита на населението, управление и дейности при стихийни бедствия и аварии</v>
          </cell>
        </row>
        <row r="10">
          <cell r="A10" t="str">
            <v>301 Образование</v>
          </cell>
        </row>
        <row r="11">
          <cell r="A11" t="str">
            <v>401 Здравеопазване</v>
          </cell>
        </row>
        <row r="12">
          <cell r="A12" t="str">
            <v>501 Пенсии</v>
          </cell>
        </row>
        <row r="13">
          <cell r="A13" t="str">
            <v>502 Социални помощи и обезщетения</v>
          </cell>
        </row>
        <row r="14">
          <cell r="A14" t="str">
            <v>503 Програми, дейности и служби по социалното осигуряване, подпомагане и заетостта</v>
          </cell>
        </row>
        <row r="15">
          <cell r="A15" t="str">
            <v>601 Жилищно строителство, благоустройство, комунално стопанство</v>
          </cell>
        </row>
        <row r="16">
          <cell r="A16" t="str">
            <v>602 Опазване на околната среда</v>
          </cell>
        </row>
        <row r="17">
          <cell r="A17" t="str">
            <v>701 Почивно дело</v>
          </cell>
        </row>
        <row r="18">
          <cell r="A18" t="str">
            <v>702 Физическа култура и спорт</v>
          </cell>
        </row>
        <row r="19">
          <cell r="A19" t="str">
            <v>703 Култура</v>
          </cell>
        </row>
        <row r="20">
          <cell r="A20" t="str">
            <v>704 Религиозно дело</v>
          </cell>
        </row>
        <row r="21">
          <cell r="A21" t="str">
            <v>801 Минно дело, горива и енергия</v>
          </cell>
        </row>
        <row r="22">
          <cell r="A22" t="str">
            <v>802 Селско стопанство, горско стопанство, лов и риболов</v>
          </cell>
        </row>
        <row r="23">
          <cell r="A23" t="str">
            <v>803 Транспорт и съобщения</v>
          </cell>
        </row>
        <row r="24">
          <cell r="A24" t="str">
            <v>804 Промишленост и строителство</v>
          </cell>
        </row>
        <row r="25">
          <cell r="A25" t="str">
            <v>805 Туризъм</v>
          </cell>
        </row>
        <row r="26">
          <cell r="A26" t="str">
            <v>806 Други дейности по икономиката</v>
          </cell>
        </row>
        <row r="27">
          <cell r="A27" t="str">
            <v>901 Разходи некласифицирани в другите функции</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 val="Sheet1"/>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row>
        <row r="284">
          <cell r="A284" t="str">
            <v>КФ - ОП "Околна среда"</v>
          </cell>
        </row>
        <row r="285">
          <cell r="A285" t="str">
            <v>ЕФРР - ОП "Транспорт и транспортна инфраструктура"</v>
          </cell>
        </row>
        <row r="286">
          <cell r="A286" t="str">
            <v>ЕФРР - ОП "Региони в растеж"</v>
          </cell>
        </row>
        <row r="287">
          <cell r="A287" t="str">
            <v>ЕФРР - ОП "Наука и образование за интелигентен растеж"</v>
          </cell>
        </row>
        <row r="288">
          <cell r="A288" t="str">
            <v>ЕФРР - ОП "Иновации и конкурентоспособност "</v>
          </cell>
        </row>
        <row r="289">
          <cell r="A289" t="str">
            <v>ЕФРР - ОП "Околна среда"</v>
          </cell>
        </row>
        <row r="290">
          <cell r="A290" t="str">
            <v>ЕФРР - ОП "Инициатива за малки и средни предприятия"</v>
          </cell>
        </row>
        <row r="291">
          <cell r="A291" t="str">
            <v>ЕСФ - ОП "Развитие на човешките ресурси"</v>
          </cell>
        </row>
        <row r="292">
          <cell r="A292" t="str">
            <v>ЕСФ - ОП "Добро управление"</v>
          </cell>
        </row>
        <row r="293">
          <cell r="A293" t="str">
            <v>ЕСФ - ОП "Наука и образование за интелигентен растеж"</v>
          </cell>
        </row>
        <row r="294">
          <cell r="A294" t="str">
            <v xml:space="preserve">ОП "Фонд за европейско подпомагане на най-нуждаещите се лица" </v>
          </cell>
        </row>
        <row r="295">
          <cell r="A295" t="str">
            <v>ПЕРИОД 2007-2013</v>
          </cell>
        </row>
        <row r="296">
          <cell r="A296" t="str">
            <v>КФ - ОП "ТРАНСПОРТ"</v>
          </cell>
        </row>
        <row r="297">
          <cell r="A297" t="str">
            <v>КФ - ОП "ОКОЛНА СРЕДА"</v>
          </cell>
        </row>
        <row r="298">
          <cell r="A298" t="str">
            <v>ЕФРР - ОП "ТРАНСПОРТ"</v>
          </cell>
        </row>
        <row r="299">
          <cell r="A299" t="str">
            <v>ЕФРР - ОП "РЕГИОНАЛНО РАЗВИТИЕ"</v>
          </cell>
        </row>
        <row r="300">
          <cell r="A300" t="str">
            <v>ЕФРР - ОП "КОНКУРЕНТНОСПОСОБНОСТ"</v>
          </cell>
        </row>
        <row r="301">
          <cell r="A301" t="str">
            <v>ЕФРР - ОП "ОКОЛНА СРЕДА"</v>
          </cell>
        </row>
        <row r="302">
          <cell r="A302" t="str">
            <v>ЕФРР - ОП "ТЕХНИЧЕСКА ПОМОЩ"</v>
          </cell>
        </row>
        <row r="303">
          <cell r="A303" t="str">
            <v>ЕСФ - ОП "ЧОВЕШКИ РЕСУРСИ"</v>
          </cell>
        </row>
        <row r="304">
          <cell r="A304" t="str">
            <v>ЕСФ - ОП "АДМИНИСТРАТИВЕН КАПАЦИТЕТ"</v>
          </cell>
        </row>
      </sheetData>
      <sheetData sheetId="3">
        <row r="1">
          <cell r="A1" t="str">
            <v>Изберете група</v>
          </cell>
        </row>
        <row r="2">
          <cell r="A2" t="str">
            <v>101 Изпълнителни и законодателни органи</v>
          </cell>
        </row>
        <row r="3">
          <cell r="A3" t="str">
            <v>102 Общи служби</v>
          </cell>
        </row>
        <row r="4">
          <cell r="A4" t="str">
            <v>103 Наука</v>
          </cell>
        </row>
        <row r="5">
          <cell r="A5" t="str">
            <v>201 Отбрана</v>
          </cell>
        </row>
        <row r="6">
          <cell r="A6" t="str">
            <v>202 Полиция, вътрешен ред и сигурност</v>
          </cell>
        </row>
        <row r="7">
          <cell r="A7" t="str">
            <v>203 Съдебна власт</v>
          </cell>
        </row>
        <row r="8">
          <cell r="A8" t="str">
            <v>204 Администрация на затворите</v>
          </cell>
        </row>
        <row r="9">
          <cell r="A9" t="str">
            <v>205 Защита на населението, управление и дейности при стихийни бедствия и аварии</v>
          </cell>
        </row>
        <row r="10">
          <cell r="A10" t="str">
            <v>301 Образование</v>
          </cell>
        </row>
        <row r="11">
          <cell r="A11" t="str">
            <v>401 Здравеопазване</v>
          </cell>
        </row>
        <row r="12">
          <cell r="A12" t="str">
            <v>501 Пенсии</v>
          </cell>
        </row>
        <row r="13">
          <cell r="A13" t="str">
            <v>502 Социални помощи и обезщетения</v>
          </cell>
        </row>
        <row r="14">
          <cell r="A14" t="str">
            <v>503 Програми, дейности и служби по социалното осигуряване, подпомагане и заетостта</v>
          </cell>
        </row>
        <row r="15">
          <cell r="A15" t="str">
            <v>601 Жилищно строителство, благоустройство, комунално стопанство</v>
          </cell>
        </row>
        <row r="16">
          <cell r="A16" t="str">
            <v>602 Опазване на околната среда</v>
          </cell>
        </row>
        <row r="17">
          <cell r="A17" t="str">
            <v>701 Почивно дело</v>
          </cell>
        </row>
        <row r="18">
          <cell r="A18" t="str">
            <v>702 Физическа култура и спорт</v>
          </cell>
        </row>
        <row r="19">
          <cell r="A19" t="str">
            <v>703 Култура</v>
          </cell>
        </row>
        <row r="20">
          <cell r="A20" t="str">
            <v>704 Религиозно дело</v>
          </cell>
        </row>
        <row r="21">
          <cell r="A21" t="str">
            <v>801 Минно дело, горива и енергия</v>
          </cell>
        </row>
        <row r="22">
          <cell r="A22" t="str">
            <v>802 Селско стопанство, горско стопанство, лов и риболов</v>
          </cell>
        </row>
        <row r="23">
          <cell r="A23" t="str">
            <v>803 Транспорт и съобщения</v>
          </cell>
        </row>
        <row r="24">
          <cell r="A24" t="str">
            <v>804 Промишленост и строителство</v>
          </cell>
        </row>
        <row r="25">
          <cell r="A25" t="str">
            <v>805 Туризъм</v>
          </cell>
        </row>
        <row r="26">
          <cell r="A26" t="str">
            <v>806 Други дейности по икономиката</v>
          </cell>
        </row>
        <row r="27">
          <cell r="A27" t="str">
            <v>901 Разходи некласифицирани в другите функции</v>
          </cell>
        </row>
      </sheetData>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zoomScaleNormal="100" workbookViewId="0">
      <selection activeCell="E1" sqref="E1"/>
    </sheetView>
  </sheetViews>
  <sheetFormatPr defaultColWidth="9.140625" defaultRowHeight="15"/>
  <cols>
    <col min="1" max="1" width="71.5703125" style="79" customWidth="1"/>
    <col min="2" max="2" width="14.42578125" style="79" customWidth="1"/>
    <col min="3" max="3" width="17.28515625" style="79" customWidth="1"/>
    <col min="4" max="4" width="15.42578125" style="79" customWidth="1"/>
    <col min="5" max="5" width="13.140625" style="79" customWidth="1"/>
    <col min="6" max="6" width="12.85546875" style="79" customWidth="1"/>
    <col min="7" max="16384" width="9.140625" style="79"/>
  </cols>
  <sheetData>
    <row r="1" spans="1:6" ht="15.75">
      <c r="A1" s="5"/>
      <c r="B1" s="77"/>
      <c r="C1" s="78" t="s">
        <v>65</v>
      </c>
      <c r="D1" s="5"/>
      <c r="E1" s="79" t="s">
        <v>201</v>
      </c>
    </row>
    <row r="2" spans="1:6" ht="15.75">
      <c r="A2" s="78" t="s">
        <v>0</v>
      </c>
    </row>
    <row r="3" spans="1:6">
      <c r="A3" s="77"/>
    </row>
    <row r="4" spans="1:6" ht="15.75">
      <c r="A4" s="204" t="s">
        <v>197</v>
      </c>
      <c r="B4" s="204"/>
      <c r="C4" s="204"/>
      <c r="D4" s="204"/>
      <c r="E4" s="204"/>
      <c r="F4" s="204"/>
    </row>
    <row r="5" spans="1:6" ht="15.75" thickBot="1"/>
    <row r="6" spans="1:6" ht="16.5" thickBot="1">
      <c r="A6" s="80"/>
      <c r="B6" s="81"/>
      <c r="C6" s="81"/>
      <c r="D6" s="81"/>
      <c r="E6" s="81"/>
      <c r="F6" s="82" t="s">
        <v>1</v>
      </c>
    </row>
    <row r="7" spans="1:6" ht="27.75" customHeight="1">
      <c r="A7" s="83" t="s">
        <v>19</v>
      </c>
      <c r="B7" s="84" t="s">
        <v>2</v>
      </c>
      <c r="C7" s="85" t="s">
        <v>3</v>
      </c>
      <c r="D7" s="86" t="s">
        <v>4</v>
      </c>
      <c r="E7" s="86"/>
      <c r="F7" s="87"/>
    </row>
    <row r="8" spans="1:6" ht="44.25" customHeight="1" thickBot="1">
      <c r="A8" s="88" t="s">
        <v>5</v>
      </c>
      <c r="B8" s="88"/>
      <c r="C8" s="89">
        <v>2019</v>
      </c>
      <c r="D8" s="90" t="s">
        <v>191</v>
      </c>
      <c r="E8" s="90" t="s">
        <v>6</v>
      </c>
      <c r="F8" s="91" t="s">
        <v>7</v>
      </c>
    </row>
    <row r="9" spans="1:6" ht="16.5" thickBot="1">
      <c r="A9" s="92" t="s">
        <v>21</v>
      </c>
      <c r="B9" s="93" t="s">
        <v>124</v>
      </c>
      <c r="C9" s="22">
        <f>+C10+C18+C31</f>
        <v>0</v>
      </c>
      <c r="D9" s="14">
        <f>+D10+D18+D31</f>
        <v>0</v>
      </c>
      <c r="E9" s="8">
        <f>+E10+E18+E31</f>
        <v>0</v>
      </c>
      <c r="F9" s="8">
        <f>+F10+F18+F31</f>
        <v>0</v>
      </c>
    </row>
    <row r="10" spans="1:6" ht="16.5" thickBot="1">
      <c r="A10" s="94" t="s">
        <v>8</v>
      </c>
      <c r="B10" s="95" t="s">
        <v>123</v>
      </c>
      <c r="C10" s="8">
        <f>+F10+E10+D10</f>
        <v>0</v>
      </c>
      <c r="D10" s="15">
        <f>+SUM(D11:D17)</f>
        <v>0</v>
      </c>
      <c r="E10" s="1">
        <f>+SUM(E11:E17)</f>
        <v>0</v>
      </c>
      <c r="F10" s="9">
        <f>+SUM(F11:F17)</f>
        <v>0</v>
      </c>
    </row>
    <row r="11" spans="1:6" ht="15.75">
      <c r="A11" s="96" t="s">
        <v>28</v>
      </c>
      <c r="B11" s="95" t="s">
        <v>29</v>
      </c>
      <c r="C11" s="23">
        <f>+D11+E11+F11</f>
        <v>0</v>
      </c>
      <c r="D11" s="30"/>
      <c r="E11" s="29"/>
      <c r="F11" s="31"/>
    </row>
    <row r="12" spans="1:6" ht="15.75">
      <c r="A12" s="98" t="s">
        <v>22</v>
      </c>
      <c r="B12" s="95" t="s">
        <v>30</v>
      </c>
      <c r="C12" s="23">
        <f>+D12+E12+F12</f>
        <v>0</v>
      </c>
      <c r="D12" s="30"/>
      <c r="E12" s="29"/>
      <c r="F12" s="31"/>
    </row>
    <row r="13" spans="1:6" ht="15.75">
      <c r="A13" s="98" t="s">
        <v>23</v>
      </c>
      <c r="B13" s="95" t="s">
        <v>31</v>
      </c>
      <c r="C13" s="23">
        <f t="shared" ref="C13:C17" si="0">+D13+E13+F13</f>
        <v>0</v>
      </c>
      <c r="D13" s="30"/>
      <c r="E13" s="29"/>
      <c r="F13" s="31"/>
    </row>
    <row r="14" spans="1:6" ht="15.75">
      <c r="A14" s="98" t="s">
        <v>24</v>
      </c>
      <c r="B14" s="95" t="s">
        <v>32</v>
      </c>
      <c r="C14" s="23">
        <f t="shared" si="0"/>
        <v>0</v>
      </c>
      <c r="D14" s="30"/>
      <c r="E14" s="29"/>
      <c r="F14" s="31"/>
    </row>
    <row r="15" spans="1:6" ht="15.75">
      <c r="A15" s="98" t="s">
        <v>25</v>
      </c>
      <c r="B15" s="95" t="s">
        <v>33</v>
      </c>
      <c r="C15" s="23">
        <f t="shared" si="0"/>
        <v>0</v>
      </c>
      <c r="D15" s="30"/>
      <c r="E15" s="29"/>
      <c r="F15" s="31"/>
    </row>
    <row r="16" spans="1:6" ht="15.75">
      <c r="A16" s="98" t="s">
        <v>26</v>
      </c>
      <c r="B16" s="95" t="s">
        <v>34</v>
      </c>
      <c r="C16" s="23">
        <f t="shared" si="0"/>
        <v>0</v>
      </c>
      <c r="D16" s="30"/>
      <c r="E16" s="29"/>
      <c r="F16" s="31"/>
    </row>
    <row r="17" spans="1:6" ht="16.5" thickBot="1">
      <c r="A17" s="99" t="s">
        <v>27</v>
      </c>
      <c r="B17" s="95" t="s">
        <v>97</v>
      </c>
      <c r="C17" s="23">
        <f t="shared" si="0"/>
        <v>0</v>
      </c>
      <c r="D17" s="30"/>
      <c r="E17" s="29"/>
      <c r="F17" s="31"/>
    </row>
    <row r="18" spans="1:6" ht="16.5" thickBot="1">
      <c r="A18" s="100" t="s">
        <v>9</v>
      </c>
      <c r="B18" s="95" t="s">
        <v>98</v>
      </c>
      <c r="C18" s="8">
        <f>+F18+E18+D18</f>
        <v>0</v>
      </c>
      <c r="D18" s="15">
        <f>+D19+D24+D26+D27+D28+D29+D30</f>
        <v>0</v>
      </c>
      <c r="E18" s="1">
        <f>+E19+E24+E26+E27+E28+E29+E30</f>
        <v>0</v>
      </c>
      <c r="F18" s="9">
        <f>+F19+F24+F26+F27+F28+F29+F30</f>
        <v>0</v>
      </c>
    </row>
    <row r="19" spans="1:6" ht="15.75">
      <c r="A19" s="101" t="s">
        <v>10</v>
      </c>
      <c r="B19" s="95" t="s">
        <v>99</v>
      </c>
      <c r="C19" s="23">
        <f>+D19+E19+F19</f>
        <v>0</v>
      </c>
      <c r="D19" s="30"/>
      <c r="E19" s="30"/>
      <c r="F19" s="30"/>
    </row>
    <row r="20" spans="1:6" ht="31.5">
      <c r="A20" s="102" t="s">
        <v>196</v>
      </c>
      <c r="B20" s="103" t="s">
        <v>35</v>
      </c>
      <c r="C20" s="24">
        <f>+D20+E20+F20</f>
        <v>0</v>
      </c>
      <c r="D20" s="30"/>
      <c r="E20" s="32"/>
      <c r="F20" s="32"/>
    </row>
    <row r="21" spans="1:6" ht="15.75">
      <c r="A21" s="105" t="s">
        <v>11</v>
      </c>
      <c r="B21" s="106" t="s">
        <v>36</v>
      </c>
      <c r="C21" s="24">
        <f t="shared" ref="C21:C30" si="1">+D21+E21+F21</f>
        <v>0</v>
      </c>
      <c r="D21" s="30"/>
      <c r="E21" s="32"/>
      <c r="F21" s="32"/>
    </row>
    <row r="22" spans="1:6" ht="15.75">
      <c r="A22" s="107" t="s">
        <v>43</v>
      </c>
      <c r="B22" s="106" t="s">
        <v>44</v>
      </c>
      <c r="C22" s="24">
        <f t="shared" si="1"/>
        <v>0</v>
      </c>
      <c r="D22" s="30"/>
      <c r="E22" s="32"/>
      <c r="F22" s="32"/>
    </row>
    <row r="23" spans="1:6" ht="15.75">
      <c r="A23" s="107" t="s">
        <v>42</v>
      </c>
      <c r="B23" s="106" t="s">
        <v>45</v>
      </c>
      <c r="C23" s="24">
        <f t="shared" si="1"/>
        <v>0</v>
      </c>
      <c r="D23" s="30"/>
      <c r="E23" s="32"/>
      <c r="F23" s="32"/>
    </row>
    <row r="24" spans="1:6" ht="15.75">
      <c r="A24" s="108" t="s">
        <v>12</v>
      </c>
      <c r="B24" s="109" t="s">
        <v>100</v>
      </c>
      <c r="C24" s="23">
        <f t="shared" si="1"/>
        <v>0</v>
      </c>
      <c r="D24" s="30"/>
      <c r="E24" s="30"/>
      <c r="F24" s="30"/>
    </row>
    <row r="25" spans="1:6" ht="15.75">
      <c r="A25" s="107" t="s">
        <v>195</v>
      </c>
      <c r="B25" s="106" t="s">
        <v>41</v>
      </c>
      <c r="C25" s="24">
        <f t="shared" si="1"/>
        <v>0</v>
      </c>
      <c r="D25" s="30"/>
      <c r="E25" s="32"/>
      <c r="F25" s="32"/>
    </row>
    <row r="26" spans="1:6" ht="15.75">
      <c r="A26" s="108" t="s">
        <v>13</v>
      </c>
      <c r="B26" s="110" t="s">
        <v>101</v>
      </c>
      <c r="C26" s="23">
        <f t="shared" si="1"/>
        <v>0</v>
      </c>
      <c r="D26" s="30"/>
      <c r="E26" s="30"/>
      <c r="F26" s="30"/>
    </row>
    <row r="27" spans="1:6" ht="15.75">
      <c r="A27" s="108" t="s">
        <v>38</v>
      </c>
      <c r="B27" s="95" t="s">
        <v>102</v>
      </c>
      <c r="C27" s="23">
        <f t="shared" si="1"/>
        <v>0</v>
      </c>
      <c r="D27" s="30"/>
      <c r="E27" s="30"/>
      <c r="F27" s="30"/>
    </row>
    <row r="28" spans="1:6" ht="15.75">
      <c r="A28" s="111" t="s">
        <v>37</v>
      </c>
      <c r="B28" s="95" t="s">
        <v>103</v>
      </c>
      <c r="C28" s="23">
        <f t="shared" si="1"/>
        <v>0</v>
      </c>
      <c r="D28" s="30"/>
      <c r="E28" s="30"/>
      <c r="F28" s="30"/>
    </row>
    <row r="29" spans="1:6" ht="15.75">
      <c r="A29" s="112" t="s">
        <v>14</v>
      </c>
      <c r="B29" s="95" t="s">
        <v>104</v>
      </c>
      <c r="C29" s="23">
        <f t="shared" si="1"/>
        <v>0</v>
      </c>
      <c r="D29" s="30"/>
      <c r="E29" s="30"/>
      <c r="F29" s="30"/>
    </row>
    <row r="30" spans="1:6" ht="16.5" thickBot="1">
      <c r="A30" s="113" t="s">
        <v>20</v>
      </c>
      <c r="B30" s="95" t="s">
        <v>105</v>
      </c>
      <c r="C30" s="23">
        <f t="shared" si="1"/>
        <v>0</v>
      </c>
      <c r="D30" s="30"/>
      <c r="E30" s="30"/>
      <c r="F30" s="30"/>
    </row>
    <row r="31" spans="1:6" ht="16.5" thickBot="1">
      <c r="A31" s="100" t="s">
        <v>48</v>
      </c>
      <c r="B31" s="95" t="s">
        <v>106</v>
      </c>
      <c r="C31" s="8">
        <f>+F31+E31+D31</f>
        <v>0</v>
      </c>
      <c r="D31" s="15">
        <f>+D32+D33</f>
        <v>0</v>
      </c>
      <c r="E31" s="1">
        <f t="shared" ref="E31:F31" si="2">+E32+E33</f>
        <v>0</v>
      </c>
      <c r="F31" s="9">
        <f t="shared" si="2"/>
        <v>0</v>
      </c>
    </row>
    <row r="32" spans="1:6" ht="15.75">
      <c r="A32" s="96" t="s">
        <v>47</v>
      </c>
      <c r="B32" s="95" t="s">
        <v>126</v>
      </c>
      <c r="C32" s="23">
        <f>+D32+E32+F32</f>
        <v>0</v>
      </c>
      <c r="D32" s="30"/>
      <c r="E32" s="30"/>
      <c r="F32" s="30"/>
    </row>
    <row r="33" spans="1:6" ht="16.5" thickBot="1">
      <c r="A33" s="112" t="s">
        <v>49</v>
      </c>
      <c r="B33" s="95" t="s">
        <v>127</v>
      </c>
      <c r="C33" s="23">
        <f>+D33+E33+F33</f>
        <v>0</v>
      </c>
      <c r="D33" s="30"/>
      <c r="E33" s="16"/>
      <c r="F33" s="16"/>
    </row>
    <row r="34" spans="1:6" ht="16.5" thickBot="1">
      <c r="A34" s="115" t="s">
        <v>15</v>
      </c>
      <c r="B34" s="110" t="s">
        <v>125</v>
      </c>
      <c r="C34" s="25">
        <f>+D34+E34+F34</f>
        <v>0</v>
      </c>
      <c r="D34" s="17">
        <f>+SUM(D35:D51)</f>
        <v>0</v>
      </c>
      <c r="E34" s="3">
        <f t="shared" ref="E34:F34" si="3">+SUM(E35:E51)</f>
        <v>0</v>
      </c>
      <c r="F34" s="10">
        <f t="shared" si="3"/>
        <v>0</v>
      </c>
    </row>
    <row r="35" spans="1:6" ht="31.5">
      <c r="A35" s="116" t="s">
        <v>66</v>
      </c>
      <c r="B35" s="117" t="s">
        <v>107</v>
      </c>
      <c r="C35" s="23">
        <f>+D35+E35+F35</f>
        <v>0</v>
      </c>
      <c r="D35" s="30"/>
      <c r="E35" s="30"/>
      <c r="F35" s="30"/>
    </row>
    <row r="36" spans="1:6" ht="15.75">
      <c r="A36" s="118" t="s">
        <v>67</v>
      </c>
      <c r="B36" s="117" t="s">
        <v>108</v>
      </c>
      <c r="C36" s="23">
        <f t="shared" ref="C36:C51" si="4">+D36+E36+F36</f>
        <v>0</v>
      </c>
      <c r="D36" s="30"/>
      <c r="E36" s="30"/>
      <c r="F36" s="30"/>
    </row>
    <row r="37" spans="1:6" ht="15.75">
      <c r="A37" s="119" t="s">
        <v>68</v>
      </c>
      <c r="B37" s="117" t="s">
        <v>109</v>
      </c>
      <c r="C37" s="23">
        <f t="shared" si="4"/>
        <v>0</v>
      </c>
      <c r="D37" s="30"/>
      <c r="E37" s="30"/>
      <c r="F37" s="30"/>
    </row>
    <row r="38" spans="1:6" ht="15.75">
      <c r="A38" s="119" t="s">
        <v>69</v>
      </c>
      <c r="B38" s="117" t="s">
        <v>110</v>
      </c>
      <c r="C38" s="23">
        <f t="shared" si="4"/>
        <v>0</v>
      </c>
      <c r="D38" s="30"/>
      <c r="E38" s="30"/>
      <c r="F38" s="30"/>
    </row>
    <row r="39" spans="1:6" ht="15.75">
      <c r="A39" s="119" t="s">
        <v>70</v>
      </c>
      <c r="B39" s="117" t="s">
        <v>111</v>
      </c>
      <c r="C39" s="23">
        <f t="shared" si="4"/>
        <v>0</v>
      </c>
      <c r="D39" s="30"/>
      <c r="E39" s="30"/>
      <c r="F39" s="30"/>
    </row>
    <row r="40" spans="1:6" ht="31.5">
      <c r="A40" s="119" t="s">
        <v>145</v>
      </c>
      <c r="B40" s="120" t="s">
        <v>146</v>
      </c>
      <c r="C40" s="23">
        <f t="shared" si="4"/>
        <v>0</v>
      </c>
      <c r="D40" s="30"/>
      <c r="E40" s="30"/>
      <c r="F40" s="30"/>
    </row>
    <row r="41" spans="1:6" ht="15.75">
      <c r="A41" s="108" t="s">
        <v>71</v>
      </c>
      <c r="B41" s="117" t="s">
        <v>112</v>
      </c>
      <c r="C41" s="23">
        <f t="shared" si="4"/>
        <v>0</v>
      </c>
      <c r="D41" s="30"/>
      <c r="E41" s="30"/>
      <c r="F41" s="30"/>
    </row>
    <row r="42" spans="1:6" ht="15.75">
      <c r="A42" s="108" t="s">
        <v>72</v>
      </c>
      <c r="B42" s="117" t="s">
        <v>113</v>
      </c>
      <c r="C42" s="23">
        <f t="shared" si="4"/>
        <v>0</v>
      </c>
      <c r="D42" s="30"/>
      <c r="E42" s="30"/>
      <c r="F42" s="30"/>
    </row>
    <row r="43" spans="1:6" ht="15.75">
      <c r="A43" s="108" t="s">
        <v>73</v>
      </c>
      <c r="B43" s="117" t="s">
        <v>114</v>
      </c>
      <c r="C43" s="23">
        <f t="shared" si="4"/>
        <v>0</v>
      </c>
      <c r="D43" s="30"/>
      <c r="E43" s="30"/>
      <c r="F43" s="30"/>
    </row>
    <row r="44" spans="1:6" ht="31.5">
      <c r="A44" s="121" t="s">
        <v>74</v>
      </c>
      <c r="B44" s="117" t="s">
        <v>115</v>
      </c>
      <c r="C44" s="23">
        <f t="shared" si="4"/>
        <v>0</v>
      </c>
      <c r="D44" s="30"/>
      <c r="E44" s="30"/>
      <c r="F44" s="30"/>
    </row>
    <row r="45" spans="1:6" ht="31.5">
      <c r="A45" s="121" t="s">
        <v>75</v>
      </c>
      <c r="B45" s="117" t="s">
        <v>116</v>
      </c>
      <c r="C45" s="23">
        <f t="shared" si="4"/>
        <v>0</v>
      </c>
      <c r="D45" s="30"/>
      <c r="E45" s="30"/>
      <c r="F45" s="30"/>
    </row>
    <row r="46" spans="1:6" ht="15.75">
      <c r="A46" s="112" t="s">
        <v>76</v>
      </c>
      <c r="B46" s="117" t="s">
        <v>117</v>
      </c>
      <c r="C46" s="23">
        <f t="shared" si="4"/>
        <v>0</v>
      </c>
      <c r="D46" s="30"/>
      <c r="E46" s="30"/>
      <c r="F46" s="30"/>
    </row>
    <row r="47" spans="1:6" ht="15.75">
      <c r="A47" s="112" t="s">
        <v>77</v>
      </c>
      <c r="B47" s="117" t="s">
        <v>118</v>
      </c>
      <c r="C47" s="23">
        <f t="shared" si="4"/>
        <v>0</v>
      </c>
      <c r="D47" s="30"/>
      <c r="E47" s="30"/>
      <c r="F47" s="30"/>
    </row>
    <row r="48" spans="1:6" ht="15.75">
      <c r="A48" s="112" t="s">
        <v>78</v>
      </c>
      <c r="B48" s="117" t="s">
        <v>119</v>
      </c>
      <c r="C48" s="23">
        <f t="shared" si="4"/>
        <v>0</v>
      </c>
      <c r="D48" s="30"/>
      <c r="E48" s="30"/>
      <c r="F48" s="30"/>
    </row>
    <row r="49" spans="1:6" ht="15.75">
      <c r="A49" s="112" t="s">
        <v>79</v>
      </c>
      <c r="B49" s="117" t="s">
        <v>120</v>
      </c>
      <c r="C49" s="23">
        <f t="shared" si="4"/>
        <v>0</v>
      </c>
      <c r="D49" s="30"/>
      <c r="E49" s="30"/>
      <c r="F49" s="30"/>
    </row>
    <row r="50" spans="1:6" ht="15.75">
      <c r="A50" s="112" t="s">
        <v>80</v>
      </c>
      <c r="B50" s="117" t="s">
        <v>121</v>
      </c>
      <c r="C50" s="23">
        <f t="shared" si="4"/>
        <v>0</v>
      </c>
      <c r="D50" s="30"/>
      <c r="E50" s="30"/>
      <c r="F50" s="30"/>
    </row>
    <row r="51" spans="1:6" ht="16.5" thickBot="1">
      <c r="A51" s="122" t="s">
        <v>81</v>
      </c>
      <c r="B51" s="117" t="s">
        <v>122</v>
      </c>
      <c r="C51" s="23">
        <f t="shared" si="4"/>
        <v>0</v>
      </c>
      <c r="D51" s="30"/>
      <c r="E51" s="30"/>
      <c r="F51" s="30"/>
    </row>
    <row r="52" spans="1:6" ht="15.75">
      <c r="A52" s="123" t="s">
        <v>46</v>
      </c>
      <c r="B52" s="95" t="s">
        <v>128</v>
      </c>
      <c r="C52" s="25">
        <f>+D52+E52+F52</f>
        <v>0</v>
      </c>
      <c r="D52" s="17">
        <f>+D53+D58</f>
        <v>0</v>
      </c>
      <c r="E52" s="3">
        <f t="shared" ref="E52:F52" si="5">+E53+E58</f>
        <v>0</v>
      </c>
      <c r="F52" s="10">
        <f t="shared" si="5"/>
        <v>0</v>
      </c>
    </row>
    <row r="53" spans="1:6" ht="15.75">
      <c r="A53" s="119" t="s">
        <v>60</v>
      </c>
      <c r="B53" s="95" t="s">
        <v>129</v>
      </c>
      <c r="C53" s="23">
        <f>+D53+E53+F53</f>
        <v>0</v>
      </c>
      <c r="D53" s="18">
        <f>+D54+D55+D56+D57</f>
        <v>0</v>
      </c>
      <c r="E53" s="2">
        <f t="shared" ref="E53:F53" si="6">+E54+E55+E56+E57</f>
        <v>0</v>
      </c>
      <c r="F53" s="11">
        <f t="shared" si="6"/>
        <v>0</v>
      </c>
    </row>
    <row r="54" spans="1:6" ht="31.5">
      <c r="A54" s="124" t="s">
        <v>51</v>
      </c>
      <c r="B54" s="95" t="s">
        <v>55</v>
      </c>
      <c r="C54" s="23">
        <f>+D54+E54+F54</f>
        <v>0</v>
      </c>
      <c r="D54" s="30"/>
      <c r="E54" s="30"/>
      <c r="F54" s="30"/>
    </row>
    <row r="55" spans="1:6" ht="31.5">
      <c r="A55" s="124" t="s">
        <v>52</v>
      </c>
      <c r="B55" s="95" t="s">
        <v>56</v>
      </c>
      <c r="C55" s="23">
        <f t="shared" ref="C55:C57" si="7">+D55+E55+F55</f>
        <v>0</v>
      </c>
      <c r="D55" s="30"/>
      <c r="E55" s="30"/>
      <c r="F55" s="30"/>
    </row>
    <row r="56" spans="1:6" ht="31.5">
      <c r="A56" s="124" t="s">
        <v>53</v>
      </c>
      <c r="B56" s="95" t="s">
        <v>57</v>
      </c>
      <c r="C56" s="23">
        <f t="shared" si="7"/>
        <v>0</v>
      </c>
      <c r="D56" s="30"/>
      <c r="E56" s="30"/>
      <c r="F56" s="30"/>
    </row>
    <row r="57" spans="1:6" ht="15.75">
      <c r="A57" s="124" t="s">
        <v>54</v>
      </c>
      <c r="B57" s="95" t="s">
        <v>58</v>
      </c>
      <c r="C57" s="23">
        <f t="shared" si="7"/>
        <v>0</v>
      </c>
      <c r="D57" s="30"/>
      <c r="E57" s="30"/>
      <c r="F57" s="30"/>
    </row>
    <row r="58" spans="1:6" ht="16.5" thickBot="1">
      <c r="A58" s="125" t="s">
        <v>59</v>
      </c>
      <c r="B58" s="126" t="s">
        <v>130</v>
      </c>
      <c r="C58" s="23">
        <f>+D58+E58+F58</f>
        <v>0</v>
      </c>
      <c r="D58" s="30"/>
      <c r="E58" s="190"/>
      <c r="F58" s="190"/>
    </row>
    <row r="59" spans="1:6" ht="16.5" thickBot="1">
      <c r="A59" s="115" t="s">
        <v>50</v>
      </c>
      <c r="B59" s="95" t="s">
        <v>131</v>
      </c>
      <c r="C59" s="25">
        <f>+D59+E59+F59</f>
        <v>0</v>
      </c>
      <c r="D59" s="15">
        <f>+SUM(D60:D63)</f>
        <v>0</v>
      </c>
      <c r="E59" s="15">
        <f t="shared" ref="E59:F59" si="8">+SUM(E60:E63)</f>
        <v>0</v>
      </c>
      <c r="F59" s="15">
        <f t="shared" si="8"/>
        <v>0</v>
      </c>
    </row>
    <row r="60" spans="1:6" ht="15.75">
      <c r="A60" s="127" t="s">
        <v>150</v>
      </c>
      <c r="B60" s="128" t="s">
        <v>147</v>
      </c>
      <c r="C60" s="42">
        <f t="shared" ref="C60:C63" si="9">+D60+E60+F60</f>
        <v>0</v>
      </c>
      <c r="D60" s="192"/>
      <c r="E60" s="192"/>
      <c r="F60" s="192"/>
    </row>
    <row r="61" spans="1:6" ht="15.75">
      <c r="A61" s="129" t="s">
        <v>151</v>
      </c>
      <c r="B61" s="95" t="s">
        <v>148</v>
      </c>
      <c r="C61" s="23">
        <f t="shared" si="9"/>
        <v>0</v>
      </c>
      <c r="D61" s="192"/>
      <c r="E61" s="192"/>
      <c r="F61" s="192"/>
    </row>
    <row r="62" spans="1:6" ht="31.5">
      <c r="A62" s="201" t="s">
        <v>153</v>
      </c>
      <c r="B62" s="95" t="s">
        <v>149</v>
      </c>
      <c r="C62" s="23">
        <f t="shared" si="9"/>
        <v>0</v>
      </c>
      <c r="D62" s="192"/>
      <c r="E62" s="192"/>
      <c r="F62" s="192"/>
    </row>
    <row r="63" spans="1:6" ht="28.5" customHeight="1" thickBot="1">
      <c r="A63" s="131" t="s">
        <v>154</v>
      </c>
      <c r="B63" s="132" t="s">
        <v>152</v>
      </c>
      <c r="C63" s="23">
        <f t="shared" si="9"/>
        <v>0</v>
      </c>
      <c r="D63" s="192"/>
      <c r="E63" s="192"/>
      <c r="F63" s="192"/>
    </row>
    <row r="64" spans="1:6" ht="19.5" thickBot="1">
      <c r="A64" s="133" t="s">
        <v>16</v>
      </c>
      <c r="B64" s="134"/>
      <c r="C64" s="37">
        <f>+C9-C34+C52+C59</f>
        <v>0</v>
      </c>
      <c r="D64" s="135"/>
      <c r="E64" s="136"/>
      <c r="F64" s="137"/>
    </row>
    <row r="65" spans="1:6" ht="16.5" thickBot="1">
      <c r="A65" s="138" t="s">
        <v>17</v>
      </c>
      <c r="B65" s="139"/>
      <c r="C65" s="41" t="str">
        <f>+IF(C64+C66=0,"OK","НЕРАВНЕНИЕ")</f>
        <v>OK</v>
      </c>
      <c r="D65" s="140"/>
      <c r="E65" s="141"/>
      <c r="F65" s="142"/>
    </row>
    <row r="66" spans="1:6" ht="16.5" thickBot="1">
      <c r="A66" s="143" t="s">
        <v>18</v>
      </c>
      <c r="B66" s="144" t="s">
        <v>132</v>
      </c>
      <c r="C66" s="8">
        <f>+D66+E66+F66</f>
        <v>0</v>
      </c>
      <c r="D66" s="38">
        <f>+D67+D68+D69+D70+D71+D72+D73+D74+D75+D76+D77+D78</f>
        <v>0</v>
      </c>
      <c r="E66" s="39">
        <f t="shared" ref="E66" si="10">+E67+E68+E69+E70+E71+E72+E73+E74+E75+E76+E77+E78</f>
        <v>0</v>
      </c>
      <c r="F66" s="40">
        <f>+F67+F68+F69+F70+F71+F72+F73+F74+F75+F76+F77+F78</f>
        <v>0</v>
      </c>
    </row>
    <row r="67" spans="1:6" ht="15.75">
      <c r="A67" s="99" t="s">
        <v>82</v>
      </c>
      <c r="B67" s="95" t="s">
        <v>133</v>
      </c>
      <c r="C67" s="26">
        <f>+D67+E67+F67</f>
        <v>0</v>
      </c>
      <c r="D67" s="34"/>
      <c r="E67" s="34"/>
      <c r="F67" s="34"/>
    </row>
    <row r="68" spans="1:6" ht="15.75">
      <c r="A68" s="119" t="s">
        <v>83</v>
      </c>
      <c r="B68" s="95" t="s">
        <v>134</v>
      </c>
      <c r="C68" s="26">
        <f t="shared" ref="C68:C77" si="11">+D68+E68+F68</f>
        <v>0</v>
      </c>
      <c r="D68" s="34"/>
      <c r="E68" s="34"/>
      <c r="F68" s="34"/>
    </row>
    <row r="69" spans="1:6" ht="15.75">
      <c r="A69" s="108" t="s">
        <v>84</v>
      </c>
      <c r="B69" s="95" t="s">
        <v>135</v>
      </c>
      <c r="C69" s="26">
        <f t="shared" si="11"/>
        <v>0</v>
      </c>
      <c r="D69" s="34"/>
      <c r="E69" s="34"/>
      <c r="F69" s="34"/>
    </row>
    <row r="70" spans="1:6" ht="31.5">
      <c r="A70" s="121" t="s">
        <v>85</v>
      </c>
      <c r="B70" s="95" t="s">
        <v>136</v>
      </c>
      <c r="C70" s="26">
        <f t="shared" si="11"/>
        <v>0</v>
      </c>
      <c r="D70" s="34"/>
      <c r="E70" s="34"/>
      <c r="F70" s="34"/>
    </row>
    <row r="71" spans="1:6" ht="15.75">
      <c r="A71" s="108" t="s">
        <v>86</v>
      </c>
      <c r="B71" s="95" t="s">
        <v>137</v>
      </c>
      <c r="C71" s="26">
        <f t="shared" si="11"/>
        <v>0</v>
      </c>
      <c r="D71" s="34"/>
      <c r="E71" s="34"/>
      <c r="F71" s="34"/>
    </row>
    <row r="72" spans="1:6" ht="15.75">
      <c r="A72" s="108" t="s">
        <v>87</v>
      </c>
      <c r="B72" s="95" t="s">
        <v>138</v>
      </c>
      <c r="C72" s="26">
        <f t="shared" si="11"/>
        <v>0</v>
      </c>
      <c r="D72" s="34"/>
      <c r="E72" s="34"/>
      <c r="F72" s="34"/>
    </row>
    <row r="73" spans="1:6" ht="15.75">
      <c r="A73" s="108" t="s">
        <v>88</v>
      </c>
      <c r="B73" s="95" t="s">
        <v>139</v>
      </c>
      <c r="C73" s="26">
        <f t="shared" si="11"/>
        <v>0</v>
      </c>
      <c r="D73" s="34"/>
      <c r="E73" s="34"/>
      <c r="F73" s="34"/>
    </row>
    <row r="74" spans="1:6" ht="15.75">
      <c r="A74" s="146" t="s">
        <v>89</v>
      </c>
      <c r="B74" s="147" t="s">
        <v>140</v>
      </c>
      <c r="C74" s="26">
        <f t="shared" si="11"/>
        <v>0</v>
      </c>
      <c r="D74" s="34"/>
      <c r="E74" s="34"/>
      <c r="F74" s="34"/>
    </row>
    <row r="75" spans="1:6" ht="31.5">
      <c r="A75" s="148" t="s">
        <v>90</v>
      </c>
      <c r="B75" s="147" t="s">
        <v>141</v>
      </c>
      <c r="C75" s="26">
        <f t="shared" si="11"/>
        <v>0</v>
      </c>
      <c r="D75" s="34"/>
      <c r="E75" s="34"/>
      <c r="F75" s="34"/>
    </row>
    <row r="76" spans="1:6" ht="15.75">
      <c r="A76" s="118" t="s">
        <v>91</v>
      </c>
      <c r="B76" s="95" t="s">
        <v>142</v>
      </c>
      <c r="C76" s="26">
        <f t="shared" si="11"/>
        <v>0</v>
      </c>
      <c r="D76" s="34"/>
      <c r="E76" s="34"/>
      <c r="F76" s="34"/>
    </row>
    <row r="77" spans="1:6" ht="15.75">
      <c r="A77" s="119" t="s">
        <v>92</v>
      </c>
      <c r="B77" s="95" t="s">
        <v>143</v>
      </c>
      <c r="C77" s="26">
        <f t="shared" si="11"/>
        <v>0</v>
      </c>
      <c r="D77" s="34"/>
      <c r="E77" s="34"/>
      <c r="F77" s="34"/>
    </row>
    <row r="78" spans="1:6" ht="15.75">
      <c r="A78" s="108" t="s">
        <v>93</v>
      </c>
      <c r="B78" s="95" t="s">
        <v>144</v>
      </c>
      <c r="C78" s="26">
        <f>+D78+E78+F78</f>
        <v>0</v>
      </c>
      <c r="D78" s="19">
        <f>+D79+D80</f>
        <v>0</v>
      </c>
      <c r="E78" s="4">
        <f>+E79+E80</f>
        <v>0</v>
      </c>
      <c r="F78" s="4">
        <f>+F79+F80</f>
        <v>0</v>
      </c>
    </row>
    <row r="79" spans="1:6" ht="15.75">
      <c r="A79" s="107" t="s">
        <v>94</v>
      </c>
      <c r="B79" s="103"/>
      <c r="C79" s="27">
        <f>+D79+E79+F79</f>
        <v>0</v>
      </c>
      <c r="D79" s="20"/>
      <c r="E79" s="20"/>
      <c r="F79" s="20"/>
    </row>
    <row r="80" spans="1:6" ht="16.5" thickBot="1">
      <c r="A80" s="150" t="s">
        <v>95</v>
      </c>
      <c r="B80" s="151"/>
      <c r="C80" s="28">
        <f>+D80+E80+F80</f>
        <v>0</v>
      </c>
      <c r="D80" s="21"/>
      <c r="E80" s="21"/>
      <c r="F80" s="21"/>
    </row>
    <row r="83" spans="1:5" ht="15.75">
      <c r="A83" s="7" t="s">
        <v>61</v>
      </c>
      <c r="B83" s="153"/>
      <c r="C83" s="205" t="s">
        <v>64</v>
      </c>
      <c r="D83" s="205"/>
      <c r="E83" s="205"/>
    </row>
    <row r="84" spans="1:5" ht="15.75">
      <c r="A84" s="153" t="s">
        <v>194</v>
      </c>
      <c r="B84" s="153"/>
      <c r="C84" s="153" t="s">
        <v>194</v>
      </c>
      <c r="D84" s="153"/>
      <c r="E84" s="153"/>
    </row>
    <row r="85" spans="1:5" ht="24.75" customHeight="1">
      <c r="A85" s="7" t="s">
        <v>62</v>
      </c>
      <c r="B85" s="153"/>
      <c r="C85" s="153"/>
      <c r="D85" s="153"/>
      <c r="E85" s="153"/>
    </row>
    <row r="86" spans="1:5" ht="27" customHeight="1">
      <c r="A86" s="7" t="s">
        <v>63</v>
      </c>
      <c r="B86" s="153"/>
      <c r="C86" s="153"/>
      <c r="D86" s="153"/>
      <c r="E86" s="153"/>
    </row>
    <row r="87" spans="1:5" ht="15.75">
      <c r="A87" s="153"/>
      <c r="B87" s="153"/>
      <c r="C87" s="205" t="s">
        <v>96</v>
      </c>
      <c r="D87" s="205"/>
      <c r="E87" s="205"/>
    </row>
    <row r="88" spans="1:5" ht="15.75">
      <c r="A88" s="153"/>
      <c r="B88" s="153"/>
      <c r="C88" s="153" t="s">
        <v>194</v>
      </c>
      <c r="D88" s="153"/>
      <c r="E88" s="153"/>
    </row>
    <row r="89" spans="1:5" ht="15.75">
      <c r="A89" s="153"/>
      <c r="B89" s="153"/>
      <c r="C89" s="153"/>
      <c r="D89" s="153"/>
      <c r="E89" s="153"/>
    </row>
  </sheetData>
  <sheetProtection password="DCF3" sheet="1" objects="1" scenarios="1"/>
  <customSheetViews>
    <customSheetView guid="{B47DFEEF-D26B-4749-91FE-24087A3DA2E2}" topLeftCell="A61">
      <selection activeCell="D75" activeCellId="6" sqref="D11:F17 D19:F30 D32:F33 D35:F51 D54:F61 D63:F73 D75:F76"/>
      <pageMargins left="0.70866141732283472" right="0.70866141732283472" top="0.74803149606299213" bottom="0.74803149606299213" header="0.31496062992125984" footer="0.31496062992125984"/>
      <pageSetup paperSize="9" scale="90" orientation="landscape" r:id="rId1"/>
    </customSheetView>
  </customSheetViews>
  <mergeCells count="3">
    <mergeCell ref="A4:F4"/>
    <mergeCell ref="C83:E83"/>
    <mergeCell ref="C87:E87"/>
  </mergeCells>
  <pageMargins left="0.70866141732283472" right="0.70866141732283472" top="0.39370078740157483" bottom="0.74803149606299213" header="0.31496062992125984" footer="0.31496062992125984"/>
  <pageSetup paperSize="9" scale="8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49" zoomScaleNormal="100" workbookViewId="0">
      <selection activeCell="D56" sqref="D56"/>
    </sheetView>
  </sheetViews>
  <sheetFormatPr defaultColWidth="9.140625" defaultRowHeight="15"/>
  <cols>
    <col min="1" max="1" width="71.5703125" style="79" customWidth="1"/>
    <col min="2" max="2" width="14.42578125" style="79" customWidth="1"/>
    <col min="3" max="3" width="12.85546875" style="79" customWidth="1"/>
    <col min="4" max="4" width="13.140625" style="79" customWidth="1"/>
    <col min="5" max="5" width="12.85546875" style="79" customWidth="1"/>
    <col min="6" max="16384" width="9.140625" style="79"/>
  </cols>
  <sheetData>
    <row r="1" spans="1:5" ht="15.75">
      <c r="A1" s="5"/>
      <c r="B1" s="78" t="s">
        <v>65</v>
      </c>
      <c r="C1" s="5"/>
      <c r="D1" s="79" t="s">
        <v>202</v>
      </c>
    </row>
    <row r="2" spans="1:5" ht="15.75">
      <c r="A2" s="78" t="s">
        <v>0</v>
      </c>
      <c r="C2" s="78"/>
    </row>
    <row r="3" spans="1:5">
      <c r="A3" s="77"/>
    </row>
    <row r="4" spans="1:5" ht="15.75">
      <c r="A4" s="206" t="s">
        <v>198</v>
      </c>
      <c r="B4" s="206"/>
      <c r="C4" s="206"/>
      <c r="D4" s="206"/>
      <c r="E4" s="206"/>
    </row>
    <row r="5" spans="1:5" ht="15.75" thickBot="1"/>
    <row r="6" spans="1:5" ht="16.5" thickBot="1">
      <c r="A6" s="80"/>
      <c r="B6" s="81"/>
      <c r="C6" s="81"/>
      <c r="D6" s="81"/>
      <c r="E6" s="82" t="s">
        <v>1</v>
      </c>
    </row>
    <row r="7" spans="1:5" ht="27.75" customHeight="1">
      <c r="A7" s="83" t="s">
        <v>19</v>
      </c>
      <c r="B7" s="84" t="s">
        <v>2</v>
      </c>
      <c r="C7" s="85" t="s">
        <v>158</v>
      </c>
      <c r="D7" s="85" t="s">
        <v>155</v>
      </c>
      <c r="E7" s="154" t="s">
        <v>155</v>
      </c>
    </row>
    <row r="8" spans="1:5" ht="33.75" customHeight="1" thickBot="1">
      <c r="A8" s="88" t="s">
        <v>5</v>
      </c>
      <c r="B8" s="88"/>
      <c r="C8" s="89" t="s">
        <v>156</v>
      </c>
      <c r="D8" s="89" t="s">
        <v>157</v>
      </c>
      <c r="E8" s="155" t="s">
        <v>199</v>
      </c>
    </row>
    <row r="9" spans="1:5" ht="16.5" thickBot="1">
      <c r="A9" s="92" t="s">
        <v>21</v>
      </c>
      <c r="B9" s="93" t="s">
        <v>124</v>
      </c>
      <c r="C9" s="46">
        <f>+C10+C18+C31</f>
        <v>0</v>
      </c>
      <c r="D9" s="46">
        <f>+D10+D18+D31</f>
        <v>0</v>
      </c>
      <c r="E9" s="43">
        <f>+E10+E18+E31</f>
        <v>0</v>
      </c>
    </row>
    <row r="10" spans="1:5" ht="16.5" thickBot="1">
      <c r="A10" s="94" t="s">
        <v>8</v>
      </c>
      <c r="B10" s="95" t="s">
        <v>123</v>
      </c>
      <c r="C10" s="1">
        <f>+SUM(C11:C17)</f>
        <v>0</v>
      </c>
      <c r="D10" s="1">
        <f>+SUM(D11:D17)</f>
        <v>0</v>
      </c>
      <c r="E10" s="9">
        <f>+SUM(E11:E17)</f>
        <v>0</v>
      </c>
    </row>
    <row r="11" spans="1:5" ht="15.75">
      <c r="A11" s="96" t="s">
        <v>28</v>
      </c>
      <c r="B11" s="95" t="s">
        <v>29</v>
      </c>
      <c r="C11" s="97">
        <f>+'Приложение № 15'!C11</f>
        <v>0</v>
      </c>
      <c r="D11" s="29"/>
      <c r="E11" s="29"/>
    </row>
    <row r="12" spans="1:5" ht="15.75">
      <c r="A12" s="98" t="s">
        <v>22</v>
      </c>
      <c r="B12" s="95" t="s">
        <v>30</v>
      </c>
      <c r="C12" s="97">
        <f>+'Приложение № 15'!C12</f>
        <v>0</v>
      </c>
      <c r="D12" s="29"/>
      <c r="E12" s="29"/>
    </row>
    <row r="13" spans="1:5" ht="15.75">
      <c r="A13" s="98" t="s">
        <v>23</v>
      </c>
      <c r="B13" s="95" t="s">
        <v>31</v>
      </c>
      <c r="C13" s="97">
        <f>+'Приложение № 15'!C13</f>
        <v>0</v>
      </c>
      <c r="D13" s="29"/>
      <c r="E13" s="29"/>
    </row>
    <row r="14" spans="1:5" ht="15.75">
      <c r="A14" s="98" t="s">
        <v>24</v>
      </c>
      <c r="B14" s="95" t="s">
        <v>32</v>
      </c>
      <c r="C14" s="97">
        <f>+'Приложение № 15'!C14</f>
        <v>0</v>
      </c>
      <c r="D14" s="29"/>
      <c r="E14" s="29"/>
    </row>
    <row r="15" spans="1:5" ht="15.75">
      <c r="A15" s="98" t="s">
        <v>25</v>
      </c>
      <c r="B15" s="95" t="s">
        <v>33</v>
      </c>
      <c r="C15" s="97">
        <f>+'Приложение № 15'!C15</f>
        <v>0</v>
      </c>
      <c r="D15" s="29"/>
      <c r="E15" s="29"/>
    </row>
    <row r="16" spans="1:5" ht="15.75">
      <c r="A16" s="98" t="s">
        <v>26</v>
      </c>
      <c r="B16" s="95" t="s">
        <v>34</v>
      </c>
      <c r="C16" s="97">
        <f>+'Приложение № 15'!C16</f>
        <v>0</v>
      </c>
      <c r="D16" s="29"/>
      <c r="E16" s="29"/>
    </row>
    <row r="17" spans="1:5" ht="16.5" thickBot="1">
      <c r="A17" s="99" t="s">
        <v>27</v>
      </c>
      <c r="B17" s="95" t="s">
        <v>97</v>
      </c>
      <c r="C17" s="97">
        <f>+'Приложение № 15'!C17</f>
        <v>0</v>
      </c>
      <c r="D17" s="29"/>
      <c r="E17" s="29"/>
    </row>
    <row r="18" spans="1:5" ht="16.5" thickBot="1">
      <c r="A18" s="100" t="s">
        <v>9</v>
      </c>
      <c r="B18" s="95" t="s">
        <v>98</v>
      </c>
      <c r="C18" s="1">
        <f>+C19+C24+C26+C27+C28+C29+C30</f>
        <v>0</v>
      </c>
      <c r="D18" s="1">
        <f>+D19+D24+D26+D27+D28+D29+D30</f>
        <v>0</v>
      </c>
      <c r="E18" s="9">
        <f>+E19+E24+E26+E27+E28+E29+E30</f>
        <v>0</v>
      </c>
    </row>
    <row r="19" spans="1:5" ht="15.75">
      <c r="A19" s="101" t="s">
        <v>10</v>
      </c>
      <c r="B19" s="95" t="s">
        <v>99</v>
      </c>
      <c r="C19" s="97">
        <f>+'Приложение № 15'!C19</f>
        <v>0</v>
      </c>
      <c r="D19" s="29"/>
      <c r="E19" s="29"/>
    </row>
    <row r="20" spans="1:5" ht="31.5">
      <c r="A20" s="102" t="s">
        <v>39</v>
      </c>
      <c r="B20" s="103" t="s">
        <v>35</v>
      </c>
      <c r="C20" s="104">
        <f>+'Приложение № 15'!C20</f>
        <v>0</v>
      </c>
      <c r="D20" s="29"/>
      <c r="E20" s="29"/>
    </row>
    <row r="21" spans="1:5" ht="15.75">
      <c r="A21" s="105" t="s">
        <v>11</v>
      </c>
      <c r="B21" s="106" t="s">
        <v>36</v>
      </c>
      <c r="C21" s="104">
        <f>+'Приложение № 15'!C21</f>
        <v>0</v>
      </c>
      <c r="D21" s="29"/>
      <c r="E21" s="29"/>
    </row>
    <row r="22" spans="1:5" ht="15.75">
      <c r="A22" s="107" t="s">
        <v>43</v>
      </c>
      <c r="B22" s="106" t="s">
        <v>44</v>
      </c>
      <c r="C22" s="104">
        <f>+'Приложение № 15'!C22</f>
        <v>0</v>
      </c>
      <c r="D22" s="29"/>
      <c r="E22" s="29"/>
    </row>
    <row r="23" spans="1:5" ht="15.75">
      <c r="A23" s="107" t="s">
        <v>42</v>
      </c>
      <c r="B23" s="106" t="s">
        <v>45</v>
      </c>
      <c r="C23" s="104">
        <f>+'Приложение № 15'!C23</f>
        <v>0</v>
      </c>
      <c r="D23" s="29"/>
      <c r="E23" s="29"/>
    </row>
    <row r="24" spans="1:5" ht="15.75">
      <c r="A24" s="108" t="s">
        <v>12</v>
      </c>
      <c r="B24" s="109" t="s">
        <v>100</v>
      </c>
      <c r="C24" s="97">
        <f>+'Приложение № 15'!C24</f>
        <v>0</v>
      </c>
      <c r="D24" s="29"/>
      <c r="E24" s="29"/>
    </row>
    <row r="25" spans="1:5" ht="15.75">
      <c r="A25" s="107" t="s">
        <v>40</v>
      </c>
      <c r="B25" s="106" t="s">
        <v>41</v>
      </c>
      <c r="C25" s="104">
        <f>+'Приложение № 15'!C25</f>
        <v>0</v>
      </c>
      <c r="D25" s="33"/>
      <c r="E25" s="33"/>
    </row>
    <row r="26" spans="1:5" ht="15.75">
      <c r="A26" s="108" t="s">
        <v>13</v>
      </c>
      <c r="B26" s="110" t="s">
        <v>101</v>
      </c>
      <c r="C26" s="97">
        <f>+'Приложение № 15'!C26</f>
        <v>0</v>
      </c>
      <c r="D26" s="29"/>
      <c r="E26" s="29"/>
    </row>
    <row r="27" spans="1:5" ht="15.75">
      <c r="A27" s="108" t="s">
        <v>38</v>
      </c>
      <c r="B27" s="95" t="s">
        <v>102</v>
      </c>
      <c r="C27" s="97">
        <f>+'Приложение № 15'!C27</f>
        <v>0</v>
      </c>
      <c r="D27" s="29"/>
      <c r="E27" s="29"/>
    </row>
    <row r="28" spans="1:5" ht="15.75">
      <c r="A28" s="111" t="s">
        <v>37</v>
      </c>
      <c r="B28" s="95" t="s">
        <v>103</v>
      </c>
      <c r="C28" s="97">
        <f>+'Приложение № 15'!C28</f>
        <v>0</v>
      </c>
      <c r="D28" s="29"/>
      <c r="E28" s="29"/>
    </row>
    <row r="29" spans="1:5" ht="15.75">
      <c r="A29" s="112" t="s">
        <v>14</v>
      </c>
      <c r="B29" s="95" t="s">
        <v>104</v>
      </c>
      <c r="C29" s="97">
        <f>+'Приложение № 15'!C29</f>
        <v>0</v>
      </c>
      <c r="D29" s="29"/>
      <c r="E29" s="29"/>
    </row>
    <row r="30" spans="1:5" ht="16.5" thickBot="1">
      <c r="A30" s="113" t="s">
        <v>20</v>
      </c>
      <c r="B30" s="95" t="s">
        <v>105</v>
      </c>
      <c r="C30" s="97">
        <f>+'Приложение № 15'!C30</f>
        <v>0</v>
      </c>
      <c r="D30" s="29"/>
      <c r="E30" s="29"/>
    </row>
    <row r="31" spans="1:5" ht="16.5" thickBot="1">
      <c r="A31" s="100" t="s">
        <v>48</v>
      </c>
      <c r="B31" s="95" t="s">
        <v>106</v>
      </c>
      <c r="C31" s="1">
        <f t="shared" ref="C31:E31" si="0">+C32+C33</f>
        <v>0</v>
      </c>
      <c r="D31" s="1">
        <f t="shared" si="0"/>
        <v>0</v>
      </c>
      <c r="E31" s="9">
        <f t="shared" si="0"/>
        <v>0</v>
      </c>
    </row>
    <row r="32" spans="1:5" ht="15.75">
      <c r="A32" s="96" t="s">
        <v>47</v>
      </c>
      <c r="B32" s="95" t="s">
        <v>126</v>
      </c>
      <c r="C32" s="97">
        <f>+'Приложение № 15'!C32</f>
        <v>0</v>
      </c>
      <c r="D32" s="29"/>
      <c r="E32" s="31"/>
    </row>
    <row r="33" spans="1:5" ht="16.5" thickBot="1">
      <c r="A33" s="112" t="s">
        <v>49</v>
      </c>
      <c r="B33" s="95" t="s">
        <v>127</v>
      </c>
      <c r="C33" s="114">
        <f>+'Приложение № 15'!C33</f>
        <v>0</v>
      </c>
      <c r="D33" s="29"/>
      <c r="E33" s="31"/>
    </row>
    <row r="34" spans="1:5" ht="16.5" thickBot="1">
      <c r="A34" s="115" t="s">
        <v>15</v>
      </c>
      <c r="B34" s="110" t="s">
        <v>125</v>
      </c>
      <c r="C34" s="3">
        <f t="shared" ref="C34:E34" si="1">+SUM(C35:C51)</f>
        <v>0</v>
      </c>
      <c r="D34" s="3">
        <f t="shared" si="1"/>
        <v>0</v>
      </c>
      <c r="E34" s="10">
        <f t="shared" si="1"/>
        <v>0</v>
      </c>
    </row>
    <row r="35" spans="1:5" ht="31.5">
      <c r="A35" s="116" t="s">
        <v>66</v>
      </c>
      <c r="B35" s="117" t="s">
        <v>107</v>
      </c>
      <c r="C35" s="97">
        <f>+'Приложение № 15'!C35</f>
        <v>0</v>
      </c>
      <c r="D35" s="29"/>
      <c r="E35" s="29"/>
    </row>
    <row r="36" spans="1:5" ht="15.75">
      <c r="A36" s="118" t="s">
        <v>67</v>
      </c>
      <c r="B36" s="117" t="s">
        <v>108</v>
      </c>
      <c r="C36" s="97">
        <f>+'Приложение № 15'!C36</f>
        <v>0</v>
      </c>
      <c r="D36" s="29"/>
      <c r="E36" s="29"/>
    </row>
    <row r="37" spans="1:5" ht="15.75">
      <c r="A37" s="119" t="s">
        <v>68</v>
      </c>
      <c r="B37" s="117" t="s">
        <v>109</v>
      </c>
      <c r="C37" s="97">
        <f>+'Приложение № 15'!C37</f>
        <v>0</v>
      </c>
      <c r="D37" s="29"/>
      <c r="E37" s="29"/>
    </row>
    <row r="38" spans="1:5" ht="15.75">
      <c r="A38" s="119" t="s">
        <v>69</v>
      </c>
      <c r="B38" s="117" t="s">
        <v>110</v>
      </c>
      <c r="C38" s="97">
        <f>+'Приложение № 15'!C38</f>
        <v>0</v>
      </c>
      <c r="D38" s="29"/>
      <c r="E38" s="29"/>
    </row>
    <row r="39" spans="1:5" ht="15.75">
      <c r="A39" s="119" t="s">
        <v>70</v>
      </c>
      <c r="B39" s="117" t="s">
        <v>111</v>
      </c>
      <c r="C39" s="97">
        <f>+'Приложение № 15'!C39</f>
        <v>0</v>
      </c>
      <c r="D39" s="29"/>
      <c r="E39" s="29"/>
    </row>
    <row r="40" spans="1:5" ht="31.5">
      <c r="A40" s="119" t="s">
        <v>145</v>
      </c>
      <c r="B40" s="120" t="s">
        <v>146</v>
      </c>
      <c r="C40" s="97">
        <f>+'Приложение № 15'!C40</f>
        <v>0</v>
      </c>
      <c r="D40" s="29"/>
      <c r="E40" s="29"/>
    </row>
    <row r="41" spans="1:5" ht="15.75">
      <c r="A41" s="108" t="s">
        <v>71</v>
      </c>
      <c r="B41" s="117" t="s">
        <v>112</v>
      </c>
      <c r="C41" s="97">
        <f>+'Приложение № 15'!C41</f>
        <v>0</v>
      </c>
      <c r="D41" s="29"/>
      <c r="E41" s="29"/>
    </row>
    <row r="42" spans="1:5" ht="15.75">
      <c r="A42" s="108" t="s">
        <v>72</v>
      </c>
      <c r="B42" s="117" t="s">
        <v>113</v>
      </c>
      <c r="C42" s="97">
        <f>+'Приложение № 15'!C42</f>
        <v>0</v>
      </c>
      <c r="D42" s="29"/>
      <c r="E42" s="29"/>
    </row>
    <row r="43" spans="1:5" ht="15.75">
      <c r="A43" s="108" t="s">
        <v>73</v>
      </c>
      <c r="B43" s="117" t="s">
        <v>114</v>
      </c>
      <c r="C43" s="97">
        <f>+'Приложение № 15'!C43</f>
        <v>0</v>
      </c>
      <c r="D43" s="29"/>
      <c r="E43" s="29"/>
    </row>
    <row r="44" spans="1:5" ht="31.5">
      <c r="A44" s="121" t="s">
        <v>74</v>
      </c>
      <c r="B44" s="117" t="s">
        <v>115</v>
      </c>
      <c r="C44" s="97">
        <f>+'Приложение № 15'!C44</f>
        <v>0</v>
      </c>
      <c r="D44" s="29"/>
      <c r="E44" s="29"/>
    </row>
    <row r="45" spans="1:5" ht="31.5">
      <c r="A45" s="121" t="s">
        <v>75</v>
      </c>
      <c r="B45" s="117" t="s">
        <v>116</v>
      </c>
      <c r="C45" s="97">
        <f>+'Приложение № 15'!C45</f>
        <v>0</v>
      </c>
      <c r="D45" s="29"/>
      <c r="E45" s="29"/>
    </row>
    <row r="46" spans="1:5" ht="15.75">
      <c r="A46" s="112" t="s">
        <v>76</v>
      </c>
      <c r="B46" s="117" t="s">
        <v>117</v>
      </c>
      <c r="C46" s="97">
        <f>+'Приложение № 15'!C46</f>
        <v>0</v>
      </c>
      <c r="D46" s="29"/>
      <c r="E46" s="29"/>
    </row>
    <row r="47" spans="1:5" ht="15.75">
      <c r="A47" s="112" t="s">
        <v>77</v>
      </c>
      <c r="B47" s="117" t="s">
        <v>118</v>
      </c>
      <c r="C47" s="97">
        <f>+'Приложение № 15'!C47</f>
        <v>0</v>
      </c>
      <c r="D47" s="29"/>
      <c r="E47" s="29"/>
    </row>
    <row r="48" spans="1:5" ht="15.75">
      <c r="A48" s="112" t="s">
        <v>78</v>
      </c>
      <c r="B48" s="117" t="s">
        <v>119</v>
      </c>
      <c r="C48" s="97">
        <f>+'Приложение № 15'!C48</f>
        <v>0</v>
      </c>
      <c r="D48" s="29"/>
      <c r="E48" s="29"/>
    </row>
    <row r="49" spans="1:5" ht="15.75">
      <c r="A49" s="112" t="s">
        <v>79</v>
      </c>
      <c r="B49" s="117" t="s">
        <v>120</v>
      </c>
      <c r="C49" s="97">
        <f>+'Приложение № 15'!C49</f>
        <v>0</v>
      </c>
      <c r="D49" s="29"/>
      <c r="E49" s="29"/>
    </row>
    <row r="50" spans="1:5" ht="15.75">
      <c r="A50" s="112" t="s">
        <v>80</v>
      </c>
      <c r="B50" s="117" t="s">
        <v>121</v>
      </c>
      <c r="C50" s="97">
        <f>+'Приложение № 15'!C50</f>
        <v>0</v>
      </c>
      <c r="D50" s="29"/>
      <c r="E50" s="29"/>
    </row>
    <row r="51" spans="1:5" ht="16.5" thickBot="1">
      <c r="A51" s="122" t="s">
        <v>81</v>
      </c>
      <c r="B51" s="117" t="s">
        <v>122</v>
      </c>
      <c r="C51" s="97">
        <f>+'Приложение № 15'!C51</f>
        <v>0</v>
      </c>
      <c r="D51" s="29"/>
      <c r="E51" s="29"/>
    </row>
    <row r="52" spans="1:5" ht="15.75">
      <c r="A52" s="123" t="s">
        <v>46</v>
      </c>
      <c r="B52" s="95" t="s">
        <v>128</v>
      </c>
      <c r="C52" s="3">
        <f t="shared" ref="C52:E52" si="2">+C53+C58</f>
        <v>0</v>
      </c>
      <c r="D52" s="3">
        <f t="shared" si="2"/>
        <v>0</v>
      </c>
      <c r="E52" s="10">
        <f t="shared" si="2"/>
        <v>0</v>
      </c>
    </row>
    <row r="53" spans="1:5" ht="15.75">
      <c r="A53" s="119" t="s">
        <v>60</v>
      </c>
      <c r="B53" s="95" t="s">
        <v>129</v>
      </c>
      <c r="C53" s="2">
        <f t="shared" ref="C53:E53" si="3">+C54+C55+C56+C57</f>
        <v>0</v>
      </c>
      <c r="D53" s="2">
        <f t="shared" si="3"/>
        <v>0</v>
      </c>
      <c r="E53" s="11">
        <f t="shared" si="3"/>
        <v>0</v>
      </c>
    </row>
    <row r="54" spans="1:5" ht="31.5">
      <c r="A54" s="124" t="s">
        <v>51</v>
      </c>
      <c r="B54" s="95" t="s">
        <v>55</v>
      </c>
      <c r="C54" s="97">
        <f>+'Приложение № 15'!C54</f>
        <v>0</v>
      </c>
      <c r="D54" s="97">
        <f>+C54</f>
        <v>0</v>
      </c>
      <c r="E54" s="97">
        <f>+C54</f>
        <v>0</v>
      </c>
    </row>
    <row r="55" spans="1:5" ht="31.5">
      <c r="A55" s="124" t="s">
        <v>52</v>
      </c>
      <c r="B55" s="95" t="s">
        <v>56</v>
      </c>
      <c r="C55" s="97">
        <f>+'Приложение № 15'!C55</f>
        <v>0</v>
      </c>
      <c r="D55" s="97">
        <f>+C55</f>
        <v>0</v>
      </c>
      <c r="E55" s="97">
        <f>+C55</f>
        <v>0</v>
      </c>
    </row>
    <row r="56" spans="1:5" ht="31.5">
      <c r="A56" s="124" t="s">
        <v>53</v>
      </c>
      <c r="B56" s="95" t="s">
        <v>57</v>
      </c>
      <c r="C56" s="97">
        <f>+'Приложение № 15'!C56</f>
        <v>0</v>
      </c>
      <c r="D56" s="97">
        <f>+C56</f>
        <v>0</v>
      </c>
      <c r="E56" s="97">
        <f>+C56</f>
        <v>0</v>
      </c>
    </row>
    <row r="57" spans="1:5" ht="15.75">
      <c r="A57" s="124" t="s">
        <v>54</v>
      </c>
      <c r="B57" s="95" t="s">
        <v>58</v>
      </c>
      <c r="C57" s="97">
        <f>+'Приложение № 15'!C57</f>
        <v>0</v>
      </c>
      <c r="D57" s="29"/>
      <c r="E57" s="29"/>
    </row>
    <row r="58" spans="1:5" ht="16.5" thickBot="1">
      <c r="A58" s="125" t="s">
        <v>59</v>
      </c>
      <c r="B58" s="126" t="s">
        <v>130</v>
      </c>
      <c r="C58" s="195">
        <f>+'Приложение № 15'!C58</f>
        <v>0</v>
      </c>
      <c r="D58" s="191"/>
      <c r="E58" s="191"/>
    </row>
    <row r="59" spans="1:5" ht="16.5" thickBot="1">
      <c r="A59" s="115" t="s">
        <v>50</v>
      </c>
      <c r="B59" s="95" t="s">
        <v>131</v>
      </c>
      <c r="C59" s="15">
        <f t="shared" ref="C59:E59" si="4">+SUM(C60:C63)</f>
        <v>0</v>
      </c>
      <c r="D59" s="15">
        <f>+SUM(D60:D63)</f>
        <v>0</v>
      </c>
      <c r="E59" s="15">
        <f t="shared" si="4"/>
        <v>0</v>
      </c>
    </row>
    <row r="60" spans="1:5" ht="15.75">
      <c r="A60" s="127" t="s">
        <v>150</v>
      </c>
      <c r="B60" s="128" t="s">
        <v>147</v>
      </c>
      <c r="C60" s="196">
        <f>+'Приложение № 15'!C60</f>
        <v>0</v>
      </c>
      <c r="D60" s="193"/>
      <c r="E60" s="194"/>
    </row>
    <row r="61" spans="1:5" ht="15.75">
      <c r="A61" s="129" t="s">
        <v>151</v>
      </c>
      <c r="B61" s="95" t="s">
        <v>148</v>
      </c>
      <c r="C61" s="197">
        <f>+'Приложение № 15'!C61</f>
        <v>0</v>
      </c>
      <c r="D61" s="193"/>
      <c r="E61" s="194"/>
    </row>
    <row r="62" spans="1:5" ht="15.75">
      <c r="A62" s="130" t="s">
        <v>153</v>
      </c>
      <c r="B62" s="95" t="s">
        <v>149</v>
      </c>
      <c r="C62" s="197">
        <f>+'Приложение № 15'!C62</f>
        <v>0</v>
      </c>
      <c r="D62" s="193"/>
      <c r="E62" s="194"/>
    </row>
    <row r="63" spans="1:5" ht="28.5" customHeight="1" thickBot="1">
      <c r="A63" s="131" t="s">
        <v>154</v>
      </c>
      <c r="B63" s="132" t="s">
        <v>152</v>
      </c>
      <c r="C63" s="198">
        <f>+'Приложение № 15'!C63</f>
        <v>0</v>
      </c>
      <c r="D63" s="193"/>
      <c r="E63" s="194"/>
    </row>
    <row r="64" spans="1:5" ht="19.5" thickBot="1">
      <c r="A64" s="133" t="s">
        <v>16</v>
      </c>
      <c r="B64" s="134"/>
      <c r="C64" s="45">
        <f>+C9-C34+C52+C59</f>
        <v>0</v>
      </c>
      <c r="D64" s="45">
        <f t="shared" ref="D64:E64" si="5">+D9-D34+D52+D59</f>
        <v>0</v>
      </c>
      <c r="E64" s="45">
        <f t="shared" si="5"/>
        <v>0</v>
      </c>
    </row>
    <row r="65" spans="1:5" ht="16.5" thickBot="1">
      <c r="A65" s="138" t="s">
        <v>17</v>
      </c>
      <c r="B65" s="139"/>
      <c r="C65" s="44" t="str">
        <f>+IF(C64+C66=0,"OK","НЕРАВНЕНИЕ")</f>
        <v>OK</v>
      </c>
      <c r="D65" s="44" t="str">
        <f t="shared" ref="D65:E65" si="6">+IF(D64+D66=0,"OK","НЕРАВНЕНИЕ")</f>
        <v>OK</v>
      </c>
      <c r="E65" s="44" t="str">
        <f t="shared" si="6"/>
        <v>OK</v>
      </c>
    </row>
    <row r="66" spans="1:5" ht="16.5" thickBot="1">
      <c r="A66" s="143" t="s">
        <v>18</v>
      </c>
      <c r="B66" s="144" t="s">
        <v>132</v>
      </c>
      <c r="C66" s="39">
        <f>+SUM(C67:C78)</f>
        <v>0</v>
      </c>
      <c r="D66" s="39">
        <f t="shared" ref="D66:E66" si="7">+SUM(D67:D78)</f>
        <v>0</v>
      </c>
      <c r="E66" s="39">
        <f t="shared" si="7"/>
        <v>0</v>
      </c>
    </row>
    <row r="67" spans="1:5" ht="15.75">
      <c r="A67" s="99" t="s">
        <v>82</v>
      </c>
      <c r="B67" s="95" t="s">
        <v>133</v>
      </c>
      <c r="C67" s="145">
        <f>+'Приложение № 15'!C67</f>
        <v>0</v>
      </c>
      <c r="D67" s="35"/>
      <c r="E67" s="36"/>
    </row>
    <row r="68" spans="1:5" ht="15.75">
      <c r="A68" s="119" t="s">
        <v>83</v>
      </c>
      <c r="B68" s="95" t="s">
        <v>134</v>
      </c>
      <c r="C68" s="114">
        <f>+'Приложение № 15'!C68</f>
        <v>0</v>
      </c>
      <c r="D68" s="35"/>
      <c r="E68" s="36"/>
    </row>
    <row r="69" spans="1:5" ht="15.75">
      <c r="A69" s="108" t="s">
        <v>84</v>
      </c>
      <c r="B69" s="95" t="s">
        <v>135</v>
      </c>
      <c r="C69" s="114">
        <f>+'Приложение № 15'!C69</f>
        <v>0</v>
      </c>
      <c r="D69" s="35"/>
      <c r="E69" s="36"/>
    </row>
    <row r="70" spans="1:5" ht="31.5">
      <c r="A70" s="121" t="s">
        <v>85</v>
      </c>
      <c r="B70" s="95" t="s">
        <v>136</v>
      </c>
      <c r="C70" s="114">
        <f>+'Приложение № 15'!C70</f>
        <v>0</v>
      </c>
      <c r="D70" s="35"/>
      <c r="E70" s="36"/>
    </row>
    <row r="71" spans="1:5" ht="15.75">
      <c r="A71" s="108" t="s">
        <v>86</v>
      </c>
      <c r="B71" s="95" t="s">
        <v>137</v>
      </c>
      <c r="C71" s="114">
        <f>+'Приложение № 15'!C71</f>
        <v>0</v>
      </c>
      <c r="D71" s="35"/>
      <c r="E71" s="36"/>
    </row>
    <row r="72" spans="1:5" ht="15.75">
      <c r="A72" s="108" t="s">
        <v>87</v>
      </c>
      <c r="B72" s="95" t="s">
        <v>138</v>
      </c>
      <c r="C72" s="114">
        <f>+'Приложение № 15'!C72</f>
        <v>0</v>
      </c>
      <c r="D72" s="35"/>
      <c r="E72" s="36"/>
    </row>
    <row r="73" spans="1:5" ht="15.75">
      <c r="A73" s="108" t="s">
        <v>88</v>
      </c>
      <c r="B73" s="95" t="s">
        <v>139</v>
      </c>
      <c r="C73" s="114">
        <f>+'Приложение № 15'!C73</f>
        <v>0</v>
      </c>
      <c r="D73" s="35"/>
      <c r="E73" s="36"/>
    </row>
    <row r="74" spans="1:5" ht="15.75">
      <c r="A74" s="146" t="s">
        <v>89</v>
      </c>
      <c r="B74" s="147" t="s">
        <v>140</v>
      </c>
      <c r="C74" s="114">
        <f>+'Приложение № 15'!C74</f>
        <v>0</v>
      </c>
      <c r="D74" s="35"/>
      <c r="E74" s="36"/>
    </row>
    <row r="75" spans="1:5" ht="31.5">
      <c r="A75" s="148" t="s">
        <v>90</v>
      </c>
      <c r="B75" s="147" t="s">
        <v>141</v>
      </c>
      <c r="C75" s="114">
        <f>+'Приложение № 15'!C75</f>
        <v>0</v>
      </c>
      <c r="D75" s="35"/>
      <c r="E75" s="36"/>
    </row>
    <row r="76" spans="1:5" ht="15.75">
      <c r="A76" s="118" t="s">
        <v>91</v>
      </c>
      <c r="B76" s="95" t="s">
        <v>142</v>
      </c>
      <c r="C76" s="114">
        <f>+'Приложение № 15'!C76</f>
        <v>0</v>
      </c>
      <c r="D76" s="35"/>
      <c r="E76" s="36"/>
    </row>
    <row r="77" spans="1:5" ht="15.75">
      <c r="A77" s="119" t="s">
        <v>92</v>
      </c>
      <c r="B77" s="95" t="s">
        <v>143</v>
      </c>
      <c r="C77" s="114">
        <f>+'Приложение № 15'!C77</f>
        <v>0</v>
      </c>
      <c r="D77" s="35"/>
      <c r="E77" s="36"/>
    </row>
    <row r="78" spans="1:5" ht="15.75">
      <c r="A78" s="108" t="s">
        <v>93</v>
      </c>
      <c r="B78" s="95" t="s">
        <v>144</v>
      </c>
      <c r="C78" s="4">
        <f>+'Приложение № 15'!C78</f>
        <v>0</v>
      </c>
      <c r="D78" s="4">
        <f>+D79+D80</f>
        <v>0</v>
      </c>
      <c r="E78" s="12">
        <f>+E79+E80</f>
        <v>0</v>
      </c>
    </row>
    <row r="79" spans="1:5" ht="15.75">
      <c r="A79" s="107" t="s">
        <v>94</v>
      </c>
      <c r="B79" s="103"/>
      <c r="C79" s="149">
        <f>+'Приложение № 15'!C79</f>
        <v>0</v>
      </c>
      <c r="D79" s="149">
        <f>-C80</f>
        <v>0</v>
      </c>
      <c r="E79" s="203">
        <f>-D80</f>
        <v>0</v>
      </c>
    </row>
    <row r="80" spans="1:5" ht="16.5" thickBot="1">
      <c r="A80" s="150" t="s">
        <v>204</v>
      </c>
      <c r="B80" s="151"/>
      <c r="C80" s="152">
        <f>+'Приложение № 15'!C80</f>
        <v>0</v>
      </c>
      <c r="D80" s="6"/>
      <c r="E80" s="13"/>
    </row>
    <row r="83" spans="1:4" ht="25.5" customHeight="1">
      <c r="A83" s="7" t="s">
        <v>61</v>
      </c>
      <c r="B83" s="153"/>
      <c r="C83" s="153"/>
      <c r="D83" s="153"/>
    </row>
    <row r="84" spans="1:4" ht="15.75">
      <c r="A84" s="153" t="s">
        <v>194</v>
      </c>
      <c r="B84" s="153"/>
      <c r="C84" s="153"/>
      <c r="D84" s="153"/>
    </row>
    <row r="85" spans="1:4" ht="28.5" customHeight="1">
      <c r="A85" s="7" t="s">
        <v>62</v>
      </c>
      <c r="B85" s="153"/>
      <c r="C85" s="153"/>
      <c r="D85" s="153"/>
    </row>
    <row r="86" spans="1:4" ht="30" customHeight="1">
      <c r="A86" s="7" t="s">
        <v>63</v>
      </c>
      <c r="B86" s="153"/>
      <c r="C86" s="153"/>
      <c r="D86" s="153"/>
    </row>
    <row r="87" spans="1:4" ht="15.75">
      <c r="A87" s="153"/>
      <c r="B87" s="153"/>
      <c r="C87" s="153"/>
      <c r="D87" s="153"/>
    </row>
    <row r="88" spans="1:4" ht="15.75">
      <c r="A88" s="153"/>
      <c r="B88" s="153"/>
      <c r="C88" s="153"/>
      <c r="D88" s="153"/>
    </row>
    <row r="89" spans="1:4" ht="15.75">
      <c r="A89" s="153"/>
      <c r="B89" s="153"/>
      <c r="C89" s="153"/>
      <c r="D89" s="153"/>
    </row>
  </sheetData>
  <sheetProtection password="DCF3" sheet="1" objects="1" scenarios="1"/>
  <mergeCells count="1">
    <mergeCell ref="A4:E4"/>
  </mergeCells>
  <pageMargins left="0.70866141732283472" right="0.70866141732283472" top="0.3937007874015748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K42"/>
  <sheetViews>
    <sheetView zoomScale="110" zoomScaleNormal="110" workbookViewId="0">
      <selection activeCell="F23" sqref="F23:F24"/>
    </sheetView>
  </sheetViews>
  <sheetFormatPr defaultColWidth="9.140625" defaultRowHeight="15"/>
  <cols>
    <col min="1" max="1" width="4" style="79" customWidth="1"/>
    <col min="2" max="2" width="49.85546875" style="79" customWidth="1"/>
    <col min="3" max="4" width="10.85546875" style="79" bestFit="1" customWidth="1"/>
    <col min="5" max="5" width="10.85546875" style="156" bestFit="1" customWidth="1"/>
    <col min="6" max="6" width="11.85546875" style="156" bestFit="1" customWidth="1"/>
    <col min="7" max="9" width="10.85546875" style="156" bestFit="1" customWidth="1"/>
    <col min="10" max="10" width="13" style="79" customWidth="1"/>
    <col min="11" max="11" width="10.28515625" style="79" bestFit="1" customWidth="1"/>
    <col min="12" max="16384" width="9.140625" style="79"/>
  </cols>
  <sheetData>
    <row r="1" spans="1:11">
      <c r="G1" s="79" t="s">
        <v>203</v>
      </c>
    </row>
    <row r="2" spans="1:11" ht="15.75">
      <c r="B2" s="5"/>
      <c r="G2" s="78" t="s">
        <v>65</v>
      </c>
      <c r="I2" s="5"/>
    </row>
    <row r="3" spans="1:11" ht="15.75">
      <c r="B3" s="78" t="s">
        <v>0</v>
      </c>
    </row>
    <row r="4" spans="1:11" ht="15.75">
      <c r="B4" s="78"/>
    </row>
    <row r="5" spans="1:11" ht="16.5" customHeight="1" thickBot="1">
      <c r="A5" s="207" t="s">
        <v>200</v>
      </c>
      <c r="B5" s="207"/>
      <c r="C5" s="207"/>
      <c r="D5" s="207"/>
      <c r="E5" s="207"/>
      <c r="F5" s="207"/>
      <c r="G5" s="207"/>
      <c r="H5" s="207"/>
      <c r="I5" s="207"/>
    </row>
    <row r="6" spans="1:11">
      <c r="B6" s="157" t="s">
        <v>159</v>
      </c>
      <c r="C6" s="158" t="s">
        <v>160</v>
      </c>
      <c r="D6" s="158" t="s">
        <v>160</v>
      </c>
      <c r="E6" s="158" t="s">
        <v>160</v>
      </c>
      <c r="F6" s="158" t="s">
        <v>160</v>
      </c>
      <c r="G6" s="159" t="s">
        <v>161</v>
      </c>
      <c r="H6" s="159" t="s">
        <v>162</v>
      </c>
      <c r="I6" s="160" t="s">
        <v>162</v>
      </c>
    </row>
    <row r="7" spans="1:11" ht="15.75" thickBot="1">
      <c r="B7" s="161"/>
      <c r="C7" s="162">
        <v>2015</v>
      </c>
      <c r="D7" s="162">
        <v>2016</v>
      </c>
      <c r="E7" s="162">
        <v>2017</v>
      </c>
      <c r="F7" s="163">
        <v>2018</v>
      </c>
      <c r="G7" s="163">
        <v>2019</v>
      </c>
      <c r="H7" s="164">
        <v>2020</v>
      </c>
      <c r="I7" s="164">
        <v>2021</v>
      </c>
    </row>
    <row r="8" spans="1:11" ht="22.5" customHeight="1">
      <c r="A8" s="165"/>
      <c r="B8" s="166" t="s">
        <v>163</v>
      </c>
      <c r="C8" s="47" t="s">
        <v>164</v>
      </c>
      <c r="D8" s="47" t="s">
        <v>164</v>
      </c>
      <c r="E8" s="47" t="s">
        <v>164</v>
      </c>
      <c r="F8" s="48"/>
      <c r="G8" s="48"/>
      <c r="H8" s="48"/>
      <c r="I8" s="48"/>
    </row>
    <row r="9" spans="1:11" ht="15.75" customHeight="1">
      <c r="A9" s="167"/>
      <c r="B9" s="168" t="s">
        <v>165</v>
      </c>
      <c r="C9" s="200"/>
      <c r="D9" s="200"/>
      <c r="E9" s="200"/>
      <c r="F9" s="200"/>
      <c r="G9" s="71">
        <f>'Приложение № 16'!C9</f>
        <v>0</v>
      </c>
      <c r="H9" s="71">
        <f>'Приложение № 16'!D9</f>
        <v>0</v>
      </c>
      <c r="I9" s="71">
        <f>'Приложение № 16'!E9</f>
        <v>0</v>
      </c>
    </row>
    <row r="10" spans="1:11" ht="15.75" customHeight="1">
      <c r="A10" s="167"/>
      <c r="B10" s="168" t="s">
        <v>166</v>
      </c>
      <c r="C10" s="50"/>
      <c r="D10" s="50"/>
      <c r="E10" s="50"/>
      <c r="F10" s="50"/>
      <c r="G10" s="50"/>
      <c r="H10" s="50"/>
      <c r="I10" s="50"/>
      <c r="J10" s="169"/>
    </row>
    <row r="11" spans="1:11" ht="20.25" customHeight="1">
      <c r="A11" s="170"/>
      <c r="B11" s="171" t="s">
        <v>167</v>
      </c>
      <c r="C11" s="51">
        <f t="shared" ref="C11:I11" si="0">+C9+C10</f>
        <v>0</v>
      </c>
      <c r="D11" s="51">
        <f t="shared" si="0"/>
        <v>0</v>
      </c>
      <c r="E11" s="51">
        <f t="shared" si="0"/>
        <v>0</v>
      </c>
      <c r="F11" s="51">
        <f t="shared" si="0"/>
        <v>0</v>
      </c>
      <c r="G11" s="51">
        <f t="shared" si="0"/>
        <v>0</v>
      </c>
      <c r="H11" s="51">
        <f t="shared" si="0"/>
        <v>0</v>
      </c>
      <c r="I11" s="52">
        <f t="shared" si="0"/>
        <v>0</v>
      </c>
      <c r="J11" s="172"/>
      <c r="K11" s="199"/>
    </row>
    <row r="12" spans="1:11" ht="57" customHeight="1" thickBot="1">
      <c r="A12" s="173" t="s">
        <v>168</v>
      </c>
      <c r="B12" s="174" t="s">
        <v>169</v>
      </c>
      <c r="C12" s="53" t="s">
        <v>164</v>
      </c>
      <c r="D12" s="53" t="s">
        <v>164</v>
      </c>
      <c r="E12" s="53" t="s">
        <v>164</v>
      </c>
      <c r="F12" s="54" t="str">
        <f>IF((C11+D11+E11)&gt;0,+F8/((C11+D11+E11)/3),"")</f>
        <v/>
      </c>
      <c r="G12" s="54" t="str">
        <f t="shared" ref="G12:I12" si="1">IF((D11+E11+F11)&gt;0,+G8/((D11+E11+F11)/3),"")</f>
        <v/>
      </c>
      <c r="H12" s="54" t="str">
        <f t="shared" si="1"/>
        <v/>
      </c>
      <c r="I12" s="55" t="str">
        <f t="shared" si="1"/>
        <v/>
      </c>
      <c r="J12" s="172"/>
      <c r="K12" s="202"/>
    </row>
    <row r="13" spans="1:11">
      <c r="A13" s="165"/>
      <c r="B13" s="175" t="s">
        <v>170</v>
      </c>
      <c r="C13" s="56" t="s">
        <v>164</v>
      </c>
      <c r="D13" s="56" t="s">
        <v>164</v>
      </c>
      <c r="E13" s="56" t="s">
        <v>164</v>
      </c>
      <c r="F13" s="57"/>
      <c r="G13" s="57"/>
      <c r="H13" s="57"/>
      <c r="I13" s="58"/>
    </row>
    <row r="14" spans="1:11">
      <c r="A14" s="170"/>
      <c r="B14" s="176" t="s">
        <v>190</v>
      </c>
      <c r="C14" s="59"/>
      <c r="D14" s="59"/>
      <c r="E14" s="59"/>
      <c r="F14" s="59"/>
      <c r="G14" s="51">
        <f>'Приложение № 16'!C34-'Приложение № 16'!C39</f>
        <v>0</v>
      </c>
      <c r="H14" s="51">
        <f>'Приложение № 16'!D34-'Приложение № 16'!D39</f>
        <v>0</v>
      </c>
      <c r="I14" s="51">
        <f>'Приложение № 16'!E34-'Приложение № 16'!E39</f>
        <v>0</v>
      </c>
    </row>
    <row r="15" spans="1:11" ht="39.75" thickBot="1">
      <c r="A15" s="173" t="s">
        <v>171</v>
      </c>
      <c r="B15" s="174" t="s">
        <v>172</v>
      </c>
      <c r="C15" s="53" t="s">
        <v>164</v>
      </c>
      <c r="D15" s="53" t="s">
        <v>164</v>
      </c>
      <c r="E15" s="53" t="s">
        <v>164</v>
      </c>
      <c r="F15" s="54" t="str">
        <f>IF((F14+C14+D14+E14)&lt;&gt;0,+F13/((F14+C14+D14+E14)/4),"")</f>
        <v/>
      </c>
      <c r="G15" s="54" t="str">
        <f>IF((G14+D14+E14+F14)&lt;&gt;0,+G13/((G14+D14+E14+F14)/4),"")</f>
        <v/>
      </c>
      <c r="H15" s="54" t="str">
        <f>IF((H14+E14+F14+G14)&lt;&gt;0,+H13/((H14+E14+F14+G14)/4),"")</f>
        <v/>
      </c>
      <c r="I15" s="55" t="str">
        <f>IF((I14+F14+G14+H14)&lt;&gt;0,+I13/((I14+F14+G14+H14)/4),"")</f>
        <v/>
      </c>
    </row>
    <row r="16" spans="1:11" ht="26.25">
      <c r="A16" s="165"/>
      <c r="B16" s="175" t="s">
        <v>173</v>
      </c>
      <c r="C16" s="56" t="s">
        <v>164</v>
      </c>
      <c r="D16" s="56" t="s">
        <v>164</v>
      </c>
      <c r="E16" s="56" t="s">
        <v>164</v>
      </c>
      <c r="F16" s="57"/>
      <c r="G16" s="57"/>
      <c r="H16" s="57"/>
      <c r="I16" s="57"/>
    </row>
    <row r="17" spans="1:10">
      <c r="A17" s="170"/>
      <c r="B17" s="176" t="s">
        <v>190</v>
      </c>
      <c r="C17" s="59"/>
      <c r="D17" s="59"/>
      <c r="E17" s="59"/>
      <c r="F17" s="59"/>
      <c r="G17" s="51">
        <f>G14</f>
        <v>0</v>
      </c>
      <c r="H17" s="51">
        <f t="shared" ref="H17:I17" si="2">H14</f>
        <v>0</v>
      </c>
      <c r="I17" s="51">
        <f t="shared" si="2"/>
        <v>0</v>
      </c>
    </row>
    <row r="18" spans="1:10" ht="39.75" thickBot="1">
      <c r="A18" s="173" t="s">
        <v>174</v>
      </c>
      <c r="B18" s="174" t="s">
        <v>175</v>
      </c>
      <c r="C18" s="53" t="s">
        <v>164</v>
      </c>
      <c r="D18" s="53" t="s">
        <v>164</v>
      </c>
      <c r="E18" s="53" t="s">
        <v>164</v>
      </c>
      <c r="F18" s="54" t="str">
        <f>IF((F17+C17+D17+E17)&lt;&gt;0,+F16/((F17+C17+D17+E17)/4),"")</f>
        <v/>
      </c>
      <c r="G18" s="54" t="str">
        <f>IF((G17+D17+E17+F17)&lt;&gt;0,+G16/((G17+D17+E17+F17)/4),"")</f>
        <v/>
      </c>
      <c r="H18" s="54" t="str">
        <f>IF((H17+E17+F17+G17)&lt;&gt;0,+H16/((H17+E17+F17+G17)/4),"")</f>
        <v/>
      </c>
      <c r="I18" s="55" t="str">
        <f>IF((I17+F17+G17+H17)&lt;&gt;0,+I16/((I17+F17+G17+H17)/4),"")</f>
        <v/>
      </c>
    </row>
    <row r="19" spans="1:10">
      <c r="A19" s="165"/>
      <c r="B19" s="175" t="s">
        <v>176</v>
      </c>
      <c r="C19" s="56" t="s">
        <v>164</v>
      </c>
      <c r="D19" s="56" t="s">
        <v>164</v>
      </c>
      <c r="E19" s="56" t="s">
        <v>164</v>
      </c>
      <c r="F19" s="57"/>
      <c r="G19" s="57"/>
      <c r="H19" s="57"/>
      <c r="I19" s="57"/>
    </row>
    <row r="20" spans="1:10">
      <c r="A20" s="170"/>
      <c r="B20" s="176" t="s">
        <v>190</v>
      </c>
      <c r="C20" s="51" t="s">
        <v>164</v>
      </c>
      <c r="D20" s="51" t="s">
        <v>164</v>
      </c>
      <c r="E20" s="51" t="s">
        <v>177</v>
      </c>
      <c r="F20" s="49"/>
      <c r="G20" s="51">
        <f>G14</f>
        <v>0</v>
      </c>
      <c r="H20" s="51">
        <f t="shared" ref="H20:I20" si="3">H14</f>
        <v>0</v>
      </c>
      <c r="I20" s="51">
        <f t="shared" si="3"/>
        <v>0</v>
      </c>
      <c r="J20" s="169"/>
    </row>
    <row r="21" spans="1:10" ht="39.75" thickBot="1">
      <c r="A21" s="173" t="s">
        <v>178</v>
      </c>
      <c r="B21" s="174" t="s">
        <v>179</v>
      </c>
      <c r="C21" s="53" t="s">
        <v>164</v>
      </c>
      <c r="D21" s="53" t="s">
        <v>164</v>
      </c>
      <c r="E21" s="53" t="s">
        <v>164</v>
      </c>
      <c r="F21" s="60" t="str">
        <f>IF(F20&lt;&gt;0,+F19/F20,"")</f>
        <v/>
      </c>
      <c r="G21" s="60" t="str">
        <f>IF(G20&lt;&gt;0,+G19/G20,"")</f>
        <v/>
      </c>
      <c r="H21" s="60" t="str">
        <f>IF(H20&lt;&gt;0,+H19/H20,"")</f>
        <v/>
      </c>
      <c r="I21" s="61" t="str">
        <f>IF(I20&lt;&gt;0,+I19/I20,"")</f>
        <v/>
      </c>
    </row>
    <row r="22" spans="1:10" ht="15.75" thickBot="1">
      <c r="A22" s="177" t="s">
        <v>180</v>
      </c>
      <c r="B22" s="178" t="s">
        <v>181</v>
      </c>
      <c r="C22" s="62" t="s">
        <v>164</v>
      </c>
      <c r="D22" s="63"/>
      <c r="E22" s="63"/>
      <c r="F22" s="63"/>
      <c r="G22" s="62">
        <f>'Приложение № 16'!C64</f>
        <v>0</v>
      </c>
      <c r="H22" s="62">
        <f>'Приложение № 16'!D64</f>
        <v>0</v>
      </c>
      <c r="I22" s="62">
        <f>'Приложение № 16'!E64</f>
        <v>0</v>
      </c>
    </row>
    <row r="23" spans="1:10" ht="39">
      <c r="A23" s="167"/>
      <c r="B23" s="179" t="s">
        <v>182</v>
      </c>
      <c r="C23" s="64" t="s">
        <v>164</v>
      </c>
      <c r="D23" s="64" t="s">
        <v>164</v>
      </c>
      <c r="E23" s="64" t="s">
        <v>164</v>
      </c>
      <c r="F23" s="65"/>
      <c r="G23" s="65"/>
      <c r="H23" s="65"/>
      <c r="I23" s="65"/>
    </row>
    <row r="24" spans="1:10">
      <c r="A24" s="167"/>
      <c r="B24" s="180" t="s">
        <v>183</v>
      </c>
      <c r="C24" s="66" t="s">
        <v>164</v>
      </c>
      <c r="D24" s="66" t="s">
        <v>164</v>
      </c>
      <c r="E24" s="66" t="s">
        <v>164</v>
      </c>
      <c r="F24" s="67"/>
      <c r="G24" s="67"/>
      <c r="H24" s="67"/>
      <c r="I24" s="67"/>
    </row>
    <row r="25" spans="1:10" ht="27.75" customHeight="1">
      <c r="A25" s="167"/>
      <c r="B25" s="181" t="s">
        <v>184</v>
      </c>
      <c r="C25" s="68" t="s">
        <v>164</v>
      </c>
      <c r="D25" s="68" t="s">
        <v>164</v>
      </c>
      <c r="E25" s="68" t="s">
        <v>164</v>
      </c>
      <c r="F25" s="69" t="str">
        <f>IF(F23&lt;&gt;0,+F24/F23,"")</f>
        <v/>
      </c>
      <c r="G25" s="69" t="str">
        <f>IF(G23&lt;&gt;0,+G24/G23,"")</f>
        <v/>
      </c>
      <c r="H25" s="69" t="str">
        <f>IF(H23&lt;&gt;0,+H24/H23,"")</f>
        <v/>
      </c>
      <c r="I25" s="70" t="str">
        <f>IF(I23&lt;&gt;0,+I24/I23,"")</f>
        <v/>
      </c>
    </row>
    <row r="26" spans="1:10" ht="38.25" customHeight="1">
      <c r="A26" s="167"/>
      <c r="B26" s="182" t="s">
        <v>185</v>
      </c>
      <c r="C26" s="71" t="s">
        <v>164</v>
      </c>
      <c r="D26" s="71" t="s">
        <v>164</v>
      </c>
      <c r="E26" s="71" t="s">
        <v>164</v>
      </c>
      <c r="F26" s="72"/>
      <c r="G26" s="72"/>
      <c r="H26" s="72"/>
      <c r="I26" s="72"/>
    </row>
    <row r="27" spans="1:10" ht="16.5" customHeight="1">
      <c r="A27" s="167"/>
      <c r="B27" s="180" t="s">
        <v>186</v>
      </c>
      <c r="C27" s="66" t="s">
        <v>164</v>
      </c>
      <c r="D27" s="66" t="s">
        <v>164</v>
      </c>
      <c r="E27" s="66" t="s">
        <v>164</v>
      </c>
      <c r="F27" s="67"/>
      <c r="G27" s="67"/>
      <c r="H27" s="67"/>
      <c r="I27" s="67"/>
    </row>
    <row r="28" spans="1:10" ht="27.75" customHeight="1">
      <c r="A28" s="167"/>
      <c r="B28" s="181" t="s">
        <v>187</v>
      </c>
      <c r="C28" s="73" t="s">
        <v>164</v>
      </c>
      <c r="D28" s="73" t="s">
        <v>164</v>
      </c>
      <c r="E28" s="73" t="s">
        <v>164</v>
      </c>
      <c r="F28" s="69" t="str">
        <f>IF(F26&lt;&gt;0,+F27/F26,"")</f>
        <v/>
      </c>
      <c r="G28" s="69" t="str">
        <f>IF(G26&lt;&gt;0,+G27/G26,"")</f>
        <v/>
      </c>
      <c r="H28" s="69" t="str">
        <f>IF(H26&lt;&gt;0,+H27/H26,"")</f>
        <v/>
      </c>
      <c r="I28" s="70" t="str">
        <f>IF(I26&lt;&gt;0,+I27/I26,"")</f>
        <v/>
      </c>
    </row>
    <row r="29" spans="1:10" ht="27" customHeight="1" thickBot="1">
      <c r="A29" s="183" t="s">
        <v>188</v>
      </c>
      <c r="B29" s="184" t="s">
        <v>189</v>
      </c>
      <c r="C29" s="74" t="s">
        <v>164</v>
      </c>
      <c r="D29" s="74" t="s">
        <v>164</v>
      </c>
      <c r="E29" s="74" t="s">
        <v>164</v>
      </c>
      <c r="F29" s="75">
        <f>+(F25+F28)/2</f>
        <v>0</v>
      </c>
      <c r="G29" s="75">
        <f>+(G25+G28)/2</f>
        <v>0</v>
      </c>
      <c r="H29" s="75">
        <f>+(H25+H28)/2</f>
        <v>0</v>
      </c>
      <c r="I29" s="76">
        <f>+(I25+I28)/2</f>
        <v>0</v>
      </c>
    </row>
    <row r="31" spans="1:10" ht="141" customHeight="1">
      <c r="B31" s="208" t="s">
        <v>205</v>
      </c>
      <c r="C31" s="208"/>
      <c r="D31" s="208"/>
      <c r="E31" s="208"/>
      <c r="F31" s="208"/>
      <c r="G31" s="208"/>
      <c r="H31" s="208"/>
      <c r="I31" s="208"/>
    </row>
    <row r="33" spans="1:11">
      <c r="B33" s="185"/>
    </row>
    <row r="34" spans="1:11">
      <c r="B34" s="187" t="s">
        <v>61</v>
      </c>
      <c r="C34" s="188"/>
      <c r="D34" s="210" t="s">
        <v>192</v>
      </c>
      <c r="E34" s="210"/>
      <c r="F34" s="210"/>
      <c r="G34" s="210"/>
    </row>
    <row r="35" spans="1:11" s="156" customFormat="1">
      <c r="A35" s="79"/>
      <c r="B35" s="188" t="s">
        <v>194</v>
      </c>
      <c r="C35" s="188"/>
      <c r="D35" s="188" t="s">
        <v>194</v>
      </c>
      <c r="E35" s="188"/>
      <c r="F35" s="188"/>
      <c r="G35" s="189"/>
      <c r="J35" s="79"/>
      <c r="K35" s="79"/>
    </row>
    <row r="36" spans="1:11" s="156" customFormat="1">
      <c r="A36" s="79"/>
      <c r="B36" s="187" t="s">
        <v>62</v>
      </c>
      <c r="C36" s="188"/>
      <c r="D36" s="188"/>
      <c r="E36" s="188"/>
      <c r="F36" s="188"/>
      <c r="G36" s="189"/>
      <c r="J36" s="79"/>
      <c r="K36" s="79"/>
    </row>
    <row r="37" spans="1:11" s="156" customFormat="1" ht="25.5" customHeight="1">
      <c r="A37" s="79"/>
      <c r="B37" s="187" t="s">
        <v>63</v>
      </c>
      <c r="C37" s="188"/>
      <c r="D37" s="188"/>
      <c r="E37" s="188"/>
      <c r="F37" s="188"/>
      <c r="G37" s="189"/>
      <c r="J37" s="79"/>
      <c r="K37" s="79"/>
    </row>
    <row r="38" spans="1:11" s="156" customFormat="1">
      <c r="A38" s="79"/>
      <c r="B38" s="188"/>
      <c r="C38" s="188"/>
      <c r="D38" s="210" t="s">
        <v>193</v>
      </c>
      <c r="E38" s="210"/>
      <c r="F38" s="210"/>
      <c r="G38" s="210"/>
      <c r="J38" s="79"/>
      <c r="K38" s="79"/>
    </row>
    <row r="39" spans="1:11">
      <c r="B39" s="188"/>
      <c r="C39" s="188"/>
      <c r="D39" s="188" t="s">
        <v>194</v>
      </c>
      <c r="E39" s="188"/>
      <c r="F39" s="188"/>
      <c r="G39" s="189"/>
    </row>
    <row r="41" spans="1:11" s="156" customFormat="1" ht="15.75">
      <c r="A41" s="79"/>
      <c r="B41" s="79"/>
      <c r="C41" s="79"/>
      <c r="D41" s="186"/>
      <c r="J41" s="79"/>
      <c r="K41" s="79"/>
    </row>
    <row r="42" spans="1:11" s="156" customFormat="1" ht="15.75">
      <c r="A42" s="79"/>
      <c r="B42" s="79"/>
      <c r="C42" s="79"/>
      <c r="D42" s="209"/>
      <c r="E42" s="209"/>
      <c r="F42" s="209"/>
      <c r="J42" s="79"/>
      <c r="K42" s="79"/>
    </row>
  </sheetData>
  <sheetProtection password="DCF3" sheet="1" objects="1" scenarios="1"/>
  <mergeCells count="5">
    <mergeCell ref="A5:I5"/>
    <mergeCell ref="B31:I31"/>
    <mergeCell ref="D42:F42"/>
    <mergeCell ref="D34:G34"/>
    <mergeCell ref="D38:G38"/>
  </mergeCells>
  <conditionalFormatting sqref="C29:E29 C22:I22">
    <cfRule type="cellIs" dxfId="5" priority="6" operator="lessThan">
      <formula>0</formula>
    </cfRule>
  </conditionalFormatting>
  <conditionalFormatting sqref="C29:E29">
    <cfRule type="cellIs" dxfId="4" priority="5" operator="lessThan">
      <formula>0.67</formula>
    </cfRule>
  </conditionalFormatting>
  <conditionalFormatting sqref="F15:I15">
    <cfRule type="cellIs" dxfId="3" priority="4" operator="greaterThan">
      <formula>0.15</formula>
    </cfRule>
  </conditionalFormatting>
  <conditionalFormatting sqref="F12:I12 K12">
    <cfRule type="cellIs" dxfId="2" priority="3" operator="greaterThan">
      <formula>0.15</formula>
    </cfRule>
  </conditionalFormatting>
  <conditionalFormatting sqref="F18:I18">
    <cfRule type="cellIs" dxfId="1" priority="2" operator="greaterThan">
      <formula>0.5</formula>
    </cfRule>
  </conditionalFormatting>
  <conditionalFormatting sqref="F21:I21">
    <cfRule type="cellIs" dxfId="0" priority="1" operator="greaterThan">
      <formula>0.05</formula>
    </cfRule>
  </conditionalFormatting>
  <dataValidations count="1">
    <dataValidation allowBlank="1" showInputMessage="1" showErrorMessage="1" error="въведете цяло число" sqref="A5 A8:I29"/>
  </dataValidations>
  <printOptions horizontalCentered="1"/>
  <pageMargins left="0" right="0" top="0.39370078740157483" bottom="0" header="0.39370078740157483"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Приложение № 15</vt:lpstr>
      <vt:lpstr>Приложение № 16</vt:lpstr>
      <vt:lpstr>Приложение № 17</vt:lpstr>
      <vt:lpstr>'Приложение № 17'!Print_Area</vt:lpstr>
      <vt:lpstr>'Приложение № 15'!Print_Titles</vt:lpstr>
      <vt:lpstr>'Приложение №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Петранка Кедикова</dc:creator>
  <cp:lastModifiedBy>Ана Василева</cp:lastModifiedBy>
  <cp:lastPrinted>2019-01-10T06:44:07Z</cp:lastPrinted>
  <dcterms:created xsi:type="dcterms:W3CDTF">2016-12-21T07:47:23Z</dcterms:created>
  <dcterms:modified xsi:type="dcterms:W3CDTF">2019-01-15T08:17:16Z</dcterms:modified>
</cp:coreProperties>
</file>