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135" windowWidth="15300" windowHeight="8730"/>
  </bookViews>
  <sheets>
    <sheet name="ФО-15 Приложение" sheetId="1" r:id="rId1"/>
  </sheets>
  <definedNames>
    <definedName name="_xlnm.Print_Area" localSheetId="0">'ФО-15 Приложение'!$A$1:$D$326</definedName>
  </definedNames>
  <calcPr calcId="162913"/>
</workbook>
</file>

<file path=xl/calcChain.xml><?xml version="1.0" encoding="utf-8"?>
<calcChain xmlns="http://schemas.openxmlformats.org/spreadsheetml/2006/main">
  <c r="D325" i="1" l="1"/>
  <c r="C324" i="1"/>
  <c r="C323" i="1"/>
  <c r="C322" i="1"/>
  <c r="C321" i="1"/>
  <c r="C320" i="1"/>
  <c r="C319" i="1"/>
  <c r="D318" i="1"/>
  <c r="C317" i="1"/>
  <c r="C316" i="1"/>
  <c r="C315" i="1"/>
  <c r="C314" i="1"/>
  <c r="C313" i="1"/>
  <c r="C312" i="1"/>
  <c r="C311" i="1"/>
  <c r="C310" i="1"/>
  <c r="C309" i="1"/>
  <c r="C308" i="1"/>
  <c r="C307" i="1"/>
  <c r="D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D293" i="1"/>
  <c r="C292" i="1"/>
  <c r="C291" i="1"/>
  <c r="C290" i="1"/>
  <c r="C289" i="1"/>
  <c r="C288" i="1"/>
  <c r="C287" i="1"/>
  <c r="C285" i="1"/>
  <c r="C284" i="1"/>
  <c r="C283" i="1"/>
  <c r="C282" i="1"/>
  <c r="C281" i="1"/>
  <c r="C280" i="1"/>
  <c r="D279" i="1"/>
  <c r="D286" i="1" s="1"/>
  <c r="C278" i="1"/>
  <c r="C277" i="1"/>
  <c r="C276" i="1"/>
  <c r="C275" i="1"/>
  <c r="C274" i="1"/>
  <c r="D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7" i="1"/>
  <c r="D246" i="1"/>
  <c r="C246" i="1" s="1"/>
  <c r="D245" i="1"/>
  <c r="C245" i="1" s="1"/>
  <c r="C244" i="1"/>
  <c r="C243" i="1"/>
  <c r="C242" i="1"/>
  <c r="C241" i="1"/>
  <c r="C240" i="1"/>
  <c r="C239" i="1"/>
  <c r="C238" i="1"/>
  <c r="C237" i="1"/>
  <c r="C235" i="1"/>
  <c r="D234" i="1"/>
  <c r="C234" i="1"/>
  <c r="C233" i="1"/>
  <c r="D232" i="1"/>
  <c r="C232" i="1" s="1"/>
  <c r="C236" i="1" s="1"/>
  <c r="C231" i="1"/>
  <c r="D230" i="1"/>
  <c r="C229" i="1"/>
  <c r="C228" i="1"/>
  <c r="C227" i="1"/>
  <c r="C226" i="1"/>
  <c r="C225" i="1"/>
  <c r="C224" i="1"/>
  <c r="C223" i="1"/>
  <c r="C222" i="1"/>
  <c r="D221" i="1"/>
  <c r="C220" i="1"/>
  <c r="C219" i="1"/>
  <c r="C218" i="1"/>
  <c r="C217" i="1"/>
  <c r="C216" i="1"/>
  <c r="C215" i="1"/>
  <c r="C214" i="1"/>
  <c r="C213" i="1"/>
  <c r="C212" i="1"/>
  <c r="D211" i="1"/>
  <c r="C210" i="1"/>
  <c r="C209" i="1"/>
  <c r="C208" i="1"/>
  <c r="C207" i="1"/>
  <c r="C206" i="1"/>
  <c r="C205" i="1"/>
  <c r="C204" i="1"/>
  <c r="C211" i="1" s="1"/>
  <c r="C203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D187" i="1"/>
  <c r="D202" i="1" s="1"/>
  <c r="C186" i="1"/>
  <c r="C185" i="1"/>
  <c r="C184" i="1"/>
  <c r="C183" i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82" i="1" s="1"/>
  <c r="C170" i="1"/>
  <c r="D169" i="1"/>
  <c r="C168" i="1"/>
  <c r="C167" i="1"/>
  <c r="C166" i="1"/>
  <c r="C165" i="1"/>
  <c r="C164" i="1"/>
  <c r="C163" i="1"/>
  <c r="C169" i="1" s="1"/>
  <c r="C162" i="1"/>
  <c r="D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D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D134" i="1"/>
  <c r="C133" i="1"/>
  <c r="C132" i="1"/>
  <c r="C131" i="1"/>
  <c r="C130" i="1"/>
  <c r="C129" i="1"/>
  <c r="C128" i="1"/>
  <c r="C127" i="1"/>
  <c r="C126" i="1"/>
  <c r="C125" i="1"/>
  <c r="D124" i="1"/>
  <c r="C123" i="1"/>
  <c r="C122" i="1"/>
  <c r="C121" i="1"/>
  <c r="C120" i="1"/>
  <c r="C119" i="1"/>
  <c r="C118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3" i="1"/>
  <c r="C102" i="1"/>
  <c r="C101" i="1"/>
  <c r="C100" i="1"/>
  <c r="C99" i="1"/>
  <c r="C98" i="1"/>
  <c r="D97" i="1"/>
  <c r="D104" i="1" s="1"/>
  <c r="C96" i="1"/>
  <c r="C95" i="1"/>
  <c r="C93" i="1"/>
  <c r="C92" i="1"/>
  <c r="C91" i="1"/>
  <c r="D90" i="1"/>
  <c r="D94" i="1" s="1"/>
  <c r="C89" i="1"/>
  <c r="C87" i="1"/>
  <c r="C86" i="1"/>
  <c r="C85" i="1"/>
  <c r="D84" i="1"/>
  <c r="C84" i="1" s="1"/>
  <c r="C83" i="1"/>
  <c r="C82" i="1"/>
  <c r="C81" i="1"/>
  <c r="D80" i="1"/>
  <c r="C80" i="1" s="1"/>
  <c r="C79" i="1"/>
  <c r="C78" i="1"/>
  <c r="C77" i="1"/>
  <c r="D76" i="1"/>
  <c r="C75" i="1"/>
  <c r="C74" i="1"/>
  <c r="C73" i="1"/>
  <c r="C72" i="1"/>
  <c r="C71" i="1"/>
  <c r="C70" i="1"/>
  <c r="C69" i="1"/>
  <c r="C68" i="1"/>
  <c r="C67" i="1"/>
  <c r="C66" i="1"/>
  <c r="C65" i="1"/>
  <c r="C64" i="1"/>
  <c r="C62" i="1"/>
  <c r="C61" i="1"/>
  <c r="C60" i="1"/>
  <c r="C59" i="1"/>
  <c r="C58" i="1"/>
  <c r="C57" i="1"/>
  <c r="C56" i="1"/>
  <c r="C55" i="1"/>
  <c r="C54" i="1"/>
  <c r="D53" i="1"/>
  <c r="D63" i="1" s="1"/>
  <c r="C52" i="1"/>
  <c r="D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D25" i="1"/>
  <c r="C25" i="1" s="1"/>
  <c r="C24" i="1"/>
  <c r="C23" i="1"/>
  <c r="D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6" i="1" l="1"/>
  <c r="C88" i="1"/>
  <c r="C90" i="1"/>
  <c r="C94" i="1" s="1"/>
  <c r="C37" i="1"/>
  <c r="D37" i="1"/>
  <c r="C124" i="1"/>
  <c r="C147" i="1"/>
  <c r="C221" i="1"/>
  <c r="C306" i="1"/>
  <c r="C230" i="1"/>
  <c r="C273" i="1"/>
  <c r="C293" i="1"/>
  <c r="C318" i="1"/>
  <c r="C22" i="1"/>
  <c r="C51" i="1"/>
  <c r="C161" i="1"/>
  <c r="C134" i="1"/>
  <c r="C325" i="1"/>
  <c r="C113" i="1"/>
  <c r="C248" i="1"/>
  <c r="C53" i="1"/>
  <c r="C63" i="1" s="1"/>
  <c r="C97" i="1"/>
  <c r="C104" i="1" s="1"/>
  <c r="D113" i="1"/>
  <c r="C187" i="1"/>
  <c r="C202" i="1" s="1"/>
  <c r="D248" i="1"/>
  <c r="C279" i="1"/>
  <c r="C286" i="1" s="1"/>
  <c r="D88" i="1"/>
  <c r="D236" i="1"/>
  <c r="D326" i="1" l="1"/>
  <c r="C326" i="1"/>
</calcChain>
</file>

<file path=xl/sharedStrings.xml><?xml version="1.0" encoding="utf-8"?>
<sst xmlns="http://schemas.openxmlformats.org/spreadsheetml/2006/main" count="303" uniqueCount="302">
  <si>
    <t>в т.ч.</t>
  </si>
  <si>
    <t>ОБЩИНА</t>
  </si>
  <si>
    <t>УВЕЛИЧАВА</t>
  </si>
  <si>
    <t>§§ 31-18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</si>
  <si>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</si>
  <si>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</si>
  <si>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</si>
  <si>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</si>
  <si>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</si>
  <si>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</si>
  <si>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</si>
  <si>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</si>
  <si>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</si>
  <si>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</si>
  <si>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</si>
  <si>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</si>
  <si>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</si>
  <si>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</si>
  <si>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</si>
  <si>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</si>
  <si>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</si>
  <si>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</si>
  <si>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</si>
  <si>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</si>
  <si>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</si>
  <si>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</si>
  <si>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</si>
  <si>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</si>
  <si>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</si>
  <si>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</si>
  <si>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</si>
  <si>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</si>
  <si>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</si>
  <si>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</si>
  <si>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</si>
  <si>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</si>
  <si>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</si>
  <si>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</si>
  <si>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</si>
  <si>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</si>
  <si>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</si>
  <si>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</si>
  <si>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</si>
  <si>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</si>
  <si>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</si>
  <si>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</si>
  <si>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</si>
  <si>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</si>
  <si>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</si>
  <si>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</si>
  <si>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</si>
  <si>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</si>
  <si>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</si>
  <si>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</si>
  <si>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</si>
  <si>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</si>
  <si>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</si>
  <si>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</si>
  <si>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</si>
  <si>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</si>
  <si>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</si>
  <si>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</si>
  <si>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</si>
  <si>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</si>
  <si>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</si>
  <si>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</si>
  <si>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</si>
  <si>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</si>
  <si>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</si>
  <si>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</si>
  <si>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</si>
  <si>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</si>
  <si>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</si>
  <si>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</si>
  <si>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</si>
  <si>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</si>
  <si>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</si>
  <si>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</si>
  <si>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</si>
  <si>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</si>
  <si>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</si>
  <si>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</si>
  <si>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</si>
  <si>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</si>
  <si>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</si>
  <si>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</si>
  <si>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</si>
  <si>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</si>
  <si>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( Тх )  </t>
  </si>
  <si>
    <t>Добрич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</si>
  <si>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</si>
  <si>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</si>
  <si>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</si>
  <si>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</si>
  <si>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</si>
  <si>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</si>
  <si>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</si>
  <si>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</si>
  <si>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</si>
  <si>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</si>
  <si>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</si>
  <si>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</si>
  <si>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</si>
  <si>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</si>
  <si>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</si>
  <si>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</si>
  <si>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</si>
  <si>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</si>
  <si>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</si>
  <si>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</si>
  <si>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</si>
  <si>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</si>
  <si>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</si>
  <si>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</si>
  <si>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</si>
  <si>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</si>
  <si>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</si>
  <si>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</si>
  <si>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</si>
  <si>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</si>
  <si>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</si>
  <si>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</si>
  <si>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</si>
  <si>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</si>
  <si>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</si>
  <si>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</si>
  <si>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</si>
  <si>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</si>
  <si>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</si>
  <si>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</si>
  <si>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</si>
  <si>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</si>
  <si>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</si>
  <si>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</si>
  <si>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</si>
  <si>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</si>
  <si>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</si>
  <si>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</si>
  <si>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</si>
  <si>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</si>
  <si>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</si>
  <si>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</si>
  <si>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</si>
  <si>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</si>
  <si>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</si>
  <si>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</si>
  <si>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</si>
  <si>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</si>
  <si>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</si>
  <si>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</si>
  <si>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</si>
  <si>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</si>
  <si>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</si>
  <si>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</si>
  <si>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</si>
  <si>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</si>
  <si>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</si>
  <si>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</si>
  <si>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</si>
  <si>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</si>
  <si>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</si>
  <si>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</si>
  <si>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</si>
  <si>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</si>
  <si>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</si>
  <si>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</si>
  <si>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</si>
  <si>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</si>
  <si>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</si>
  <si>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</si>
  <si>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</si>
  <si>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</si>
  <si>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</si>
  <si>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</si>
  <si>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</si>
  <si>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</si>
  <si>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</si>
  <si>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</si>
  <si>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</si>
  <si>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</si>
  <si>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</si>
  <si>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</si>
  <si>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</si>
  <si>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</si>
  <si>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</si>
  <si>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</si>
  <si>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</si>
  <si>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</si>
  <si>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</si>
  <si>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</si>
  <si>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</si>
  <si>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</si>
  <si>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</si>
  <si>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</si>
  <si>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</si>
  <si>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</si>
  <si>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</si>
  <si>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</si>
  <si>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</si>
  <si>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</si>
  <si>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</si>
  <si>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</si>
  <si>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</si>
  <si>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</si>
  <si>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</si>
  <si>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</si>
  <si>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</si>
  <si>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</si>
  <si>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</si>
  <si>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</si>
  <si>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</si>
  <si>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</si>
  <si>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</si>
  <si>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</si>
  <si>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</si>
  <si>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</si>
  <si>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</si>
  <si>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</si>
  <si>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</si>
  <si>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</si>
  <si>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</si>
  <si>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</si>
  <si>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</si>
  <si>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</si>
  <si>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</si>
  <si>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</si>
  <si>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</si>
  <si>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</si>
  <si>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</si>
  <si>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</si>
  <si>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</si>
  <si>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</si>
  <si>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</si>
  <si>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</si>
  <si>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</si>
  <si>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</si>
  <si>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</si>
  <si>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</si>
  <si>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</si>
  <si>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</si>
  <si>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</si>
  <si>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</si>
  <si>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</si>
  <si>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</si>
  <si>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</si>
  <si>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</si>
  <si>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</si>
  <si>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</si>
  <si>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</si>
  <si>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</si>
  <si>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</si>
  <si>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</si>
  <si>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</si>
  <si>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</si>
  <si>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</si>
  <si>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</si>
  <si>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</si>
  <si>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</si>
  <si>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</si>
  <si>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</si>
  <si>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</si>
  <si>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</si>
  <si>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</si>
  <si>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</si>
  <si>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</si>
  <si>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</si>
  <si>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</si>
  <si>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</si>
  <si>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</si>
  <si>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</si>
  <si>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</si>
  <si>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</si>
  <si>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</si>
  <si>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</si>
  <si>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</si>
  <si>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</si>
  <si>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</si>
  <si>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</si>
  <si>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</si>
  <si>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</si>
  <si>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</si>
  <si>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</si>
  <si>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</si>
  <si>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</si>
  <si>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</si>
  <si>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</si>
  <si>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</si>
  <si>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</si>
  <si>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</si>
  <si>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</si>
  <si>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</si>
  <si>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</si>
  <si>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</si>
  <si>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</si>
  <si>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</si>
  <si>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</si>
  <si>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КОД</t>
  </si>
  <si>
    <t>БЮДЖЕТНИТЕ</t>
  </si>
  <si>
    <t>ВЗАИМООТ.</t>
  </si>
  <si>
    <t xml:space="preserve">ЦЕЛЕВИ </t>
  </si>
  <si>
    <t>ТРАНСФЕРИ</t>
  </si>
  <si>
    <t>Кореция по ФО - 15 от 15.05.2018 г. бедствия по ПМС № 63/2018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</si>
</sst>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Border="1" applyAlignment="1" applyProtection="1">
      <protection locked="0"/>
    </xf>
    <xf numFmtId="164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 applyProtection="1"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 applyProtection="1">
      <protection locked="0"/>
    </xf>
    <xf numFmtId="3" fontId="2" fillId="2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2" fillId="0" borderId="5" xfId="0" applyFont="1" applyFill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2" fillId="0" borderId="2" xfId="0" applyNumberFormat="1" applyFont="1" applyBorder="1" applyProtection="1"/>
    <xf numFmtId="3" fontId="1" fillId="0" borderId="5" xfId="0" applyNumberFormat="1" applyFont="1" applyFill="1" applyBorder="1"/>
    <xf numFmtId="3" fontId="1" fillId="0" borderId="2" xfId="0" applyNumberFormat="1" applyFont="1" applyBorder="1"/>
    <xf numFmtId="3" fontId="1" fillId="0" borderId="7" xfId="0" applyNumberFormat="1" applyFont="1" applyBorder="1"/>
    <xf numFmtId="3" fontId="2" fillId="0" borderId="5" xfId="0" applyNumberFormat="1" applyFont="1" applyBorder="1" applyProtection="1"/>
    <xf numFmtId="0" fontId="2" fillId="0" borderId="1" xfId="0" applyFont="1" applyBorder="1" applyProtection="1"/>
    <xf numFmtId="0" fontId="2" fillId="0" borderId="5" xfId="0" applyFont="1" applyBorder="1"/>
    <xf numFmtId="0" fontId="1" fillId="2" borderId="6" xfId="0" applyFont="1" applyFill="1" applyBorder="1"/>
    <xf numFmtId="3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9"/>
  <sheetViews>
    <sheetView tabSelected="1" workbookViewId="0">
      <pane ySplit="6" topLeftCell="A7" activePane="bottomLeft" state="frozen"/>
      <selection pane="bottomLeft" activeCell="G11" sqref="G11"/>
    </sheetView>
  </sheetViews>
  <sheetFormatPr defaultColWidth="9.140625" defaultRowHeight="15.75" x14ac:dyDescent="0.25"/>
  <cols>
    <col min="1" max="1" width="7" style="2" customWidth="1"/>
    <col min="2" max="2" width="33.85546875" style="6" customWidth="1"/>
    <col min="3" max="3" width="19.28515625" style="1" customWidth="1"/>
    <col min="4" max="4" width="21.28515625" style="2" customWidth="1"/>
    <col min="5" max="256" width="9.140625" style="2"/>
    <col min="257" max="257" width="5" style="2" bestFit="1" customWidth="1"/>
    <col min="258" max="258" width="29.7109375" style="2" customWidth="1"/>
    <col min="259" max="259" width="19.28515625" style="2" customWidth="1"/>
    <col min="260" max="260" width="21.28515625" style="2" customWidth="1"/>
    <col min="261" max="512" width="9.140625" style="2"/>
    <col min="513" max="513" width="5" style="2" bestFit="1" customWidth="1"/>
    <col min="514" max="514" width="29.7109375" style="2" customWidth="1"/>
    <col min="515" max="515" width="19.28515625" style="2" customWidth="1"/>
    <col min="516" max="516" width="21.28515625" style="2" customWidth="1"/>
    <col min="517" max="768" width="9.140625" style="2"/>
    <col min="769" max="769" width="5" style="2" bestFit="1" customWidth="1"/>
    <col min="770" max="770" width="29.7109375" style="2" customWidth="1"/>
    <col min="771" max="771" width="19.28515625" style="2" customWidth="1"/>
    <col min="772" max="772" width="21.28515625" style="2" customWidth="1"/>
    <col min="773" max="1024" width="9.140625" style="2"/>
    <col min="1025" max="1025" width="5" style="2" bestFit="1" customWidth="1"/>
    <col min="1026" max="1026" width="29.7109375" style="2" customWidth="1"/>
    <col min="1027" max="1027" width="19.28515625" style="2" customWidth="1"/>
    <col min="1028" max="1028" width="21.28515625" style="2" customWidth="1"/>
    <col min="1029" max="1280" width="9.140625" style="2"/>
    <col min="1281" max="1281" width="5" style="2" bestFit="1" customWidth="1"/>
    <col min="1282" max="1282" width="29.7109375" style="2" customWidth="1"/>
    <col min="1283" max="1283" width="19.28515625" style="2" customWidth="1"/>
    <col min="1284" max="1284" width="21.28515625" style="2" customWidth="1"/>
    <col min="1285" max="1536" width="9.140625" style="2"/>
    <col min="1537" max="1537" width="5" style="2" bestFit="1" customWidth="1"/>
    <col min="1538" max="1538" width="29.7109375" style="2" customWidth="1"/>
    <col min="1539" max="1539" width="19.28515625" style="2" customWidth="1"/>
    <col min="1540" max="1540" width="21.28515625" style="2" customWidth="1"/>
    <col min="1541" max="1792" width="9.140625" style="2"/>
    <col min="1793" max="1793" width="5" style="2" bestFit="1" customWidth="1"/>
    <col min="1794" max="1794" width="29.7109375" style="2" customWidth="1"/>
    <col min="1795" max="1795" width="19.28515625" style="2" customWidth="1"/>
    <col min="1796" max="1796" width="21.28515625" style="2" customWidth="1"/>
    <col min="1797" max="2048" width="9.140625" style="2"/>
    <col min="2049" max="2049" width="5" style="2" bestFit="1" customWidth="1"/>
    <col min="2050" max="2050" width="29.7109375" style="2" customWidth="1"/>
    <col min="2051" max="2051" width="19.28515625" style="2" customWidth="1"/>
    <col min="2052" max="2052" width="21.28515625" style="2" customWidth="1"/>
    <col min="2053" max="2304" width="9.140625" style="2"/>
    <col min="2305" max="2305" width="5" style="2" bestFit="1" customWidth="1"/>
    <col min="2306" max="2306" width="29.7109375" style="2" customWidth="1"/>
    <col min="2307" max="2307" width="19.28515625" style="2" customWidth="1"/>
    <col min="2308" max="2308" width="21.28515625" style="2" customWidth="1"/>
    <col min="2309" max="2560" width="9.140625" style="2"/>
    <col min="2561" max="2561" width="5" style="2" bestFit="1" customWidth="1"/>
    <col min="2562" max="2562" width="29.7109375" style="2" customWidth="1"/>
    <col min="2563" max="2563" width="19.28515625" style="2" customWidth="1"/>
    <col min="2564" max="2564" width="21.28515625" style="2" customWidth="1"/>
    <col min="2565" max="2816" width="9.140625" style="2"/>
    <col min="2817" max="2817" width="5" style="2" bestFit="1" customWidth="1"/>
    <col min="2818" max="2818" width="29.7109375" style="2" customWidth="1"/>
    <col min="2819" max="2819" width="19.28515625" style="2" customWidth="1"/>
    <col min="2820" max="2820" width="21.28515625" style="2" customWidth="1"/>
    <col min="2821" max="3072" width="9.140625" style="2"/>
    <col min="3073" max="3073" width="5" style="2" bestFit="1" customWidth="1"/>
    <col min="3074" max="3074" width="29.7109375" style="2" customWidth="1"/>
    <col min="3075" max="3075" width="19.28515625" style="2" customWidth="1"/>
    <col min="3076" max="3076" width="21.28515625" style="2" customWidth="1"/>
    <col min="3077" max="3328" width="9.140625" style="2"/>
    <col min="3329" max="3329" width="5" style="2" bestFit="1" customWidth="1"/>
    <col min="3330" max="3330" width="29.7109375" style="2" customWidth="1"/>
    <col min="3331" max="3331" width="19.28515625" style="2" customWidth="1"/>
    <col min="3332" max="3332" width="21.28515625" style="2" customWidth="1"/>
    <col min="3333" max="3584" width="9.140625" style="2"/>
    <col min="3585" max="3585" width="5" style="2" bestFit="1" customWidth="1"/>
    <col min="3586" max="3586" width="29.7109375" style="2" customWidth="1"/>
    <col min="3587" max="3587" width="19.28515625" style="2" customWidth="1"/>
    <col min="3588" max="3588" width="21.28515625" style="2" customWidth="1"/>
    <col min="3589" max="3840" width="9.140625" style="2"/>
    <col min="3841" max="3841" width="5" style="2" bestFit="1" customWidth="1"/>
    <col min="3842" max="3842" width="29.7109375" style="2" customWidth="1"/>
    <col min="3843" max="3843" width="19.28515625" style="2" customWidth="1"/>
    <col min="3844" max="3844" width="21.28515625" style="2" customWidth="1"/>
    <col min="3845" max="4096" width="9.140625" style="2"/>
    <col min="4097" max="4097" width="5" style="2" bestFit="1" customWidth="1"/>
    <col min="4098" max="4098" width="29.7109375" style="2" customWidth="1"/>
    <col min="4099" max="4099" width="19.28515625" style="2" customWidth="1"/>
    <col min="4100" max="4100" width="21.28515625" style="2" customWidth="1"/>
    <col min="4101" max="4352" width="9.140625" style="2"/>
    <col min="4353" max="4353" width="5" style="2" bestFit="1" customWidth="1"/>
    <col min="4354" max="4354" width="29.7109375" style="2" customWidth="1"/>
    <col min="4355" max="4355" width="19.28515625" style="2" customWidth="1"/>
    <col min="4356" max="4356" width="21.28515625" style="2" customWidth="1"/>
    <col min="4357" max="4608" width="9.140625" style="2"/>
    <col min="4609" max="4609" width="5" style="2" bestFit="1" customWidth="1"/>
    <col min="4610" max="4610" width="29.7109375" style="2" customWidth="1"/>
    <col min="4611" max="4611" width="19.28515625" style="2" customWidth="1"/>
    <col min="4612" max="4612" width="21.28515625" style="2" customWidth="1"/>
    <col min="4613" max="4864" width="9.140625" style="2"/>
    <col min="4865" max="4865" width="5" style="2" bestFit="1" customWidth="1"/>
    <col min="4866" max="4866" width="29.7109375" style="2" customWidth="1"/>
    <col min="4867" max="4867" width="19.28515625" style="2" customWidth="1"/>
    <col min="4868" max="4868" width="21.28515625" style="2" customWidth="1"/>
    <col min="4869" max="5120" width="9.140625" style="2"/>
    <col min="5121" max="5121" width="5" style="2" bestFit="1" customWidth="1"/>
    <col min="5122" max="5122" width="29.7109375" style="2" customWidth="1"/>
    <col min="5123" max="5123" width="19.28515625" style="2" customWidth="1"/>
    <col min="5124" max="5124" width="21.28515625" style="2" customWidth="1"/>
    <col min="5125" max="5376" width="9.140625" style="2"/>
    <col min="5377" max="5377" width="5" style="2" bestFit="1" customWidth="1"/>
    <col min="5378" max="5378" width="29.7109375" style="2" customWidth="1"/>
    <col min="5379" max="5379" width="19.28515625" style="2" customWidth="1"/>
    <col min="5380" max="5380" width="21.28515625" style="2" customWidth="1"/>
    <col min="5381" max="5632" width="9.140625" style="2"/>
    <col min="5633" max="5633" width="5" style="2" bestFit="1" customWidth="1"/>
    <col min="5634" max="5634" width="29.7109375" style="2" customWidth="1"/>
    <col min="5635" max="5635" width="19.28515625" style="2" customWidth="1"/>
    <col min="5636" max="5636" width="21.28515625" style="2" customWidth="1"/>
    <col min="5637" max="5888" width="9.140625" style="2"/>
    <col min="5889" max="5889" width="5" style="2" bestFit="1" customWidth="1"/>
    <col min="5890" max="5890" width="29.7109375" style="2" customWidth="1"/>
    <col min="5891" max="5891" width="19.28515625" style="2" customWidth="1"/>
    <col min="5892" max="5892" width="21.28515625" style="2" customWidth="1"/>
    <col min="5893" max="6144" width="9.140625" style="2"/>
    <col min="6145" max="6145" width="5" style="2" bestFit="1" customWidth="1"/>
    <col min="6146" max="6146" width="29.7109375" style="2" customWidth="1"/>
    <col min="6147" max="6147" width="19.28515625" style="2" customWidth="1"/>
    <col min="6148" max="6148" width="21.28515625" style="2" customWidth="1"/>
    <col min="6149" max="6400" width="9.140625" style="2"/>
    <col min="6401" max="6401" width="5" style="2" bestFit="1" customWidth="1"/>
    <col min="6402" max="6402" width="29.7109375" style="2" customWidth="1"/>
    <col min="6403" max="6403" width="19.28515625" style="2" customWidth="1"/>
    <col min="6404" max="6404" width="21.28515625" style="2" customWidth="1"/>
    <col min="6405" max="6656" width="9.140625" style="2"/>
    <col min="6657" max="6657" width="5" style="2" bestFit="1" customWidth="1"/>
    <col min="6658" max="6658" width="29.7109375" style="2" customWidth="1"/>
    <col min="6659" max="6659" width="19.28515625" style="2" customWidth="1"/>
    <col min="6660" max="6660" width="21.28515625" style="2" customWidth="1"/>
    <col min="6661" max="6912" width="9.140625" style="2"/>
    <col min="6913" max="6913" width="5" style="2" bestFit="1" customWidth="1"/>
    <col min="6914" max="6914" width="29.7109375" style="2" customWidth="1"/>
    <col min="6915" max="6915" width="19.28515625" style="2" customWidth="1"/>
    <col min="6916" max="6916" width="21.28515625" style="2" customWidth="1"/>
    <col min="6917" max="7168" width="9.140625" style="2"/>
    <col min="7169" max="7169" width="5" style="2" bestFit="1" customWidth="1"/>
    <col min="7170" max="7170" width="29.7109375" style="2" customWidth="1"/>
    <col min="7171" max="7171" width="19.28515625" style="2" customWidth="1"/>
    <col min="7172" max="7172" width="21.28515625" style="2" customWidth="1"/>
    <col min="7173" max="7424" width="9.140625" style="2"/>
    <col min="7425" max="7425" width="5" style="2" bestFit="1" customWidth="1"/>
    <col min="7426" max="7426" width="29.7109375" style="2" customWidth="1"/>
    <col min="7427" max="7427" width="19.28515625" style="2" customWidth="1"/>
    <col min="7428" max="7428" width="21.28515625" style="2" customWidth="1"/>
    <col min="7429" max="7680" width="9.140625" style="2"/>
    <col min="7681" max="7681" width="5" style="2" bestFit="1" customWidth="1"/>
    <col min="7682" max="7682" width="29.7109375" style="2" customWidth="1"/>
    <col min="7683" max="7683" width="19.28515625" style="2" customWidth="1"/>
    <col min="7684" max="7684" width="21.28515625" style="2" customWidth="1"/>
    <col min="7685" max="7936" width="9.140625" style="2"/>
    <col min="7937" max="7937" width="5" style="2" bestFit="1" customWidth="1"/>
    <col min="7938" max="7938" width="29.7109375" style="2" customWidth="1"/>
    <col min="7939" max="7939" width="19.28515625" style="2" customWidth="1"/>
    <col min="7940" max="7940" width="21.28515625" style="2" customWidth="1"/>
    <col min="7941" max="8192" width="9.140625" style="2"/>
    <col min="8193" max="8193" width="5" style="2" bestFit="1" customWidth="1"/>
    <col min="8194" max="8194" width="29.7109375" style="2" customWidth="1"/>
    <col min="8195" max="8195" width="19.28515625" style="2" customWidth="1"/>
    <col min="8196" max="8196" width="21.28515625" style="2" customWidth="1"/>
    <col min="8197" max="8448" width="9.140625" style="2"/>
    <col min="8449" max="8449" width="5" style="2" bestFit="1" customWidth="1"/>
    <col min="8450" max="8450" width="29.7109375" style="2" customWidth="1"/>
    <col min="8451" max="8451" width="19.28515625" style="2" customWidth="1"/>
    <col min="8452" max="8452" width="21.28515625" style="2" customWidth="1"/>
    <col min="8453" max="8704" width="9.140625" style="2"/>
    <col min="8705" max="8705" width="5" style="2" bestFit="1" customWidth="1"/>
    <col min="8706" max="8706" width="29.7109375" style="2" customWidth="1"/>
    <col min="8707" max="8707" width="19.28515625" style="2" customWidth="1"/>
    <col min="8708" max="8708" width="21.28515625" style="2" customWidth="1"/>
    <col min="8709" max="8960" width="9.140625" style="2"/>
    <col min="8961" max="8961" width="5" style="2" bestFit="1" customWidth="1"/>
    <col min="8962" max="8962" width="29.7109375" style="2" customWidth="1"/>
    <col min="8963" max="8963" width="19.28515625" style="2" customWidth="1"/>
    <col min="8964" max="8964" width="21.28515625" style="2" customWidth="1"/>
    <col min="8965" max="9216" width="9.140625" style="2"/>
    <col min="9217" max="9217" width="5" style="2" bestFit="1" customWidth="1"/>
    <col min="9218" max="9218" width="29.7109375" style="2" customWidth="1"/>
    <col min="9219" max="9219" width="19.28515625" style="2" customWidth="1"/>
    <col min="9220" max="9220" width="21.28515625" style="2" customWidth="1"/>
    <col min="9221" max="9472" width="9.140625" style="2"/>
    <col min="9473" max="9473" width="5" style="2" bestFit="1" customWidth="1"/>
    <col min="9474" max="9474" width="29.7109375" style="2" customWidth="1"/>
    <col min="9475" max="9475" width="19.28515625" style="2" customWidth="1"/>
    <col min="9476" max="9476" width="21.28515625" style="2" customWidth="1"/>
    <col min="9477" max="9728" width="9.140625" style="2"/>
    <col min="9729" max="9729" width="5" style="2" bestFit="1" customWidth="1"/>
    <col min="9730" max="9730" width="29.7109375" style="2" customWidth="1"/>
    <col min="9731" max="9731" width="19.28515625" style="2" customWidth="1"/>
    <col min="9732" max="9732" width="21.28515625" style="2" customWidth="1"/>
    <col min="9733" max="9984" width="9.140625" style="2"/>
    <col min="9985" max="9985" width="5" style="2" bestFit="1" customWidth="1"/>
    <col min="9986" max="9986" width="29.7109375" style="2" customWidth="1"/>
    <col min="9987" max="9987" width="19.28515625" style="2" customWidth="1"/>
    <col min="9988" max="9988" width="21.28515625" style="2" customWidth="1"/>
    <col min="9989" max="10240" width="9.140625" style="2"/>
    <col min="10241" max="10241" width="5" style="2" bestFit="1" customWidth="1"/>
    <col min="10242" max="10242" width="29.7109375" style="2" customWidth="1"/>
    <col min="10243" max="10243" width="19.28515625" style="2" customWidth="1"/>
    <col min="10244" max="10244" width="21.28515625" style="2" customWidth="1"/>
    <col min="10245" max="10496" width="9.140625" style="2"/>
    <col min="10497" max="10497" width="5" style="2" bestFit="1" customWidth="1"/>
    <col min="10498" max="10498" width="29.7109375" style="2" customWidth="1"/>
    <col min="10499" max="10499" width="19.28515625" style="2" customWidth="1"/>
    <col min="10500" max="10500" width="21.28515625" style="2" customWidth="1"/>
    <col min="10501" max="10752" width="9.140625" style="2"/>
    <col min="10753" max="10753" width="5" style="2" bestFit="1" customWidth="1"/>
    <col min="10754" max="10754" width="29.7109375" style="2" customWidth="1"/>
    <col min="10755" max="10755" width="19.28515625" style="2" customWidth="1"/>
    <col min="10756" max="10756" width="21.28515625" style="2" customWidth="1"/>
    <col min="10757" max="11008" width="9.140625" style="2"/>
    <col min="11009" max="11009" width="5" style="2" bestFit="1" customWidth="1"/>
    <col min="11010" max="11010" width="29.7109375" style="2" customWidth="1"/>
    <col min="11011" max="11011" width="19.28515625" style="2" customWidth="1"/>
    <col min="11012" max="11012" width="21.28515625" style="2" customWidth="1"/>
    <col min="11013" max="11264" width="9.140625" style="2"/>
    <col min="11265" max="11265" width="5" style="2" bestFit="1" customWidth="1"/>
    <col min="11266" max="11266" width="29.7109375" style="2" customWidth="1"/>
    <col min="11267" max="11267" width="19.28515625" style="2" customWidth="1"/>
    <col min="11268" max="11268" width="21.28515625" style="2" customWidth="1"/>
    <col min="11269" max="11520" width="9.140625" style="2"/>
    <col min="11521" max="11521" width="5" style="2" bestFit="1" customWidth="1"/>
    <col min="11522" max="11522" width="29.7109375" style="2" customWidth="1"/>
    <col min="11523" max="11523" width="19.28515625" style="2" customWidth="1"/>
    <col min="11524" max="11524" width="21.28515625" style="2" customWidth="1"/>
    <col min="11525" max="11776" width="9.140625" style="2"/>
    <col min="11777" max="11777" width="5" style="2" bestFit="1" customWidth="1"/>
    <col min="11778" max="11778" width="29.7109375" style="2" customWidth="1"/>
    <col min="11779" max="11779" width="19.28515625" style="2" customWidth="1"/>
    <col min="11780" max="11780" width="21.28515625" style="2" customWidth="1"/>
    <col min="11781" max="12032" width="9.140625" style="2"/>
    <col min="12033" max="12033" width="5" style="2" bestFit="1" customWidth="1"/>
    <col min="12034" max="12034" width="29.7109375" style="2" customWidth="1"/>
    <col min="12035" max="12035" width="19.28515625" style="2" customWidth="1"/>
    <col min="12036" max="12036" width="21.28515625" style="2" customWidth="1"/>
    <col min="12037" max="12288" width="9.140625" style="2"/>
    <col min="12289" max="12289" width="5" style="2" bestFit="1" customWidth="1"/>
    <col min="12290" max="12290" width="29.7109375" style="2" customWidth="1"/>
    <col min="12291" max="12291" width="19.28515625" style="2" customWidth="1"/>
    <col min="12292" max="12292" width="21.28515625" style="2" customWidth="1"/>
    <col min="12293" max="12544" width="9.140625" style="2"/>
    <col min="12545" max="12545" width="5" style="2" bestFit="1" customWidth="1"/>
    <col min="12546" max="12546" width="29.7109375" style="2" customWidth="1"/>
    <col min="12547" max="12547" width="19.28515625" style="2" customWidth="1"/>
    <col min="12548" max="12548" width="21.28515625" style="2" customWidth="1"/>
    <col min="12549" max="12800" width="9.140625" style="2"/>
    <col min="12801" max="12801" width="5" style="2" bestFit="1" customWidth="1"/>
    <col min="12802" max="12802" width="29.7109375" style="2" customWidth="1"/>
    <col min="12803" max="12803" width="19.28515625" style="2" customWidth="1"/>
    <col min="12804" max="12804" width="21.28515625" style="2" customWidth="1"/>
    <col min="12805" max="13056" width="9.140625" style="2"/>
    <col min="13057" max="13057" width="5" style="2" bestFit="1" customWidth="1"/>
    <col min="13058" max="13058" width="29.7109375" style="2" customWidth="1"/>
    <col min="13059" max="13059" width="19.28515625" style="2" customWidth="1"/>
    <col min="13060" max="13060" width="21.28515625" style="2" customWidth="1"/>
    <col min="13061" max="13312" width="9.140625" style="2"/>
    <col min="13313" max="13313" width="5" style="2" bestFit="1" customWidth="1"/>
    <col min="13314" max="13314" width="29.7109375" style="2" customWidth="1"/>
    <col min="13315" max="13315" width="19.28515625" style="2" customWidth="1"/>
    <col min="13316" max="13316" width="21.28515625" style="2" customWidth="1"/>
    <col min="13317" max="13568" width="9.140625" style="2"/>
    <col min="13569" max="13569" width="5" style="2" bestFit="1" customWidth="1"/>
    <col min="13570" max="13570" width="29.7109375" style="2" customWidth="1"/>
    <col min="13571" max="13571" width="19.28515625" style="2" customWidth="1"/>
    <col min="13572" max="13572" width="21.28515625" style="2" customWidth="1"/>
    <col min="13573" max="13824" width="9.140625" style="2"/>
    <col min="13825" max="13825" width="5" style="2" bestFit="1" customWidth="1"/>
    <col min="13826" max="13826" width="29.7109375" style="2" customWidth="1"/>
    <col min="13827" max="13827" width="19.28515625" style="2" customWidth="1"/>
    <col min="13828" max="13828" width="21.28515625" style="2" customWidth="1"/>
    <col min="13829" max="14080" width="9.140625" style="2"/>
    <col min="14081" max="14081" width="5" style="2" bestFit="1" customWidth="1"/>
    <col min="14082" max="14082" width="29.7109375" style="2" customWidth="1"/>
    <col min="14083" max="14083" width="19.28515625" style="2" customWidth="1"/>
    <col min="14084" max="14084" width="21.28515625" style="2" customWidth="1"/>
    <col min="14085" max="14336" width="9.140625" style="2"/>
    <col min="14337" max="14337" width="5" style="2" bestFit="1" customWidth="1"/>
    <col min="14338" max="14338" width="29.7109375" style="2" customWidth="1"/>
    <col min="14339" max="14339" width="19.28515625" style="2" customWidth="1"/>
    <col min="14340" max="14340" width="21.28515625" style="2" customWidth="1"/>
    <col min="14341" max="14592" width="9.140625" style="2"/>
    <col min="14593" max="14593" width="5" style="2" bestFit="1" customWidth="1"/>
    <col min="14594" max="14594" width="29.7109375" style="2" customWidth="1"/>
    <col min="14595" max="14595" width="19.28515625" style="2" customWidth="1"/>
    <col min="14596" max="14596" width="21.28515625" style="2" customWidth="1"/>
    <col min="14597" max="14848" width="9.140625" style="2"/>
    <col min="14849" max="14849" width="5" style="2" bestFit="1" customWidth="1"/>
    <col min="14850" max="14850" width="29.7109375" style="2" customWidth="1"/>
    <col min="14851" max="14851" width="19.28515625" style="2" customWidth="1"/>
    <col min="14852" max="14852" width="21.28515625" style="2" customWidth="1"/>
    <col min="14853" max="15104" width="9.140625" style="2"/>
    <col min="15105" max="15105" width="5" style="2" bestFit="1" customWidth="1"/>
    <col min="15106" max="15106" width="29.7109375" style="2" customWidth="1"/>
    <col min="15107" max="15107" width="19.28515625" style="2" customWidth="1"/>
    <col min="15108" max="15108" width="21.28515625" style="2" customWidth="1"/>
    <col min="15109" max="15360" width="9.140625" style="2"/>
    <col min="15361" max="15361" width="5" style="2" bestFit="1" customWidth="1"/>
    <col min="15362" max="15362" width="29.7109375" style="2" customWidth="1"/>
    <col min="15363" max="15363" width="19.28515625" style="2" customWidth="1"/>
    <col min="15364" max="15364" width="21.28515625" style="2" customWidth="1"/>
    <col min="15365" max="15616" width="9.140625" style="2"/>
    <col min="15617" max="15617" width="5" style="2" bestFit="1" customWidth="1"/>
    <col min="15618" max="15618" width="29.7109375" style="2" customWidth="1"/>
    <col min="15619" max="15619" width="19.28515625" style="2" customWidth="1"/>
    <col min="15620" max="15620" width="21.28515625" style="2" customWidth="1"/>
    <col min="15621" max="15872" width="9.140625" style="2"/>
    <col min="15873" max="15873" width="5" style="2" bestFit="1" customWidth="1"/>
    <col min="15874" max="15874" width="29.7109375" style="2" customWidth="1"/>
    <col min="15875" max="15875" width="19.28515625" style="2" customWidth="1"/>
    <col min="15876" max="15876" width="21.28515625" style="2" customWidth="1"/>
    <col min="15877" max="16128" width="9.140625" style="2"/>
    <col min="16129" max="16129" width="5" style="2" bestFit="1" customWidth="1"/>
    <col min="16130" max="16130" width="29.7109375" style="2" customWidth="1"/>
    <col min="16131" max="16131" width="19.28515625" style="2" customWidth="1"/>
    <col min="16132" max="16132" width="21.28515625" style="2" customWidth="1"/>
    <col min="16133" max="16384" width="9.140625" style="2"/>
  </cols>
  <sheetData>
    <row r="1" spans="1:7" ht="25.5" customHeight="1" thickBot="1" x14ac:dyDescent="0.3">
      <c r="A1" s="37" t="s">
        <v>301</v>
      </c>
      <c r="B1" s="38"/>
      <c r="C1" s="38"/>
      <c r="D1" s="38"/>
      <c r="E1" s="4"/>
    </row>
    <row r="2" spans="1:7" x14ac:dyDescent="0.25">
      <c r="A2" s="8"/>
      <c r="B2" s="9"/>
      <c r="C2" s="10"/>
      <c r="D2" s="11" t="s">
        <v>0</v>
      </c>
      <c r="E2" s="4"/>
      <c r="F2" s="4"/>
      <c r="G2" s="4"/>
    </row>
    <row r="3" spans="1:7" x14ac:dyDescent="0.25">
      <c r="A3" s="12"/>
      <c r="B3" s="13" t="s">
        <v>1</v>
      </c>
      <c r="C3" s="14" t="s">
        <v>2</v>
      </c>
      <c r="D3" s="15" t="s">
        <v>299</v>
      </c>
      <c r="E3" s="4"/>
      <c r="F3" s="4"/>
      <c r="G3" s="4"/>
    </row>
    <row r="4" spans="1:7" ht="13.5" customHeight="1" x14ac:dyDescent="0.25">
      <c r="A4" s="12" t="s">
        <v>296</v>
      </c>
      <c r="B4" s="16"/>
      <c r="C4" s="17" t="s">
        <v>297</v>
      </c>
      <c r="D4" s="15" t="s">
        <v>300</v>
      </c>
      <c r="E4" s="4"/>
      <c r="F4" s="4"/>
      <c r="G4" s="4"/>
    </row>
    <row r="5" spans="1:7" x14ac:dyDescent="0.25">
      <c r="A5" s="12"/>
      <c r="B5" s="16"/>
      <c r="C5" s="17" t="s">
        <v>298</v>
      </c>
      <c r="D5" s="15" t="s">
        <v>3</v>
      </c>
      <c r="E5" s="4"/>
      <c r="F5" s="4"/>
      <c r="G5" s="4"/>
    </row>
    <row r="6" spans="1:7" ht="16.5" thickBot="1" x14ac:dyDescent="0.3">
      <c r="A6" s="12"/>
      <c r="B6" s="19"/>
      <c r="C6" s="20"/>
      <c r="D6" s="18"/>
      <c r="E6" s="4"/>
      <c r="F6" s="4"/>
      <c r="G6" s="4"/>
    </row>
    <row r="7" spans="1:7" x14ac:dyDescent="0.25">
      <c r="A7" s="21"/>
      <c r="B7" s="32" t="s">
        <v>4</v>
      </c>
      <c r="C7" s="25"/>
      <c r="D7" s="21"/>
      <c r="E7" s="4"/>
      <c r="F7" s="4"/>
      <c r="G7" s="4"/>
    </row>
    <row r="8" spans="1:7" x14ac:dyDescent="0.25">
      <c r="A8" s="22">
        <v>5101</v>
      </c>
      <c r="B8" s="22" t="s">
        <v>5</v>
      </c>
      <c r="C8" s="26">
        <f t="shared" ref="C8:C21" si="0">+D8</f>
        <v>15510</v>
      </c>
      <c r="D8" s="26">
        <v>15510</v>
      </c>
      <c r="E8" s="4"/>
      <c r="F8" s="4"/>
      <c r="G8" s="4"/>
    </row>
    <row r="9" spans="1:7" x14ac:dyDescent="0.25">
      <c r="A9" s="22">
        <v>5102</v>
      </c>
      <c r="B9" s="22" t="s">
        <v>6</v>
      </c>
      <c r="C9" s="26">
        <f t="shared" si="0"/>
        <v>0</v>
      </c>
      <c r="D9" s="26"/>
      <c r="E9" s="4"/>
      <c r="F9" s="4"/>
      <c r="G9" s="4"/>
    </row>
    <row r="10" spans="1:7" x14ac:dyDescent="0.25">
      <c r="A10" s="22">
        <v>5103</v>
      </c>
      <c r="B10" s="22" t="s">
        <v>7</v>
      </c>
      <c r="C10" s="26">
        <f t="shared" si="0"/>
        <v>0</v>
      </c>
      <c r="D10" s="26"/>
      <c r="E10" s="4"/>
      <c r="F10" s="4"/>
      <c r="G10" s="4"/>
    </row>
    <row r="11" spans="1:7" x14ac:dyDescent="0.25">
      <c r="A11" s="22">
        <v>5104</v>
      </c>
      <c r="B11" s="22" t="s">
        <v>8</v>
      </c>
      <c r="C11" s="26">
        <f t="shared" si="0"/>
        <v>0</v>
      </c>
      <c r="D11" s="26"/>
      <c r="E11" s="4"/>
      <c r="F11" s="4"/>
      <c r="G11" s="4"/>
    </row>
    <row r="12" spans="1:7" x14ac:dyDescent="0.25">
      <c r="A12" s="22">
        <v>5105</v>
      </c>
      <c r="B12" s="22" t="s">
        <v>9</v>
      </c>
      <c r="C12" s="26">
        <f t="shared" si="0"/>
        <v>0</v>
      </c>
      <c r="D12" s="26"/>
      <c r="E12" s="4"/>
      <c r="F12" s="4"/>
      <c r="G12" s="4"/>
    </row>
    <row r="13" spans="1:7" x14ac:dyDescent="0.25">
      <c r="A13" s="22">
        <v>5106</v>
      </c>
      <c r="B13" s="22" t="s">
        <v>10</v>
      </c>
      <c r="C13" s="26">
        <f t="shared" si="0"/>
        <v>0</v>
      </c>
      <c r="D13" s="26"/>
      <c r="E13" s="4"/>
      <c r="F13" s="4"/>
      <c r="G13" s="4"/>
    </row>
    <row r="14" spans="1:7" x14ac:dyDescent="0.25">
      <c r="A14" s="22">
        <v>5107</v>
      </c>
      <c r="B14" s="23" t="s">
        <v>11</v>
      </c>
      <c r="C14" s="26">
        <f t="shared" si="0"/>
        <v>0</v>
      </c>
      <c r="D14" s="26"/>
      <c r="E14" s="4"/>
      <c r="F14" s="4"/>
      <c r="G14" s="4"/>
    </row>
    <row r="15" spans="1:7" x14ac:dyDescent="0.25">
      <c r="A15" s="22">
        <v>5108</v>
      </c>
      <c r="B15" s="23" t="s">
        <v>12</v>
      </c>
      <c r="C15" s="26">
        <f t="shared" si="0"/>
        <v>0</v>
      </c>
      <c r="D15" s="26"/>
      <c r="E15" s="4"/>
      <c r="F15" s="4"/>
      <c r="G15" s="4"/>
    </row>
    <row r="16" spans="1:7" x14ac:dyDescent="0.25">
      <c r="A16" s="22">
        <v>5109</v>
      </c>
      <c r="B16" s="23" t="s">
        <v>13</v>
      </c>
      <c r="C16" s="26">
        <f t="shared" si="0"/>
        <v>0</v>
      </c>
      <c r="D16" s="26"/>
      <c r="E16" s="4"/>
      <c r="F16" s="4"/>
      <c r="G16" s="4"/>
    </row>
    <row r="17" spans="1:7" x14ac:dyDescent="0.25">
      <c r="A17" s="22">
        <v>5110</v>
      </c>
      <c r="B17" s="23" t="s">
        <v>14</v>
      </c>
      <c r="C17" s="26">
        <f t="shared" si="0"/>
        <v>0</v>
      </c>
      <c r="D17" s="26"/>
      <c r="E17" s="4"/>
      <c r="F17" s="4"/>
      <c r="G17" s="4"/>
    </row>
    <row r="18" spans="1:7" x14ac:dyDescent="0.25">
      <c r="A18" s="22">
        <v>5111</v>
      </c>
      <c r="B18" s="23" t="s">
        <v>15</v>
      </c>
      <c r="C18" s="26">
        <f t="shared" si="0"/>
        <v>0</v>
      </c>
      <c r="D18" s="26"/>
      <c r="E18" s="4"/>
      <c r="F18" s="4"/>
      <c r="G18" s="4"/>
    </row>
    <row r="19" spans="1:7" x14ac:dyDescent="0.25">
      <c r="A19" s="22">
        <v>5112</v>
      </c>
      <c r="B19" s="23" t="s">
        <v>16</v>
      </c>
      <c r="C19" s="26">
        <f t="shared" si="0"/>
        <v>0</v>
      </c>
      <c r="D19" s="26"/>
      <c r="E19" s="4"/>
      <c r="F19" s="4"/>
      <c r="G19" s="4"/>
    </row>
    <row r="20" spans="1:7" x14ac:dyDescent="0.25">
      <c r="A20" s="22">
        <v>5113</v>
      </c>
      <c r="B20" s="23" t="s">
        <v>17</v>
      </c>
      <c r="C20" s="26">
        <f t="shared" si="0"/>
        <v>0</v>
      </c>
      <c r="D20" s="26"/>
      <c r="E20" s="4"/>
      <c r="F20" s="4"/>
      <c r="G20" s="4"/>
    </row>
    <row r="21" spans="1:7" x14ac:dyDescent="0.25">
      <c r="A21" s="22">
        <v>5114</v>
      </c>
      <c r="B21" s="23" t="s">
        <v>18</v>
      </c>
      <c r="C21" s="26">
        <f t="shared" si="0"/>
        <v>0</v>
      </c>
      <c r="D21" s="26"/>
      <c r="E21" s="4"/>
      <c r="F21" s="4"/>
      <c r="G21" s="4"/>
    </row>
    <row r="22" spans="1:7" x14ac:dyDescent="0.25">
      <c r="A22" s="22">
        <v>5198</v>
      </c>
      <c r="B22" s="23"/>
      <c r="C22" s="27">
        <f>SUM(C8:C21)</f>
        <v>15510</v>
      </c>
      <c r="D22" s="27">
        <f>SUM(D8:D21)</f>
        <v>15510</v>
      </c>
      <c r="E22" s="4"/>
      <c r="F22" s="3"/>
      <c r="G22" s="5"/>
    </row>
    <row r="23" spans="1:7" x14ac:dyDescent="0.25">
      <c r="A23" s="22">
        <v>5199</v>
      </c>
      <c r="B23" s="24" t="s">
        <v>19</v>
      </c>
      <c r="C23" s="26">
        <f t="shared" ref="C23:C36" si="1">+D23</f>
        <v>0</v>
      </c>
      <c r="D23" s="26"/>
    </row>
    <row r="24" spans="1:7" x14ac:dyDescent="0.25">
      <c r="A24" s="22">
        <v>5201</v>
      </c>
      <c r="B24" s="23" t="s">
        <v>20</v>
      </c>
      <c r="C24" s="26">
        <f t="shared" si="1"/>
        <v>0</v>
      </c>
      <c r="D24" s="26"/>
    </row>
    <row r="25" spans="1:7" x14ac:dyDescent="0.25">
      <c r="A25" s="22">
        <v>5202</v>
      </c>
      <c r="B25" s="23" t="s">
        <v>21</v>
      </c>
      <c r="C25" s="26">
        <f t="shared" si="1"/>
        <v>1098542</v>
      </c>
      <c r="D25" s="26">
        <f>1013288+13480+10970+5319+33729+17647+4109</f>
        <v>1098542</v>
      </c>
    </row>
    <row r="26" spans="1:7" x14ac:dyDescent="0.25">
      <c r="A26" s="22">
        <v>5203</v>
      </c>
      <c r="B26" s="23" t="s">
        <v>22</v>
      </c>
      <c r="C26" s="26">
        <f t="shared" si="1"/>
        <v>1001986</v>
      </c>
      <c r="D26" s="26">
        <v>1001986</v>
      </c>
    </row>
    <row r="27" spans="1:7" x14ac:dyDescent="0.25">
      <c r="A27" s="22">
        <v>5204</v>
      </c>
      <c r="B27" s="23" t="s">
        <v>23</v>
      </c>
      <c r="C27" s="26">
        <f t="shared" si="1"/>
        <v>0</v>
      </c>
      <c r="D27" s="26"/>
    </row>
    <row r="28" spans="1:7" x14ac:dyDescent="0.25">
      <c r="A28" s="22">
        <v>5205</v>
      </c>
      <c r="B28" s="23" t="s">
        <v>24</v>
      </c>
      <c r="C28" s="26">
        <f t="shared" si="1"/>
        <v>0</v>
      </c>
      <c r="D28" s="26"/>
    </row>
    <row r="29" spans="1:7" x14ac:dyDescent="0.25">
      <c r="A29" s="22">
        <v>5206</v>
      </c>
      <c r="B29" s="23" t="s">
        <v>25</v>
      </c>
      <c r="C29" s="26">
        <f t="shared" si="1"/>
        <v>0</v>
      </c>
      <c r="D29" s="26"/>
    </row>
    <row r="30" spans="1:7" x14ac:dyDescent="0.25">
      <c r="A30" s="22">
        <v>5207</v>
      </c>
      <c r="B30" s="23" t="s">
        <v>26</v>
      </c>
      <c r="C30" s="26">
        <f t="shared" si="1"/>
        <v>0</v>
      </c>
      <c r="D30" s="26"/>
    </row>
    <row r="31" spans="1:7" x14ac:dyDescent="0.25">
      <c r="A31" s="22">
        <v>5208</v>
      </c>
      <c r="B31" s="23" t="s">
        <v>27</v>
      </c>
      <c r="C31" s="26">
        <f t="shared" si="1"/>
        <v>0</v>
      </c>
      <c r="D31" s="26"/>
    </row>
    <row r="32" spans="1:7" x14ac:dyDescent="0.25">
      <c r="A32" s="22">
        <v>5209</v>
      </c>
      <c r="B32" s="23" t="s">
        <v>28</v>
      </c>
      <c r="C32" s="26">
        <f t="shared" si="1"/>
        <v>263890</v>
      </c>
      <c r="D32" s="26">
        <v>263890</v>
      </c>
    </row>
    <row r="33" spans="1:4" x14ac:dyDescent="0.25">
      <c r="A33" s="22">
        <v>5210</v>
      </c>
      <c r="B33" s="23" t="s">
        <v>29</v>
      </c>
      <c r="C33" s="26">
        <f t="shared" si="1"/>
        <v>0</v>
      </c>
      <c r="D33" s="26"/>
    </row>
    <row r="34" spans="1:4" x14ac:dyDescent="0.25">
      <c r="A34" s="22">
        <v>5211</v>
      </c>
      <c r="B34" s="23" t="s">
        <v>30</v>
      </c>
      <c r="C34" s="26">
        <f t="shared" si="1"/>
        <v>0</v>
      </c>
      <c r="D34" s="26"/>
    </row>
    <row r="35" spans="1:4" x14ac:dyDescent="0.25">
      <c r="A35" s="22">
        <v>5212</v>
      </c>
      <c r="B35" s="23" t="s">
        <v>31</v>
      </c>
      <c r="C35" s="26">
        <f t="shared" si="1"/>
        <v>0</v>
      </c>
      <c r="D35" s="26"/>
    </row>
    <row r="36" spans="1:4" x14ac:dyDescent="0.25">
      <c r="A36" s="22">
        <v>5213</v>
      </c>
      <c r="B36" s="23" t="s">
        <v>32</v>
      </c>
      <c r="C36" s="26">
        <f t="shared" si="1"/>
        <v>0</v>
      </c>
      <c r="D36" s="26"/>
    </row>
    <row r="37" spans="1:4" x14ac:dyDescent="0.25">
      <c r="A37" s="22">
        <v>5298</v>
      </c>
      <c r="B37" s="23"/>
      <c r="C37" s="27">
        <f>SUM(C24:C36)</f>
        <v>2364418</v>
      </c>
      <c r="D37" s="27">
        <f>SUM(D24:D36)</f>
        <v>2364418</v>
      </c>
    </row>
    <row r="38" spans="1:4" x14ac:dyDescent="0.25">
      <c r="A38" s="22">
        <v>5299</v>
      </c>
      <c r="B38" s="24" t="s">
        <v>33</v>
      </c>
      <c r="C38" s="26">
        <f t="shared" ref="C38:C50" si="2">+D38</f>
        <v>0</v>
      </c>
      <c r="D38" s="26"/>
    </row>
    <row r="39" spans="1:4" x14ac:dyDescent="0.25">
      <c r="A39" s="22">
        <v>5301</v>
      </c>
      <c r="B39" s="23" t="s">
        <v>34</v>
      </c>
      <c r="C39" s="26">
        <f t="shared" si="2"/>
        <v>0</v>
      </c>
      <c r="D39" s="26"/>
    </row>
    <row r="40" spans="1:4" x14ac:dyDescent="0.25">
      <c r="A40" s="22">
        <v>5302</v>
      </c>
      <c r="B40" s="23" t="s">
        <v>35</v>
      </c>
      <c r="C40" s="26">
        <f t="shared" si="2"/>
        <v>86646</v>
      </c>
      <c r="D40" s="26">
        <v>86646</v>
      </c>
    </row>
    <row r="41" spans="1:4" x14ac:dyDescent="0.25">
      <c r="A41" s="22">
        <v>5303</v>
      </c>
      <c r="B41" s="23" t="s">
        <v>36</v>
      </c>
      <c r="C41" s="26">
        <f t="shared" si="2"/>
        <v>43198</v>
      </c>
      <c r="D41" s="26">
        <v>43198</v>
      </c>
    </row>
    <row r="42" spans="1:4" x14ac:dyDescent="0.25">
      <c r="A42" s="22">
        <v>5304</v>
      </c>
      <c r="B42" s="23" t="s">
        <v>37</v>
      </c>
      <c r="C42" s="26">
        <f t="shared" si="2"/>
        <v>0</v>
      </c>
      <c r="D42" s="26"/>
    </row>
    <row r="43" spans="1:4" x14ac:dyDescent="0.25">
      <c r="A43" s="22">
        <v>5305</v>
      </c>
      <c r="B43" s="23" t="s">
        <v>38</v>
      </c>
      <c r="C43" s="26">
        <f t="shared" si="2"/>
        <v>0</v>
      </c>
      <c r="D43" s="26"/>
    </row>
    <row r="44" spans="1:4" x14ac:dyDescent="0.25">
      <c r="A44" s="22">
        <v>5306</v>
      </c>
      <c r="B44" s="23" t="s">
        <v>39</v>
      </c>
      <c r="C44" s="26">
        <f t="shared" si="2"/>
        <v>0</v>
      </c>
      <c r="D44" s="26"/>
    </row>
    <row r="45" spans="1:4" x14ac:dyDescent="0.25">
      <c r="A45" s="22">
        <v>5307</v>
      </c>
      <c r="B45" s="23" t="s">
        <v>40</v>
      </c>
      <c r="C45" s="26">
        <f t="shared" si="2"/>
        <v>0</v>
      </c>
      <c r="D45" s="26"/>
    </row>
    <row r="46" spans="1:4" x14ac:dyDescent="0.25">
      <c r="A46" s="22">
        <v>5308</v>
      </c>
      <c r="B46" s="23" t="s">
        <v>41</v>
      </c>
      <c r="C46" s="26">
        <f t="shared" si="2"/>
        <v>0</v>
      </c>
      <c r="D46" s="26"/>
    </row>
    <row r="47" spans="1:4" x14ac:dyDescent="0.25">
      <c r="A47" s="22">
        <v>5309</v>
      </c>
      <c r="B47" s="23" t="s">
        <v>42</v>
      </c>
      <c r="C47" s="26">
        <f t="shared" si="2"/>
        <v>0</v>
      </c>
      <c r="D47" s="26"/>
    </row>
    <row r="48" spans="1:4" x14ac:dyDescent="0.25">
      <c r="A48" s="22">
        <v>5310</v>
      </c>
      <c r="B48" s="23" t="s">
        <v>43</v>
      </c>
      <c r="C48" s="26">
        <f t="shared" si="2"/>
        <v>0</v>
      </c>
      <c r="D48" s="26"/>
    </row>
    <row r="49" spans="1:6" x14ac:dyDescent="0.25">
      <c r="A49" s="22">
        <v>5311</v>
      </c>
      <c r="B49" s="23" t="s">
        <v>44</v>
      </c>
      <c r="C49" s="26">
        <f t="shared" si="2"/>
        <v>0</v>
      </c>
      <c r="D49" s="26"/>
    </row>
    <row r="50" spans="1:6" x14ac:dyDescent="0.25">
      <c r="A50" s="22">
        <v>5312</v>
      </c>
      <c r="B50" s="23" t="s">
        <v>45</v>
      </c>
      <c r="C50" s="26">
        <f t="shared" si="2"/>
        <v>0</v>
      </c>
      <c r="D50" s="26"/>
    </row>
    <row r="51" spans="1:6" x14ac:dyDescent="0.25">
      <c r="A51" s="22">
        <v>5398</v>
      </c>
      <c r="B51" s="23"/>
      <c r="C51" s="27">
        <f>SUM(C39:C50)</f>
        <v>129844</v>
      </c>
      <c r="D51" s="27">
        <f>SUM(D39:D50)</f>
        <v>129844</v>
      </c>
      <c r="F51" s="1"/>
    </row>
    <row r="52" spans="1:6" x14ac:dyDescent="0.25">
      <c r="A52" s="22">
        <v>5399</v>
      </c>
      <c r="B52" s="24" t="s">
        <v>46</v>
      </c>
      <c r="C52" s="26">
        <f t="shared" ref="C52:C62" si="3">+D52</f>
        <v>0</v>
      </c>
      <c r="D52" s="26"/>
    </row>
    <row r="53" spans="1:6" x14ac:dyDescent="0.25">
      <c r="A53" s="22">
        <v>5401</v>
      </c>
      <c r="B53" s="23" t="s">
        <v>47</v>
      </c>
      <c r="C53" s="26">
        <f t="shared" si="3"/>
        <v>888178</v>
      </c>
      <c r="D53" s="26">
        <f>12864+76680+34421+99038+116382+404904+143889</f>
        <v>888178</v>
      </c>
    </row>
    <row r="54" spans="1:6" x14ac:dyDescent="0.25">
      <c r="A54" s="22">
        <v>5402</v>
      </c>
      <c r="B54" s="23" t="s">
        <v>48</v>
      </c>
      <c r="C54" s="26">
        <f t="shared" si="3"/>
        <v>166844</v>
      </c>
      <c r="D54" s="26">
        <v>166844</v>
      </c>
    </row>
    <row r="55" spans="1:6" x14ac:dyDescent="0.25">
      <c r="A55" s="22">
        <v>5403</v>
      </c>
      <c r="B55" s="23" t="s">
        <v>49</v>
      </c>
      <c r="C55" s="26">
        <f t="shared" si="3"/>
        <v>0</v>
      </c>
      <c r="D55" s="26"/>
    </row>
    <row r="56" spans="1:6" x14ac:dyDescent="0.25">
      <c r="A56" s="22">
        <v>5404</v>
      </c>
      <c r="B56" s="23" t="s">
        <v>50</v>
      </c>
      <c r="C56" s="26">
        <f t="shared" si="3"/>
        <v>0</v>
      </c>
      <c r="D56" s="26"/>
    </row>
    <row r="57" spans="1:6" x14ac:dyDescent="0.25">
      <c r="A57" s="22">
        <v>5405</v>
      </c>
      <c r="B57" s="23" t="s">
        <v>51</v>
      </c>
      <c r="C57" s="26">
        <f t="shared" si="3"/>
        <v>0</v>
      </c>
      <c r="D57" s="26"/>
    </row>
    <row r="58" spans="1:6" x14ac:dyDescent="0.25">
      <c r="A58" s="22">
        <v>5406</v>
      </c>
      <c r="B58" s="23" t="s">
        <v>52</v>
      </c>
      <c r="C58" s="26">
        <f t="shared" si="3"/>
        <v>0</v>
      </c>
      <c r="D58" s="26"/>
    </row>
    <row r="59" spans="1:6" x14ac:dyDescent="0.25">
      <c r="A59" s="22">
        <v>5407</v>
      </c>
      <c r="B59" s="23" t="s">
        <v>53</v>
      </c>
      <c r="C59" s="26">
        <f t="shared" si="3"/>
        <v>0</v>
      </c>
      <c r="D59" s="26"/>
    </row>
    <row r="60" spans="1:6" x14ac:dyDescent="0.25">
      <c r="A60" s="22">
        <v>5408</v>
      </c>
      <c r="B60" s="23" t="s">
        <v>54</v>
      </c>
      <c r="C60" s="26">
        <f t="shared" si="3"/>
        <v>0</v>
      </c>
      <c r="D60" s="26"/>
    </row>
    <row r="61" spans="1:6" x14ac:dyDescent="0.25">
      <c r="A61" s="22">
        <v>5409</v>
      </c>
      <c r="B61" s="23" t="s">
        <v>55</v>
      </c>
      <c r="C61" s="26">
        <f t="shared" si="3"/>
        <v>0</v>
      </c>
      <c r="D61" s="26"/>
    </row>
    <row r="62" spans="1:6" x14ac:dyDescent="0.25">
      <c r="A62" s="22">
        <v>5410</v>
      </c>
      <c r="B62" s="23" t="s">
        <v>56</v>
      </c>
      <c r="C62" s="26">
        <f t="shared" si="3"/>
        <v>0</v>
      </c>
      <c r="D62" s="26"/>
    </row>
    <row r="63" spans="1:6" x14ac:dyDescent="0.25">
      <c r="A63" s="22">
        <v>5498</v>
      </c>
      <c r="B63" s="23"/>
      <c r="C63" s="27">
        <f>SUM(C53:C62)</f>
        <v>1055022</v>
      </c>
      <c r="D63" s="27">
        <f>SUM(D53:D62)</f>
        <v>1055022</v>
      </c>
    </row>
    <row r="64" spans="1:6" x14ac:dyDescent="0.25">
      <c r="A64" s="22">
        <v>5499</v>
      </c>
      <c r="B64" s="24" t="s">
        <v>57</v>
      </c>
      <c r="C64" s="26">
        <f t="shared" ref="C64:C75" si="4">+D64</f>
        <v>0</v>
      </c>
      <c r="D64" s="26"/>
    </row>
    <row r="65" spans="1:4" x14ac:dyDescent="0.25">
      <c r="A65" s="22">
        <v>5501</v>
      </c>
      <c r="B65" s="23" t="s">
        <v>58</v>
      </c>
      <c r="C65" s="26">
        <f t="shared" si="4"/>
        <v>0</v>
      </c>
      <c r="D65" s="26"/>
    </row>
    <row r="66" spans="1:4" x14ac:dyDescent="0.25">
      <c r="A66" s="22">
        <v>5502</v>
      </c>
      <c r="B66" s="23" t="s">
        <v>59</v>
      </c>
      <c r="C66" s="26">
        <f t="shared" si="4"/>
        <v>0</v>
      </c>
      <c r="D66" s="26"/>
    </row>
    <row r="67" spans="1:4" x14ac:dyDescent="0.25">
      <c r="A67" s="22">
        <v>5503</v>
      </c>
      <c r="B67" s="23" t="s">
        <v>60</v>
      </c>
      <c r="C67" s="26">
        <f t="shared" si="4"/>
        <v>0</v>
      </c>
      <c r="D67" s="26"/>
    </row>
    <row r="68" spans="1:4" x14ac:dyDescent="0.25">
      <c r="A68" s="22">
        <v>5504</v>
      </c>
      <c r="B68" s="23" t="s">
        <v>61</v>
      </c>
      <c r="C68" s="26">
        <f t="shared" si="4"/>
        <v>12647</v>
      </c>
      <c r="D68" s="26">
        <v>12647</v>
      </c>
    </row>
    <row r="69" spans="1:4" x14ac:dyDescent="0.25">
      <c r="A69" s="22">
        <v>5505</v>
      </c>
      <c r="B69" s="23" t="s">
        <v>62</v>
      </c>
      <c r="C69" s="26">
        <f t="shared" si="4"/>
        <v>0</v>
      </c>
      <c r="D69" s="26"/>
    </row>
    <row r="70" spans="1:4" x14ac:dyDescent="0.25">
      <c r="A70" s="22">
        <v>5506</v>
      </c>
      <c r="B70" s="23" t="s">
        <v>63</v>
      </c>
      <c r="C70" s="26">
        <f t="shared" si="4"/>
        <v>0</v>
      </c>
      <c r="D70" s="26"/>
    </row>
    <row r="71" spans="1:4" x14ac:dyDescent="0.25">
      <c r="A71" s="22">
        <v>5507</v>
      </c>
      <c r="B71" s="23" t="s">
        <v>64</v>
      </c>
      <c r="C71" s="26">
        <f t="shared" si="4"/>
        <v>0</v>
      </c>
      <c r="D71" s="26"/>
    </row>
    <row r="72" spans="1:4" x14ac:dyDescent="0.25">
      <c r="A72" s="22">
        <v>5508</v>
      </c>
      <c r="B72" s="23" t="s">
        <v>65</v>
      </c>
      <c r="C72" s="26">
        <f t="shared" si="4"/>
        <v>0</v>
      </c>
      <c r="D72" s="26"/>
    </row>
    <row r="73" spans="1:4" x14ac:dyDescent="0.25">
      <c r="A73" s="22">
        <v>5509</v>
      </c>
      <c r="B73" s="23" t="s">
        <v>66</v>
      </c>
      <c r="C73" s="26">
        <f t="shared" si="4"/>
        <v>0</v>
      </c>
      <c r="D73" s="26"/>
    </row>
    <row r="74" spans="1:4" x14ac:dyDescent="0.25">
      <c r="A74" s="22">
        <v>5510</v>
      </c>
      <c r="B74" s="23" t="s">
        <v>67</v>
      </c>
      <c r="C74" s="26">
        <f t="shared" si="4"/>
        <v>0</v>
      </c>
      <c r="D74" s="26"/>
    </row>
    <row r="75" spans="1:4" x14ac:dyDescent="0.25">
      <c r="A75" s="22">
        <v>5511</v>
      </c>
      <c r="B75" s="23" t="s">
        <v>68</v>
      </c>
      <c r="C75" s="26">
        <f t="shared" si="4"/>
        <v>0</v>
      </c>
      <c r="D75" s="26"/>
    </row>
    <row r="76" spans="1:4" x14ac:dyDescent="0.25">
      <c r="A76" s="22">
        <v>5598</v>
      </c>
      <c r="B76" s="23"/>
      <c r="C76" s="27">
        <f>SUM(C65:C75)</f>
        <v>12647</v>
      </c>
      <c r="D76" s="27">
        <f>SUM(D65:D75)</f>
        <v>12647</v>
      </c>
    </row>
    <row r="77" spans="1:4" x14ac:dyDescent="0.25">
      <c r="A77" s="22">
        <v>5599</v>
      </c>
      <c r="B77" s="24" t="s">
        <v>69</v>
      </c>
      <c r="C77" s="26">
        <f t="shared" ref="C77:C87" si="5">+D77</f>
        <v>0</v>
      </c>
      <c r="D77" s="26"/>
    </row>
    <row r="78" spans="1:4" x14ac:dyDescent="0.25">
      <c r="A78" s="22">
        <v>5601</v>
      </c>
      <c r="B78" s="23" t="s">
        <v>70</v>
      </c>
      <c r="C78" s="26">
        <f t="shared" si="5"/>
        <v>0</v>
      </c>
      <c r="D78" s="26"/>
    </row>
    <row r="79" spans="1:4" x14ac:dyDescent="0.25">
      <c r="A79" s="22">
        <v>5602</v>
      </c>
      <c r="B79" s="23" t="s">
        <v>71</v>
      </c>
      <c r="C79" s="26">
        <f t="shared" si="5"/>
        <v>0</v>
      </c>
      <c r="D79" s="26"/>
    </row>
    <row r="80" spans="1:4" x14ac:dyDescent="0.25">
      <c r="A80" s="22">
        <v>5603</v>
      </c>
      <c r="B80" s="23" t="s">
        <v>72</v>
      </c>
      <c r="C80" s="26">
        <f t="shared" si="5"/>
        <v>506951</v>
      </c>
      <c r="D80" s="26">
        <f>6951+500000</f>
        <v>506951</v>
      </c>
    </row>
    <row r="81" spans="1:4" x14ac:dyDescent="0.25">
      <c r="A81" s="22">
        <v>5605</v>
      </c>
      <c r="B81" s="23" t="s">
        <v>73</v>
      </c>
      <c r="C81" s="26">
        <f t="shared" si="5"/>
        <v>0</v>
      </c>
      <c r="D81" s="26"/>
    </row>
    <row r="82" spans="1:4" x14ac:dyDescent="0.25">
      <c r="A82" s="22">
        <v>5606</v>
      </c>
      <c r="B82" s="23" t="s">
        <v>74</v>
      </c>
      <c r="C82" s="26">
        <f t="shared" si="5"/>
        <v>13006</v>
      </c>
      <c r="D82" s="26">
        <v>13006</v>
      </c>
    </row>
    <row r="83" spans="1:4" x14ac:dyDescent="0.25">
      <c r="A83" s="22">
        <v>5607</v>
      </c>
      <c r="B83" s="23" t="s">
        <v>75</v>
      </c>
      <c r="C83" s="26">
        <f t="shared" si="5"/>
        <v>0</v>
      </c>
      <c r="D83" s="26"/>
    </row>
    <row r="84" spans="1:4" x14ac:dyDescent="0.25">
      <c r="A84" s="22">
        <v>5608</v>
      </c>
      <c r="B84" s="23" t="s">
        <v>76</v>
      </c>
      <c r="C84" s="26">
        <f t="shared" si="5"/>
        <v>24913</v>
      </c>
      <c r="D84" s="26">
        <f>1467+1778+2536+2865+2930+3453+4279+5605</f>
        <v>24913</v>
      </c>
    </row>
    <row r="85" spans="1:4" x14ac:dyDescent="0.25">
      <c r="A85" s="22">
        <v>5609</v>
      </c>
      <c r="B85" s="23" t="s">
        <v>77</v>
      </c>
      <c r="C85" s="26">
        <f t="shared" si="5"/>
        <v>0</v>
      </c>
      <c r="D85" s="26"/>
    </row>
    <row r="86" spans="1:4" x14ac:dyDescent="0.25">
      <c r="A86" s="22">
        <v>5610</v>
      </c>
      <c r="B86" s="23" t="s">
        <v>78</v>
      </c>
      <c r="C86" s="26">
        <f t="shared" si="5"/>
        <v>0</v>
      </c>
      <c r="D86" s="26"/>
    </row>
    <row r="87" spans="1:4" x14ac:dyDescent="0.25">
      <c r="A87" s="22">
        <v>5611</v>
      </c>
      <c r="B87" s="23" t="s">
        <v>79</v>
      </c>
      <c r="C87" s="26">
        <f t="shared" si="5"/>
        <v>0</v>
      </c>
      <c r="D87" s="26"/>
    </row>
    <row r="88" spans="1:4" x14ac:dyDescent="0.25">
      <c r="A88" s="22">
        <v>5698</v>
      </c>
      <c r="B88" s="23"/>
      <c r="C88" s="27">
        <f>SUM(C78:C87)</f>
        <v>544870</v>
      </c>
      <c r="D88" s="27">
        <f>SUM(D78:D87)</f>
        <v>544870</v>
      </c>
    </row>
    <row r="89" spans="1:4" x14ac:dyDescent="0.25">
      <c r="A89" s="22">
        <v>5699</v>
      </c>
      <c r="B89" s="24" t="s">
        <v>80</v>
      </c>
      <c r="C89" s="26">
        <f>+D89</f>
        <v>0</v>
      </c>
      <c r="D89" s="26"/>
    </row>
    <row r="90" spans="1:4" x14ac:dyDescent="0.25">
      <c r="A90" s="22">
        <v>5701</v>
      </c>
      <c r="B90" s="23" t="s">
        <v>81</v>
      </c>
      <c r="C90" s="26">
        <f>+D90</f>
        <v>382193</v>
      </c>
      <c r="D90" s="26">
        <f>9394+9419+12864+12877+17496+33012+76297+88807+122027</f>
        <v>382193</v>
      </c>
    </row>
    <row r="91" spans="1:4" x14ac:dyDescent="0.25">
      <c r="A91" s="22">
        <v>5702</v>
      </c>
      <c r="B91" s="23" t="s">
        <v>82</v>
      </c>
      <c r="C91" s="26">
        <f>+D91</f>
        <v>0</v>
      </c>
      <c r="D91" s="26"/>
    </row>
    <row r="92" spans="1:4" x14ac:dyDescent="0.25">
      <c r="A92" s="22">
        <v>5703</v>
      </c>
      <c r="B92" s="23" t="s">
        <v>83</v>
      </c>
      <c r="C92" s="26">
        <f>+D92</f>
        <v>0</v>
      </c>
      <c r="D92" s="26"/>
    </row>
    <row r="93" spans="1:4" x14ac:dyDescent="0.25">
      <c r="A93" s="22">
        <v>5704</v>
      </c>
      <c r="B93" s="23" t="s">
        <v>84</v>
      </c>
      <c r="C93" s="26">
        <f>+D93</f>
        <v>0</v>
      </c>
      <c r="D93" s="26"/>
    </row>
    <row r="94" spans="1:4" x14ac:dyDescent="0.25">
      <c r="A94" s="22">
        <v>5798</v>
      </c>
      <c r="B94" s="23"/>
      <c r="C94" s="27">
        <f>SUM(C90:C93)</f>
        <v>382193</v>
      </c>
      <c r="D94" s="27">
        <f>SUM(D90:D93)</f>
        <v>382193</v>
      </c>
    </row>
    <row r="95" spans="1:4" x14ac:dyDescent="0.25">
      <c r="A95" s="22">
        <v>5799</v>
      </c>
      <c r="B95" s="24" t="s">
        <v>85</v>
      </c>
      <c r="C95" s="26">
        <f t="shared" ref="C95:C103" si="6">+D95</f>
        <v>0</v>
      </c>
      <c r="D95" s="26"/>
    </row>
    <row r="96" spans="1:4" x14ac:dyDescent="0.25">
      <c r="A96" s="22">
        <v>5801</v>
      </c>
      <c r="B96" s="23" t="s">
        <v>86</v>
      </c>
      <c r="C96" s="26">
        <f t="shared" si="6"/>
        <v>0</v>
      </c>
      <c r="D96" s="26"/>
    </row>
    <row r="97" spans="1:4" x14ac:dyDescent="0.25">
      <c r="A97" s="22">
        <v>5802</v>
      </c>
      <c r="B97" s="23" t="s">
        <v>87</v>
      </c>
      <c r="C97" s="26">
        <f t="shared" si="6"/>
        <v>7620</v>
      </c>
      <c r="D97" s="26">
        <f>240+360+540+540+540+540+540+540+540+1080+1080+1080</f>
        <v>7620</v>
      </c>
    </row>
    <row r="98" spans="1:4" x14ac:dyDescent="0.25">
      <c r="A98" s="22">
        <v>5803</v>
      </c>
      <c r="B98" s="23" t="s">
        <v>88</v>
      </c>
      <c r="C98" s="26">
        <f t="shared" si="6"/>
        <v>0</v>
      </c>
      <c r="D98" s="26"/>
    </row>
    <row r="99" spans="1:4" x14ac:dyDescent="0.25">
      <c r="A99" s="22">
        <v>5804</v>
      </c>
      <c r="B99" s="23" t="s">
        <v>89</v>
      </c>
      <c r="C99" s="26">
        <f t="shared" si="6"/>
        <v>23499</v>
      </c>
      <c r="D99" s="26">
        <v>23499</v>
      </c>
    </row>
    <row r="100" spans="1:4" x14ac:dyDescent="0.25">
      <c r="A100" s="22">
        <v>5805</v>
      </c>
      <c r="B100" s="23" t="s">
        <v>90</v>
      </c>
      <c r="C100" s="26">
        <f t="shared" si="6"/>
        <v>0</v>
      </c>
      <c r="D100" s="26"/>
    </row>
    <row r="101" spans="1:4" x14ac:dyDescent="0.25">
      <c r="A101" s="22">
        <v>5806</v>
      </c>
      <c r="B101" s="23" t="s">
        <v>91</v>
      </c>
      <c r="C101" s="26">
        <f t="shared" si="6"/>
        <v>0</v>
      </c>
      <c r="D101" s="26"/>
    </row>
    <row r="102" spans="1:4" x14ac:dyDescent="0.25">
      <c r="A102" s="22">
        <v>5807</v>
      </c>
      <c r="B102" s="23" t="s">
        <v>92</v>
      </c>
      <c r="C102" s="26">
        <f t="shared" si="6"/>
        <v>0</v>
      </c>
      <c r="D102" s="26"/>
    </row>
    <row r="103" spans="1:4" x14ac:dyDescent="0.25">
      <c r="A103" s="22">
        <v>5808</v>
      </c>
      <c r="B103" s="23" t="s">
        <v>93</v>
      </c>
      <c r="C103" s="26">
        <f t="shared" si="6"/>
        <v>0</v>
      </c>
      <c r="D103" s="26"/>
    </row>
    <row r="104" spans="1:4" x14ac:dyDescent="0.25">
      <c r="A104" s="22">
        <v>5898</v>
      </c>
      <c r="B104" s="23"/>
      <c r="C104" s="27">
        <f>SUM(C96:C103)</f>
        <v>31119</v>
      </c>
      <c r="D104" s="27">
        <f>SUM(D96:D103)</f>
        <v>31119</v>
      </c>
    </row>
    <row r="105" spans="1:4" x14ac:dyDescent="0.25">
      <c r="A105" s="22">
        <v>5899</v>
      </c>
      <c r="B105" s="24" t="s">
        <v>94</v>
      </c>
      <c r="C105" s="26">
        <f t="shared" ref="C105:C112" si="7">+D105</f>
        <v>0</v>
      </c>
      <c r="D105" s="26"/>
    </row>
    <row r="106" spans="1:4" x14ac:dyDescent="0.25">
      <c r="A106" s="22">
        <v>5901</v>
      </c>
      <c r="B106" s="23" t="s">
        <v>95</v>
      </c>
      <c r="C106" s="26">
        <f t="shared" si="7"/>
        <v>78957</v>
      </c>
      <c r="D106" s="26">
        <v>78957</v>
      </c>
    </row>
    <row r="107" spans="1:4" x14ac:dyDescent="0.25">
      <c r="A107" s="22">
        <v>5902</v>
      </c>
      <c r="B107" s="23" t="s">
        <v>96</v>
      </c>
      <c r="C107" s="26">
        <f t="shared" si="7"/>
        <v>0</v>
      </c>
      <c r="D107" s="26"/>
    </row>
    <row r="108" spans="1:4" x14ac:dyDescent="0.25">
      <c r="A108" s="22">
        <v>5903</v>
      </c>
      <c r="B108" s="23" t="s">
        <v>97</v>
      </c>
      <c r="C108" s="26">
        <f t="shared" si="7"/>
        <v>0</v>
      </c>
      <c r="D108" s="26"/>
    </row>
    <row r="109" spans="1:4" x14ac:dyDescent="0.25">
      <c r="A109" s="22">
        <v>5904</v>
      </c>
      <c r="B109" s="23" t="s">
        <v>98</v>
      </c>
      <c r="C109" s="26">
        <f t="shared" si="7"/>
        <v>47780</v>
      </c>
      <c r="D109" s="26">
        <v>47780</v>
      </c>
    </row>
    <row r="110" spans="1:4" x14ac:dyDescent="0.25">
      <c r="A110" s="22">
        <v>5905</v>
      </c>
      <c r="B110" s="23" t="s">
        <v>99</v>
      </c>
      <c r="C110" s="26">
        <f t="shared" si="7"/>
        <v>13475</v>
      </c>
      <c r="D110" s="26">
        <v>13475</v>
      </c>
    </row>
    <row r="111" spans="1:4" x14ac:dyDescent="0.25">
      <c r="A111" s="22">
        <v>5906</v>
      </c>
      <c r="B111" s="23" t="s">
        <v>100</v>
      </c>
      <c r="C111" s="26">
        <f t="shared" si="7"/>
        <v>134623</v>
      </c>
      <c r="D111" s="26">
        <v>134623</v>
      </c>
    </row>
    <row r="112" spans="1:4" x14ac:dyDescent="0.25">
      <c r="A112" s="22">
        <v>5907</v>
      </c>
      <c r="B112" s="23" t="s">
        <v>101</v>
      </c>
      <c r="C112" s="26">
        <f t="shared" si="7"/>
        <v>0</v>
      </c>
      <c r="D112" s="26"/>
    </row>
    <row r="113" spans="1:4" x14ac:dyDescent="0.25">
      <c r="A113" s="22">
        <v>5998</v>
      </c>
      <c r="B113" s="23"/>
      <c r="C113" s="27">
        <f>SUM(C106:C112)</f>
        <v>274835</v>
      </c>
      <c r="D113" s="27">
        <f>SUM(D106:D112)</f>
        <v>274835</v>
      </c>
    </row>
    <row r="114" spans="1:4" x14ac:dyDescent="0.25">
      <c r="A114" s="22">
        <v>5999</v>
      </c>
      <c r="B114" s="24" t="s">
        <v>102</v>
      </c>
      <c r="C114" s="26">
        <f t="shared" ref="C114:C123" si="8">+D114</f>
        <v>0</v>
      </c>
      <c r="D114" s="26"/>
    </row>
    <row r="115" spans="1:4" x14ac:dyDescent="0.25">
      <c r="A115" s="22">
        <v>6001</v>
      </c>
      <c r="B115" s="23" t="s">
        <v>103</v>
      </c>
      <c r="C115" s="26">
        <f t="shared" si="8"/>
        <v>0</v>
      </c>
      <c r="D115" s="26"/>
    </row>
    <row r="116" spans="1:4" x14ac:dyDescent="0.25">
      <c r="A116" s="22">
        <v>6002</v>
      </c>
      <c r="B116" s="23" t="s">
        <v>104</v>
      </c>
      <c r="C116" s="26">
        <f t="shared" si="8"/>
        <v>0</v>
      </c>
      <c r="D116" s="26"/>
    </row>
    <row r="117" spans="1:4" x14ac:dyDescent="0.25">
      <c r="A117" s="22">
        <v>6003</v>
      </c>
      <c r="B117" s="23" t="s">
        <v>105</v>
      </c>
      <c r="C117" s="26">
        <f t="shared" si="8"/>
        <v>0</v>
      </c>
      <c r="D117" s="26"/>
    </row>
    <row r="118" spans="1:4" x14ac:dyDescent="0.25">
      <c r="A118" s="22">
        <v>6004</v>
      </c>
      <c r="B118" s="23" t="s">
        <v>106</v>
      </c>
      <c r="C118" s="26">
        <f t="shared" si="8"/>
        <v>0</v>
      </c>
      <c r="D118" s="26"/>
    </row>
    <row r="119" spans="1:4" x14ac:dyDescent="0.25">
      <c r="A119" s="22">
        <v>6005</v>
      </c>
      <c r="B119" s="23" t="s">
        <v>107</v>
      </c>
      <c r="C119" s="26">
        <f t="shared" si="8"/>
        <v>10415</v>
      </c>
      <c r="D119" s="26">
        <v>10415</v>
      </c>
    </row>
    <row r="120" spans="1:4" x14ac:dyDescent="0.25">
      <c r="A120" s="22">
        <v>6006</v>
      </c>
      <c r="B120" s="23" t="s">
        <v>108</v>
      </c>
      <c r="C120" s="26">
        <f t="shared" si="8"/>
        <v>0</v>
      </c>
      <c r="D120" s="26"/>
    </row>
    <row r="121" spans="1:4" x14ac:dyDescent="0.25">
      <c r="A121" s="22">
        <v>6007</v>
      </c>
      <c r="B121" s="23" t="s">
        <v>109</v>
      </c>
      <c r="C121" s="26">
        <f t="shared" si="8"/>
        <v>0</v>
      </c>
      <c r="D121" s="26"/>
    </row>
    <row r="122" spans="1:4" x14ac:dyDescent="0.25">
      <c r="A122" s="22">
        <v>6008</v>
      </c>
      <c r="B122" s="23" t="s">
        <v>110</v>
      </c>
      <c r="C122" s="26">
        <f t="shared" si="8"/>
        <v>0</v>
      </c>
      <c r="D122" s="26"/>
    </row>
    <row r="123" spans="1:4" x14ac:dyDescent="0.25">
      <c r="A123" s="22">
        <v>6009</v>
      </c>
      <c r="B123" s="23" t="s">
        <v>111</v>
      </c>
      <c r="C123" s="26">
        <f t="shared" si="8"/>
        <v>0</v>
      </c>
      <c r="D123" s="26"/>
    </row>
    <row r="124" spans="1:4" x14ac:dyDescent="0.25">
      <c r="A124" s="22">
        <v>6098</v>
      </c>
      <c r="B124" s="23"/>
      <c r="C124" s="27">
        <f>SUM(C115:C123)</f>
        <v>10415</v>
      </c>
      <c r="D124" s="27">
        <f>SUM(D115:D123)</f>
        <v>10415</v>
      </c>
    </row>
    <row r="125" spans="1:4" x14ac:dyDescent="0.25">
      <c r="A125" s="22">
        <v>6099</v>
      </c>
      <c r="B125" s="24" t="s">
        <v>112</v>
      </c>
      <c r="C125" s="26">
        <f t="shared" ref="C125:C133" si="9">+D125</f>
        <v>0</v>
      </c>
      <c r="D125" s="26"/>
    </row>
    <row r="126" spans="1:4" x14ac:dyDescent="0.25">
      <c r="A126" s="22">
        <v>6101</v>
      </c>
      <c r="B126" s="23" t="s">
        <v>113</v>
      </c>
      <c r="C126" s="26">
        <f t="shared" si="9"/>
        <v>0</v>
      </c>
      <c r="D126" s="26"/>
    </row>
    <row r="127" spans="1:4" x14ac:dyDescent="0.25">
      <c r="A127" s="22">
        <v>6102</v>
      </c>
      <c r="B127" s="23" t="s">
        <v>114</v>
      </c>
      <c r="C127" s="26">
        <f t="shared" si="9"/>
        <v>0</v>
      </c>
      <c r="D127" s="26"/>
    </row>
    <row r="128" spans="1:4" x14ac:dyDescent="0.25">
      <c r="A128" s="22">
        <v>6103</v>
      </c>
      <c r="B128" s="23" t="s">
        <v>115</v>
      </c>
      <c r="C128" s="26">
        <f t="shared" si="9"/>
        <v>0</v>
      </c>
      <c r="D128" s="26"/>
    </row>
    <row r="129" spans="1:4" x14ac:dyDescent="0.25">
      <c r="A129" s="22">
        <v>6104</v>
      </c>
      <c r="B129" s="23" t="s">
        <v>116</v>
      </c>
      <c r="C129" s="26">
        <f t="shared" si="9"/>
        <v>10620</v>
      </c>
      <c r="D129" s="26">
        <v>10620</v>
      </c>
    </row>
    <row r="130" spans="1:4" x14ac:dyDescent="0.25">
      <c r="A130" s="22">
        <v>6105</v>
      </c>
      <c r="B130" s="23" t="s">
        <v>117</v>
      </c>
      <c r="C130" s="26">
        <f t="shared" si="9"/>
        <v>0</v>
      </c>
      <c r="D130" s="26"/>
    </row>
    <row r="131" spans="1:4" x14ac:dyDescent="0.25">
      <c r="A131" s="22">
        <v>6106</v>
      </c>
      <c r="B131" s="23" t="s">
        <v>118</v>
      </c>
      <c r="C131" s="26">
        <f t="shared" si="9"/>
        <v>0</v>
      </c>
      <c r="D131" s="26"/>
    </row>
    <row r="132" spans="1:4" x14ac:dyDescent="0.25">
      <c r="A132" s="22">
        <v>6107</v>
      </c>
      <c r="B132" s="23" t="s">
        <v>119</v>
      </c>
      <c r="C132" s="26">
        <f t="shared" si="9"/>
        <v>0</v>
      </c>
      <c r="D132" s="26"/>
    </row>
    <row r="133" spans="1:4" x14ac:dyDescent="0.25">
      <c r="A133" s="22">
        <v>6108</v>
      </c>
      <c r="B133" s="23" t="s">
        <v>120</v>
      </c>
      <c r="C133" s="26">
        <f t="shared" si="9"/>
        <v>0</v>
      </c>
      <c r="D133" s="26"/>
    </row>
    <row r="134" spans="1:4" x14ac:dyDescent="0.25">
      <c r="A134" s="22">
        <v>6198</v>
      </c>
      <c r="B134" s="23"/>
      <c r="C134" s="27">
        <f>SUM(C126:C133)</f>
        <v>10620</v>
      </c>
      <c r="D134" s="27">
        <f>SUM(D126:D133)</f>
        <v>10620</v>
      </c>
    </row>
    <row r="135" spans="1:4" x14ac:dyDescent="0.25">
      <c r="A135" s="22">
        <v>6199</v>
      </c>
      <c r="B135" s="24" t="s">
        <v>121</v>
      </c>
      <c r="C135" s="26">
        <f t="shared" ref="C135:C146" si="10">+D135</f>
        <v>0</v>
      </c>
      <c r="D135" s="26"/>
    </row>
    <row r="136" spans="1:4" x14ac:dyDescent="0.25">
      <c r="A136" s="22">
        <v>6201</v>
      </c>
      <c r="B136" s="23" t="s">
        <v>122</v>
      </c>
      <c r="C136" s="26">
        <f t="shared" si="10"/>
        <v>0</v>
      </c>
      <c r="D136" s="26"/>
    </row>
    <row r="137" spans="1:4" x14ac:dyDescent="0.25">
      <c r="A137" s="22">
        <v>6202</v>
      </c>
      <c r="B137" s="23" t="s">
        <v>123</v>
      </c>
      <c r="C137" s="26">
        <f t="shared" si="10"/>
        <v>0</v>
      </c>
      <c r="D137" s="26"/>
    </row>
    <row r="138" spans="1:4" x14ac:dyDescent="0.25">
      <c r="A138" s="22">
        <v>6203</v>
      </c>
      <c r="B138" s="23" t="s">
        <v>124</v>
      </c>
      <c r="C138" s="26">
        <f t="shared" si="10"/>
        <v>0</v>
      </c>
      <c r="D138" s="26"/>
    </row>
    <row r="139" spans="1:4" x14ac:dyDescent="0.25">
      <c r="A139" s="22">
        <v>6204</v>
      </c>
      <c r="B139" s="23" t="s">
        <v>125</v>
      </c>
      <c r="C139" s="26">
        <f t="shared" si="10"/>
        <v>0</v>
      </c>
      <c r="D139" s="26"/>
    </row>
    <row r="140" spans="1:4" x14ac:dyDescent="0.25">
      <c r="A140" s="22">
        <v>6205</v>
      </c>
      <c r="B140" s="23" t="s">
        <v>126</v>
      </c>
      <c r="C140" s="26">
        <f t="shared" si="10"/>
        <v>0</v>
      </c>
      <c r="D140" s="26"/>
    </row>
    <row r="141" spans="1:4" x14ac:dyDescent="0.25">
      <c r="A141" s="22">
        <v>6206</v>
      </c>
      <c r="B141" s="23" t="s">
        <v>127</v>
      </c>
      <c r="C141" s="26">
        <f t="shared" si="10"/>
        <v>0</v>
      </c>
      <c r="D141" s="26"/>
    </row>
    <row r="142" spans="1:4" x14ac:dyDescent="0.25">
      <c r="A142" s="22">
        <v>6207</v>
      </c>
      <c r="B142" s="23" t="s">
        <v>128</v>
      </c>
      <c r="C142" s="26">
        <f t="shared" si="10"/>
        <v>0</v>
      </c>
      <c r="D142" s="26"/>
    </row>
    <row r="143" spans="1:4" x14ac:dyDescent="0.25">
      <c r="A143" s="22">
        <v>6208</v>
      </c>
      <c r="B143" s="23" t="s">
        <v>129</v>
      </c>
      <c r="C143" s="26">
        <f t="shared" si="10"/>
        <v>0</v>
      </c>
      <c r="D143" s="26"/>
    </row>
    <row r="144" spans="1:4" x14ac:dyDescent="0.25">
      <c r="A144" s="22">
        <v>6209</v>
      </c>
      <c r="B144" s="23" t="s">
        <v>130</v>
      </c>
      <c r="C144" s="26">
        <f t="shared" si="10"/>
        <v>0</v>
      </c>
      <c r="D144" s="26"/>
    </row>
    <row r="145" spans="1:4" x14ac:dyDescent="0.25">
      <c r="A145" s="22">
        <v>6210</v>
      </c>
      <c r="B145" s="23" t="s">
        <v>131</v>
      </c>
      <c r="C145" s="26">
        <f t="shared" si="10"/>
        <v>0</v>
      </c>
      <c r="D145" s="26"/>
    </row>
    <row r="146" spans="1:4" x14ac:dyDescent="0.25">
      <c r="A146" s="22">
        <v>6211</v>
      </c>
      <c r="B146" s="23" t="s">
        <v>132</v>
      </c>
      <c r="C146" s="26">
        <f t="shared" si="10"/>
        <v>0</v>
      </c>
      <c r="D146" s="26"/>
    </row>
    <row r="147" spans="1:4" x14ac:dyDescent="0.25">
      <c r="A147" s="22">
        <v>6298</v>
      </c>
      <c r="B147" s="23"/>
      <c r="C147" s="27">
        <f>SUM(C136:C146)</f>
        <v>0</v>
      </c>
      <c r="D147" s="27">
        <f>SUM(D136:D146)</f>
        <v>0</v>
      </c>
    </row>
    <row r="148" spans="1:4" x14ac:dyDescent="0.25">
      <c r="A148" s="22">
        <v>6299</v>
      </c>
      <c r="B148" s="24" t="s">
        <v>133</v>
      </c>
      <c r="C148" s="26">
        <f t="shared" ref="C148:C160" si="11">+D148</f>
        <v>0</v>
      </c>
      <c r="D148" s="26"/>
    </row>
    <row r="149" spans="1:4" x14ac:dyDescent="0.25">
      <c r="A149" s="22">
        <v>6301</v>
      </c>
      <c r="B149" s="23" t="s">
        <v>134</v>
      </c>
      <c r="C149" s="26">
        <f t="shared" si="11"/>
        <v>0</v>
      </c>
      <c r="D149" s="26"/>
    </row>
    <row r="150" spans="1:4" x14ac:dyDescent="0.25">
      <c r="A150" s="22">
        <v>6302</v>
      </c>
      <c r="B150" s="23" t="s">
        <v>135</v>
      </c>
      <c r="C150" s="26">
        <f t="shared" si="11"/>
        <v>0</v>
      </c>
      <c r="D150" s="26"/>
    </row>
    <row r="151" spans="1:4" x14ac:dyDescent="0.25">
      <c r="A151" s="22">
        <v>6303</v>
      </c>
      <c r="B151" s="23" t="s">
        <v>136</v>
      </c>
      <c r="C151" s="26">
        <f t="shared" si="11"/>
        <v>394283</v>
      </c>
      <c r="D151" s="26">
        <v>394283</v>
      </c>
    </row>
    <row r="152" spans="1:4" x14ac:dyDescent="0.25">
      <c r="A152" s="22">
        <v>6304</v>
      </c>
      <c r="B152" s="23" t="s">
        <v>137</v>
      </c>
      <c r="C152" s="26">
        <f t="shared" si="11"/>
        <v>0</v>
      </c>
      <c r="D152" s="26"/>
    </row>
    <row r="153" spans="1:4" x14ac:dyDescent="0.25">
      <c r="A153" s="22">
        <v>6305</v>
      </c>
      <c r="B153" s="23" t="s">
        <v>138</v>
      </c>
      <c r="C153" s="26">
        <f t="shared" si="11"/>
        <v>771047</v>
      </c>
      <c r="D153" s="26">
        <v>771047</v>
      </c>
    </row>
    <row r="154" spans="1:4" x14ac:dyDescent="0.25">
      <c r="A154" s="22">
        <v>6306</v>
      </c>
      <c r="B154" s="23" t="s">
        <v>139</v>
      </c>
      <c r="C154" s="26">
        <f t="shared" si="11"/>
        <v>0</v>
      </c>
      <c r="D154" s="26"/>
    </row>
    <row r="155" spans="1:4" x14ac:dyDescent="0.25">
      <c r="A155" s="22">
        <v>6307</v>
      </c>
      <c r="B155" s="23" t="s">
        <v>140</v>
      </c>
      <c r="C155" s="26">
        <f t="shared" si="11"/>
        <v>0</v>
      </c>
      <c r="D155" s="26"/>
    </row>
    <row r="156" spans="1:4" x14ac:dyDescent="0.25">
      <c r="A156" s="22">
        <v>6308</v>
      </c>
      <c r="B156" s="23" t="s">
        <v>141</v>
      </c>
      <c r="C156" s="26">
        <f t="shared" si="11"/>
        <v>185685</v>
      </c>
      <c r="D156" s="26">
        <v>185685</v>
      </c>
    </row>
    <row r="157" spans="1:4" x14ac:dyDescent="0.25">
      <c r="A157" s="22">
        <v>6309</v>
      </c>
      <c r="B157" s="23" t="s">
        <v>142</v>
      </c>
      <c r="C157" s="26">
        <f t="shared" si="11"/>
        <v>0</v>
      </c>
      <c r="D157" s="26"/>
    </row>
    <row r="158" spans="1:4" x14ac:dyDescent="0.25">
      <c r="A158" s="22">
        <v>6310</v>
      </c>
      <c r="B158" s="23" t="s">
        <v>143</v>
      </c>
      <c r="C158" s="26">
        <f t="shared" si="11"/>
        <v>0</v>
      </c>
      <c r="D158" s="26"/>
    </row>
    <row r="159" spans="1:4" x14ac:dyDescent="0.25">
      <c r="A159" s="22">
        <v>6311</v>
      </c>
      <c r="B159" s="23" t="s">
        <v>144</v>
      </c>
      <c r="C159" s="26">
        <f t="shared" si="11"/>
        <v>0</v>
      </c>
      <c r="D159" s="26"/>
    </row>
    <row r="160" spans="1:4" s="4" customFormat="1" x14ac:dyDescent="0.25">
      <c r="A160" s="23">
        <v>6312</v>
      </c>
      <c r="B160" s="23" t="s">
        <v>145</v>
      </c>
      <c r="C160" s="28">
        <f t="shared" si="11"/>
        <v>191277</v>
      </c>
      <c r="D160" s="28">
        <v>191277</v>
      </c>
    </row>
    <row r="161" spans="1:4" x14ac:dyDescent="0.25">
      <c r="A161" s="22">
        <v>6398</v>
      </c>
      <c r="B161" s="23"/>
      <c r="C161" s="27">
        <f>SUM(C149:C160)</f>
        <v>1542292</v>
      </c>
      <c r="D161" s="27">
        <f>SUM(D149:D160)</f>
        <v>1542292</v>
      </c>
    </row>
    <row r="162" spans="1:4" x14ac:dyDescent="0.25">
      <c r="A162" s="22">
        <v>6399</v>
      </c>
      <c r="B162" s="24" t="s">
        <v>146</v>
      </c>
      <c r="C162" s="26">
        <f t="shared" ref="C162:C168" si="12">+D162</f>
        <v>0</v>
      </c>
      <c r="D162" s="26"/>
    </row>
    <row r="163" spans="1:4" x14ac:dyDescent="0.25">
      <c r="A163" s="22">
        <v>6401</v>
      </c>
      <c r="B163" s="23" t="s">
        <v>147</v>
      </c>
      <c r="C163" s="26">
        <f t="shared" si="12"/>
        <v>0</v>
      </c>
      <c r="D163" s="26"/>
    </row>
    <row r="164" spans="1:4" x14ac:dyDescent="0.25">
      <c r="A164" s="22">
        <v>6402</v>
      </c>
      <c r="B164" s="23" t="s">
        <v>148</v>
      </c>
      <c r="C164" s="26">
        <f t="shared" si="12"/>
        <v>400000</v>
      </c>
      <c r="D164" s="26">
        <v>400000</v>
      </c>
    </row>
    <row r="165" spans="1:4" x14ac:dyDescent="0.25">
      <c r="A165" s="22">
        <v>6403</v>
      </c>
      <c r="B165" s="23" t="s">
        <v>149</v>
      </c>
      <c r="C165" s="26">
        <f t="shared" si="12"/>
        <v>0</v>
      </c>
      <c r="D165" s="26"/>
    </row>
    <row r="166" spans="1:4" x14ac:dyDescent="0.25">
      <c r="A166" s="22">
        <v>6404</v>
      </c>
      <c r="B166" s="23" t="s">
        <v>150</v>
      </c>
      <c r="C166" s="26">
        <f t="shared" si="12"/>
        <v>0</v>
      </c>
      <c r="D166" s="26"/>
    </row>
    <row r="167" spans="1:4" x14ac:dyDescent="0.25">
      <c r="A167" s="22">
        <v>6405</v>
      </c>
      <c r="B167" s="23" t="s">
        <v>151</v>
      </c>
      <c r="C167" s="26">
        <f t="shared" si="12"/>
        <v>0</v>
      </c>
      <c r="D167" s="26"/>
    </row>
    <row r="168" spans="1:4" x14ac:dyDescent="0.25">
      <c r="A168" s="22">
        <v>6406</v>
      </c>
      <c r="B168" s="23" t="s">
        <v>152</v>
      </c>
      <c r="C168" s="26">
        <f t="shared" si="12"/>
        <v>0</v>
      </c>
      <c r="D168" s="26"/>
    </row>
    <row r="169" spans="1:4" x14ac:dyDescent="0.25">
      <c r="A169" s="22">
        <v>6498</v>
      </c>
      <c r="B169" s="23"/>
      <c r="C169" s="27">
        <f>SUM(C163:C168)</f>
        <v>400000</v>
      </c>
      <c r="D169" s="27">
        <f>SUM(D163:D168)</f>
        <v>400000</v>
      </c>
    </row>
    <row r="170" spans="1:4" x14ac:dyDescent="0.25">
      <c r="A170" s="22">
        <v>6499</v>
      </c>
      <c r="B170" s="24" t="s">
        <v>153</v>
      </c>
      <c r="C170" s="26">
        <f t="shared" ref="C170:C181" si="13">+D170</f>
        <v>0</v>
      </c>
      <c r="D170" s="26"/>
    </row>
    <row r="171" spans="1:4" x14ac:dyDescent="0.25">
      <c r="A171" s="22">
        <v>6501</v>
      </c>
      <c r="B171" s="23" t="s">
        <v>154</v>
      </c>
      <c r="C171" s="26">
        <f t="shared" si="13"/>
        <v>500000</v>
      </c>
      <c r="D171" s="26">
        <v>500000</v>
      </c>
    </row>
    <row r="172" spans="1:4" x14ac:dyDescent="0.25">
      <c r="A172" s="22">
        <v>6502</v>
      </c>
      <c r="B172" s="23" t="s">
        <v>155</v>
      </c>
      <c r="C172" s="26">
        <f t="shared" si="13"/>
        <v>179032</v>
      </c>
      <c r="D172" s="26">
        <v>179032</v>
      </c>
    </row>
    <row r="173" spans="1:4" x14ac:dyDescent="0.25">
      <c r="A173" s="22">
        <v>6503</v>
      </c>
      <c r="B173" s="23" t="s">
        <v>156</v>
      </c>
      <c r="C173" s="26">
        <f t="shared" si="13"/>
        <v>0</v>
      </c>
      <c r="D173" s="26"/>
    </row>
    <row r="174" spans="1:4" x14ac:dyDescent="0.25">
      <c r="A174" s="22">
        <v>6504</v>
      </c>
      <c r="B174" s="23" t="s">
        <v>157</v>
      </c>
      <c r="C174" s="26">
        <f t="shared" si="13"/>
        <v>0</v>
      </c>
      <c r="D174" s="26"/>
    </row>
    <row r="175" spans="1:4" x14ac:dyDescent="0.25">
      <c r="A175" s="22">
        <v>6505</v>
      </c>
      <c r="B175" s="23" t="s">
        <v>158</v>
      </c>
      <c r="C175" s="26">
        <f t="shared" si="13"/>
        <v>0</v>
      </c>
      <c r="D175" s="26"/>
    </row>
    <row r="176" spans="1:4" x14ac:dyDescent="0.25">
      <c r="A176" s="22">
        <v>6506</v>
      </c>
      <c r="B176" s="23" t="s">
        <v>159</v>
      </c>
      <c r="C176" s="26">
        <f t="shared" si="13"/>
        <v>0</v>
      </c>
      <c r="D176" s="26"/>
    </row>
    <row r="177" spans="1:4" x14ac:dyDescent="0.25">
      <c r="A177" s="22">
        <v>6507</v>
      </c>
      <c r="B177" s="23" t="s">
        <v>160</v>
      </c>
      <c r="C177" s="26">
        <f t="shared" si="13"/>
        <v>0</v>
      </c>
      <c r="D177" s="26"/>
    </row>
    <row r="178" spans="1:4" x14ac:dyDescent="0.25">
      <c r="A178" s="22">
        <v>6508</v>
      </c>
      <c r="B178" s="23" t="s">
        <v>161</v>
      </c>
      <c r="C178" s="26">
        <f t="shared" si="13"/>
        <v>0</v>
      </c>
      <c r="D178" s="26"/>
    </row>
    <row r="179" spans="1:4" x14ac:dyDescent="0.25">
      <c r="A179" s="22">
        <v>6509</v>
      </c>
      <c r="B179" s="23" t="s">
        <v>162</v>
      </c>
      <c r="C179" s="26">
        <f t="shared" si="13"/>
        <v>0</v>
      </c>
      <c r="D179" s="26"/>
    </row>
    <row r="180" spans="1:4" x14ac:dyDescent="0.25">
      <c r="A180" s="22">
        <v>6510</v>
      </c>
      <c r="B180" s="23" t="s">
        <v>163</v>
      </c>
      <c r="C180" s="26">
        <f t="shared" si="13"/>
        <v>0</v>
      </c>
      <c r="D180" s="26"/>
    </row>
    <row r="181" spans="1:4" x14ac:dyDescent="0.25">
      <c r="A181" s="22">
        <v>6511</v>
      </c>
      <c r="B181" s="23" t="s">
        <v>164</v>
      </c>
      <c r="C181" s="26">
        <f t="shared" si="13"/>
        <v>0</v>
      </c>
      <c r="D181" s="26"/>
    </row>
    <row r="182" spans="1:4" x14ac:dyDescent="0.25">
      <c r="A182" s="22">
        <v>6598</v>
      </c>
      <c r="B182" s="23"/>
      <c r="C182" s="27">
        <f>SUM(C171:C181)</f>
        <v>679032</v>
      </c>
      <c r="D182" s="27">
        <f>SUM(D171:D181)</f>
        <v>679032</v>
      </c>
    </row>
    <row r="183" spans="1:4" x14ac:dyDescent="0.25">
      <c r="A183" s="22">
        <v>6599</v>
      </c>
      <c r="B183" s="24" t="s">
        <v>165</v>
      </c>
      <c r="C183" s="26">
        <f t="shared" ref="C183:C201" si="14">+D183</f>
        <v>0</v>
      </c>
      <c r="D183" s="26"/>
    </row>
    <row r="184" spans="1:4" x14ac:dyDescent="0.25">
      <c r="A184" s="22">
        <v>6601</v>
      </c>
      <c r="B184" s="23" t="s">
        <v>166</v>
      </c>
      <c r="C184" s="26">
        <f t="shared" si="14"/>
        <v>0</v>
      </c>
      <c r="D184" s="26"/>
    </row>
    <row r="185" spans="1:4" x14ac:dyDescent="0.25">
      <c r="A185" s="22">
        <v>6602</v>
      </c>
      <c r="B185" s="23" t="s">
        <v>167</v>
      </c>
      <c r="C185" s="26">
        <f t="shared" si="14"/>
        <v>0</v>
      </c>
      <c r="D185" s="26"/>
    </row>
    <row r="186" spans="1:4" x14ac:dyDescent="0.25">
      <c r="A186" s="22">
        <v>6603</v>
      </c>
      <c r="B186" s="23" t="s">
        <v>168</v>
      </c>
      <c r="C186" s="26">
        <f t="shared" si="14"/>
        <v>0</v>
      </c>
      <c r="D186" s="26"/>
    </row>
    <row r="187" spans="1:4" x14ac:dyDescent="0.25">
      <c r="A187" s="22">
        <v>6604</v>
      </c>
      <c r="B187" s="23" t="s">
        <v>169</v>
      </c>
      <c r="C187" s="26">
        <f t="shared" si="14"/>
        <v>657850</v>
      </c>
      <c r="D187" s="26">
        <f>5967+15976+10848+4697+259721+1790+358851</f>
        <v>657850</v>
      </c>
    </row>
    <row r="188" spans="1:4" x14ac:dyDescent="0.25">
      <c r="A188" s="22">
        <v>6605</v>
      </c>
      <c r="B188" s="23" t="s">
        <v>170</v>
      </c>
      <c r="C188" s="26">
        <f t="shared" si="14"/>
        <v>0</v>
      </c>
      <c r="D188" s="26"/>
    </row>
    <row r="189" spans="1:4" x14ac:dyDescent="0.25">
      <c r="A189" s="22">
        <v>6606</v>
      </c>
      <c r="B189" s="23" t="s">
        <v>171</v>
      </c>
      <c r="C189" s="26">
        <f t="shared" si="14"/>
        <v>0</v>
      </c>
      <c r="D189" s="26"/>
    </row>
    <row r="190" spans="1:4" x14ac:dyDescent="0.25">
      <c r="A190" s="22">
        <v>6607</v>
      </c>
      <c r="B190" s="23" t="s">
        <v>172</v>
      </c>
      <c r="C190" s="26">
        <f t="shared" si="14"/>
        <v>0</v>
      </c>
      <c r="D190" s="26"/>
    </row>
    <row r="191" spans="1:4" x14ac:dyDescent="0.25">
      <c r="A191" s="22">
        <v>6608</v>
      </c>
      <c r="B191" s="23" t="s">
        <v>173</v>
      </c>
      <c r="C191" s="26">
        <f t="shared" si="14"/>
        <v>0</v>
      </c>
      <c r="D191" s="26"/>
    </row>
    <row r="192" spans="1:4" x14ac:dyDescent="0.25">
      <c r="A192" s="22">
        <v>6609</v>
      </c>
      <c r="B192" s="23" t="s">
        <v>174</v>
      </c>
      <c r="C192" s="26">
        <f t="shared" si="14"/>
        <v>0</v>
      </c>
      <c r="D192" s="26"/>
    </row>
    <row r="193" spans="1:4" x14ac:dyDescent="0.25">
      <c r="A193" s="22">
        <v>6610</v>
      </c>
      <c r="B193" s="23" t="s">
        <v>175</v>
      </c>
      <c r="C193" s="26">
        <f t="shared" si="14"/>
        <v>0</v>
      </c>
      <c r="D193" s="26"/>
    </row>
    <row r="194" spans="1:4" x14ac:dyDescent="0.25">
      <c r="A194" s="22">
        <v>6611</v>
      </c>
      <c r="B194" s="23" t="s">
        <v>176</v>
      </c>
      <c r="C194" s="26">
        <f t="shared" si="14"/>
        <v>0</v>
      </c>
      <c r="D194" s="26"/>
    </row>
    <row r="195" spans="1:4" x14ac:dyDescent="0.25">
      <c r="A195" s="22">
        <v>6612</v>
      </c>
      <c r="B195" s="23" t="s">
        <v>177</v>
      </c>
      <c r="C195" s="26">
        <f t="shared" si="14"/>
        <v>0</v>
      </c>
      <c r="D195" s="26"/>
    </row>
    <row r="196" spans="1:4" x14ac:dyDescent="0.25">
      <c r="A196" s="22">
        <v>6613</v>
      </c>
      <c r="B196" s="23" t="s">
        <v>178</v>
      </c>
      <c r="C196" s="26">
        <f t="shared" si="14"/>
        <v>0</v>
      </c>
      <c r="D196" s="26"/>
    </row>
    <row r="197" spans="1:4" x14ac:dyDescent="0.25">
      <c r="A197" s="22">
        <v>6614</v>
      </c>
      <c r="B197" s="23" t="s">
        <v>179</v>
      </c>
      <c r="C197" s="26">
        <f t="shared" si="14"/>
        <v>0</v>
      </c>
      <c r="D197" s="26"/>
    </row>
    <row r="198" spans="1:4" x14ac:dyDescent="0.25">
      <c r="A198" s="22">
        <v>6615</v>
      </c>
      <c r="B198" s="23" t="s">
        <v>180</v>
      </c>
      <c r="C198" s="26">
        <f t="shared" si="14"/>
        <v>0</v>
      </c>
      <c r="D198" s="26"/>
    </row>
    <row r="199" spans="1:4" x14ac:dyDescent="0.25">
      <c r="A199" s="22">
        <v>6616</v>
      </c>
      <c r="B199" s="23" t="s">
        <v>181</v>
      </c>
      <c r="C199" s="26">
        <f t="shared" si="14"/>
        <v>0</v>
      </c>
      <c r="D199" s="26"/>
    </row>
    <row r="200" spans="1:4" x14ac:dyDescent="0.25">
      <c r="A200" s="22">
        <v>6617</v>
      </c>
      <c r="B200" s="23" t="s">
        <v>182</v>
      </c>
      <c r="C200" s="26">
        <f t="shared" si="14"/>
        <v>509179</v>
      </c>
      <c r="D200" s="26">
        <v>509179</v>
      </c>
    </row>
    <row r="201" spans="1:4" x14ac:dyDescent="0.25">
      <c r="A201" s="22">
        <v>6618</v>
      </c>
      <c r="B201" s="23" t="s">
        <v>183</v>
      </c>
      <c r="C201" s="26">
        <f t="shared" si="14"/>
        <v>0</v>
      </c>
      <c r="D201" s="26"/>
    </row>
    <row r="202" spans="1:4" x14ac:dyDescent="0.25">
      <c r="A202" s="22">
        <v>6698</v>
      </c>
      <c r="B202" s="23"/>
      <c r="C202" s="27">
        <f>SUM(C184:C201)</f>
        <v>1167029</v>
      </c>
      <c r="D202" s="27">
        <f>SUM(D184:D201)</f>
        <v>1167029</v>
      </c>
    </row>
    <row r="203" spans="1:4" x14ac:dyDescent="0.25">
      <c r="A203" s="22">
        <v>6699</v>
      </c>
      <c r="B203" s="24" t="s">
        <v>184</v>
      </c>
      <c r="C203" s="26">
        <f t="shared" ref="C203:C210" si="15">+D203</f>
        <v>0</v>
      </c>
      <c r="D203" s="26"/>
    </row>
    <row r="204" spans="1:4" x14ac:dyDescent="0.25">
      <c r="A204" s="22">
        <v>6701</v>
      </c>
      <c r="B204" s="23" t="s">
        <v>185</v>
      </c>
      <c r="C204" s="26">
        <f t="shared" si="15"/>
        <v>0</v>
      </c>
      <c r="D204" s="26"/>
    </row>
    <row r="205" spans="1:4" x14ac:dyDescent="0.25">
      <c r="A205" s="22">
        <v>6702</v>
      </c>
      <c r="B205" s="23" t="s">
        <v>186</v>
      </c>
      <c r="C205" s="26">
        <f t="shared" si="15"/>
        <v>0</v>
      </c>
      <c r="D205" s="26"/>
    </row>
    <row r="206" spans="1:4" x14ac:dyDescent="0.25">
      <c r="A206" s="22">
        <v>6703</v>
      </c>
      <c r="B206" s="23" t="s">
        <v>187</v>
      </c>
      <c r="C206" s="26">
        <f t="shared" si="15"/>
        <v>0</v>
      </c>
      <c r="D206" s="26"/>
    </row>
    <row r="207" spans="1:4" x14ac:dyDescent="0.25">
      <c r="A207" s="22">
        <v>6704</v>
      </c>
      <c r="B207" s="23" t="s">
        <v>188</v>
      </c>
      <c r="C207" s="26">
        <f t="shared" si="15"/>
        <v>0</v>
      </c>
      <c r="D207" s="26"/>
    </row>
    <row r="208" spans="1:4" x14ac:dyDescent="0.25">
      <c r="A208" s="22">
        <v>6705</v>
      </c>
      <c r="B208" s="23" t="s">
        <v>189</v>
      </c>
      <c r="C208" s="26">
        <f t="shared" si="15"/>
        <v>0</v>
      </c>
      <c r="D208" s="26"/>
    </row>
    <row r="209" spans="1:4" x14ac:dyDescent="0.25">
      <c r="A209" s="22">
        <v>6706</v>
      </c>
      <c r="B209" s="23" t="s">
        <v>190</v>
      </c>
      <c r="C209" s="26">
        <f t="shared" si="15"/>
        <v>0</v>
      </c>
      <c r="D209" s="26"/>
    </row>
    <row r="210" spans="1:4" x14ac:dyDescent="0.25">
      <c r="A210" s="22">
        <v>6707</v>
      </c>
      <c r="B210" s="22" t="s">
        <v>191</v>
      </c>
      <c r="C210" s="26">
        <f t="shared" si="15"/>
        <v>0</v>
      </c>
      <c r="D210" s="26"/>
    </row>
    <row r="211" spans="1:4" x14ac:dyDescent="0.25">
      <c r="A211" s="22">
        <v>6798</v>
      </c>
      <c r="B211" s="22"/>
      <c r="C211" s="27">
        <f>SUM(C204:C210)</f>
        <v>0</v>
      </c>
      <c r="D211" s="27">
        <f>SUM(D204:D210)</f>
        <v>0</v>
      </c>
    </row>
    <row r="212" spans="1:4" x14ac:dyDescent="0.25">
      <c r="A212" s="22">
        <v>6799</v>
      </c>
      <c r="B212" s="33" t="s">
        <v>192</v>
      </c>
      <c r="C212" s="26">
        <f t="shared" ref="C212:C220" si="16">+D212</f>
        <v>0</v>
      </c>
      <c r="D212" s="26"/>
    </row>
    <row r="213" spans="1:4" x14ac:dyDescent="0.25">
      <c r="A213" s="22">
        <v>6801</v>
      </c>
      <c r="B213" s="22" t="s">
        <v>193</v>
      </c>
      <c r="C213" s="26">
        <f t="shared" si="16"/>
        <v>0</v>
      </c>
      <c r="D213" s="26"/>
    </row>
    <row r="214" spans="1:4" x14ac:dyDescent="0.25">
      <c r="A214" s="22">
        <v>6802</v>
      </c>
      <c r="B214" s="22" t="s">
        <v>37</v>
      </c>
      <c r="C214" s="26">
        <f t="shared" si="16"/>
        <v>0</v>
      </c>
      <c r="D214" s="26"/>
    </row>
    <row r="215" spans="1:4" x14ac:dyDescent="0.25">
      <c r="A215" s="22">
        <v>6803</v>
      </c>
      <c r="B215" s="22" t="s">
        <v>194</v>
      </c>
      <c r="C215" s="26">
        <f t="shared" si="16"/>
        <v>0</v>
      </c>
      <c r="D215" s="26"/>
    </row>
    <row r="216" spans="1:4" x14ac:dyDescent="0.25">
      <c r="A216" s="22">
        <v>6804</v>
      </c>
      <c r="B216" s="22" t="s">
        <v>195</v>
      </c>
      <c r="C216" s="26">
        <f t="shared" si="16"/>
        <v>48616</v>
      </c>
      <c r="D216" s="26">
        <v>48616</v>
      </c>
    </row>
    <row r="217" spans="1:4" x14ac:dyDescent="0.25">
      <c r="A217" s="22">
        <v>6805</v>
      </c>
      <c r="B217" s="22" t="s">
        <v>196</v>
      </c>
      <c r="C217" s="26">
        <f t="shared" si="16"/>
        <v>1425333</v>
      </c>
      <c r="D217" s="26">
        <v>1425333</v>
      </c>
    </row>
    <row r="218" spans="1:4" x14ac:dyDescent="0.25">
      <c r="A218" s="22">
        <v>6806</v>
      </c>
      <c r="B218" s="22" t="s">
        <v>197</v>
      </c>
      <c r="C218" s="26">
        <f t="shared" si="16"/>
        <v>0</v>
      </c>
      <c r="D218" s="26"/>
    </row>
    <row r="219" spans="1:4" x14ac:dyDescent="0.25">
      <c r="A219" s="22">
        <v>6807</v>
      </c>
      <c r="B219" s="22" t="s">
        <v>198</v>
      </c>
      <c r="C219" s="26">
        <f t="shared" si="16"/>
        <v>4702</v>
      </c>
      <c r="D219" s="26">
        <v>4702</v>
      </c>
    </row>
    <row r="220" spans="1:4" x14ac:dyDescent="0.25">
      <c r="A220" s="22">
        <v>6808</v>
      </c>
      <c r="B220" s="22" t="s">
        <v>199</v>
      </c>
      <c r="C220" s="26">
        <f t="shared" si="16"/>
        <v>0</v>
      </c>
      <c r="D220" s="26"/>
    </row>
    <row r="221" spans="1:4" x14ac:dyDescent="0.25">
      <c r="A221" s="22">
        <v>6898</v>
      </c>
      <c r="B221" s="22"/>
      <c r="C221" s="27">
        <f>SUM(C213:C220)</f>
        <v>1478651</v>
      </c>
      <c r="D221" s="27">
        <f>SUM(D213:D220)</f>
        <v>1478651</v>
      </c>
    </row>
    <row r="222" spans="1:4" x14ac:dyDescent="0.25">
      <c r="A222" s="22">
        <v>6899</v>
      </c>
      <c r="B222" s="33" t="s">
        <v>200</v>
      </c>
      <c r="C222" s="26">
        <f t="shared" ref="C222:C229" si="17">+D222</f>
        <v>0</v>
      </c>
      <c r="D222" s="26"/>
    </row>
    <row r="223" spans="1:4" x14ac:dyDescent="0.25">
      <c r="A223" s="22">
        <v>6901</v>
      </c>
      <c r="B223" s="22" t="s">
        <v>201</v>
      </c>
      <c r="C223" s="26">
        <f t="shared" si="17"/>
        <v>8646</v>
      </c>
      <c r="D223" s="26">
        <v>8646</v>
      </c>
    </row>
    <row r="224" spans="1:4" x14ac:dyDescent="0.25">
      <c r="A224" s="22">
        <v>6902</v>
      </c>
      <c r="B224" s="22" t="s">
        <v>202</v>
      </c>
      <c r="C224" s="26">
        <f t="shared" si="17"/>
        <v>0</v>
      </c>
      <c r="D224" s="26"/>
    </row>
    <row r="225" spans="1:4" x14ac:dyDescent="0.25">
      <c r="A225" s="22">
        <v>6903</v>
      </c>
      <c r="B225" s="22" t="s">
        <v>203</v>
      </c>
      <c r="C225" s="26">
        <f t="shared" si="17"/>
        <v>0</v>
      </c>
      <c r="D225" s="26"/>
    </row>
    <row r="226" spans="1:4" x14ac:dyDescent="0.25">
      <c r="A226" s="22">
        <v>6904</v>
      </c>
      <c r="B226" s="22" t="s">
        <v>204</v>
      </c>
      <c r="C226" s="26">
        <f t="shared" si="17"/>
        <v>0</v>
      </c>
      <c r="D226" s="26"/>
    </row>
    <row r="227" spans="1:4" x14ac:dyDescent="0.25">
      <c r="A227" s="22">
        <v>6905</v>
      </c>
      <c r="B227" s="22" t="s">
        <v>205</v>
      </c>
      <c r="C227" s="26">
        <f t="shared" si="17"/>
        <v>0</v>
      </c>
      <c r="D227" s="26"/>
    </row>
    <row r="228" spans="1:4" x14ac:dyDescent="0.25">
      <c r="A228" s="22">
        <v>6906</v>
      </c>
      <c r="B228" s="22" t="s">
        <v>206</v>
      </c>
      <c r="C228" s="26">
        <f t="shared" si="17"/>
        <v>0</v>
      </c>
      <c r="D228" s="26"/>
    </row>
    <row r="229" spans="1:4" x14ac:dyDescent="0.25">
      <c r="A229" s="22">
        <v>6907</v>
      </c>
      <c r="B229" s="22" t="s">
        <v>207</v>
      </c>
      <c r="C229" s="26">
        <f t="shared" si="17"/>
        <v>0</v>
      </c>
      <c r="D229" s="26"/>
    </row>
    <row r="230" spans="1:4" x14ac:dyDescent="0.25">
      <c r="A230" s="22">
        <v>6998</v>
      </c>
      <c r="B230" s="22"/>
      <c r="C230" s="27">
        <f>SUM(C223:C229)</f>
        <v>8646</v>
      </c>
      <c r="D230" s="27">
        <f>SUM(D223:D229)</f>
        <v>8646</v>
      </c>
    </row>
    <row r="231" spans="1:4" x14ac:dyDescent="0.25">
      <c r="A231" s="22">
        <v>6999</v>
      </c>
      <c r="B231" s="33" t="s">
        <v>208</v>
      </c>
      <c r="C231" s="26">
        <f>+D231</f>
        <v>0</v>
      </c>
      <c r="D231" s="26"/>
    </row>
    <row r="232" spans="1:4" x14ac:dyDescent="0.25">
      <c r="A232" s="22">
        <v>7001</v>
      </c>
      <c r="B232" s="22" t="s">
        <v>209</v>
      </c>
      <c r="C232" s="26">
        <f>+D232</f>
        <v>773311</v>
      </c>
      <c r="D232" s="26">
        <f>10560+333424+14117+32457+382753</f>
        <v>773311</v>
      </c>
    </row>
    <row r="233" spans="1:4" x14ac:dyDescent="0.25">
      <c r="A233" s="22">
        <v>7002</v>
      </c>
      <c r="B233" s="22" t="s">
        <v>210</v>
      </c>
      <c r="C233" s="26">
        <f>+D233</f>
        <v>0</v>
      </c>
      <c r="D233" s="26"/>
    </row>
    <row r="234" spans="1:4" x14ac:dyDescent="0.25">
      <c r="A234" s="22">
        <v>7003</v>
      </c>
      <c r="B234" s="22" t="s">
        <v>211</v>
      </c>
      <c r="C234" s="26">
        <f>+D234</f>
        <v>67922</v>
      </c>
      <c r="D234" s="26">
        <f>4305+15095+19211+29311</f>
        <v>67922</v>
      </c>
    </row>
    <row r="235" spans="1:4" x14ac:dyDescent="0.25">
      <c r="A235" s="22">
        <v>7004</v>
      </c>
      <c r="B235" s="22" t="s">
        <v>212</v>
      </c>
      <c r="C235" s="26">
        <f>+D235</f>
        <v>0</v>
      </c>
      <c r="D235" s="26"/>
    </row>
    <row r="236" spans="1:4" x14ac:dyDescent="0.25">
      <c r="A236" s="22">
        <v>7098</v>
      </c>
      <c r="B236" s="22"/>
      <c r="C236" s="27">
        <f>SUM(C232:C235)</f>
        <v>841233</v>
      </c>
      <c r="D236" s="27">
        <f>SUM(D232:D235)</f>
        <v>841233</v>
      </c>
    </row>
    <row r="237" spans="1:4" x14ac:dyDescent="0.25">
      <c r="A237" s="22">
        <v>7099</v>
      </c>
      <c r="B237" s="33" t="s">
        <v>213</v>
      </c>
      <c r="C237" s="26">
        <f t="shared" ref="C237:C247" si="18">+D237</f>
        <v>0</v>
      </c>
      <c r="D237" s="26"/>
    </row>
    <row r="238" spans="1:4" x14ac:dyDescent="0.25">
      <c r="A238" s="22">
        <v>7101</v>
      </c>
      <c r="B238" s="22" t="s">
        <v>214</v>
      </c>
      <c r="C238" s="26">
        <f t="shared" si="18"/>
        <v>0</v>
      </c>
      <c r="D238" s="26"/>
    </row>
    <row r="239" spans="1:4" x14ac:dyDescent="0.25">
      <c r="A239" s="22">
        <v>7102</v>
      </c>
      <c r="B239" s="22" t="s">
        <v>215</v>
      </c>
      <c r="C239" s="26">
        <f t="shared" si="18"/>
        <v>0</v>
      </c>
      <c r="D239" s="26"/>
    </row>
    <row r="240" spans="1:4" x14ac:dyDescent="0.25">
      <c r="A240" s="22">
        <v>7103</v>
      </c>
      <c r="B240" s="22" t="s">
        <v>216</v>
      </c>
      <c r="C240" s="26">
        <f t="shared" si="18"/>
        <v>0</v>
      </c>
      <c r="D240" s="26"/>
    </row>
    <row r="241" spans="1:6" x14ac:dyDescent="0.25">
      <c r="A241" s="22">
        <v>7104</v>
      </c>
      <c r="B241" s="22" t="s">
        <v>217</v>
      </c>
      <c r="C241" s="26">
        <f t="shared" si="18"/>
        <v>24123</v>
      </c>
      <c r="D241" s="26">
        <v>24123</v>
      </c>
    </row>
    <row r="242" spans="1:6" x14ac:dyDescent="0.25">
      <c r="A242" s="22">
        <v>7105</v>
      </c>
      <c r="B242" s="22" t="s">
        <v>218</v>
      </c>
      <c r="C242" s="26">
        <f t="shared" si="18"/>
        <v>0</v>
      </c>
      <c r="D242" s="26"/>
    </row>
    <row r="243" spans="1:6" x14ac:dyDescent="0.25">
      <c r="A243" s="22">
        <v>7106</v>
      </c>
      <c r="B243" s="22" t="s">
        <v>219</v>
      </c>
      <c r="C243" s="26">
        <f t="shared" si="18"/>
        <v>0</v>
      </c>
      <c r="D243" s="26"/>
    </row>
    <row r="244" spans="1:6" x14ac:dyDescent="0.25">
      <c r="A244" s="22">
        <v>7107</v>
      </c>
      <c r="B244" s="22" t="s">
        <v>220</v>
      </c>
      <c r="C244" s="26">
        <f t="shared" si="18"/>
        <v>0</v>
      </c>
      <c r="D244" s="26"/>
    </row>
    <row r="245" spans="1:6" x14ac:dyDescent="0.25">
      <c r="A245" s="22">
        <v>7108</v>
      </c>
      <c r="B245" s="22" t="s">
        <v>221</v>
      </c>
      <c r="C245" s="26">
        <f t="shared" si="18"/>
        <v>149060</v>
      </c>
      <c r="D245" s="26">
        <f>1104+1637+2663+6252+12189+13234+16518+17435+18636+19464+19948+19980</f>
        <v>149060</v>
      </c>
    </row>
    <row r="246" spans="1:6" x14ac:dyDescent="0.25">
      <c r="A246" s="22">
        <v>7109</v>
      </c>
      <c r="B246" s="22" t="s">
        <v>222</v>
      </c>
      <c r="C246" s="26">
        <f t="shared" si="18"/>
        <v>1687047</v>
      </c>
      <c r="D246" s="26">
        <f>729+8858+436870+369856+187705+2572+5837+12150+21640+19921+17516+7011+10495+26764+26212+13402+27650+8515+1922+7642+15416+8316+7274+48555+2160+4841+9402+4790+32319+27258+41290+8712+6704+26026+230717</f>
        <v>1687047</v>
      </c>
    </row>
    <row r="247" spans="1:6" x14ac:dyDescent="0.25">
      <c r="A247" s="22">
        <v>7110</v>
      </c>
      <c r="B247" s="23" t="s">
        <v>223</v>
      </c>
      <c r="C247" s="26">
        <f t="shared" si="18"/>
        <v>204160</v>
      </c>
      <c r="D247" s="26">
        <v>204160</v>
      </c>
    </row>
    <row r="248" spans="1:6" x14ac:dyDescent="0.25">
      <c r="A248" s="22">
        <v>7198</v>
      </c>
      <c r="B248" s="23"/>
      <c r="C248" s="27">
        <f>SUM(C238:C247)</f>
        <v>2064390</v>
      </c>
      <c r="D248" s="27">
        <f>SUM(D238:D247)</f>
        <v>2064390</v>
      </c>
      <c r="F248" s="1"/>
    </row>
    <row r="249" spans="1:6" x14ac:dyDescent="0.25">
      <c r="A249" s="22">
        <v>7225</v>
      </c>
      <c r="B249" s="24" t="s">
        <v>224</v>
      </c>
      <c r="C249" s="26">
        <f t="shared" ref="C249:C272" si="19">+D249</f>
        <v>1050000</v>
      </c>
      <c r="D249" s="26">
        <v>1050000</v>
      </c>
    </row>
    <row r="250" spans="1:6" x14ac:dyDescent="0.25">
      <c r="A250" s="22">
        <v>7299</v>
      </c>
      <c r="B250" s="24" t="s">
        <v>225</v>
      </c>
      <c r="C250" s="26">
        <f t="shared" si="19"/>
        <v>0</v>
      </c>
      <c r="D250" s="26"/>
    </row>
    <row r="251" spans="1:6" x14ac:dyDescent="0.25">
      <c r="A251" s="22">
        <v>7301</v>
      </c>
      <c r="B251" s="23" t="s">
        <v>226</v>
      </c>
      <c r="C251" s="26">
        <f t="shared" si="19"/>
        <v>0</v>
      </c>
      <c r="D251" s="26"/>
    </row>
    <row r="252" spans="1:6" x14ac:dyDescent="0.25">
      <c r="A252" s="22">
        <v>7302</v>
      </c>
      <c r="B252" s="23" t="s">
        <v>227</v>
      </c>
      <c r="C252" s="26">
        <f t="shared" si="19"/>
        <v>0</v>
      </c>
      <c r="D252" s="26"/>
    </row>
    <row r="253" spans="1:6" x14ac:dyDescent="0.25">
      <c r="A253" s="22">
        <v>7303</v>
      </c>
      <c r="B253" s="23" t="s">
        <v>228</v>
      </c>
      <c r="C253" s="26">
        <f t="shared" si="19"/>
        <v>0</v>
      </c>
      <c r="D253" s="26"/>
    </row>
    <row r="254" spans="1:6" x14ac:dyDescent="0.25">
      <c r="A254" s="22">
        <v>7304</v>
      </c>
      <c r="B254" s="23" t="s">
        <v>229</v>
      </c>
      <c r="C254" s="26">
        <f t="shared" si="19"/>
        <v>0</v>
      </c>
      <c r="D254" s="26"/>
    </row>
    <row r="255" spans="1:6" x14ac:dyDescent="0.25">
      <c r="A255" s="22">
        <v>7305</v>
      </c>
      <c r="B255" s="23" t="s">
        <v>230</v>
      </c>
      <c r="C255" s="26">
        <f t="shared" si="19"/>
        <v>0</v>
      </c>
      <c r="D255" s="26"/>
    </row>
    <row r="256" spans="1:6" x14ac:dyDescent="0.25">
      <c r="A256" s="22">
        <v>7306</v>
      </c>
      <c r="B256" s="23" t="s">
        <v>231</v>
      </c>
      <c r="C256" s="26">
        <f t="shared" si="19"/>
        <v>0</v>
      </c>
      <c r="D256" s="26"/>
    </row>
    <row r="257" spans="1:4" x14ac:dyDescent="0.25">
      <c r="A257" s="22">
        <v>7307</v>
      </c>
      <c r="B257" s="23" t="s">
        <v>232</v>
      </c>
      <c r="C257" s="26">
        <f t="shared" si="19"/>
        <v>0</v>
      </c>
      <c r="D257" s="26"/>
    </row>
    <row r="258" spans="1:4" x14ac:dyDescent="0.25">
      <c r="A258" s="22">
        <v>7308</v>
      </c>
      <c r="B258" s="23" t="s">
        <v>233</v>
      </c>
      <c r="C258" s="26">
        <f t="shared" si="19"/>
        <v>0</v>
      </c>
      <c r="D258" s="26"/>
    </row>
    <row r="259" spans="1:4" x14ac:dyDescent="0.25">
      <c r="A259" s="22">
        <v>7309</v>
      </c>
      <c r="B259" s="23" t="s">
        <v>234</v>
      </c>
      <c r="C259" s="26">
        <f t="shared" si="19"/>
        <v>0</v>
      </c>
      <c r="D259" s="26"/>
    </row>
    <row r="260" spans="1:4" x14ac:dyDescent="0.25">
      <c r="A260" s="22">
        <v>7310</v>
      </c>
      <c r="B260" s="23" t="s">
        <v>235</v>
      </c>
      <c r="C260" s="26">
        <f t="shared" si="19"/>
        <v>0</v>
      </c>
      <c r="D260" s="26"/>
    </row>
    <row r="261" spans="1:4" x14ac:dyDescent="0.25">
      <c r="A261" s="22">
        <v>7311</v>
      </c>
      <c r="B261" s="23" t="s">
        <v>236</v>
      </c>
      <c r="C261" s="26">
        <f t="shared" si="19"/>
        <v>67020</v>
      </c>
      <c r="D261" s="29">
        <v>67020</v>
      </c>
    </row>
    <row r="262" spans="1:4" x14ac:dyDescent="0.25">
      <c r="A262" s="22">
        <v>7312</v>
      </c>
      <c r="B262" s="23" t="s">
        <v>237</v>
      </c>
      <c r="C262" s="26">
        <f t="shared" si="19"/>
        <v>0</v>
      </c>
      <c r="D262" s="26"/>
    </row>
    <row r="263" spans="1:4" x14ac:dyDescent="0.25">
      <c r="A263" s="22">
        <v>7313</v>
      </c>
      <c r="B263" s="23" t="s">
        <v>238</v>
      </c>
      <c r="C263" s="26">
        <f t="shared" si="19"/>
        <v>0</v>
      </c>
      <c r="D263" s="26"/>
    </row>
    <row r="264" spans="1:4" x14ac:dyDescent="0.25">
      <c r="A264" s="22">
        <v>7314</v>
      </c>
      <c r="B264" s="23" t="s">
        <v>239</v>
      </c>
      <c r="C264" s="26">
        <f t="shared" si="19"/>
        <v>0</v>
      </c>
      <c r="D264" s="26"/>
    </row>
    <row r="265" spans="1:4" x14ac:dyDescent="0.25">
      <c r="A265" s="22">
        <v>7315</v>
      </c>
      <c r="B265" s="23" t="s">
        <v>240</v>
      </c>
      <c r="C265" s="26">
        <f t="shared" si="19"/>
        <v>0</v>
      </c>
      <c r="D265" s="26"/>
    </row>
    <row r="266" spans="1:4" x14ac:dyDescent="0.25">
      <c r="A266" s="22">
        <v>7316</v>
      </c>
      <c r="B266" s="23" t="s">
        <v>241</v>
      </c>
      <c r="C266" s="26">
        <f t="shared" si="19"/>
        <v>0</v>
      </c>
      <c r="D266" s="26"/>
    </row>
    <row r="267" spans="1:4" x14ac:dyDescent="0.25">
      <c r="A267" s="22">
        <v>7317</v>
      </c>
      <c r="B267" s="23" t="s">
        <v>242</v>
      </c>
      <c r="C267" s="26">
        <f t="shared" si="19"/>
        <v>0</v>
      </c>
      <c r="D267" s="26"/>
    </row>
    <row r="268" spans="1:4" x14ac:dyDescent="0.25">
      <c r="A268" s="22">
        <v>7318</v>
      </c>
      <c r="B268" s="23" t="s">
        <v>243</v>
      </c>
      <c r="C268" s="26">
        <f t="shared" si="19"/>
        <v>1330500</v>
      </c>
      <c r="D268" s="26">
        <v>1330500</v>
      </c>
    </row>
    <row r="269" spans="1:4" x14ac:dyDescent="0.25">
      <c r="A269" s="22">
        <v>7319</v>
      </c>
      <c r="B269" s="23" t="s">
        <v>244</v>
      </c>
      <c r="C269" s="26">
        <f t="shared" si="19"/>
        <v>0</v>
      </c>
      <c r="D269" s="26"/>
    </row>
    <row r="270" spans="1:4" x14ac:dyDescent="0.25">
      <c r="A270" s="22">
        <v>7320</v>
      </c>
      <c r="B270" s="23" t="s">
        <v>245</v>
      </c>
      <c r="C270" s="26">
        <f t="shared" si="19"/>
        <v>0</v>
      </c>
      <c r="D270" s="26"/>
    </row>
    <row r="271" spans="1:4" x14ac:dyDescent="0.25">
      <c r="A271" s="22">
        <v>7321</v>
      </c>
      <c r="B271" s="23" t="s">
        <v>246</v>
      </c>
      <c r="C271" s="26">
        <f t="shared" si="19"/>
        <v>0</v>
      </c>
      <c r="D271" s="26"/>
    </row>
    <row r="272" spans="1:4" x14ac:dyDescent="0.25">
      <c r="A272" s="22">
        <v>7322</v>
      </c>
      <c r="B272" s="23" t="s">
        <v>247</v>
      </c>
      <c r="C272" s="26">
        <f t="shared" si="19"/>
        <v>0</v>
      </c>
      <c r="D272" s="26"/>
    </row>
    <row r="273" spans="1:4" x14ac:dyDescent="0.25">
      <c r="A273" s="22">
        <v>7398</v>
      </c>
      <c r="B273" s="23"/>
      <c r="C273" s="27">
        <f>SUM(C251:C272)</f>
        <v>1397520</v>
      </c>
      <c r="D273" s="27">
        <f>SUM(D251:D272)</f>
        <v>1397520</v>
      </c>
    </row>
    <row r="274" spans="1:4" x14ac:dyDescent="0.25">
      <c r="A274" s="22">
        <v>7399</v>
      </c>
      <c r="B274" s="24" t="s">
        <v>248</v>
      </c>
      <c r="C274" s="26">
        <f t="shared" ref="C274:C285" si="20">+D274</f>
        <v>0</v>
      </c>
      <c r="D274" s="26"/>
    </row>
    <row r="275" spans="1:4" x14ac:dyDescent="0.25">
      <c r="A275" s="22">
        <v>7401</v>
      </c>
      <c r="B275" s="23" t="s">
        <v>249</v>
      </c>
      <c r="C275" s="26">
        <f t="shared" si="20"/>
        <v>0</v>
      </c>
      <c r="D275" s="26"/>
    </row>
    <row r="276" spans="1:4" x14ac:dyDescent="0.25">
      <c r="A276" s="22">
        <v>7402</v>
      </c>
      <c r="B276" s="23" t="s">
        <v>250</v>
      </c>
      <c r="C276" s="26">
        <f t="shared" si="20"/>
        <v>0</v>
      </c>
      <c r="D276" s="26"/>
    </row>
    <row r="277" spans="1:4" x14ac:dyDescent="0.25">
      <c r="A277" s="22">
        <v>7403</v>
      </c>
      <c r="B277" s="23" t="s">
        <v>251</v>
      </c>
      <c r="C277" s="26">
        <f t="shared" si="20"/>
        <v>2952</v>
      </c>
      <c r="D277" s="26">
        <v>2952</v>
      </c>
    </row>
    <row r="278" spans="1:4" x14ac:dyDescent="0.25">
      <c r="A278" s="22">
        <v>7404</v>
      </c>
      <c r="B278" s="23" t="s">
        <v>252</v>
      </c>
      <c r="C278" s="26">
        <f t="shared" si="20"/>
        <v>0</v>
      </c>
      <c r="D278" s="26"/>
    </row>
    <row r="279" spans="1:4" x14ac:dyDescent="0.25">
      <c r="A279" s="22">
        <v>7405</v>
      </c>
      <c r="B279" s="23" t="s">
        <v>253</v>
      </c>
      <c r="C279" s="26">
        <f t="shared" si="20"/>
        <v>840026</v>
      </c>
      <c r="D279" s="26">
        <f>191966+648060</f>
        <v>840026</v>
      </c>
    </row>
    <row r="280" spans="1:4" x14ac:dyDescent="0.25">
      <c r="A280" s="22">
        <v>7406</v>
      </c>
      <c r="B280" s="23" t="s">
        <v>254</v>
      </c>
      <c r="C280" s="26">
        <f t="shared" si="20"/>
        <v>0</v>
      </c>
      <c r="D280" s="26"/>
    </row>
    <row r="281" spans="1:4" x14ac:dyDescent="0.25">
      <c r="A281" s="22">
        <v>7407</v>
      </c>
      <c r="B281" s="23" t="s">
        <v>255</v>
      </c>
      <c r="C281" s="26">
        <f t="shared" si="20"/>
        <v>0</v>
      </c>
      <c r="D281" s="26"/>
    </row>
    <row r="282" spans="1:4" x14ac:dyDescent="0.25">
      <c r="A282" s="22">
        <v>7408</v>
      </c>
      <c r="B282" s="23" t="s">
        <v>256</v>
      </c>
      <c r="C282" s="26">
        <f t="shared" si="20"/>
        <v>0</v>
      </c>
      <c r="D282" s="26"/>
    </row>
    <row r="283" spans="1:4" x14ac:dyDescent="0.25">
      <c r="A283" s="22">
        <v>7409</v>
      </c>
      <c r="B283" s="23" t="s">
        <v>257</v>
      </c>
      <c r="C283" s="26">
        <f t="shared" si="20"/>
        <v>0</v>
      </c>
      <c r="D283" s="26"/>
    </row>
    <row r="284" spans="1:4" x14ac:dyDescent="0.25">
      <c r="A284" s="22">
        <v>7410</v>
      </c>
      <c r="B284" s="23" t="s">
        <v>258</v>
      </c>
      <c r="C284" s="26">
        <f t="shared" si="20"/>
        <v>0</v>
      </c>
      <c r="D284" s="26"/>
    </row>
    <row r="285" spans="1:4" x14ac:dyDescent="0.25">
      <c r="A285" s="22">
        <v>7411</v>
      </c>
      <c r="B285" s="23" t="s">
        <v>259</v>
      </c>
      <c r="C285" s="26">
        <f t="shared" si="20"/>
        <v>0</v>
      </c>
      <c r="D285" s="26"/>
    </row>
    <row r="286" spans="1:4" x14ac:dyDescent="0.25">
      <c r="A286" s="22">
        <v>7498</v>
      </c>
      <c r="B286" s="23"/>
      <c r="C286" s="27">
        <f>SUM(C275:C285)</f>
        <v>842978</v>
      </c>
      <c r="D286" s="27">
        <f>SUM(D275:D285)</f>
        <v>842978</v>
      </c>
    </row>
    <row r="287" spans="1:4" x14ac:dyDescent="0.25">
      <c r="A287" s="22">
        <v>7499</v>
      </c>
      <c r="B287" s="24" t="s">
        <v>260</v>
      </c>
      <c r="C287" s="26">
        <f t="shared" ref="C287:C292" si="21">+D287</f>
        <v>0</v>
      </c>
      <c r="D287" s="26"/>
    </row>
    <row r="288" spans="1:4" x14ac:dyDescent="0.25">
      <c r="A288" s="22">
        <v>7501</v>
      </c>
      <c r="B288" s="23" t="s">
        <v>261</v>
      </c>
      <c r="C288" s="26">
        <f t="shared" si="21"/>
        <v>0</v>
      </c>
      <c r="D288" s="26"/>
    </row>
    <row r="289" spans="1:4" x14ac:dyDescent="0.25">
      <c r="A289" s="22">
        <v>7502</v>
      </c>
      <c r="B289" s="23" t="s">
        <v>262</v>
      </c>
      <c r="C289" s="26">
        <f t="shared" si="21"/>
        <v>0</v>
      </c>
      <c r="D289" s="26"/>
    </row>
    <row r="290" spans="1:4" x14ac:dyDescent="0.25">
      <c r="A290" s="22">
        <v>7503</v>
      </c>
      <c r="B290" s="23" t="s">
        <v>263</v>
      </c>
      <c r="C290" s="26">
        <f t="shared" si="21"/>
        <v>0</v>
      </c>
      <c r="D290" s="26"/>
    </row>
    <row r="291" spans="1:4" x14ac:dyDescent="0.25">
      <c r="A291" s="22">
        <v>7504</v>
      </c>
      <c r="B291" s="23" t="s">
        <v>264</v>
      </c>
      <c r="C291" s="26">
        <f t="shared" si="21"/>
        <v>0</v>
      </c>
      <c r="D291" s="26"/>
    </row>
    <row r="292" spans="1:4" x14ac:dyDescent="0.25">
      <c r="A292" s="22">
        <v>7505</v>
      </c>
      <c r="B292" s="23" t="s">
        <v>265</v>
      </c>
      <c r="C292" s="26">
        <f t="shared" si="21"/>
        <v>0</v>
      </c>
      <c r="D292" s="26"/>
    </row>
    <row r="293" spans="1:4" x14ac:dyDescent="0.25">
      <c r="A293" s="22">
        <v>7598</v>
      </c>
      <c r="B293" s="23"/>
      <c r="C293" s="27">
        <f>SUM(C288:C292)</f>
        <v>0</v>
      </c>
      <c r="D293" s="27">
        <f>SUM(D288:D292)</f>
        <v>0</v>
      </c>
    </row>
    <row r="294" spans="1:4" x14ac:dyDescent="0.25">
      <c r="A294" s="22">
        <v>7599</v>
      </c>
      <c r="B294" s="24" t="s">
        <v>266</v>
      </c>
      <c r="C294" s="26">
        <f t="shared" ref="C294:C305" si="22">+D294</f>
        <v>0</v>
      </c>
      <c r="D294" s="26"/>
    </row>
    <row r="295" spans="1:4" x14ac:dyDescent="0.25">
      <c r="A295" s="22">
        <v>7601</v>
      </c>
      <c r="B295" s="23" t="s">
        <v>267</v>
      </c>
      <c r="C295" s="26">
        <f t="shared" si="22"/>
        <v>0</v>
      </c>
      <c r="D295" s="26"/>
    </row>
    <row r="296" spans="1:4" x14ac:dyDescent="0.25">
      <c r="A296" s="22">
        <v>7602</v>
      </c>
      <c r="B296" s="23" t="s">
        <v>268</v>
      </c>
      <c r="C296" s="26">
        <f t="shared" si="22"/>
        <v>0</v>
      </c>
      <c r="D296" s="26"/>
    </row>
    <row r="297" spans="1:4" x14ac:dyDescent="0.25">
      <c r="A297" s="22">
        <v>7603</v>
      </c>
      <c r="B297" s="22" t="s">
        <v>269</v>
      </c>
      <c r="C297" s="26">
        <f t="shared" si="22"/>
        <v>0</v>
      </c>
      <c r="D297" s="26"/>
    </row>
    <row r="298" spans="1:4" x14ac:dyDescent="0.25">
      <c r="A298" s="22">
        <v>7604</v>
      </c>
      <c r="B298" s="22" t="s">
        <v>270</v>
      </c>
      <c r="C298" s="26">
        <f t="shared" si="22"/>
        <v>0</v>
      </c>
      <c r="D298" s="26"/>
    </row>
    <row r="299" spans="1:4" x14ac:dyDescent="0.25">
      <c r="A299" s="22">
        <v>7605</v>
      </c>
      <c r="B299" s="22" t="s">
        <v>271</v>
      </c>
      <c r="C299" s="26">
        <f t="shared" si="22"/>
        <v>0</v>
      </c>
      <c r="D299" s="26"/>
    </row>
    <row r="300" spans="1:4" x14ac:dyDescent="0.25">
      <c r="A300" s="22">
        <v>7606</v>
      </c>
      <c r="B300" s="22" t="s">
        <v>272</v>
      </c>
      <c r="C300" s="26">
        <f t="shared" si="22"/>
        <v>0</v>
      </c>
      <c r="D300" s="26"/>
    </row>
    <row r="301" spans="1:4" x14ac:dyDescent="0.25">
      <c r="A301" s="22">
        <v>7607</v>
      </c>
      <c r="B301" s="22" t="s">
        <v>273</v>
      </c>
      <c r="C301" s="26">
        <f t="shared" si="22"/>
        <v>0</v>
      </c>
      <c r="D301" s="26"/>
    </row>
    <row r="302" spans="1:4" x14ac:dyDescent="0.25">
      <c r="A302" s="22">
        <v>7608</v>
      </c>
      <c r="B302" s="22" t="s">
        <v>274</v>
      </c>
      <c r="C302" s="26">
        <f t="shared" si="22"/>
        <v>0</v>
      </c>
      <c r="D302" s="26"/>
    </row>
    <row r="303" spans="1:4" x14ac:dyDescent="0.25">
      <c r="A303" s="22">
        <v>7609</v>
      </c>
      <c r="B303" s="22" t="s">
        <v>275</v>
      </c>
      <c r="C303" s="26">
        <f t="shared" si="22"/>
        <v>5655</v>
      </c>
      <c r="D303" s="26">
        <v>5655</v>
      </c>
    </row>
    <row r="304" spans="1:4" x14ac:dyDescent="0.25">
      <c r="A304" s="22">
        <v>7610</v>
      </c>
      <c r="B304" s="22" t="s">
        <v>276</v>
      </c>
      <c r="C304" s="26">
        <f t="shared" si="22"/>
        <v>0</v>
      </c>
      <c r="D304" s="26"/>
    </row>
    <row r="305" spans="1:4" x14ac:dyDescent="0.25">
      <c r="A305" s="22">
        <v>7611</v>
      </c>
      <c r="B305" s="22" t="s">
        <v>277</v>
      </c>
      <c r="C305" s="26">
        <f t="shared" si="22"/>
        <v>0</v>
      </c>
      <c r="D305" s="26"/>
    </row>
    <row r="306" spans="1:4" x14ac:dyDescent="0.25">
      <c r="A306" s="22">
        <v>7698</v>
      </c>
      <c r="B306" s="22"/>
      <c r="C306" s="27">
        <f>SUM(C295:C305)</f>
        <v>5655</v>
      </c>
      <c r="D306" s="27">
        <f>SUM(D295:D305)</f>
        <v>5655</v>
      </c>
    </row>
    <row r="307" spans="1:4" x14ac:dyDescent="0.25">
      <c r="A307" s="22">
        <v>7699</v>
      </c>
      <c r="B307" s="33" t="s">
        <v>278</v>
      </c>
      <c r="C307" s="26">
        <f t="shared" ref="C307:C317" si="23">+D307</f>
        <v>0</v>
      </c>
      <c r="D307" s="26"/>
    </row>
    <row r="308" spans="1:4" x14ac:dyDescent="0.25">
      <c r="A308" s="22">
        <v>7701</v>
      </c>
      <c r="B308" s="22" t="s">
        <v>279</v>
      </c>
      <c r="C308" s="26">
        <f t="shared" si="23"/>
        <v>0</v>
      </c>
      <c r="D308" s="26"/>
    </row>
    <row r="309" spans="1:4" x14ac:dyDescent="0.25">
      <c r="A309" s="22">
        <v>7702</v>
      </c>
      <c r="B309" s="22" t="s">
        <v>280</v>
      </c>
      <c r="C309" s="26">
        <f t="shared" si="23"/>
        <v>0</v>
      </c>
      <c r="D309" s="26"/>
    </row>
    <row r="310" spans="1:4" x14ac:dyDescent="0.25">
      <c r="A310" s="22">
        <v>7703</v>
      </c>
      <c r="B310" s="22" t="s">
        <v>281</v>
      </c>
      <c r="C310" s="26">
        <f t="shared" si="23"/>
        <v>0</v>
      </c>
      <c r="D310" s="26"/>
    </row>
    <row r="311" spans="1:4" x14ac:dyDescent="0.25">
      <c r="A311" s="22">
        <v>7704</v>
      </c>
      <c r="B311" s="22" t="s">
        <v>282</v>
      </c>
      <c r="C311" s="26">
        <f t="shared" si="23"/>
        <v>0</v>
      </c>
      <c r="D311" s="26"/>
    </row>
    <row r="312" spans="1:4" x14ac:dyDescent="0.25">
      <c r="A312" s="22">
        <v>7705</v>
      </c>
      <c r="B312" s="22" t="s">
        <v>283</v>
      </c>
      <c r="C312" s="26">
        <f t="shared" si="23"/>
        <v>278742</v>
      </c>
      <c r="D312" s="26">
        <v>278742</v>
      </c>
    </row>
    <row r="313" spans="1:4" x14ac:dyDescent="0.25">
      <c r="A313" s="22">
        <v>7706</v>
      </c>
      <c r="B313" s="22" t="s">
        <v>284</v>
      </c>
      <c r="C313" s="26">
        <f t="shared" si="23"/>
        <v>0</v>
      </c>
      <c r="D313" s="26"/>
    </row>
    <row r="314" spans="1:4" x14ac:dyDescent="0.25">
      <c r="A314" s="22">
        <v>7707</v>
      </c>
      <c r="B314" s="22" t="s">
        <v>285</v>
      </c>
      <c r="C314" s="26">
        <f t="shared" si="23"/>
        <v>0</v>
      </c>
      <c r="D314" s="26"/>
    </row>
    <row r="315" spans="1:4" x14ac:dyDescent="0.25">
      <c r="A315" s="22">
        <v>7708</v>
      </c>
      <c r="B315" s="22" t="s">
        <v>286</v>
      </c>
      <c r="C315" s="26">
        <f t="shared" si="23"/>
        <v>0</v>
      </c>
      <c r="D315" s="26"/>
    </row>
    <row r="316" spans="1:4" x14ac:dyDescent="0.25">
      <c r="A316" s="22">
        <v>7709</v>
      </c>
      <c r="B316" s="22" t="s">
        <v>287</v>
      </c>
      <c r="C316" s="26">
        <f t="shared" si="23"/>
        <v>60580</v>
      </c>
      <c r="D316" s="26">
        <v>60580</v>
      </c>
    </row>
    <row r="317" spans="1:4" x14ac:dyDescent="0.25">
      <c r="A317" s="22">
        <v>7710</v>
      </c>
      <c r="B317" s="22" t="s">
        <v>288</v>
      </c>
      <c r="C317" s="26">
        <f t="shared" si="23"/>
        <v>0</v>
      </c>
      <c r="D317" s="26"/>
    </row>
    <row r="318" spans="1:4" x14ac:dyDescent="0.25">
      <c r="A318" s="22">
        <v>7798</v>
      </c>
      <c r="B318" s="22"/>
      <c r="C318" s="27">
        <f>SUM(C308:C317)</f>
        <v>339322</v>
      </c>
      <c r="D318" s="27">
        <f>SUM(D308:D317)</f>
        <v>339322</v>
      </c>
    </row>
    <row r="319" spans="1:4" x14ac:dyDescent="0.25">
      <c r="A319" s="22">
        <v>7799</v>
      </c>
      <c r="B319" s="33" t="s">
        <v>289</v>
      </c>
      <c r="C319" s="26">
        <f t="shared" ref="C319:C324" si="24">+D319</f>
        <v>0</v>
      </c>
      <c r="D319" s="26"/>
    </row>
    <row r="320" spans="1:4" x14ac:dyDescent="0.25">
      <c r="A320" s="22">
        <v>7801</v>
      </c>
      <c r="B320" s="22" t="s">
        <v>290</v>
      </c>
      <c r="C320" s="26">
        <f t="shared" si="24"/>
        <v>0</v>
      </c>
      <c r="D320" s="26"/>
    </row>
    <row r="321" spans="1:7" x14ac:dyDescent="0.25">
      <c r="A321" s="22">
        <v>7802</v>
      </c>
      <c r="B321" s="22" t="s">
        <v>291</v>
      </c>
      <c r="C321" s="26">
        <f t="shared" si="24"/>
        <v>0</v>
      </c>
      <c r="D321" s="26"/>
    </row>
    <row r="322" spans="1:7" x14ac:dyDescent="0.25">
      <c r="A322" s="22">
        <v>7803</v>
      </c>
      <c r="B322" s="22" t="s">
        <v>292</v>
      </c>
      <c r="C322" s="26">
        <f t="shared" si="24"/>
        <v>0</v>
      </c>
      <c r="D322" s="26"/>
    </row>
    <row r="323" spans="1:7" x14ac:dyDescent="0.25">
      <c r="A323" s="22">
        <v>7804</v>
      </c>
      <c r="B323" s="22" t="s">
        <v>293</v>
      </c>
      <c r="C323" s="26">
        <f t="shared" si="24"/>
        <v>0</v>
      </c>
      <c r="D323" s="30"/>
    </row>
    <row r="324" spans="1:7" x14ac:dyDescent="0.25">
      <c r="A324" s="22">
        <v>7805</v>
      </c>
      <c r="B324" s="22" t="s">
        <v>294</v>
      </c>
      <c r="C324" s="26">
        <f t="shared" si="24"/>
        <v>0</v>
      </c>
      <c r="D324" s="26"/>
    </row>
    <row r="325" spans="1:7" x14ac:dyDescent="0.25">
      <c r="A325" s="22"/>
      <c r="B325" s="22"/>
      <c r="C325" s="27">
        <f>SUM(C320:C324)</f>
        <v>0</v>
      </c>
      <c r="D325" s="31">
        <f>SUM(D320:D324)</f>
        <v>0</v>
      </c>
    </row>
    <row r="326" spans="1:7" ht="30" customHeight="1" thickBot="1" x14ac:dyDescent="0.3">
      <c r="A326" s="34"/>
      <c r="B326" s="35" t="s">
        <v>295</v>
      </c>
      <c r="C326" s="36">
        <f>C22+C37+C51+C63+C76+C88+C94+C104+C113+C124+C134+C147+C161+C169+C182+C202+C211+C221+C230+C236+C248+C249+C273+C286+C293+C306+C318+C325</f>
        <v>16648241</v>
      </c>
      <c r="D326" s="36">
        <f>D22+D37+D51+D63+D76+D88+D94+D104+D113+D124+D134+D147+D161+D169+D182+D202+D211+D221+D230+D236+D248+D249+D273+D286+D293+D306+D318+D325</f>
        <v>16648241</v>
      </c>
      <c r="G326" s="1"/>
    </row>
    <row r="327" spans="1:7" x14ac:dyDescent="0.25">
      <c r="D327" s="7"/>
    </row>
    <row r="328" spans="1:7" x14ac:dyDescent="0.25">
      <c r="D328" s="7"/>
    </row>
    <row r="329" spans="1:7" x14ac:dyDescent="0.25">
      <c r="D329" s="7"/>
    </row>
    <row r="330" spans="1:7" x14ac:dyDescent="0.25">
      <c r="D330" s="7"/>
    </row>
    <row r="331" spans="1:7" x14ac:dyDescent="0.25">
      <c r="D331" s="7"/>
    </row>
    <row r="332" spans="1:7" x14ac:dyDescent="0.25">
      <c r="D332" s="7"/>
    </row>
    <row r="333" spans="1:7" x14ac:dyDescent="0.25">
      <c r="D333" s="7"/>
    </row>
    <row r="334" spans="1:7" x14ac:dyDescent="0.25">
      <c r="D334" s="7"/>
    </row>
    <row r="335" spans="1:7" x14ac:dyDescent="0.25">
      <c r="D335" s="7"/>
    </row>
    <row r="336" spans="1:7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  <row r="746" spans="4:4" x14ac:dyDescent="0.25">
      <c r="D746" s="7"/>
    </row>
    <row r="747" spans="4:4" x14ac:dyDescent="0.25">
      <c r="D747" s="7"/>
    </row>
    <row r="748" spans="4:4" x14ac:dyDescent="0.25">
      <c r="D748" s="7"/>
    </row>
    <row r="749" spans="4:4" x14ac:dyDescent="0.25">
      <c r="D749" s="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ФО-15 Приложение</vt:lpstr>
      <vt:lpstr>'ФО-15 Приложение'!Print_Area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Любомир Попов</dc:creator>
  <cp:lastModifiedBy>Ана Василева</cp:lastModifiedBy>
  <cp:lastPrinted>2018-05-15T12:16:07Z</cp:lastPrinted>
  <dcterms:created xsi:type="dcterms:W3CDTF">2018-05-15T08:05:59Z</dcterms:created>
  <dcterms:modified xsi:type="dcterms:W3CDTF">2018-05-15T12:17:28Z</dcterms:modified>
</cp:coreProperties>
</file>