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90" yWindow="-45" windowWidth="12180" windowHeight="8385"/>
  </bookViews>
  <sheets>
    <sheet name="April 2018" sheetId="4" r:id="rId1"/>
  </sheets>
  <calcPr calcId="145621"/>
</workbook>
</file>

<file path=xl/calcChain.xml><?xml version="1.0" encoding="utf-8"?>
<calcChain xmlns="http://schemas.openxmlformats.org/spreadsheetml/2006/main">
  <c r="L6" i="4" l="1"/>
  <c r="L28" i="4" l="1"/>
  <c r="L27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<sst xmlns="http://schemas.openxmlformats.org/spreadsheetml/2006/main" count="76" uniqueCount="67">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</sst>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1" fontId="0" fillId="0" borderId="0" xfId="0" applyNumberFormat="1"/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C1" workbookViewId="0">
      <selection activeCell="E3" sqref="E3:H3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customWidth="1"/>
    <col min="8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8" ht="28.5" customHeight="1" x14ac:dyDescent="0.2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 x14ac:dyDescent="0.25">
      <c r="A2" s="5"/>
      <c r="B2" s="9"/>
      <c r="C2" s="10"/>
      <c r="D2" s="9"/>
      <c r="E2" s="9"/>
      <c r="F2" s="10" t="s">
        <v>43</v>
      </c>
      <c r="G2" s="11">
        <v>43193</v>
      </c>
      <c r="H2" s="12"/>
      <c r="I2" s="12"/>
      <c r="J2" s="12"/>
      <c r="K2" s="9"/>
      <c r="L2" s="9"/>
      <c r="M2" s="9"/>
      <c r="N2" s="9"/>
      <c r="O2" s="13"/>
    </row>
    <row r="3" spans="1:18" ht="35.25" customHeight="1" x14ac:dyDescent="0.25">
      <c r="A3" s="6"/>
      <c r="B3" s="40" t="s">
        <v>49</v>
      </c>
      <c r="C3" s="40" t="s">
        <v>50</v>
      </c>
      <c r="D3" s="40" t="s">
        <v>51</v>
      </c>
      <c r="E3" s="42" t="s">
        <v>52</v>
      </c>
      <c r="F3" s="43"/>
      <c r="G3" s="43"/>
      <c r="H3" s="44"/>
      <c r="I3" s="40" t="s">
        <v>53</v>
      </c>
      <c r="J3" s="40" t="s">
        <v>44</v>
      </c>
      <c r="K3" s="42" t="s">
        <v>54</v>
      </c>
      <c r="L3" s="43"/>
      <c r="M3" s="44"/>
      <c r="N3" s="40" t="s">
        <v>48</v>
      </c>
      <c r="O3" s="6"/>
    </row>
    <row r="4" spans="1:18" x14ac:dyDescent="0.25">
      <c r="A4" s="6"/>
      <c r="B4" s="41"/>
      <c r="C4" s="41"/>
      <c r="D4" s="41"/>
      <c r="E4" s="14" t="s">
        <v>31</v>
      </c>
      <c r="F4" s="14" t="s">
        <v>32</v>
      </c>
      <c r="G4" s="14" t="s">
        <v>46</v>
      </c>
      <c r="H4" s="14" t="s">
        <v>55</v>
      </c>
      <c r="I4" s="41"/>
      <c r="J4" s="41"/>
      <c r="K4" s="30" t="s">
        <v>56</v>
      </c>
      <c r="L4" s="30" t="s">
        <v>57</v>
      </c>
      <c r="M4" s="30" t="s">
        <v>55</v>
      </c>
      <c r="N4" s="41"/>
      <c r="O4" s="6"/>
    </row>
    <row r="5" spans="1:18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2"/>
    </row>
    <row r="6" spans="1:18" x14ac:dyDescent="0.2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3">
        <v>1040070.117</v>
      </c>
      <c r="J6" s="26">
        <f>I6/H6</f>
        <v>0.51068944171658648</v>
      </c>
      <c r="K6" s="27">
        <v>166000</v>
      </c>
      <c r="L6" s="27">
        <f>1142843+70000</f>
        <v>1212843</v>
      </c>
      <c r="M6" s="25">
        <f xml:space="preserve"> K6+L6</f>
        <v>1378843</v>
      </c>
      <c r="N6" s="26">
        <f>M6/(E6+F6)</f>
        <v>0.67703181773544141</v>
      </c>
      <c r="O6" s="6"/>
      <c r="R6" s="32"/>
    </row>
    <row r="7" spans="1:18" x14ac:dyDescent="0.2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3">
        <v>8287862.4530000007</v>
      </c>
      <c r="J7" s="26">
        <f t="shared" ref="J7:J18" si="0">I7/H7</f>
        <v>0.88058535811295768</v>
      </c>
      <c r="K7" s="27">
        <v>2280840</v>
      </c>
      <c r="L7" s="27">
        <v>5616873</v>
      </c>
      <c r="M7" s="25">
        <f>K7+L7</f>
        <v>7897713</v>
      </c>
      <c r="N7" s="26">
        <f t="shared" ref="N7:N19" si="1">M7/(E7+F7)</f>
        <v>0.98721412500000005</v>
      </c>
      <c r="O7" s="6"/>
      <c r="R7" s="32"/>
    </row>
    <row r="8" spans="1:18" x14ac:dyDescent="0.2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3">
        <v>6177468.3990000002</v>
      </c>
      <c r="J8" s="26">
        <f t="shared" si="0"/>
        <v>0.65635599688262514</v>
      </c>
      <c r="K8" s="27">
        <v>1619084</v>
      </c>
      <c r="L8" s="27">
        <v>5759638</v>
      </c>
      <c r="M8" s="25">
        <f t="shared" ref="M8:M18" si="2">K8+L8</f>
        <v>7378722</v>
      </c>
      <c r="N8" s="26">
        <f t="shared" si="1"/>
        <v>0.92234024999999997</v>
      </c>
      <c r="O8" s="6"/>
      <c r="R8" s="32"/>
    </row>
    <row r="9" spans="1:18" x14ac:dyDescent="0.2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3">
        <v>14290497.943000002</v>
      </c>
      <c r="J9" s="26">
        <f t="shared" si="0"/>
        <v>0.91604064892904558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0.94138411469772998</v>
      </c>
      <c r="O9" s="6"/>
      <c r="R9" s="32"/>
    </row>
    <row r="10" spans="1:18" x14ac:dyDescent="0.2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3">
        <v>9367425.404000001</v>
      </c>
      <c r="J10" s="26">
        <f t="shared" si="0"/>
        <v>0.92261963263539704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0.94158859797084926</v>
      </c>
      <c r="O10" s="6"/>
    </row>
    <row r="11" spans="1:18" x14ac:dyDescent="0.2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3">
        <v>12762556.951000001</v>
      </c>
      <c r="J11" s="26">
        <f t="shared" si="0"/>
        <v>0.80865996033671284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8" x14ac:dyDescent="0.2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3">
        <v>12186652.526999999</v>
      </c>
      <c r="J12" s="26">
        <f t="shared" si="0"/>
        <v>0.73990391399505584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8" x14ac:dyDescent="0.2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3">
        <v>1222668.67</v>
      </c>
      <c r="J13" s="26">
        <f t="shared" si="0"/>
        <v>0.69284553347696443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8" x14ac:dyDescent="0.2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3">
        <v>2207778.9629999995</v>
      </c>
      <c r="J14" s="26">
        <f t="shared" si="0"/>
        <v>0.93085907035477777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8" x14ac:dyDescent="0.2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3">
        <v>1946421.6240000001</v>
      </c>
      <c r="J15" s="26">
        <f t="shared" si="0"/>
        <v>0.8272292522421939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8" ht="38.25" x14ac:dyDescent="0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3">
        <v>5669572.8150000004</v>
      </c>
      <c r="J16" s="26">
        <f t="shared" si="0"/>
        <v>0.80318954236421569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2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3">
        <v>3077824.5530000003</v>
      </c>
      <c r="J17" s="26">
        <f t="shared" si="0"/>
        <v>0.84637676280107843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2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3">
        <v>9615404.7679999992</v>
      </c>
      <c r="J18" s="26">
        <f t="shared" si="0"/>
        <v>0.94987374748390363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25">
      <c r="A19" s="6"/>
      <c r="B19" s="36" t="s">
        <v>30</v>
      </c>
      <c r="C19" s="37"/>
      <c r="D19" s="38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87852205.187000006</v>
      </c>
      <c r="J19" s="29">
        <f>I19/H19</f>
        <v>0.8274364326685254</v>
      </c>
      <c r="K19" s="28">
        <f>SUM(K6:K18)</f>
        <v>14192350</v>
      </c>
      <c r="L19" s="28">
        <f>SUM(L6:L18)</f>
        <v>69825986</v>
      </c>
      <c r="M19" s="28">
        <f xml:space="preserve"> SUM(M6:M18)</f>
        <v>84018336</v>
      </c>
      <c r="N19" s="29">
        <f t="shared" si="1"/>
        <v>0.92783236155637649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34" t="s">
        <v>64</v>
      </c>
      <c r="C21" s="35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3247849.0799999996</v>
      </c>
      <c r="J21" s="26">
        <f t="shared" ref="J21:J28" si="3">I21/H21</f>
        <v>0.73674686193180461</v>
      </c>
      <c r="K21" s="25">
        <f>K6+K14</f>
        <v>382552</v>
      </c>
      <c r="L21" s="25">
        <f>L6+L14</f>
        <v>2973064</v>
      </c>
      <c r="M21" s="25">
        <f>K21+L21</f>
        <v>3355616</v>
      </c>
      <c r="N21" s="26">
        <f t="shared" ref="N21:N28" si="4">M21/(E21+F21)</f>
        <v>0.82801559492671373</v>
      </c>
      <c r="O21" s="6"/>
    </row>
    <row r="22" spans="1:16" ht="15" customHeight="1" x14ac:dyDescent="0.25">
      <c r="A22" s="6"/>
      <c r="B22" s="34" t="s">
        <v>63</v>
      </c>
      <c r="C22" s="35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14465330.852000002</v>
      </c>
      <c r="J22" s="26">
        <f t="shared" si="3"/>
        <v>0.76847067749779141</v>
      </c>
      <c r="K22" s="25">
        <f>K7+K8</f>
        <v>3899924</v>
      </c>
      <c r="L22" s="25">
        <f>L7+L8</f>
        <v>11376511</v>
      </c>
      <c r="M22" s="25">
        <f t="shared" ref="M22:M28" si="5">K22+L22</f>
        <v>15276435</v>
      </c>
      <c r="N22" s="26">
        <f t="shared" si="4"/>
        <v>0.95477718749999996</v>
      </c>
      <c r="O22" s="6"/>
    </row>
    <row r="23" spans="1:16" ht="15" customHeight="1" x14ac:dyDescent="0.25">
      <c r="A23" s="6"/>
      <c r="B23" s="34" t="s">
        <v>65</v>
      </c>
      <c r="C23" s="35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14290497.943000002</v>
      </c>
      <c r="J23" s="26">
        <f t="shared" si="3"/>
        <v>0.91604064892904558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0.94138411469772998</v>
      </c>
      <c r="O23" s="6"/>
      <c r="P23" s="31"/>
    </row>
    <row r="24" spans="1:16" ht="15" customHeight="1" x14ac:dyDescent="0.25">
      <c r="A24" s="6"/>
      <c r="B24" s="34" t="s">
        <v>66</v>
      </c>
      <c r="C24" s="35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10590094.074000001</v>
      </c>
      <c r="J24" s="26">
        <f t="shared" si="3"/>
        <v>0.88859620449446131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0.94885427240545095</v>
      </c>
      <c r="O24" s="6"/>
    </row>
    <row r="25" spans="1:16" ht="15" customHeight="1" x14ac:dyDescent="0.25">
      <c r="A25" s="6"/>
      <c r="B25" s="34" t="s">
        <v>33</v>
      </c>
      <c r="C25" s="35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12762556.951000001</v>
      </c>
      <c r="J25" s="26">
        <f t="shared" si="3"/>
        <v>0.80865996033671284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6" ht="15" customHeight="1" x14ac:dyDescent="0.25">
      <c r="A26" s="6"/>
      <c r="B26" s="34" t="s">
        <v>34</v>
      </c>
      <c r="C26" s="35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12186652.526999999</v>
      </c>
      <c r="J26" s="26">
        <f t="shared" si="3"/>
        <v>0.73990391399505584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25">
      <c r="A27" s="6"/>
      <c r="B27" s="34" t="s">
        <v>35</v>
      </c>
      <c r="C27" s="35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7615994.4390000002</v>
      </c>
      <c r="J27" s="26">
        <f t="shared" si="3"/>
        <v>0.80919946983371027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25">
      <c r="A28" s="6"/>
      <c r="B28" s="34" t="s">
        <v>36</v>
      </c>
      <c r="C28" s="35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12693229.320999999</v>
      </c>
      <c r="J28" s="26">
        <f t="shared" si="3"/>
        <v>0.92252032687721275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2018-05-15T10:01:12Z</dcterms:modified>
</cp:coreProperties>
</file>