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840" windowWidth="13515" windowHeight="862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<sst xmlns="http://schemas.openxmlformats.org/spreadsheetml/2006/main" count="46" uniqueCount="29">
  <si>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</si>
  <si>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</si>
  <si>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</si>
  <si>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</si>
  <si>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</si>
  <si>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</si>
  <si>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</si>
  <si>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</si>
  <si>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</si>
  <si>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</si>
  <si>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</si>
  <si>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</si>
  <si>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</si>
  <si>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</si>
  <si>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</si>
  <si>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</si>
  <si>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</si>
  <si>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</si>
  <si>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</si>
  <si>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</si>
  <si>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</si>
  <si>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от които 0.4% се дължат на добавените лимити</t>
  </si>
  <si>
    <t>Обща сума на получените средства от ЕК като предварително финансиране към  31.10.2017 г.</t>
  </si>
  <si>
    <t>Получени средства от ЕК на основание изпратени заявления за плащане към 31.10.2017</t>
  </si>
  <si>
    <t>Общо получени средства от ЕК към 31.10.2017</t>
  </si>
  <si>
    <t>Платено към  31.10.2017</t>
  </si>
  <si>
    <t>Общо платено към  31.10.2017</t>
  </si>
  <si>
    <t>Обща сума на публичните разходи, декларирани пред ЕК със Заявления за плащане 
към 31.10.2017 г.</t>
  </si>
  <si>
    <t>Обща сума на публичните разходи, сертифицрани пред ЕК с Годишен счетоводен отчет 
към 31.10.2017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</si>
</sst>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7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68" fontId="2" fillId="2" borderId="0" xfId="16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168" fontId="2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3" fontId="3" fillId="0" borderId="0" xfId="16" applyNumberFormat="1" applyFont="1" applyFill="1" applyBorder="1" applyAlignment="1">
      <alignment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18" applyNumberFormat="1" applyFont="1" applyFill="1" applyBorder="1" applyAlignment="1">
      <alignment horizontal="right" vertical="center"/>
    </xf>
    <xf numFmtId="170" fontId="4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2" fillId="3" borderId="0" xfId="0" applyNumberFormat="1" applyFont="1" applyFill="1" applyBorder="1" applyAlignment="1">
      <alignment horizontal="center" vertical="center"/>
    </xf>
    <xf numFmtId="168" fontId="2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171" fontId="3" fillId="2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68" fontId="3" fillId="2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13" activePane="bottomRight" state="frozen"/>
      <selection pane="topRight" activeCell="B1" sqref="B1"/>
      <selection pane="bottomLeft" activeCell="A4" sqref="A4"/>
      <selection pane="bottomRight" activeCell="M4" sqref="M4"/>
    </sheetView>
  </sheetViews>
  <sheetFormatPr defaultColWidth="9.140625" defaultRowHeight="12.75" outlineLevelRow="1"/>
  <cols>
    <col min="1" max="1" width="46.140625" style="21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21" customWidth="1"/>
    <col min="12" max="12" width="23.8515625" style="31" customWidth="1"/>
    <col min="13" max="13" width="24.7109375" style="10" customWidth="1"/>
    <col min="14" max="14" width="19.8515625" style="21" customWidth="1"/>
    <col min="15" max="15" width="28.421875" style="21" customWidth="1"/>
    <col min="16" max="16" width="15.421875" style="21" customWidth="1"/>
    <col min="17" max="17" width="14.28125" style="21" bestFit="1" customWidth="1"/>
    <col min="18" max="18" width="14.57421875" style="21" customWidth="1"/>
    <col min="19" max="16384" width="9.140625" style="21" customWidth="1"/>
  </cols>
  <sheetData>
    <row r="1" spans="1:13" s="12" customFormat="1" ht="11.25" customHeight="1">
      <c r="A1" s="1"/>
      <c r="B1" s="1"/>
      <c r="C1" s="2"/>
      <c r="D1" s="2"/>
      <c r="E1" s="2"/>
      <c r="F1" s="40"/>
      <c r="G1" s="40"/>
      <c r="H1" s="40"/>
      <c r="I1" s="41"/>
      <c r="J1" s="41"/>
      <c r="K1" s="41"/>
      <c r="L1" s="42"/>
      <c r="M1" s="42"/>
    </row>
    <row r="2" spans="1:13" s="13" customFormat="1" ht="12.75" customHeight="1">
      <c r="A2" s="66" t="s">
        <v>0</v>
      </c>
      <c r="B2" s="66" t="s">
        <v>1</v>
      </c>
      <c r="C2" s="68" t="s">
        <v>18</v>
      </c>
      <c r="D2" s="70" t="s">
        <v>19</v>
      </c>
      <c r="E2" s="68" t="s">
        <v>20</v>
      </c>
      <c r="F2" s="62" t="s">
        <v>22</v>
      </c>
      <c r="G2" s="62" t="s">
        <v>23</v>
      </c>
      <c r="H2" s="62" t="s">
        <v>24</v>
      </c>
      <c r="I2" s="72" t="s">
        <v>25</v>
      </c>
      <c r="J2" s="73"/>
      <c r="K2" s="62" t="s">
        <v>26</v>
      </c>
      <c r="L2" s="62" t="s">
        <v>27</v>
      </c>
      <c r="M2" s="62" t="s">
        <v>28</v>
      </c>
    </row>
    <row r="3" spans="1:13" s="13" customFormat="1" ht="98.25" customHeight="1">
      <c r="A3" s="67"/>
      <c r="B3" s="67"/>
      <c r="C3" s="69"/>
      <c r="D3" s="71"/>
      <c r="E3" s="69"/>
      <c r="F3" s="74"/>
      <c r="G3" s="74"/>
      <c r="H3" s="74"/>
      <c r="I3" s="43" t="s">
        <v>2</v>
      </c>
      <c r="J3" s="43" t="s">
        <v>5</v>
      </c>
      <c r="K3" s="63"/>
      <c r="L3" s="63"/>
      <c r="M3" s="63"/>
    </row>
    <row r="4" spans="1:13" s="13" customFormat="1" ht="18.75" customHeight="1">
      <c r="A4" s="14">
        <v>1</v>
      </c>
      <c r="B4" s="3">
        <v>2</v>
      </c>
      <c r="C4" s="11">
        <v>3</v>
      </c>
      <c r="D4" s="3">
        <v>4</v>
      </c>
      <c r="E4" s="3">
        <v>5</v>
      </c>
      <c r="F4" s="44">
        <v>6</v>
      </c>
      <c r="G4" s="44">
        <v>7</v>
      </c>
      <c r="H4" s="44">
        <v>8</v>
      </c>
      <c r="I4" s="44">
        <v>9</v>
      </c>
      <c r="J4" s="33">
        <v>10</v>
      </c>
      <c r="K4" s="33">
        <v>11</v>
      </c>
      <c r="L4" s="33">
        <v>12</v>
      </c>
      <c r="M4" s="33">
        <v>13</v>
      </c>
    </row>
    <row r="5" spans="1:17" s="18" customFormat="1" ht="29.25" customHeight="1">
      <c r="A5" s="15" t="s">
        <v>6</v>
      </c>
      <c r="B5" s="16" t="s">
        <v>3</v>
      </c>
      <c r="C5" s="6">
        <f>C6+C7</f>
        <v>1604449168</v>
      </c>
      <c r="D5" s="6">
        <f>D6+D7</f>
        <v>283138092</v>
      </c>
      <c r="E5" s="34">
        <f>+C5+D5</f>
        <v>1887587260</v>
      </c>
      <c r="F5" s="34">
        <v>88077377.28</v>
      </c>
      <c r="G5" s="34">
        <v>131156852.82</v>
      </c>
      <c r="H5" s="34">
        <v>219234230.1</v>
      </c>
      <c r="I5" s="34">
        <v>241208528.098724</v>
      </c>
      <c r="J5" s="45">
        <v>42566210.84095129</v>
      </c>
      <c r="K5" s="45">
        <v>283774738.93967533</v>
      </c>
      <c r="L5" s="45">
        <v>204256969.91</v>
      </c>
      <c r="M5" s="45">
        <v>38142677.87</v>
      </c>
      <c r="N5" s="17"/>
      <c r="O5" s="17"/>
      <c r="P5" s="17"/>
      <c r="Q5" s="17"/>
    </row>
    <row r="6" spans="1:18" ht="29.25" customHeight="1" outlineLevel="1">
      <c r="A6" s="19" t="s">
        <v>9</v>
      </c>
      <c r="B6" s="20" t="s">
        <v>3</v>
      </c>
      <c r="C6" s="8">
        <v>459761907</v>
      </c>
      <c r="D6" s="8">
        <v>81134456</v>
      </c>
      <c r="E6" s="46">
        <f>+C6+D6</f>
        <v>540896363</v>
      </c>
      <c r="F6" s="46">
        <v>27552038.37375</v>
      </c>
      <c r="G6" s="46">
        <v>78276165.39</v>
      </c>
      <c r="H6" s="46">
        <v>105828203.76375</v>
      </c>
      <c r="I6" s="46">
        <v>152511571.6373611</v>
      </c>
      <c r="J6" s="50">
        <v>26913806.759534314</v>
      </c>
      <c r="K6" s="46">
        <v>179425378.39689544</v>
      </c>
      <c r="L6" s="46">
        <v>125796202.32999998</v>
      </c>
      <c r="M6" s="46">
        <v>38142677.87</v>
      </c>
      <c r="N6" s="17"/>
      <c r="O6" s="17"/>
      <c r="P6" s="17"/>
      <c r="Q6" s="36"/>
      <c r="R6" s="37"/>
    </row>
    <row r="7" spans="1:18" ht="29.25" customHeight="1" outlineLevel="1">
      <c r="A7" s="19" t="s">
        <v>10</v>
      </c>
      <c r="B7" s="20" t="s">
        <v>3</v>
      </c>
      <c r="C7" s="8">
        <v>1144687261</v>
      </c>
      <c r="D7" s="8">
        <v>202003636</v>
      </c>
      <c r="E7" s="46">
        <f>+C7+D7</f>
        <v>1346690897</v>
      </c>
      <c r="F7" s="46">
        <v>60525338.90625</v>
      </c>
      <c r="G7" s="46">
        <v>52880687.42999999</v>
      </c>
      <c r="H7" s="46">
        <v>113406026.33624999</v>
      </c>
      <c r="I7" s="46">
        <v>88696956.46136291</v>
      </c>
      <c r="J7" s="50">
        <v>15652404.081416983</v>
      </c>
      <c r="K7" s="46">
        <v>104349360.5427799</v>
      </c>
      <c r="L7" s="46">
        <v>78460767.58000001</v>
      </c>
      <c r="M7" s="46">
        <v>0</v>
      </c>
      <c r="N7" s="17"/>
      <c r="O7" s="17"/>
      <c r="P7" s="17"/>
      <c r="Q7" s="36"/>
      <c r="R7" s="37"/>
    </row>
    <row r="8" spans="1:18" s="18" customFormat="1" ht="29.25" customHeight="1">
      <c r="A8" s="15" t="s">
        <v>7</v>
      </c>
      <c r="B8" s="16" t="s">
        <v>3</v>
      </c>
      <c r="C8" s="6">
        <f>C9+C10</f>
        <v>1504824141</v>
      </c>
      <c r="D8" s="6">
        <f>D9+D10</f>
        <v>265557204</v>
      </c>
      <c r="E8" s="34">
        <f>+C8+D8</f>
        <v>1770381345</v>
      </c>
      <c r="F8" s="34">
        <v>79660903.31125</v>
      </c>
      <c r="G8" s="34">
        <v>31263205.43</v>
      </c>
      <c r="H8" s="34">
        <v>110924108.74125001</v>
      </c>
      <c r="I8" s="34">
        <v>67325399.07502806</v>
      </c>
      <c r="J8" s="45">
        <v>11880952.777946128</v>
      </c>
      <c r="K8" s="45">
        <v>79206351.85297419</v>
      </c>
      <c r="L8" s="45">
        <v>47423758.84</v>
      </c>
      <c r="M8" s="45">
        <v>1097962.73</v>
      </c>
      <c r="N8" s="17"/>
      <c r="O8" s="17"/>
      <c r="P8" s="17"/>
      <c r="Q8" s="17"/>
      <c r="R8" s="37"/>
    </row>
    <row r="9" spans="1:19" ht="29.25" customHeight="1" outlineLevel="1">
      <c r="A9" s="19" t="s">
        <v>9</v>
      </c>
      <c r="B9" s="20" t="s">
        <v>3</v>
      </c>
      <c r="C9" s="8">
        <v>371204258</v>
      </c>
      <c r="D9" s="8">
        <v>65506635</v>
      </c>
      <c r="E9" s="46">
        <f aca="true" t="shared" si="0" ref="E9:E10">+C9+D9</f>
        <v>436710893</v>
      </c>
      <c r="F9" s="46">
        <v>19720751.998749997</v>
      </c>
      <c r="G9" s="46">
        <v>9092054.010000002</v>
      </c>
      <c r="H9" s="46">
        <v>28812806.00875</v>
      </c>
      <c r="I9" s="46">
        <v>12184006.117818076</v>
      </c>
      <c r="J9" s="50">
        <v>2150118.726673778</v>
      </c>
      <c r="K9" s="46">
        <v>14334124.844491854</v>
      </c>
      <c r="L9" s="46">
        <v>12359180.129999999</v>
      </c>
      <c r="M9" s="46">
        <v>1097962.73</v>
      </c>
      <c r="N9" s="17"/>
      <c r="O9" s="17"/>
      <c r="P9" s="17"/>
      <c r="Q9" s="36"/>
      <c r="R9" s="37"/>
      <c r="S9" s="22"/>
    </row>
    <row r="10" spans="1:19" ht="29.25" customHeight="1" outlineLevel="1">
      <c r="A10" s="19" t="s">
        <v>10</v>
      </c>
      <c r="B10" s="20" t="s">
        <v>3</v>
      </c>
      <c r="C10" s="8">
        <v>1133619883</v>
      </c>
      <c r="D10" s="8">
        <v>200050569</v>
      </c>
      <c r="E10" s="46">
        <f t="shared" si="0"/>
        <v>1333670452</v>
      </c>
      <c r="F10" s="46">
        <v>59940151.3125</v>
      </c>
      <c r="G10" s="46">
        <v>22171151.419999998</v>
      </c>
      <c r="H10" s="46">
        <v>82111302.7325</v>
      </c>
      <c r="I10" s="46">
        <v>55141392.95720999</v>
      </c>
      <c r="J10" s="50">
        <v>9730834.05127235</v>
      </c>
      <c r="K10" s="46">
        <v>64872227.00848234</v>
      </c>
      <c r="L10" s="46">
        <v>35064578.71</v>
      </c>
      <c r="M10" s="46">
        <v>0</v>
      </c>
      <c r="N10" s="17"/>
      <c r="O10" s="17"/>
      <c r="P10" s="17"/>
      <c r="Q10" s="36"/>
      <c r="R10" s="37"/>
      <c r="S10" s="22"/>
    </row>
    <row r="11" spans="1:19" s="18" customFormat="1" ht="29.25" customHeight="1">
      <c r="A11" s="15" t="s">
        <v>13</v>
      </c>
      <c r="B11" s="16" t="s">
        <v>3</v>
      </c>
      <c r="C11" s="6">
        <f>C12+C13</f>
        <v>596000681</v>
      </c>
      <c r="D11" s="6">
        <f>D12+D13</f>
        <v>105176593</v>
      </c>
      <c r="E11" s="34">
        <f>+C11+D11</f>
        <v>701177274</v>
      </c>
      <c r="F11" s="34">
        <v>31514187.6675</v>
      </c>
      <c r="G11" s="34">
        <v>0</v>
      </c>
      <c r="H11" s="34">
        <v>31514187.6675</v>
      </c>
      <c r="I11" s="34">
        <v>52300264.627746776</v>
      </c>
      <c r="J11" s="45">
        <v>9229458.463720018</v>
      </c>
      <c r="K11" s="47">
        <v>61529723.09146679</v>
      </c>
      <c r="L11" s="47">
        <v>0</v>
      </c>
      <c r="M11" s="47">
        <v>0</v>
      </c>
      <c r="N11" s="17"/>
      <c r="O11" s="17"/>
      <c r="P11" s="17"/>
      <c r="Q11" s="17"/>
      <c r="R11" s="37"/>
      <c r="S11" s="22"/>
    </row>
    <row r="12" spans="1:19" s="23" customFormat="1" ht="29.25" customHeight="1">
      <c r="A12" s="19" t="s">
        <v>9</v>
      </c>
      <c r="B12" s="20" t="s">
        <v>3</v>
      </c>
      <c r="C12" s="8">
        <v>243381138</v>
      </c>
      <c r="D12" s="8">
        <v>42949613</v>
      </c>
      <c r="E12" s="46">
        <f aca="true" t="shared" si="1" ref="E12:E20">+C12+D12</f>
        <v>286330751</v>
      </c>
      <c r="F12" s="46">
        <v>12868777.6875</v>
      </c>
      <c r="G12" s="46">
        <v>0</v>
      </c>
      <c r="H12" s="46">
        <v>12868777.6875</v>
      </c>
      <c r="I12" s="46">
        <v>0</v>
      </c>
      <c r="J12" s="51">
        <v>0</v>
      </c>
      <c r="K12" s="48">
        <v>0</v>
      </c>
      <c r="L12" s="48">
        <v>0</v>
      </c>
      <c r="M12" s="48">
        <v>0</v>
      </c>
      <c r="N12" s="17"/>
      <c r="O12" s="17"/>
      <c r="P12" s="17"/>
      <c r="Q12" s="17"/>
      <c r="R12" s="37"/>
      <c r="S12" s="22"/>
    </row>
    <row r="13" spans="1:20" s="18" customFormat="1" ht="29.25" customHeight="1">
      <c r="A13" s="19" t="s">
        <v>11</v>
      </c>
      <c r="B13" s="20" t="s">
        <v>3</v>
      </c>
      <c r="C13" s="8">
        <v>352619543</v>
      </c>
      <c r="D13" s="8">
        <v>62226980</v>
      </c>
      <c r="E13" s="46">
        <f t="shared" si="1"/>
        <v>414846523</v>
      </c>
      <c r="F13" s="46">
        <v>18645409.98</v>
      </c>
      <c r="G13" s="46">
        <v>0</v>
      </c>
      <c r="H13" s="46">
        <v>18645409.98</v>
      </c>
      <c r="I13" s="46">
        <v>52300264.627746776</v>
      </c>
      <c r="J13" s="50">
        <v>9229458.463720018</v>
      </c>
      <c r="K13" s="46">
        <v>61529723.09146679</v>
      </c>
      <c r="L13" s="46">
        <v>0</v>
      </c>
      <c r="M13" s="46">
        <v>0</v>
      </c>
      <c r="N13" s="17"/>
      <c r="O13" s="17"/>
      <c r="P13" s="17"/>
      <c r="Q13" s="36"/>
      <c r="R13" s="37"/>
      <c r="S13" s="22"/>
      <c r="T13" s="35"/>
    </row>
    <row r="14" spans="1:19" s="23" customFormat="1" ht="29.25" customHeight="1">
      <c r="A14" s="15" t="s">
        <v>12</v>
      </c>
      <c r="B14" s="16" t="s">
        <v>3</v>
      </c>
      <c r="C14" s="6">
        <v>1311704793</v>
      </c>
      <c r="D14" s="6">
        <v>231477320</v>
      </c>
      <c r="E14" s="34">
        <f t="shared" si="1"/>
        <v>1543182113</v>
      </c>
      <c r="F14" s="34">
        <v>69356390.90625</v>
      </c>
      <c r="G14" s="34">
        <v>52113642.44</v>
      </c>
      <c r="H14" s="34">
        <v>121470033.34625</v>
      </c>
      <c r="I14" s="34">
        <v>176104768.43654937</v>
      </c>
      <c r="J14" s="32">
        <v>31077312.07703812</v>
      </c>
      <c r="K14" s="47">
        <v>207182080.51358747</v>
      </c>
      <c r="L14" s="47">
        <v>68122408.59</v>
      </c>
      <c r="M14" s="47">
        <v>0</v>
      </c>
      <c r="N14" s="55"/>
      <c r="O14" s="55"/>
      <c r="P14" s="17"/>
      <c r="Q14" s="36"/>
      <c r="R14" s="37"/>
      <c r="S14" s="22"/>
    </row>
    <row r="15" spans="1:19" s="23" customFormat="1" ht="29.25" customHeight="1">
      <c r="A15" s="24" t="s">
        <v>8</v>
      </c>
      <c r="B15" s="16" t="s">
        <v>3</v>
      </c>
      <c r="C15" s="6">
        <v>938665315</v>
      </c>
      <c r="D15" s="6">
        <v>153582762</v>
      </c>
      <c r="E15" s="49">
        <f t="shared" si="1"/>
        <v>1092248077</v>
      </c>
      <c r="F15" s="49">
        <v>69457691.37</v>
      </c>
      <c r="G15" s="49">
        <v>112596877.47</v>
      </c>
      <c r="H15" s="49">
        <v>182054568.84</v>
      </c>
      <c r="I15" s="49">
        <v>196052664.26636997</v>
      </c>
      <c r="J15" s="49">
        <v>30032394.257015664</v>
      </c>
      <c r="K15" s="49">
        <v>226085058.5233856</v>
      </c>
      <c r="L15" s="49">
        <v>150496815.03</v>
      </c>
      <c r="M15" s="49">
        <v>42271200.17</v>
      </c>
      <c r="N15" s="55">
        <v>143745196.45</v>
      </c>
      <c r="O15" s="55">
        <f>+L15-N15</f>
        <v>6751618.580000013</v>
      </c>
      <c r="P15" s="17"/>
      <c r="Q15" s="36"/>
      <c r="R15" s="37"/>
      <c r="S15" s="22"/>
    </row>
    <row r="16" spans="1:19" s="23" customFormat="1" ht="29.25" customHeight="1">
      <c r="A16" s="15" t="s">
        <v>17</v>
      </c>
      <c r="B16" s="16" t="s">
        <v>3</v>
      </c>
      <c r="C16" s="6">
        <v>1079615516</v>
      </c>
      <c r="D16" s="6">
        <v>190520387</v>
      </c>
      <c r="E16" s="46">
        <f t="shared" si="1"/>
        <v>1270135903</v>
      </c>
      <c r="F16" s="46">
        <v>57172110.95625</v>
      </c>
      <c r="G16" s="46">
        <v>178108550.49</v>
      </c>
      <c r="H16" s="46">
        <v>235280661.44625002</v>
      </c>
      <c r="I16" s="46">
        <v>223348593.48977903</v>
      </c>
      <c r="J16" s="51">
        <v>39414457.67466688</v>
      </c>
      <c r="K16" s="47">
        <v>262763051.1644459</v>
      </c>
      <c r="L16" s="47">
        <v>243489424.45999998</v>
      </c>
      <c r="M16" s="47">
        <v>7545178.38</v>
      </c>
      <c r="N16" s="55"/>
      <c r="O16" s="55"/>
      <c r="P16" s="17"/>
      <c r="Q16" s="36"/>
      <c r="R16" s="37"/>
      <c r="S16" s="22"/>
    </row>
    <row r="17" spans="1:19" s="23" customFormat="1" ht="29.25" customHeight="1">
      <c r="A17" s="25" t="s">
        <v>14</v>
      </c>
      <c r="B17" s="16" t="s">
        <v>3</v>
      </c>
      <c r="C17" s="6">
        <v>102000000</v>
      </c>
      <c r="D17" s="6">
        <v>0</v>
      </c>
      <c r="E17" s="46">
        <f t="shared" si="1"/>
        <v>102000000</v>
      </c>
      <c r="F17" s="46">
        <v>5737500</v>
      </c>
      <c r="G17" s="46">
        <v>85802186.1</v>
      </c>
      <c r="H17" s="46">
        <v>91539686.1</v>
      </c>
      <c r="I17" s="46">
        <v>81034155</v>
      </c>
      <c r="J17" s="51">
        <v>14300145</v>
      </c>
      <c r="K17" s="47">
        <v>95334300.00051129</v>
      </c>
      <c r="L17" s="47">
        <v>95335762.33</v>
      </c>
      <c r="M17" s="47">
        <v>0</v>
      </c>
      <c r="N17" s="55"/>
      <c r="O17" s="55"/>
      <c r="P17" s="17"/>
      <c r="Q17" s="17"/>
      <c r="R17" s="37"/>
      <c r="S17" s="22"/>
    </row>
    <row r="18" spans="1:19" s="23" customFormat="1" ht="29.25" customHeight="1">
      <c r="A18" s="15" t="s">
        <v>15</v>
      </c>
      <c r="B18" s="16" t="s">
        <v>3</v>
      </c>
      <c r="C18" s="6">
        <v>285531663</v>
      </c>
      <c r="D18" s="6">
        <v>50387942</v>
      </c>
      <c r="E18" s="34">
        <f t="shared" si="1"/>
        <v>335919605</v>
      </c>
      <c r="F18" s="34">
        <v>15304104.675</v>
      </c>
      <c r="G18" s="34">
        <v>5077203.09</v>
      </c>
      <c r="H18" s="34">
        <v>20381307.765</v>
      </c>
      <c r="I18" s="34">
        <v>15211858.25992034</v>
      </c>
      <c r="J18" s="32">
        <v>2684445.5752800596</v>
      </c>
      <c r="K18" s="47">
        <v>17896303.8352004</v>
      </c>
      <c r="L18" s="47">
        <v>9686424.18</v>
      </c>
      <c r="M18" s="47">
        <v>0</v>
      </c>
      <c r="N18" s="55"/>
      <c r="O18" s="55"/>
      <c r="P18" s="17"/>
      <c r="Q18" s="36"/>
      <c r="R18" s="37"/>
      <c r="S18" s="22"/>
    </row>
    <row r="19" spans="1:19" s="23" customFormat="1" ht="29.25" customHeight="1">
      <c r="A19" s="15" t="s">
        <v>16</v>
      </c>
      <c r="B19" s="16" t="s">
        <v>3</v>
      </c>
      <c r="C19" s="6">
        <v>104815264</v>
      </c>
      <c r="D19" s="6">
        <v>18496812</v>
      </c>
      <c r="E19" s="34">
        <f t="shared" si="1"/>
        <v>123312076</v>
      </c>
      <c r="F19" s="34">
        <v>11529679.040000001</v>
      </c>
      <c r="G19" s="34">
        <v>21936027.47</v>
      </c>
      <c r="H19" s="34">
        <v>33465706.509999998</v>
      </c>
      <c r="I19" s="34">
        <v>33814892.852492005</v>
      </c>
      <c r="J19" s="32">
        <v>5967334.032792707</v>
      </c>
      <c r="K19" s="47">
        <v>39782226.885284714</v>
      </c>
      <c r="L19" s="47">
        <v>30992811.06</v>
      </c>
      <c r="M19" s="47">
        <v>3679528.1</v>
      </c>
      <c r="N19" s="55"/>
      <c r="O19" s="55"/>
      <c r="P19" s="17"/>
      <c r="Q19" s="36"/>
      <c r="R19" s="37"/>
      <c r="S19" s="22"/>
    </row>
    <row r="20" spans="1:19" s="18" customFormat="1" ht="29.25" customHeight="1">
      <c r="A20" s="64" t="s">
        <v>4</v>
      </c>
      <c r="B20" s="65"/>
      <c r="C20" s="7">
        <f>+C5+C8+C11+C14+C15+C16+C17+C18+C19</f>
        <v>7527606541</v>
      </c>
      <c r="D20" s="7">
        <f>+D5+D8+D11+D14+D15+D16+D17+D18+D19</f>
        <v>1298337112</v>
      </c>
      <c r="E20" s="45">
        <f t="shared" si="1"/>
        <v>8825943653</v>
      </c>
      <c r="F20" s="45">
        <v>427809945.20625</v>
      </c>
      <c r="G20" s="45">
        <v>618054545.3100001</v>
      </c>
      <c r="H20" s="45">
        <v>1045864490.5162501</v>
      </c>
      <c r="I20" s="45">
        <v>1086401124.1066096</v>
      </c>
      <c r="J20" s="45">
        <v>187152710.6994109</v>
      </c>
      <c r="K20" s="34">
        <v>1273553834.8065317</v>
      </c>
      <c r="L20" s="34">
        <v>849804374.3999999</v>
      </c>
      <c r="M20" s="34">
        <v>92736547.24999999</v>
      </c>
      <c r="N20" s="54">
        <f>K20/E20</f>
        <v>0.14429661970180852</v>
      </c>
      <c r="O20" s="55"/>
      <c r="P20" s="17"/>
      <c r="Q20" s="17"/>
      <c r="R20" s="37"/>
      <c r="S20" s="21"/>
    </row>
    <row r="21" spans="1:15" s="18" customFormat="1" ht="29.25" customHeight="1">
      <c r="A21" s="1"/>
      <c r="B21" s="1"/>
      <c r="C21" s="4"/>
      <c r="D21" s="4"/>
      <c r="E21" s="4"/>
      <c r="F21" s="4"/>
      <c r="G21" s="4"/>
      <c r="H21" s="4"/>
      <c r="I21" s="52"/>
      <c r="J21" s="53"/>
      <c r="K21" s="4"/>
      <c r="L21" s="29"/>
      <c r="M21" s="4"/>
      <c r="N21" s="54">
        <v>0.11290608892135777</v>
      </c>
      <c r="O21" s="56"/>
    </row>
    <row r="22" spans="1:17" s="18" customFormat="1" ht="29.25" customHeight="1">
      <c r="A22" s="1"/>
      <c r="B22" s="1"/>
      <c r="C22" s="4"/>
      <c r="D22" s="4"/>
      <c r="E22" s="4"/>
      <c r="F22" s="4"/>
      <c r="G22" s="39">
        <v>450656897.4700001</v>
      </c>
      <c r="H22" s="4"/>
      <c r="I22" s="38"/>
      <c r="J22" s="38"/>
      <c r="K22" s="38"/>
      <c r="L22" s="38">
        <v>745171223.19</v>
      </c>
      <c r="M22" s="38"/>
      <c r="N22" s="54">
        <f>N20-N21</f>
        <v>0.031390530780450746</v>
      </c>
      <c r="O22" s="57" t="s">
        <v>21</v>
      </c>
      <c r="P22" s="17"/>
      <c r="Q22" s="17"/>
    </row>
    <row r="23" spans="1:15" s="18" customFormat="1" ht="29.25" customHeight="1">
      <c r="A23" s="1"/>
      <c r="B23" s="1"/>
      <c r="C23" s="4"/>
      <c r="D23" s="4"/>
      <c r="E23" s="4"/>
      <c r="F23" s="4"/>
      <c r="G23" s="38"/>
      <c r="H23" s="4"/>
      <c r="I23" s="38"/>
      <c r="J23" s="38"/>
      <c r="K23" s="38"/>
      <c r="L23" s="60">
        <f>+L20-L22</f>
        <v>104633151.2099998</v>
      </c>
      <c r="M23" s="38"/>
      <c r="N23" s="56"/>
      <c r="O23" s="56"/>
    </row>
    <row r="24" spans="1:15" s="18" customFormat="1" ht="29.25" customHeight="1">
      <c r="A24" s="1"/>
      <c r="B24" s="1"/>
      <c r="C24" s="4"/>
      <c r="D24" s="4"/>
      <c r="E24" s="4"/>
      <c r="F24" s="4"/>
      <c r="G24" s="38"/>
      <c r="H24" s="4"/>
      <c r="I24" s="61"/>
      <c r="J24" s="38"/>
      <c r="K24" s="38"/>
      <c r="L24" s="58"/>
      <c r="M24" s="59"/>
      <c r="N24" s="56"/>
      <c r="O24" s="56"/>
    </row>
    <row r="25" spans="1:13" s="18" customFormat="1" ht="29.25" customHeight="1">
      <c r="A25" s="1"/>
      <c r="B25" s="1"/>
      <c r="C25" s="4"/>
      <c r="D25" s="4"/>
      <c r="E25" s="4"/>
      <c r="F25" s="4"/>
      <c r="G25" s="38"/>
      <c r="H25" s="4"/>
      <c r="I25" s="26"/>
      <c r="J25" s="4"/>
      <c r="K25" s="4"/>
      <c r="L25" s="30"/>
      <c r="M25" s="9"/>
    </row>
    <row r="26" spans="1:13" s="18" customFormat="1" ht="29.25" customHeight="1">
      <c r="A26" s="1"/>
      <c r="B26" s="1"/>
      <c r="C26" s="4"/>
      <c r="D26" s="4"/>
      <c r="E26" s="4"/>
      <c r="F26" s="4"/>
      <c r="G26" s="4"/>
      <c r="H26" s="4"/>
      <c r="I26" s="26"/>
      <c r="J26" s="4"/>
      <c r="K26" s="4"/>
      <c r="L26" s="30"/>
      <c r="M26" s="9"/>
    </row>
    <row r="27" spans="1:13" s="18" customFormat="1" ht="29.25" customHeight="1">
      <c r="A27" s="1"/>
      <c r="B27" s="1"/>
      <c r="C27" s="4"/>
      <c r="D27" s="4"/>
      <c r="E27" s="4"/>
      <c r="F27" s="4"/>
      <c r="G27" s="4"/>
      <c r="H27" s="4"/>
      <c r="I27" s="26"/>
      <c r="J27" s="4"/>
      <c r="K27" s="4"/>
      <c r="L27" s="30"/>
      <c r="M27" s="9"/>
    </row>
    <row r="28" spans="1:13" s="18" customFormat="1" ht="29.25" customHeight="1">
      <c r="A28" s="1"/>
      <c r="B28" s="1"/>
      <c r="C28" s="5"/>
      <c r="D28" s="5"/>
      <c r="E28" s="5"/>
      <c r="F28" s="5"/>
      <c r="G28" s="5"/>
      <c r="H28" s="5"/>
      <c r="I28" s="21"/>
      <c r="J28" s="21"/>
      <c r="K28" s="27"/>
      <c r="L28" s="30"/>
      <c r="M28" s="9"/>
    </row>
    <row r="29" spans="1:13" s="18" customFormat="1" ht="29.25" customHeight="1">
      <c r="A29" s="1"/>
      <c r="B29" s="1"/>
      <c r="C29" s="5"/>
      <c r="D29" s="5"/>
      <c r="E29" s="5"/>
      <c r="F29" s="5"/>
      <c r="G29" s="5"/>
      <c r="H29" s="5"/>
      <c r="I29" s="21"/>
      <c r="J29" s="21"/>
      <c r="K29" s="28"/>
      <c r="L29" s="30"/>
      <c r="M29" s="9"/>
    </row>
    <row r="30" ht="12.75">
      <c r="K30" s="28"/>
    </row>
    <row r="31" ht="12.75">
      <c r="K31" s="28"/>
    </row>
    <row r="32" ht="12.75">
      <c r="K32" s="28"/>
    </row>
    <row r="33" ht="12.75">
      <c r="K33" s="28"/>
    </row>
    <row r="34" ht="12.75">
      <c r="K34" s="28"/>
    </row>
    <row r="35" ht="12.75">
      <c r="K35" s="28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2017-10-05T12:36:36Z</cp:lastPrinted>
  <dcterms:created xsi:type="dcterms:W3CDTF">2007-11-29T09:10:22Z</dcterms:created>
  <dcterms:modified xsi:type="dcterms:W3CDTF">2017-11-06T09:22:36Z</dcterms:modified>
  <cp:category/>
  <cp:version/>
  <cp:contentType/>
  <cp:contentStatus/>
</cp:coreProperties>
</file>