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615" windowWidth="15180" windowHeight="8265" firstSheet="3" activeTab="3"/>
  </bookViews>
  <sheets>
    <sheet name="Sheet1" sheetId="1" state="hidden" r:id="rId1"/>
    <sheet name="convertor" sheetId="4" state="hidden" r:id="rId2"/>
    <sheet name="BG" sheetId="2" state="hidden" r:id="rId3"/>
    <sheet name="EN" sheetId="5" r:id="rId4"/>
    <sheet name="Sheet2" sheetId="6" state="hidden" r:id="rId5"/>
  </sheets>
  <definedNames>
    <definedName name="_xlnm.Print_Area" localSheetId="2">BG!$B$1:$E$36</definedName>
    <definedName name="_xlnm.Print_Area" localSheetId="3">EN!#REF!</definedName>
  </definedNames>
  <calcPr calcId="145621"/>
</workbook>
</file>

<file path=xl/calcChain.xml><?xml version="1.0" encoding="utf-8"?>
<calcChain xmlns="http://schemas.openxmlformats.org/spreadsheetml/2006/main">
  <c r="H3" i="2" l="1"/>
  <c r="C3" i="4"/>
  <c r="D7" i="4" s="1"/>
  <c r="D3" i="4"/>
  <c r="D8" i="4"/>
  <c r="E3" i="4"/>
  <c r="D9" i="4" s="1"/>
  <c r="F3" i="4"/>
  <c r="D10" i="4"/>
  <c r="G3" i="4"/>
  <c r="D11" i="4" s="1"/>
  <c r="H3" i="4"/>
  <c r="D12" i="4"/>
  <c r="I3" i="4"/>
  <c r="D13" i="4" s="1"/>
  <c r="J3" i="4"/>
  <c r="D14" i="4" s="1"/>
  <c r="K3" i="4"/>
  <c r="D15" i="4" s="1"/>
  <c r="L3" i="4"/>
  <c r="D16" i="4" s="1"/>
  <c r="M3" i="4"/>
  <c r="D17" i="4" s="1"/>
  <c r="N3" i="4"/>
  <c r="D18" i="4" s="1"/>
  <c r="O3" i="4"/>
  <c r="D19" i="4" s="1"/>
  <c r="P3" i="4"/>
  <c r="D20" i="4" s="1"/>
  <c r="Q3" i="4"/>
  <c r="D21" i="4" s="1"/>
  <c r="R3" i="4"/>
  <c r="D22" i="4" s="1"/>
  <c r="S3" i="4"/>
  <c r="D23" i="4" s="1"/>
  <c r="T3" i="4"/>
  <c r="D24" i="4" s="1"/>
  <c r="U3" i="4"/>
  <c r="D25" i="4" s="1"/>
  <c r="V3" i="4"/>
  <c r="D26" i="4" s="1"/>
  <c r="W3" i="4"/>
  <c r="D27" i="4" s="1"/>
  <c r="X3" i="4"/>
  <c r="D28" i="4" s="1"/>
  <c r="Y3" i="4"/>
  <c r="D29" i="4" s="1"/>
  <c r="Z3" i="4"/>
  <c r="D30" i="4" s="1"/>
  <c r="AA3" i="4"/>
  <c r="D31" i="4" s="1"/>
  <c r="AB3" i="4"/>
  <c r="D32" i="4" s="1"/>
  <c r="AC3" i="4"/>
  <c r="D33" i="4" s="1"/>
  <c r="AD3" i="4"/>
  <c r="D34" i="4" s="1"/>
  <c r="AE3" i="4"/>
  <c r="D35" i="4" s="1"/>
  <c r="AF3" i="4"/>
  <c r="D36" i="4" s="1"/>
  <c r="AG3" i="4"/>
  <c r="D37" i="4" s="1"/>
</calcChain>
</file>

<file path=xl/sharedStrings.xml><?xml version="1.0" encoding="utf-8"?>
<sst xmlns="http://schemas.openxmlformats.org/spreadsheetml/2006/main" count="30" uniqueCount="18">
  <si>
    <t>ДЕН</t>
  </si>
  <si>
    <t xml:space="preserve">                                  П Р О Г Н О З А   З А   Л Е В О В И   Н А Л И Ч Н О С Т И   Н А  " Е Д И Н Н А Т А  С М Е Т К А "    В   Б Н Б   И   К А С О В И Т Е    П О Т О Ц И   Н А   Ц Е Н Т Р А Л Е Н И Я    Б Ю Д Ж Е Т  ОТ  ТБ</t>
  </si>
  <si>
    <t>/ ХИЛ. ЛЕВА/</t>
  </si>
  <si>
    <t>/хил. лева/</t>
  </si>
  <si>
    <t xml:space="preserve">ПРОГНОЗА ЗА НЕТНИТЕ КАСОВИ ПОТОЦИ НА ЕДИННАТА СМЕТКА                                                          </t>
  </si>
  <si>
    <t>thousands of leva</t>
  </si>
  <si>
    <t>КОНТРОЛА:</t>
  </si>
  <si>
    <t>11 2012/  КАЛ.ДНИ</t>
  </si>
  <si>
    <t>Неделя</t>
  </si>
  <si>
    <t>Saturday</t>
  </si>
  <si>
    <t>Sunday</t>
  </si>
  <si>
    <t>Day</t>
  </si>
  <si>
    <t>FORECAST FOR NET CASH FLOWS TO THE SINGLE ACCOUNT IN BG</t>
  </si>
  <si>
    <t>Събота</t>
  </si>
  <si>
    <t xml:space="preserve">        НЕТНИ КАСОВИ ПОТОЦИ /хил. лв./</t>
  </si>
  <si>
    <t>Октомври 2017</t>
  </si>
  <si>
    <t>НОЕМВРИ 2017/ РАБ.  ДНИ</t>
  </si>
  <si>
    <t>November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</si>
</sst>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1" formatCode="_-* #,##0.00\ _л_в_-;\-* #,##0.00\ _л_в_-;_-* &quot;-&quot;??\ _л_в_-;_-@_-"/>
    <numFmt numFmtId="172" formatCode="#,##0.0"/>
    <numFmt numFmtId="173" formatCode="0.0"/>
    <numFmt numFmtId="174" formatCode="_-* #,##0\ _л_в_-;\-* #,##0\ _л_в_-;_-* &quot;-&quot;??\ _л_в_-;_-@_-"/>
    <numFmt numFmtId="175" formatCode="_(* #,##0.0_);_(* \(#,##0.0\);_(* &quot;-&quot;_);_(@_)"/>
    <numFmt numFmtId="176" formatCode="_(* #,##0_);_(* \(#,##0\);_(* &quot;-&quot;_);_(@_)"/>
  </numFmts>
  <fonts count="11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0" fillId="0" borderId="0" xfId="0" applyBorder="1"/>
    <xf numFmtId="171" fontId="0" fillId="0" borderId="0" xfId="1" applyFont="1" applyBorder="1"/>
    <xf numFmtId="171" fontId="2" fillId="0" borderId="0" xfId="0" applyNumberFormat="1" applyFont="1" applyBorder="1"/>
    <xf numFmtId="172" fontId="0" fillId="0" borderId="0" xfId="0" applyNumberFormat="1" applyBorder="1"/>
    <xf numFmtId="3" fontId="0" fillId="0" borderId="0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72" fontId="2" fillId="0" borderId="3" xfId="0" applyNumberFormat="1" applyFont="1" applyBorder="1" applyAlignment="1">
      <alignment horizontal="center"/>
    </xf>
    <xf numFmtId="172" fontId="2" fillId="0" borderId="0" xfId="0" applyNumberFormat="1" applyFont="1" applyBorder="1" applyAlignment="1">
      <alignment horizontal="center"/>
    </xf>
    <xf numFmtId="172" fontId="2" fillId="0" borderId="4" xfId="0" applyNumberFormat="1" applyFont="1" applyBorder="1"/>
    <xf numFmtId="0" fontId="2" fillId="0" borderId="0" xfId="0" applyFont="1" applyBorder="1"/>
    <xf numFmtId="172" fontId="2" fillId="0" borderId="0" xfId="0" applyNumberFormat="1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Border="1"/>
    <xf numFmtId="172" fontId="2" fillId="0" borderId="6" xfId="0" applyNumberFormat="1" applyFont="1" applyBorder="1"/>
    <xf numFmtId="171" fontId="5" fillId="0" borderId="0" xfId="1" applyFont="1"/>
    <xf numFmtId="172" fontId="2" fillId="0" borderId="7" xfId="0" applyNumberFormat="1" applyFont="1" applyBorder="1"/>
    <xf numFmtId="173" fontId="0" fillId="0" borderId="0" xfId="0" applyNumberFormat="1"/>
    <xf numFmtId="0" fontId="3" fillId="0" borderId="0" xfId="0" applyFont="1"/>
    <xf numFmtId="172" fontId="2" fillId="0" borderId="8" xfId="0" applyNumberFormat="1" applyFont="1" applyBorder="1"/>
    <xf numFmtId="0" fontId="2" fillId="0" borderId="8" xfId="0" applyFont="1" applyBorder="1"/>
    <xf numFmtId="0" fontId="0" fillId="0" borderId="9" xfId="0" applyBorder="1"/>
    <xf numFmtId="171" fontId="5" fillId="2" borderId="0" xfId="1" applyFont="1" applyFill="1"/>
    <xf numFmtId="175" fontId="5" fillId="2" borderId="0" xfId="1" applyNumberFormat="1" applyFont="1" applyFill="1"/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171" fontId="6" fillId="2" borderId="0" xfId="1" applyFont="1" applyFill="1"/>
    <xf numFmtId="0" fontId="0" fillId="0" borderId="0" xfId="0" applyFill="1"/>
    <xf numFmtId="0" fontId="0" fillId="0" borderId="0" xfId="0" applyFill="1" applyBorder="1"/>
    <xf numFmtId="171" fontId="6" fillId="2" borderId="0" xfId="1" applyFont="1" applyFill="1" applyAlignment="1">
      <alignment horizontal="center"/>
    </xf>
    <xf numFmtId="175" fontId="5" fillId="2" borderId="0" xfId="0" applyNumberFormat="1" applyFont="1" applyFill="1" applyBorder="1" applyAlignment="1">
      <alignment horizontal="center"/>
    </xf>
    <xf numFmtId="171" fontId="5" fillId="2" borderId="0" xfId="1" applyFont="1" applyFill="1" applyAlignment="1">
      <alignment vertical="justify"/>
    </xf>
    <xf numFmtId="172" fontId="8" fillId="0" borderId="10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/>
    </xf>
    <xf numFmtId="174" fontId="6" fillId="2" borderId="0" xfId="1" applyNumberFormat="1" applyFont="1" applyFill="1"/>
    <xf numFmtId="176" fontId="5" fillId="2" borderId="0" xfId="1" applyNumberFormat="1" applyFont="1" applyFill="1"/>
    <xf numFmtId="0" fontId="9" fillId="0" borderId="0" xfId="0" applyFont="1"/>
    <xf numFmtId="175" fontId="0" fillId="0" borderId="0" xfId="0" applyNumberFormat="1"/>
    <xf numFmtId="0" fontId="10" fillId="5" borderId="0" xfId="0" applyFont="1" applyFill="1"/>
    <xf numFmtId="172" fontId="10" fillId="5" borderId="0" xfId="0" applyNumberFormat="1" applyFont="1" applyFill="1"/>
    <xf numFmtId="0" fontId="6" fillId="2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172" fontId="8" fillId="0" borderId="11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72" fontId="8" fillId="0" borderId="0" xfId="0" applyNumberFormat="1" applyFont="1" applyFill="1" applyBorder="1" applyAlignment="1">
      <alignment horizontal="right"/>
    </xf>
    <xf numFmtId="49" fontId="2" fillId="4" borderId="12" xfId="0" applyNumberFormat="1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N26"/>
  <sheetViews>
    <sheetView topLeftCell="S1" workbookViewId="0">
      <selection activeCell="A14" sqref="A14"/>
    </sheetView>
  </sheetViews>
  <sheetFormatPr defaultRowHeight="12.75" x14ac:dyDescent="0.2"/>
  <cols>
    <col min="1" max="1" width="35.28515625" customWidth="1"/>
    <col min="2" max="2" width="14" customWidth="1"/>
    <col min="3" max="6" width="13.42578125" customWidth="1"/>
    <col min="7" max="7" width="12.85546875" customWidth="1"/>
    <col min="8" max="10" width="14" customWidth="1"/>
    <col min="11" max="13" width="12.85546875" customWidth="1"/>
    <col min="14" max="14" width="14.85546875" customWidth="1"/>
    <col min="15" max="15" width="13.85546875" customWidth="1"/>
    <col min="16" max="16" width="12.5703125" customWidth="1"/>
    <col min="17" max="20" width="13.140625" customWidth="1"/>
    <col min="21" max="21" width="13" customWidth="1"/>
    <col min="22" max="23" width="13.7109375" customWidth="1"/>
    <col min="24" max="24" width="13.85546875" customWidth="1"/>
    <col min="25" max="25" width="14.28515625" customWidth="1"/>
    <col min="26" max="26" width="13.7109375" customWidth="1"/>
    <col min="27" max="29" width="13.140625" customWidth="1"/>
    <col min="30" max="30" width="14.5703125" customWidth="1"/>
    <col min="31" max="31" width="14" customWidth="1"/>
    <col min="32" max="32" width="14.28515625" customWidth="1"/>
    <col min="33" max="33" width="13.7109375" customWidth="1"/>
    <col min="34" max="34" width="12.7109375" customWidth="1"/>
  </cols>
  <sheetData>
    <row r="2" spans="1:66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 t="s">
        <v>2</v>
      </c>
    </row>
    <row r="3" spans="1:66" ht="15.75" x14ac:dyDescent="0.25">
      <c r="A3" s="1"/>
      <c r="B3" s="1"/>
      <c r="C3" s="1"/>
      <c r="D3" s="1"/>
      <c r="E3" s="1"/>
      <c r="F3" s="1"/>
      <c r="G3" s="25"/>
      <c r="H3" s="25"/>
      <c r="I3" s="25"/>
      <c r="J3" s="2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66" x14ac:dyDescent="0.2">
      <c r="A4" s="27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</row>
    <row r="5" spans="1:66" ht="21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5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</row>
    <row r="6" spans="1:66" s="33" customFormat="1" x14ac:dyDescent="0.2">
      <c r="A6" s="36" t="s">
        <v>16</v>
      </c>
      <c r="B6" s="47">
        <v>1</v>
      </c>
      <c r="C6" s="47">
        <v>2</v>
      </c>
      <c r="D6" s="47">
        <v>3</v>
      </c>
      <c r="E6" s="47">
        <v>6</v>
      </c>
      <c r="F6" s="47">
        <v>7</v>
      </c>
      <c r="G6" s="47">
        <v>8</v>
      </c>
      <c r="H6" s="47">
        <v>9</v>
      </c>
      <c r="I6" s="47">
        <v>10</v>
      </c>
      <c r="J6" s="47">
        <v>13</v>
      </c>
      <c r="K6" s="47">
        <v>14</v>
      </c>
      <c r="L6" s="47">
        <v>15</v>
      </c>
      <c r="M6" s="47">
        <v>16</v>
      </c>
      <c r="N6" s="47">
        <v>17</v>
      </c>
      <c r="O6" s="47">
        <v>20</v>
      </c>
      <c r="P6" s="47">
        <v>21</v>
      </c>
      <c r="Q6" s="47">
        <v>22</v>
      </c>
      <c r="R6" s="47">
        <v>23</v>
      </c>
      <c r="S6" s="47">
        <v>24</v>
      </c>
      <c r="T6" s="47">
        <v>27</v>
      </c>
      <c r="U6" s="47">
        <v>28</v>
      </c>
      <c r="V6" s="41">
        <v>29</v>
      </c>
      <c r="W6" s="41">
        <v>30</v>
      </c>
      <c r="X6" s="41"/>
      <c r="Y6" s="41"/>
      <c r="Z6" s="41"/>
      <c r="AA6" s="41"/>
    </row>
    <row r="7" spans="1:66" s="29" customFormat="1" x14ac:dyDescent="0.2"/>
    <row r="8" spans="1:66" s="29" customFormat="1" x14ac:dyDescent="0.2">
      <c r="A8" s="29" t="s">
        <v>14</v>
      </c>
      <c r="B8" s="30">
        <v>-12304.352200000008</v>
      </c>
      <c r="C8" s="30">
        <v>-75192.837509999998</v>
      </c>
      <c r="D8" s="30">
        <v>-175234.44082999998</v>
      </c>
      <c r="E8" s="30">
        <v>-53561.436999999991</v>
      </c>
      <c r="F8" s="30">
        <v>-491100.39747000008</v>
      </c>
      <c r="G8" s="30">
        <v>-41085.27981</v>
      </c>
      <c r="H8" s="30">
        <v>-84099.541740000015</v>
      </c>
      <c r="I8" s="30">
        <v>206063.39582000001</v>
      </c>
      <c r="J8" s="30">
        <v>656233.41316999996</v>
      </c>
      <c r="K8" s="30">
        <v>21679.872969999902</v>
      </c>
      <c r="L8" s="30">
        <v>-1562.8268939500267</v>
      </c>
      <c r="M8" s="30">
        <v>-64324.112889999975</v>
      </c>
      <c r="N8" s="30">
        <v>-81054.510179999997</v>
      </c>
      <c r="O8" s="30">
        <v>-15581.156000000021</v>
      </c>
      <c r="P8" s="30">
        <v>-13150.587730000101</v>
      </c>
      <c r="Q8" s="30">
        <v>33300.726469998895</v>
      </c>
      <c r="R8" s="30">
        <v>29792.821850000164</v>
      </c>
      <c r="S8" s="30">
        <v>-461.70261000004029</v>
      </c>
      <c r="T8" s="30">
        <v>1955.3207884996857</v>
      </c>
      <c r="U8" s="30">
        <v>-20891.583769998913</v>
      </c>
      <c r="V8" s="30">
        <v>-85809.957610000565</v>
      </c>
      <c r="W8" s="30">
        <v>113636.04044000019</v>
      </c>
      <c r="X8" s="30"/>
      <c r="Y8" s="29">
        <v>-152753.13494395083</v>
      </c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6" s="29" customFormat="1" ht="27" customHeight="1" x14ac:dyDescent="0.2">
      <c r="A9" s="38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</row>
    <row r="10" spans="1:66" x14ac:dyDescent="0.2">
      <c r="A10" s="12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2"/>
      <c r="AG10" s="2"/>
      <c r="AH10" s="2"/>
      <c r="AI10" s="2"/>
    </row>
    <row r="11" spans="1:6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5"/>
      <c r="Z11" s="2"/>
      <c r="AA11" s="2"/>
      <c r="AB11" s="2"/>
      <c r="AC11" s="2"/>
      <c r="AD11" s="2"/>
      <c r="AE11" s="2"/>
      <c r="AG11" s="2"/>
      <c r="AH11" s="2"/>
      <c r="AI11" s="2"/>
    </row>
    <row r="12" spans="1:66" x14ac:dyDescent="0.2">
      <c r="A12" s="2"/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2"/>
      <c r="O12" s="3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66" x14ac:dyDescent="0.2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2"/>
      <c r="AG13" s="2"/>
      <c r="AH13" s="2"/>
      <c r="AI13" s="2"/>
    </row>
    <row r="14" spans="1:66" x14ac:dyDescent="0.2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2"/>
      <c r="AG14" s="2"/>
      <c r="AH14" s="2"/>
      <c r="AI14" s="2"/>
    </row>
    <row r="15" spans="1:66" x14ac:dyDescent="0.2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2"/>
      <c r="AG15" s="2"/>
      <c r="AH15" s="2"/>
      <c r="AI15" s="2"/>
    </row>
    <row r="16" spans="1:66" x14ac:dyDescent="0.2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2"/>
      <c r="AG16" s="2"/>
      <c r="AH16" s="2"/>
      <c r="AI16" s="2"/>
    </row>
    <row r="17" spans="1:35" x14ac:dyDescent="0.2">
      <c r="A17" s="2"/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2"/>
      <c r="O17" s="3"/>
      <c r="P17" s="3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">
      <c r="A19" s="2"/>
      <c r="B19" s="2"/>
      <c r="C19" s="2"/>
      <c r="D19" s="2"/>
      <c r="E19" s="2"/>
      <c r="F19" s="2"/>
      <c r="G19" s="4"/>
      <c r="H19" s="2"/>
      <c r="I19" s="2"/>
      <c r="J19" s="2"/>
      <c r="K19" s="4"/>
      <c r="L19" s="4"/>
      <c r="M19" s="4"/>
      <c r="N19" s="2"/>
      <c r="O19" s="4"/>
      <c r="P19" s="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6" spans="1:35" x14ac:dyDescent="0.2">
      <c r="G26" s="1"/>
    </row>
  </sheetData>
  <phoneticPr fontId="0" type="noConversion"/>
  <pageMargins left="0.33" right="0.23" top="1.1599999999999999" bottom="1" header="0.83" footer="0.5"/>
  <pageSetup paperSize="9" scale="4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opLeftCell="A16" workbookViewId="0">
      <selection activeCell="F32" sqref="F32"/>
    </sheetView>
  </sheetViews>
  <sheetFormatPr defaultRowHeight="12.75" x14ac:dyDescent="0.2"/>
  <cols>
    <col min="1" max="1" width="28" customWidth="1"/>
    <col min="2" max="2" width="3.85546875" bestFit="1" customWidth="1"/>
    <col min="3" max="3" width="15.7109375" customWidth="1"/>
    <col min="4" max="4" width="12.5703125" customWidth="1"/>
    <col min="5" max="5" width="13.28515625" customWidth="1"/>
    <col min="6" max="7" width="13.5703125" customWidth="1"/>
    <col min="8" max="8" width="14.28515625" customWidth="1"/>
    <col min="9" max="9" width="12.85546875" customWidth="1"/>
    <col min="10" max="10" width="13.7109375" customWidth="1"/>
    <col min="11" max="11" width="10.5703125" customWidth="1"/>
    <col min="12" max="12" width="12" customWidth="1"/>
    <col min="13" max="13" width="13.7109375" customWidth="1"/>
    <col min="14" max="14" width="12" customWidth="1"/>
    <col min="15" max="15" width="12.5703125" customWidth="1"/>
    <col min="16" max="16" width="13.140625" customWidth="1"/>
    <col min="17" max="17" width="12.85546875" customWidth="1"/>
    <col min="18" max="18" width="16.28515625" customWidth="1"/>
    <col min="19" max="19" width="11.28515625" customWidth="1"/>
    <col min="20" max="20" width="14.7109375" customWidth="1"/>
    <col min="21" max="21" width="14.5703125" customWidth="1"/>
    <col min="22" max="22" width="13.85546875" customWidth="1"/>
    <col min="23" max="23" width="13.28515625" customWidth="1"/>
    <col min="24" max="24" width="13.85546875" customWidth="1"/>
    <col min="25" max="26" width="12.42578125" customWidth="1"/>
    <col min="27" max="27" width="14.140625" customWidth="1"/>
    <col min="28" max="28" width="15.140625" customWidth="1"/>
    <col min="29" max="29" width="13.85546875" customWidth="1"/>
    <col min="30" max="30" width="15.42578125" customWidth="1"/>
    <col min="31" max="31" width="15.5703125" customWidth="1"/>
    <col min="32" max="32" width="15.140625" customWidth="1"/>
    <col min="33" max="33" width="11.140625" customWidth="1"/>
  </cols>
  <sheetData>
    <row r="1" spans="1:33" x14ac:dyDescent="0.2">
      <c r="A1" s="36" t="s">
        <v>7</v>
      </c>
      <c r="C1" s="7">
        <v>1</v>
      </c>
      <c r="D1" s="7">
        <v>2</v>
      </c>
      <c r="E1" s="7">
        <v>3</v>
      </c>
      <c r="F1" s="7">
        <v>4</v>
      </c>
      <c r="G1" s="8">
        <v>5</v>
      </c>
      <c r="H1" s="7">
        <v>6</v>
      </c>
      <c r="I1" s="7">
        <v>7</v>
      </c>
      <c r="J1" s="7">
        <v>8</v>
      </c>
      <c r="K1" s="7">
        <v>9</v>
      </c>
      <c r="L1" s="7">
        <v>10</v>
      </c>
      <c r="M1" s="7">
        <v>11</v>
      </c>
      <c r="N1" s="7">
        <v>12</v>
      </c>
      <c r="O1" s="7">
        <v>13</v>
      </c>
      <c r="P1" s="7">
        <v>14</v>
      </c>
      <c r="Q1" s="7">
        <v>15</v>
      </c>
      <c r="R1" s="7">
        <v>16</v>
      </c>
      <c r="S1" s="7">
        <v>17</v>
      </c>
      <c r="T1" s="7">
        <v>18</v>
      </c>
      <c r="U1" s="7">
        <v>19</v>
      </c>
      <c r="V1" s="7">
        <v>20</v>
      </c>
      <c r="W1" s="7">
        <v>21</v>
      </c>
      <c r="X1" s="7">
        <v>22</v>
      </c>
      <c r="Y1" s="7">
        <v>23</v>
      </c>
      <c r="Z1" s="7">
        <v>24</v>
      </c>
      <c r="AA1" s="7">
        <v>25</v>
      </c>
      <c r="AB1" s="7">
        <v>26</v>
      </c>
      <c r="AC1" s="7">
        <v>27</v>
      </c>
      <c r="AD1" s="7">
        <v>28</v>
      </c>
      <c r="AE1" s="31">
        <v>29</v>
      </c>
      <c r="AF1" s="7">
        <v>30</v>
      </c>
      <c r="AG1" s="31">
        <v>31</v>
      </c>
    </row>
    <row r="2" spans="1:33" ht="18" customHeight="1" x14ac:dyDescent="0.2">
      <c r="A2" s="2"/>
      <c r="C2" s="9"/>
      <c r="D2" s="9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3" s="34" customFormat="1" ht="21" customHeight="1" x14ac:dyDescent="0.2">
      <c r="A3" s="35"/>
      <c r="C3" s="37">
        <f>HLOOKUP(C1,Sheet1!$A$6:$AM$8,3,FALSE)</f>
        <v>-12304.352200000008</v>
      </c>
      <c r="D3" s="37">
        <f>HLOOKUP(D1,Sheet1!$A$6:$AM$8,3,FALSE)</f>
        <v>-75192.837509999998</v>
      </c>
      <c r="E3" s="37">
        <f>HLOOKUP(E1,Sheet1!$A$6:$AM$8,3,FALSE)</f>
        <v>-175234.44082999998</v>
      </c>
      <c r="F3" s="37" t="e">
        <f>HLOOKUP(F1,Sheet1!$A$6:$AM$8,3,FALSE)</f>
        <v>#N/A</v>
      </c>
      <c r="G3" s="37" t="e">
        <f>HLOOKUP(G1,Sheet1!$A$6:$AM$8,3,FALSE)</f>
        <v>#N/A</v>
      </c>
      <c r="H3" s="37">
        <f>HLOOKUP(H1,Sheet1!$A$6:$AM$8,3,FALSE)</f>
        <v>-53561.436999999991</v>
      </c>
      <c r="I3" s="37">
        <f>HLOOKUP(I1,Sheet1!$A$6:$AM$8,3,FALSE)</f>
        <v>-491100.39747000008</v>
      </c>
      <c r="J3" s="37">
        <f>HLOOKUP(J1,Sheet1!$A$6:$AM$8,3,FALSE)</f>
        <v>-41085.27981</v>
      </c>
      <c r="K3" s="37">
        <f>HLOOKUP(K1,Sheet1!$A$6:$AM$8,3,FALSE)</f>
        <v>-84099.541740000015</v>
      </c>
      <c r="L3" s="37">
        <f>HLOOKUP(L1,Sheet1!$A$6:$AM$8,3,FALSE)</f>
        <v>206063.39582000001</v>
      </c>
      <c r="M3" s="37" t="e">
        <f>HLOOKUP(M1,Sheet1!$A$6:$AM$8,3,FALSE)</f>
        <v>#N/A</v>
      </c>
      <c r="N3" s="37" t="e">
        <f>HLOOKUP(N1,Sheet1!$A$6:$AM$8,3,FALSE)</f>
        <v>#N/A</v>
      </c>
      <c r="O3" s="37">
        <f>HLOOKUP(O1,Sheet1!$A$6:$AM$8,3,FALSE)</f>
        <v>656233.41316999996</v>
      </c>
      <c r="P3" s="37">
        <f>HLOOKUP(P1,Sheet1!$A$6:$AM$8,3,FALSE)</f>
        <v>21679.872969999902</v>
      </c>
      <c r="Q3" s="37">
        <f>HLOOKUP(Q1,Sheet1!$A$6:$AM$8,3,FALSE)</f>
        <v>-1562.8268939500267</v>
      </c>
      <c r="R3" s="37">
        <f>HLOOKUP(R1,Sheet1!$A$6:$AM$8,3,FALSE)</f>
        <v>-64324.112889999975</v>
      </c>
      <c r="S3" s="37">
        <f>HLOOKUP(S1,Sheet1!$A$6:$AM$8,3,FALSE)</f>
        <v>-81054.510179999997</v>
      </c>
      <c r="T3" s="37" t="e">
        <f>HLOOKUP(T1,Sheet1!$A$6:$AM$8,3,FALSE)</f>
        <v>#N/A</v>
      </c>
      <c r="U3" s="37" t="e">
        <f>HLOOKUP(U1,Sheet1!$A$6:$AM$8,3,FALSE)</f>
        <v>#N/A</v>
      </c>
      <c r="V3" s="37">
        <f>HLOOKUP(V1,Sheet1!$A$6:$AM$8,3,FALSE)</f>
        <v>-15581.156000000021</v>
      </c>
      <c r="W3" s="37">
        <f>HLOOKUP(W1,Sheet1!$A$6:$AM$8,3,FALSE)</f>
        <v>-13150.587730000101</v>
      </c>
      <c r="X3" s="37">
        <f>HLOOKUP(X1,Sheet1!$A$6:$AM$8,3,FALSE)</f>
        <v>33300.726469998895</v>
      </c>
      <c r="Y3" s="37">
        <f>HLOOKUP(Y1,Sheet1!$A$6:$AM$8,3,FALSE)</f>
        <v>29792.821850000164</v>
      </c>
      <c r="Z3" s="37">
        <f>HLOOKUP(Z1,Sheet1!$A$6:$AM$8,3,FALSE)</f>
        <v>-461.70261000004029</v>
      </c>
      <c r="AA3" s="37" t="e">
        <f>HLOOKUP(AA1,Sheet1!$A$6:$AM$8,3,FALSE)</f>
        <v>#N/A</v>
      </c>
      <c r="AB3" s="37" t="e">
        <f>HLOOKUP(AB1,Sheet1!$A$6:$AM$8,3,FALSE)</f>
        <v>#N/A</v>
      </c>
      <c r="AC3" s="37">
        <f>HLOOKUP(AC1,Sheet1!$A$6:$AM$8,3,FALSE)</f>
        <v>1955.3207884996857</v>
      </c>
      <c r="AD3" s="37">
        <f>HLOOKUP(AD1,Sheet1!$A$6:$AM$8,3,FALSE)</f>
        <v>-20891.583769998913</v>
      </c>
      <c r="AE3" s="37">
        <f>HLOOKUP(AE1,Sheet1!$A$6:$AM$8,3,FALSE)</f>
        <v>-85809.957610000565</v>
      </c>
      <c r="AF3" s="37">
        <f>HLOOKUP(AF1,Sheet1!$A$6:$AM$8,3,FALSE)</f>
        <v>113636.04044000019</v>
      </c>
      <c r="AG3" s="37" t="e">
        <f>HLOOKUP(AG1,Sheet1!$A$6:$AM$8,3,FALSE)</f>
        <v>#N/A</v>
      </c>
    </row>
    <row r="4" spans="1:33" x14ac:dyDescent="0.2">
      <c r="A4" s="43"/>
      <c r="B4" s="2"/>
      <c r="C4" s="2"/>
      <c r="D4" s="2"/>
      <c r="E4" s="2"/>
      <c r="F4" s="2"/>
    </row>
    <row r="5" spans="1:33" x14ac:dyDescent="0.2">
      <c r="A5" s="44"/>
      <c r="B5" s="2"/>
      <c r="C5" s="2"/>
      <c r="D5" s="2"/>
    </row>
    <row r="6" spans="1:33" x14ac:dyDescent="0.2">
      <c r="B6" s="2"/>
      <c r="C6" s="2"/>
      <c r="D6" s="2"/>
    </row>
    <row r="7" spans="1:33" ht="15" x14ac:dyDescent="0.2">
      <c r="B7" s="14">
        <v>1</v>
      </c>
      <c r="C7" s="24"/>
      <c r="D7" s="24">
        <f>C3</f>
        <v>-12304.352200000008</v>
      </c>
    </row>
    <row r="8" spans="1:33" ht="15" x14ac:dyDescent="0.2">
      <c r="B8" s="15">
        <v>2</v>
      </c>
      <c r="C8" s="24"/>
      <c r="D8" s="24">
        <f>D3</f>
        <v>-75192.837509999998</v>
      </c>
    </row>
    <row r="9" spans="1:33" ht="15" x14ac:dyDescent="0.2">
      <c r="B9" s="15">
        <v>3</v>
      </c>
      <c r="C9" s="24"/>
      <c r="D9" s="24">
        <f>E3</f>
        <v>-175234.44082999998</v>
      </c>
      <c r="I9" s="22"/>
    </row>
    <row r="10" spans="1:33" ht="15" x14ac:dyDescent="0.2">
      <c r="B10" s="14">
        <v>4</v>
      </c>
      <c r="C10" s="24"/>
      <c r="D10" s="24" t="e">
        <f>F3</f>
        <v>#N/A</v>
      </c>
    </row>
    <row r="11" spans="1:33" ht="15" x14ac:dyDescent="0.2">
      <c r="B11" s="14">
        <v>5</v>
      </c>
      <c r="C11" s="24"/>
      <c r="D11" s="24" t="e">
        <f>G3</f>
        <v>#N/A</v>
      </c>
    </row>
    <row r="12" spans="1:33" ht="15" x14ac:dyDescent="0.2">
      <c r="B12" s="15">
        <v>6</v>
      </c>
      <c r="C12" s="24"/>
      <c r="D12" s="24">
        <f>H3</f>
        <v>-53561.436999999991</v>
      </c>
    </row>
    <row r="13" spans="1:33" ht="15" x14ac:dyDescent="0.2">
      <c r="B13" s="15">
        <v>7</v>
      </c>
      <c r="C13" s="24"/>
      <c r="D13" s="24">
        <f>I3</f>
        <v>-491100.39747000008</v>
      </c>
    </row>
    <row r="14" spans="1:33" ht="15" x14ac:dyDescent="0.2">
      <c r="B14" s="15">
        <v>8</v>
      </c>
      <c r="C14" s="24"/>
      <c r="D14" s="24">
        <f>J3</f>
        <v>-41085.27981</v>
      </c>
    </row>
    <row r="15" spans="1:33" ht="15" x14ac:dyDescent="0.2">
      <c r="B15" s="15">
        <v>9</v>
      </c>
      <c r="C15" s="24"/>
      <c r="D15" s="24">
        <f>K3</f>
        <v>-84099.541740000015</v>
      </c>
    </row>
    <row r="16" spans="1:33" ht="15" x14ac:dyDescent="0.2">
      <c r="B16" s="15">
        <v>10</v>
      </c>
      <c r="C16" s="24"/>
      <c r="D16" s="24">
        <f>L3</f>
        <v>206063.39582000001</v>
      </c>
    </row>
    <row r="17" spans="2:4" ht="15" x14ac:dyDescent="0.2">
      <c r="B17" s="14">
        <v>11</v>
      </c>
      <c r="C17" s="24"/>
      <c r="D17" s="24" t="e">
        <f>M3</f>
        <v>#N/A</v>
      </c>
    </row>
    <row r="18" spans="2:4" ht="15" x14ac:dyDescent="0.2">
      <c r="B18" s="14">
        <v>12</v>
      </c>
      <c r="C18" s="24"/>
      <c r="D18" s="24" t="e">
        <f>N3</f>
        <v>#N/A</v>
      </c>
    </row>
    <row r="19" spans="2:4" ht="15" x14ac:dyDescent="0.2">
      <c r="B19" s="15">
        <v>13</v>
      </c>
      <c r="C19" s="24"/>
      <c r="D19" s="24">
        <f>O3</f>
        <v>656233.41316999996</v>
      </c>
    </row>
    <row r="20" spans="2:4" ht="15" x14ac:dyDescent="0.2">
      <c r="B20" s="15">
        <v>14</v>
      </c>
      <c r="C20" s="24"/>
      <c r="D20" s="24">
        <f>P3</f>
        <v>21679.872969999902</v>
      </c>
    </row>
    <row r="21" spans="2:4" ht="15" x14ac:dyDescent="0.2">
      <c r="B21" s="15">
        <v>15</v>
      </c>
      <c r="C21" s="24"/>
      <c r="D21" s="24">
        <f>Q3</f>
        <v>-1562.8268939500267</v>
      </c>
    </row>
    <row r="22" spans="2:4" ht="15" x14ac:dyDescent="0.2">
      <c r="B22" s="15">
        <v>16</v>
      </c>
      <c r="C22" s="24"/>
      <c r="D22" s="24">
        <f>R3</f>
        <v>-64324.112889999975</v>
      </c>
    </row>
    <row r="23" spans="2:4" ht="15" x14ac:dyDescent="0.2">
      <c r="B23" s="15">
        <v>17</v>
      </c>
      <c r="C23" s="24"/>
      <c r="D23" s="24">
        <f>S3</f>
        <v>-81054.510179999997</v>
      </c>
    </row>
    <row r="24" spans="2:4" ht="15" x14ac:dyDescent="0.2">
      <c r="B24" s="14">
        <v>18</v>
      </c>
      <c r="C24" s="24"/>
      <c r="D24" s="24" t="e">
        <f>T3</f>
        <v>#N/A</v>
      </c>
    </row>
    <row r="25" spans="2:4" ht="15" x14ac:dyDescent="0.2">
      <c r="B25" s="14">
        <v>19</v>
      </c>
      <c r="C25" s="24"/>
      <c r="D25" s="24" t="e">
        <f>U3</f>
        <v>#N/A</v>
      </c>
    </row>
    <row r="26" spans="2:4" ht="15" x14ac:dyDescent="0.2">
      <c r="B26" s="15">
        <v>20</v>
      </c>
      <c r="C26" s="24"/>
      <c r="D26" s="24">
        <f>V3</f>
        <v>-15581.156000000021</v>
      </c>
    </row>
    <row r="27" spans="2:4" ht="15" x14ac:dyDescent="0.2">
      <c r="B27" s="15">
        <v>21</v>
      </c>
      <c r="C27" s="24"/>
      <c r="D27" s="24">
        <f>W3</f>
        <v>-13150.587730000101</v>
      </c>
    </row>
    <row r="28" spans="2:4" ht="15" x14ac:dyDescent="0.2">
      <c r="B28" s="15">
        <v>22</v>
      </c>
      <c r="C28" s="24"/>
      <c r="D28" s="24">
        <f>X3</f>
        <v>33300.726469998895</v>
      </c>
    </row>
    <row r="29" spans="2:4" ht="15" x14ac:dyDescent="0.2">
      <c r="B29" s="15">
        <v>23</v>
      </c>
      <c r="C29" s="24"/>
      <c r="D29" s="24">
        <f>Y3</f>
        <v>29792.821850000164</v>
      </c>
    </row>
    <row r="30" spans="2:4" ht="15" x14ac:dyDescent="0.2">
      <c r="B30" s="15">
        <v>24</v>
      </c>
      <c r="C30" s="24"/>
      <c r="D30" s="24">
        <f>Z3</f>
        <v>-461.70261000004029</v>
      </c>
    </row>
    <row r="31" spans="2:4" ht="15" x14ac:dyDescent="0.2">
      <c r="B31" s="14">
        <v>25</v>
      </c>
      <c r="C31" s="24"/>
      <c r="D31" s="24" t="e">
        <f>AA3</f>
        <v>#N/A</v>
      </c>
    </row>
    <row r="32" spans="2:4" ht="15" x14ac:dyDescent="0.2">
      <c r="B32" s="14">
        <v>26</v>
      </c>
      <c r="C32" s="24"/>
      <c r="D32" s="24" t="e">
        <f>AB3</f>
        <v>#N/A</v>
      </c>
    </row>
    <row r="33" spans="2:4" ht="15" x14ac:dyDescent="0.2">
      <c r="B33" s="15">
        <v>27</v>
      </c>
      <c r="C33" s="24"/>
      <c r="D33" s="24">
        <f>AC3</f>
        <v>1955.3207884996857</v>
      </c>
    </row>
    <row r="34" spans="2:4" ht="15" x14ac:dyDescent="0.2">
      <c r="B34" s="15">
        <v>28</v>
      </c>
      <c r="C34" s="24"/>
      <c r="D34" s="24">
        <f>AD3</f>
        <v>-20891.583769998913</v>
      </c>
    </row>
    <row r="35" spans="2:4" ht="15" x14ac:dyDescent="0.2">
      <c r="B35" s="15">
        <v>29</v>
      </c>
      <c r="C35" s="24"/>
      <c r="D35" s="24">
        <f>AE3</f>
        <v>-85809.957610000565</v>
      </c>
    </row>
    <row r="36" spans="2:4" ht="15" x14ac:dyDescent="0.2">
      <c r="B36" s="15">
        <v>30</v>
      </c>
      <c r="C36" s="24"/>
      <c r="D36" s="24">
        <f>AF3</f>
        <v>113636.04044000019</v>
      </c>
    </row>
    <row r="37" spans="2:4" ht="15" x14ac:dyDescent="0.2">
      <c r="B37" s="15">
        <v>31</v>
      </c>
      <c r="D37" s="24" t="e">
        <f>AG3</f>
        <v>#N/A</v>
      </c>
    </row>
    <row r="38" spans="2:4" ht="15" x14ac:dyDescent="0.2">
      <c r="B38" s="15"/>
    </row>
    <row r="39" spans="2:4" ht="15" x14ac:dyDescent="0.2">
      <c r="B39" s="15"/>
    </row>
    <row r="40" spans="2:4" ht="15" x14ac:dyDescent="0.2">
      <c r="B40" s="15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view="pageBreakPreview" topLeftCell="B4" zoomScaleNormal="100" zoomScaleSheetLayoutView="100" workbookViewId="0">
      <selection activeCell="C5" sqref="C5:D34"/>
    </sheetView>
  </sheetViews>
  <sheetFormatPr defaultRowHeight="12.75" x14ac:dyDescent="0.2"/>
  <cols>
    <col min="1" max="1" width="0" hidden="1" customWidth="1"/>
    <col min="3" max="3" width="10.7109375" customWidth="1"/>
    <col min="4" max="4" width="29" customWidth="1"/>
    <col min="8" max="8" width="14.28515625" customWidth="1"/>
  </cols>
  <sheetData>
    <row r="1" spans="1:8" ht="13.5" thickBot="1" x14ac:dyDescent="0.25">
      <c r="C1" s="28"/>
      <c r="D1" s="28"/>
    </row>
    <row r="2" spans="1:8" ht="13.5" thickBot="1" x14ac:dyDescent="0.25">
      <c r="C2" s="53" t="s">
        <v>15</v>
      </c>
      <c r="D2" s="54"/>
      <c r="H2" s="45" t="s">
        <v>6</v>
      </c>
    </row>
    <row r="3" spans="1:8" ht="13.5" thickBot="1" x14ac:dyDescent="0.25">
      <c r="C3" s="16"/>
      <c r="D3" s="32" t="s">
        <v>3</v>
      </c>
      <c r="H3" s="46">
        <f>SUM(D5:D34)-Sheet1!Y8</f>
        <v>2.2084999072831124E-3</v>
      </c>
    </row>
    <row r="4" spans="1:8" s="19" customFormat="1" ht="61.5" customHeight="1" thickBot="1" x14ac:dyDescent="0.25">
      <c r="A4" s="18"/>
      <c r="C4" s="17" t="s">
        <v>0</v>
      </c>
      <c r="D4" s="17" t="s">
        <v>4</v>
      </c>
    </row>
    <row r="5" spans="1:8" x14ac:dyDescent="0.2">
      <c r="A5" s="20"/>
      <c r="C5" s="40">
        <v>1</v>
      </c>
      <c r="D5" s="39">
        <v>-12304.352200000008</v>
      </c>
    </row>
    <row r="6" spans="1:8" x14ac:dyDescent="0.2">
      <c r="A6" s="21"/>
      <c r="C6" s="40">
        <v>2</v>
      </c>
      <c r="D6" s="39">
        <v>-75192.837509999998</v>
      </c>
    </row>
    <row r="7" spans="1:8" ht="13.5" thickBot="1" x14ac:dyDescent="0.25">
      <c r="A7" s="21"/>
      <c r="C7" s="40">
        <v>3</v>
      </c>
      <c r="D7" s="39">
        <v>-175234.44082999998</v>
      </c>
    </row>
    <row r="8" spans="1:8" ht="13.5" thickBot="1" x14ac:dyDescent="0.25">
      <c r="A8" s="11"/>
      <c r="C8" s="48">
        <v>4</v>
      </c>
      <c r="D8" s="48" t="s">
        <v>13</v>
      </c>
    </row>
    <row r="9" spans="1:8" ht="13.5" thickBot="1" x14ac:dyDescent="0.25">
      <c r="A9" s="21"/>
      <c r="C9" s="48">
        <v>5</v>
      </c>
      <c r="D9" s="48" t="s">
        <v>8</v>
      </c>
    </row>
    <row r="10" spans="1:8" x14ac:dyDescent="0.2">
      <c r="A10" s="21"/>
      <c r="C10" s="40">
        <v>6</v>
      </c>
      <c r="D10" s="39">
        <v>-53561.436999999991</v>
      </c>
    </row>
    <row r="11" spans="1:8" x14ac:dyDescent="0.2">
      <c r="A11" s="21"/>
      <c r="C11" s="40">
        <v>7</v>
      </c>
      <c r="D11" s="39">
        <v>-491100.39747000008</v>
      </c>
    </row>
    <row r="12" spans="1:8" x14ac:dyDescent="0.2">
      <c r="A12" s="21"/>
      <c r="C12" s="40">
        <v>8</v>
      </c>
      <c r="D12" s="39">
        <v>-41085.27981</v>
      </c>
    </row>
    <row r="13" spans="1:8" x14ac:dyDescent="0.2">
      <c r="A13" s="21"/>
      <c r="C13" s="40">
        <v>9</v>
      </c>
      <c r="D13" s="39">
        <v>-84099.541740000015</v>
      </c>
    </row>
    <row r="14" spans="1:8" ht="13.5" thickBot="1" x14ac:dyDescent="0.25">
      <c r="A14" s="21"/>
      <c r="C14" s="40">
        <v>10</v>
      </c>
      <c r="D14" s="39">
        <v>206063.39582000001</v>
      </c>
    </row>
    <row r="15" spans="1:8" ht="13.5" thickBot="1" x14ac:dyDescent="0.25">
      <c r="A15" s="21"/>
      <c r="C15" s="48">
        <v>11</v>
      </c>
      <c r="D15" s="48" t="s">
        <v>13</v>
      </c>
    </row>
    <row r="16" spans="1:8" ht="13.5" thickBot="1" x14ac:dyDescent="0.25">
      <c r="A16" s="21"/>
      <c r="C16" s="48">
        <v>12</v>
      </c>
      <c r="D16" s="48" t="s">
        <v>8</v>
      </c>
    </row>
    <row r="17" spans="1:8" x14ac:dyDescent="0.2">
      <c r="A17" s="21"/>
      <c r="C17" s="40">
        <v>13</v>
      </c>
      <c r="D17" s="39">
        <v>656233.41316999996</v>
      </c>
    </row>
    <row r="18" spans="1:8" x14ac:dyDescent="0.2">
      <c r="A18" s="21"/>
      <c r="C18" s="40">
        <v>14</v>
      </c>
      <c r="D18" s="39">
        <v>21679.872969999902</v>
      </c>
    </row>
    <row r="19" spans="1:8" x14ac:dyDescent="0.2">
      <c r="A19" s="21"/>
      <c r="C19" s="40">
        <v>15</v>
      </c>
      <c r="D19" s="39">
        <v>-1562.8268939500267</v>
      </c>
    </row>
    <row r="20" spans="1:8" x14ac:dyDescent="0.2">
      <c r="A20" s="21"/>
      <c r="C20" s="40">
        <v>16</v>
      </c>
      <c r="D20" s="39">
        <v>-64324.112889999975</v>
      </c>
    </row>
    <row r="21" spans="1:8" ht="13.5" thickBot="1" x14ac:dyDescent="0.25">
      <c r="A21" s="21"/>
      <c r="C21" s="40">
        <v>17</v>
      </c>
      <c r="D21" s="39">
        <v>-81054.510179999997</v>
      </c>
    </row>
    <row r="22" spans="1:8" ht="13.5" thickBot="1" x14ac:dyDescent="0.25">
      <c r="A22" s="21"/>
      <c r="C22" s="48">
        <v>18</v>
      </c>
      <c r="D22" s="48" t="s">
        <v>13</v>
      </c>
    </row>
    <row r="23" spans="1:8" ht="13.5" thickBot="1" x14ac:dyDescent="0.25">
      <c r="A23" s="21"/>
      <c r="C23" s="48">
        <v>19</v>
      </c>
      <c r="D23" s="48" t="s">
        <v>8</v>
      </c>
    </row>
    <row r="24" spans="1:8" x14ac:dyDescent="0.2">
      <c r="A24" s="21"/>
      <c r="C24" s="40">
        <v>20</v>
      </c>
      <c r="D24" s="39">
        <v>-15581.156000000021</v>
      </c>
      <c r="G24" s="2"/>
      <c r="H24" s="2"/>
    </row>
    <row r="25" spans="1:8" x14ac:dyDescent="0.2">
      <c r="A25" s="21"/>
      <c r="C25" s="40">
        <v>21</v>
      </c>
      <c r="D25" s="39">
        <v>-13150.587730000101</v>
      </c>
      <c r="G25" s="51"/>
      <c r="H25" s="52"/>
    </row>
    <row r="26" spans="1:8" x14ac:dyDescent="0.2">
      <c r="A26" s="21"/>
      <c r="C26" s="40">
        <v>22</v>
      </c>
      <c r="D26" s="39">
        <v>33300.726469998895</v>
      </c>
      <c r="G26" s="51"/>
      <c r="H26" s="52"/>
    </row>
    <row r="27" spans="1:8" x14ac:dyDescent="0.2">
      <c r="A27" s="21"/>
      <c r="C27" s="40">
        <v>23</v>
      </c>
      <c r="D27" s="39">
        <v>29792.821850000164</v>
      </c>
    </row>
    <row r="28" spans="1:8" ht="13.5" thickBot="1" x14ac:dyDescent="0.25">
      <c r="A28" s="21"/>
      <c r="C28" s="40">
        <v>24</v>
      </c>
      <c r="D28" s="39">
        <v>-461.70261000004029</v>
      </c>
    </row>
    <row r="29" spans="1:8" ht="13.5" thickBot="1" x14ac:dyDescent="0.25">
      <c r="A29" s="21"/>
      <c r="C29" s="48">
        <v>25</v>
      </c>
      <c r="D29" s="48" t="s">
        <v>13</v>
      </c>
    </row>
    <row r="30" spans="1:8" ht="13.5" thickBot="1" x14ac:dyDescent="0.25">
      <c r="A30" s="21"/>
      <c r="C30" s="48">
        <v>26</v>
      </c>
      <c r="D30" s="48" t="s">
        <v>8</v>
      </c>
    </row>
    <row r="31" spans="1:8" x14ac:dyDescent="0.2">
      <c r="A31" s="21"/>
      <c r="C31" s="40">
        <v>27</v>
      </c>
      <c r="D31" s="39">
        <v>1955.3207884996857</v>
      </c>
    </row>
    <row r="32" spans="1:8" x14ac:dyDescent="0.2">
      <c r="A32" s="23"/>
      <c r="C32" s="40">
        <v>28</v>
      </c>
      <c r="D32" s="39">
        <v>-20891.583769998913</v>
      </c>
    </row>
    <row r="33" spans="1:4" x14ac:dyDescent="0.2">
      <c r="A33" s="23"/>
      <c r="C33" s="40">
        <v>29</v>
      </c>
      <c r="D33" s="39">
        <v>-85809.957610000565</v>
      </c>
    </row>
    <row r="34" spans="1:4" ht="13.5" thickBot="1" x14ac:dyDescent="0.25">
      <c r="A34" s="23"/>
      <c r="C34" s="49">
        <v>30</v>
      </c>
      <c r="D34" s="50">
        <v>113636.04044000019</v>
      </c>
    </row>
    <row r="35" spans="1:4" x14ac:dyDescent="0.2">
      <c r="A35" s="23"/>
    </row>
  </sheetData>
  <mergeCells count="1">
    <mergeCell ref="C2:D2"/>
  </mergeCells>
  <phoneticPr fontId="0" type="noConversion"/>
  <pageMargins left="0.98" right="0.75" top="0.65" bottom="0.61" header="0.5" footer="0.5"/>
  <pageSetup paperSize="9" scale="1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showRowColHeaders="0" tabSelected="1" topLeftCell="A10" zoomScaleNormal="100" workbookViewId="0">
      <selection activeCell="E24" sqref="E24"/>
    </sheetView>
  </sheetViews>
  <sheetFormatPr defaultRowHeight="12.75" x14ac:dyDescent="0.2"/>
  <cols>
    <col min="2" max="2" width="10.28515625" customWidth="1"/>
    <col min="3" max="3" width="29.42578125" customWidth="1"/>
  </cols>
  <sheetData>
    <row r="1" spans="2:5" ht="13.5" thickBot="1" x14ac:dyDescent="0.25">
      <c r="B1" s="28"/>
      <c r="C1" s="28"/>
    </row>
    <row r="2" spans="2:5" ht="13.5" thickBot="1" x14ac:dyDescent="0.25">
      <c r="B2" s="53" t="s">
        <v>17</v>
      </c>
      <c r="C2" s="54"/>
    </row>
    <row r="3" spans="2:5" ht="13.5" thickBot="1" x14ac:dyDescent="0.25">
      <c r="B3" s="16"/>
      <c r="C3" s="32" t="s">
        <v>5</v>
      </c>
    </row>
    <row r="4" spans="2:5" ht="68.25" customHeight="1" thickBot="1" x14ac:dyDescent="0.25">
      <c r="B4" s="17" t="s">
        <v>11</v>
      </c>
      <c r="C4" s="17" t="s">
        <v>12</v>
      </c>
      <c r="E4" s="16"/>
    </row>
    <row r="5" spans="2:5" x14ac:dyDescent="0.2">
      <c r="B5" s="40">
        <v>1</v>
      </c>
      <c r="C5" s="39">
        <v>-12304.352200000008</v>
      </c>
    </row>
    <row r="6" spans="2:5" x14ac:dyDescent="0.2">
      <c r="B6" s="40">
        <v>2</v>
      </c>
      <c r="C6" s="39">
        <v>-75192.837509999998</v>
      </c>
    </row>
    <row r="7" spans="2:5" ht="13.5" thickBot="1" x14ac:dyDescent="0.25">
      <c r="B7" s="40">
        <v>3</v>
      </c>
      <c r="C7" s="39">
        <v>-175234.44082999998</v>
      </c>
    </row>
    <row r="8" spans="2:5" ht="13.5" thickBot="1" x14ac:dyDescent="0.25">
      <c r="B8" s="48">
        <v>4</v>
      </c>
      <c r="C8" s="48" t="s">
        <v>9</v>
      </c>
    </row>
    <row r="9" spans="2:5" ht="13.5" thickBot="1" x14ac:dyDescent="0.25">
      <c r="B9" s="48">
        <v>5</v>
      </c>
      <c r="C9" s="48" t="s">
        <v>10</v>
      </c>
    </row>
    <row r="10" spans="2:5" x14ac:dyDescent="0.2">
      <c r="B10" s="40">
        <v>6</v>
      </c>
      <c r="C10" s="39">
        <v>-53561.436999999991</v>
      </c>
    </row>
    <row r="11" spans="2:5" x14ac:dyDescent="0.2">
      <c r="B11" s="40">
        <v>7</v>
      </c>
      <c r="C11" s="39">
        <v>-491100.39747000008</v>
      </c>
    </row>
    <row r="12" spans="2:5" x14ac:dyDescent="0.2">
      <c r="B12" s="40">
        <v>8</v>
      </c>
      <c r="C12" s="39">
        <v>-41085.27981</v>
      </c>
    </row>
    <row r="13" spans="2:5" x14ac:dyDescent="0.2">
      <c r="B13" s="40">
        <v>9</v>
      </c>
      <c r="C13" s="39">
        <v>-84099.541740000015</v>
      </c>
    </row>
    <row r="14" spans="2:5" ht="13.5" thickBot="1" x14ac:dyDescent="0.25">
      <c r="B14" s="40">
        <v>10</v>
      </c>
      <c r="C14" s="39">
        <v>206063.39582000001</v>
      </c>
    </row>
    <row r="15" spans="2:5" ht="13.5" thickBot="1" x14ac:dyDescent="0.25">
      <c r="B15" s="48">
        <v>11</v>
      </c>
      <c r="C15" s="48" t="s">
        <v>9</v>
      </c>
    </row>
    <row r="16" spans="2:5" ht="13.5" thickBot="1" x14ac:dyDescent="0.25">
      <c r="B16" s="48">
        <v>12</v>
      </c>
      <c r="C16" s="48" t="s">
        <v>10</v>
      </c>
    </row>
    <row r="17" spans="2:3" x14ac:dyDescent="0.2">
      <c r="B17" s="40">
        <v>13</v>
      </c>
      <c r="C17" s="39">
        <v>656233.41316999996</v>
      </c>
    </row>
    <row r="18" spans="2:3" x14ac:dyDescent="0.2">
      <c r="B18" s="40">
        <v>14</v>
      </c>
      <c r="C18" s="39">
        <v>21679.872969999902</v>
      </c>
    </row>
    <row r="19" spans="2:3" x14ac:dyDescent="0.2">
      <c r="B19" s="40">
        <v>15</v>
      </c>
      <c r="C19" s="39">
        <v>-1562.8268939500267</v>
      </c>
    </row>
    <row r="20" spans="2:3" x14ac:dyDescent="0.2">
      <c r="B20" s="40">
        <v>16</v>
      </c>
      <c r="C20" s="39">
        <v>-64324.112889999975</v>
      </c>
    </row>
    <row r="21" spans="2:3" ht="13.5" thickBot="1" x14ac:dyDescent="0.25">
      <c r="B21" s="40">
        <v>17</v>
      </c>
      <c r="C21" s="39">
        <v>-81054.510179999997</v>
      </c>
    </row>
    <row r="22" spans="2:3" ht="13.5" thickBot="1" x14ac:dyDescent="0.25">
      <c r="B22" s="48">
        <v>18</v>
      </c>
      <c r="C22" s="48" t="s">
        <v>9</v>
      </c>
    </row>
    <row r="23" spans="2:3" ht="13.5" thickBot="1" x14ac:dyDescent="0.25">
      <c r="B23" s="48">
        <v>19</v>
      </c>
      <c r="C23" s="48" t="s">
        <v>10</v>
      </c>
    </row>
    <row r="24" spans="2:3" x14ac:dyDescent="0.2">
      <c r="B24" s="40">
        <v>20</v>
      </c>
      <c r="C24" s="39">
        <v>-15581.156000000021</v>
      </c>
    </row>
    <row r="25" spans="2:3" x14ac:dyDescent="0.2">
      <c r="B25" s="40">
        <v>21</v>
      </c>
      <c r="C25" s="39">
        <v>-13150.587730000101</v>
      </c>
    </row>
    <row r="26" spans="2:3" x14ac:dyDescent="0.2">
      <c r="B26" s="40">
        <v>22</v>
      </c>
      <c r="C26" s="39">
        <v>33300.726469998895</v>
      </c>
    </row>
    <row r="27" spans="2:3" x14ac:dyDescent="0.2">
      <c r="B27" s="40">
        <v>23</v>
      </c>
      <c r="C27" s="39">
        <v>29792.821850000164</v>
      </c>
    </row>
    <row r="28" spans="2:3" ht="13.5" thickBot="1" x14ac:dyDescent="0.25">
      <c r="B28" s="40">
        <v>24</v>
      </c>
      <c r="C28" s="39">
        <v>-461.70261000004029</v>
      </c>
    </row>
    <row r="29" spans="2:3" ht="13.5" thickBot="1" x14ac:dyDescent="0.25">
      <c r="B29" s="48">
        <v>25</v>
      </c>
      <c r="C29" s="48" t="s">
        <v>9</v>
      </c>
    </row>
    <row r="30" spans="2:3" ht="13.5" thickBot="1" x14ac:dyDescent="0.25">
      <c r="B30" s="48">
        <v>26</v>
      </c>
      <c r="C30" s="48" t="s">
        <v>10</v>
      </c>
    </row>
    <row r="31" spans="2:3" x14ac:dyDescent="0.2">
      <c r="B31" s="40">
        <v>27</v>
      </c>
      <c r="C31" s="39">
        <v>1955.3207884996857</v>
      </c>
    </row>
    <row r="32" spans="2:3" x14ac:dyDescent="0.2">
      <c r="B32" s="40">
        <v>28</v>
      </c>
      <c r="C32" s="39">
        <v>-20891.583769998913</v>
      </c>
    </row>
    <row r="33" spans="2:3" x14ac:dyDescent="0.2">
      <c r="B33" s="40">
        <v>29</v>
      </c>
      <c r="C33" s="39">
        <v>-85809.957610000565</v>
      </c>
    </row>
    <row r="34" spans="2:3" ht="13.5" thickBot="1" x14ac:dyDescent="0.25">
      <c r="B34" s="49">
        <v>30</v>
      </c>
      <c r="C34" s="50">
        <v>113636.04044000019</v>
      </c>
    </row>
    <row r="35" spans="2:3" ht="13.5" customHeight="1" x14ac:dyDescent="0.2"/>
  </sheetData>
  <mergeCells count="1">
    <mergeCell ref="B2:C2"/>
  </mergeCells>
  <phoneticPr fontId="0" type="noConversion"/>
  <pageMargins left="0.96" right="0.75" top="0.81" bottom="1" header="0.5" footer="0.5"/>
  <pageSetup paperSize="9" scale="14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convertor</vt:lpstr>
      <vt:lpstr>BG</vt:lpstr>
      <vt:lpstr>EN</vt:lpstr>
      <vt:lpstr>Sheet2</vt:lpstr>
      <vt:lpstr>BG!Print_Area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Мая Хънтева</dc:creator>
  <cp:lastModifiedBy>Мая Хънтева</cp:lastModifiedBy>
  <cp:lastPrinted>2012-05-04T14:00:05Z</cp:lastPrinted>
  <dcterms:created xsi:type="dcterms:W3CDTF">2002-04-15T11:18:51Z</dcterms:created>
  <dcterms:modified xsi:type="dcterms:W3CDTF">2017-11-06T08:16:35Z</dcterms:modified>
</cp:coreProperties>
</file>