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13740"/>
  </bookViews>
  <sheets>
    <sheet name="OPR" sheetId="1" r:id="rId1"/>
    <sheet name="BALANS" sheetId="4" r:id="rId2"/>
  </sheets>
  <externalReferences>
    <externalReference r:id="rId3"/>
  </externalReferences>
  <definedNames>
    <definedName name="_xlnm.Print_Area" localSheetId="1">BALANS!$A$1:$D$124</definedName>
    <definedName name="_xlnm.Print_Area" localSheetId="0">OPR!$A$1:$D$130</definedName>
  </definedNames>
  <calcPr calcId="145621"/>
</workbook>
</file>

<file path=xl/calcChain.xml><?xml version="1.0" encoding="utf-8"?>
<calcChain xmlns="http://schemas.openxmlformats.org/spreadsheetml/2006/main">
  <c r="D67" i="1" l="1"/>
  <c r="C67" i="1"/>
  <c r="C67" i="4" s="1"/>
  <c r="D66" i="1"/>
  <c r="D68" i="1" s="1"/>
  <c r="D68" i="4" s="1"/>
  <c r="C66" i="1"/>
  <c r="C68" i="1" s="1"/>
  <c r="C68" i="4" s="1"/>
  <c r="D65" i="1"/>
  <c r="C65" i="1"/>
  <c r="C65" i="4" s="1"/>
  <c r="D64" i="1"/>
  <c r="C64" i="1"/>
  <c r="C64" i="4" s="1"/>
  <c r="D63" i="1"/>
  <c r="C63" i="1"/>
  <c r="D62" i="1"/>
  <c r="C62" i="1"/>
  <c r="D61" i="1"/>
  <c r="C61" i="1"/>
  <c r="C61" i="4" s="1"/>
  <c r="D60" i="1"/>
  <c r="C60" i="1"/>
  <c r="D59" i="1"/>
  <c r="C59" i="1"/>
  <c r="C59" i="4" s="1"/>
  <c r="D58" i="1"/>
  <c r="C58" i="1"/>
  <c r="D57" i="1"/>
  <c r="C57" i="1"/>
  <c r="C57" i="4" s="1"/>
  <c r="D56" i="1"/>
  <c r="C56" i="1"/>
  <c r="D55" i="1"/>
  <c r="C55" i="1"/>
  <c r="C55" i="4" s="1"/>
  <c r="D53" i="1"/>
  <c r="C53" i="1"/>
  <c r="C53" i="4" s="1"/>
  <c r="D52" i="1"/>
  <c r="C52" i="1"/>
  <c r="D51" i="1"/>
  <c r="C51" i="1"/>
  <c r="D50" i="1"/>
  <c r="C50" i="1"/>
  <c r="C50" i="4" s="1"/>
  <c r="D49" i="1"/>
  <c r="C49" i="1"/>
  <c r="D48" i="1"/>
  <c r="C48" i="1"/>
  <c r="C48" i="4" s="1"/>
  <c r="D47" i="1"/>
  <c r="C47" i="1"/>
  <c r="D46" i="1"/>
  <c r="C46" i="1"/>
  <c r="C46" i="4" s="1"/>
  <c r="D45" i="1"/>
  <c r="C45" i="1"/>
  <c r="D44" i="1"/>
  <c r="C44" i="1"/>
  <c r="C44" i="4" s="1"/>
  <c r="D43" i="1"/>
  <c r="C43" i="1"/>
  <c r="D42" i="1"/>
  <c r="C42" i="1"/>
  <c r="C42" i="4" s="1"/>
  <c r="D41" i="1"/>
  <c r="C41" i="1"/>
  <c r="C41" i="4" s="1"/>
  <c r="D40" i="1"/>
  <c r="C40" i="1"/>
  <c r="D38" i="1"/>
  <c r="C38" i="1"/>
  <c r="D37" i="1"/>
  <c r="C37" i="1"/>
  <c r="C37" i="4" s="1"/>
  <c r="D36" i="1"/>
  <c r="C36" i="1"/>
  <c r="D35" i="1"/>
  <c r="C35" i="1"/>
  <c r="C35" i="4" s="1"/>
  <c r="D34" i="1"/>
  <c r="C34" i="1"/>
  <c r="D33" i="1"/>
  <c r="C33" i="1"/>
  <c r="C33" i="4" s="1"/>
  <c r="D32" i="1"/>
  <c r="C32" i="1"/>
  <c r="C32" i="4" s="1"/>
  <c r="D31" i="1"/>
  <c r="C31" i="1"/>
  <c r="D30" i="1"/>
  <c r="C30" i="1"/>
  <c r="C30" i="4" s="1"/>
  <c r="D29" i="1"/>
  <c r="C29" i="1"/>
  <c r="C29" i="4" s="1"/>
  <c r="D28" i="1"/>
  <c r="C28" i="1"/>
  <c r="D27" i="1"/>
  <c r="C27" i="1"/>
  <c r="C27" i="4" s="1"/>
  <c r="D26" i="1"/>
  <c r="C26" i="1"/>
  <c r="C26" i="4" s="1"/>
  <c r="D25" i="1"/>
  <c r="C25" i="1"/>
  <c r="D24" i="1"/>
  <c r="C24" i="1"/>
  <c r="C24" i="4" s="1"/>
  <c r="D22" i="1"/>
  <c r="C22" i="1"/>
  <c r="D21" i="1"/>
  <c r="C21" i="1"/>
  <c r="C21" i="4" s="1"/>
  <c r="D20" i="1"/>
  <c r="C20" i="1"/>
  <c r="D19" i="1"/>
  <c r="C19" i="1"/>
  <c r="D18" i="1"/>
  <c r="C18" i="1"/>
  <c r="C18" i="4" s="1"/>
  <c r="D17" i="1"/>
  <c r="C17" i="1"/>
  <c r="C17" i="4" s="1"/>
  <c r="D16" i="1"/>
  <c r="C16" i="1"/>
  <c r="D15" i="1"/>
  <c r="C15" i="1"/>
  <c r="D14" i="1"/>
  <c r="C14" i="1"/>
  <c r="C14" i="4" s="1"/>
  <c r="D13" i="1"/>
  <c r="C13" i="1"/>
  <c r="C13" i="4" s="1"/>
  <c r="D12" i="1"/>
  <c r="C12" i="1"/>
  <c r="C12" i="4" s="1"/>
  <c r="D11" i="1"/>
  <c r="C11" i="1"/>
  <c r="D10" i="1"/>
  <c r="C10" i="1"/>
  <c r="D9" i="1"/>
  <c r="C9" i="1"/>
  <c r="D8" i="1"/>
  <c r="C8" i="1"/>
  <c r="D7" i="1"/>
  <c r="C7" i="1"/>
  <c r="C7" i="4" s="1"/>
  <c r="D108" i="4"/>
  <c r="B42" i="4"/>
  <c r="D32" i="4"/>
  <c r="D29" i="4"/>
  <c r="C28" i="4"/>
  <c r="D27" i="4"/>
  <c r="B27" i="4"/>
  <c r="D22" i="4"/>
  <c r="D15" i="4"/>
  <c r="D17" i="4"/>
  <c r="D19" i="4"/>
  <c r="D13" i="4"/>
  <c r="D9" i="4"/>
  <c r="D12" i="4"/>
  <c r="B11" i="4"/>
  <c r="D8" i="4"/>
  <c r="B7" i="4"/>
  <c r="D7" i="4"/>
  <c r="B8" i="4"/>
  <c r="C8" i="4"/>
  <c r="B9" i="4"/>
  <c r="C9" i="4"/>
  <c r="B10" i="4"/>
  <c r="C10" i="4"/>
  <c r="D10" i="4"/>
  <c r="C11" i="4"/>
  <c r="D11" i="4"/>
  <c r="B12" i="4"/>
  <c r="B13" i="4"/>
  <c r="B14" i="4"/>
  <c r="D14" i="4"/>
  <c r="B15" i="4"/>
  <c r="C15" i="4"/>
  <c r="B16" i="4"/>
  <c r="C16" i="4"/>
  <c r="D16" i="4"/>
  <c r="B17" i="4"/>
  <c r="B18" i="4"/>
  <c r="D18" i="4"/>
  <c r="B19" i="4"/>
  <c r="C19" i="4"/>
  <c r="B20" i="4"/>
  <c r="C20" i="4"/>
  <c r="D20" i="4"/>
  <c r="B21" i="4"/>
  <c r="D21" i="4"/>
  <c r="B22" i="4"/>
  <c r="C22" i="4"/>
  <c r="B23" i="4"/>
  <c r="C23" i="4"/>
  <c r="D23" i="4"/>
  <c r="B24" i="4"/>
  <c r="D24" i="4"/>
  <c r="B25" i="4"/>
  <c r="C25" i="4"/>
  <c r="D25" i="4"/>
  <c r="B26" i="4"/>
  <c r="D26" i="4"/>
  <c r="B28" i="4"/>
  <c r="D28" i="4"/>
  <c r="B29" i="4"/>
  <c r="B30" i="4"/>
  <c r="D30" i="4"/>
  <c r="B31" i="4"/>
  <c r="C31" i="4"/>
  <c r="D31" i="4"/>
  <c r="B32" i="4"/>
  <c r="B33" i="4"/>
  <c r="D33" i="4"/>
  <c r="B34" i="4"/>
  <c r="C34" i="4"/>
  <c r="D34" i="4"/>
  <c r="B35" i="4"/>
  <c r="D35" i="4"/>
  <c r="B36" i="4"/>
  <c r="C36" i="4"/>
  <c r="D36" i="4"/>
  <c r="B37" i="4"/>
  <c r="D37" i="4"/>
  <c r="B38" i="4"/>
  <c r="C38" i="4"/>
  <c r="D38" i="4"/>
  <c r="B39" i="4"/>
  <c r="C39" i="4"/>
  <c r="D39" i="4"/>
  <c r="B40" i="4"/>
  <c r="C40" i="4"/>
  <c r="D40" i="4"/>
  <c r="B41" i="4"/>
  <c r="D41" i="4"/>
  <c r="D42" i="4"/>
  <c r="B43" i="4"/>
  <c r="C43" i="4"/>
  <c r="D43" i="4"/>
  <c r="B44" i="4"/>
  <c r="D44" i="4"/>
  <c r="B45" i="4"/>
  <c r="C45" i="4"/>
  <c r="D45" i="4"/>
  <c r="B46" i="4"/>
  <c r="D46" i="4"/>
  <c r="B47" i="4"/>
  <c r="C47" i="4"/>
  <c r="D47" i="4"/>
  <c r="B48" i="4"/>
  <c r="D48" i="4"/>
  <c r="B49" i="4"/>
  <c r="C49" i="4"/>
  <c r="D49" i="4"/>
  <c r="B50" i="4"/>
  <c r="D50" i="4"/>
  <c r="B52" i="4"/>
  <c r="C52" i="4"/>
  <c r="D52" i="4"/>
  <c r="B53" i="4"/>
  <c r="D53" i="4"/>
  <c r="B54" i="4"/>
  <c r="C54" i="4"/>
  <c r="D54" i="4"/>
  <c r="B55" i="4"/>
  <c r="D55" i="4"/>
  <c r="B56" i="4"/>
  <c r="C56" i="4"/>
  <c r="D56" i="4"/>
  <c r="B57" i="4"/>
  <c r="D57" i="4"/>
  <c r="B58" i="4"/>
  <c r="C58" i="4"/>
  <c r="D58" i="4"/>
  <c r="B59" i="4"/>
  <c r="D59" i="4"/>
  <c r="B60" i="4"/>
  <c r="C60" i="4"/>
  <c r="D60" i="4"/>
  <c r="B61" i="4"/>
  <c r="D61" i="4"/>
  <c r="B63" i="4"/>
  <c r="C63" i="4"/>
  <c r="D63" i="4"/>
  <c r="B65" i="4"/>
  <c r="D65" i="4"/>
  <c r="B66" i="4"/>
  <c r="C66" i="4"/>
  <c r="D66" i="4"/>
  <c r="B67" i="4"/>
  <c r="D67" i="4"/>
  <c r="B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1" i="4"/>
  <c r="C81" i="4"/>
  <c r="D81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4" i="4"/>
  <c r="C94" i="4"/>
  <c r="D94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4" i="4"/>
  <c r="C124" i="4"/>
  <c r="D124" i="4"/>
  <c r="C6" i="4"/>
  <c r="D6" i="4"/>
  <c r="B6" i="4"/>
  <c r="C123" i="4"/>
  <c r="D123" i="4"/>
  <c r="B123" i="4"/>
  <c r="B64" i="4"/>
  <c r="D64" i="4" l="1"/>
  <c r="B121" i="4"/>
  <c r="B115" i="4"/>
  <c r="C122" i="4"/>
  <c r="D121" i="4"/>
  <c r="D115" i="4"/>
  <c r="C62" i="4"/>
  <c r="D51" i="4"/>
  <c r="B51" i="4"/>
  <c r="D122" i="4"/>
  <c r="B122" i="4"/>
  <c r="C121" i="4"/>
  <c r="C115" i="4"/>
  <c r="D62" i="4"/>
  <c r="B62" i="4"/>
  <c r="C51" i="4"/>
</calcChain>
</file>

<file path=xl/sharedStrings.xml><?xml version="1.0" encoding="utf-8"?>
<sst xmlns="http://schemas.openxmlformats.org/spreadsheetml/2006/main" count="221" uniqueCount="206">
  <si>
    <t>Отчет за финансовото състояние    Обединение 2016   за периода от:01.01.2016 до:30.09.2016</t>
  </si>
  <si>
    <t>Раздели, групи, статии</t>
  </si>
  <si>
    <t>Активи</t>
  </si>
  <si>
    <t>Нетекущи активи</t>
  </si>
  <si>
    <t>1. Нематериални активи</t>
  </si>
  <si>
    <t>Права върху собственост</t>
  </si>
  <si>
    <t>Програмни продукти</t>
  </si>
  <si>
    <t>Продукти от развойна дейност</t>
  </si>
  <si>
    <t>Други ДНМА</t>
  </si>
  <si>
    <t>2. Имоти, машини и съоръжения</t>
  </si>
  <si>
    <t>Земи (терени)</t>
  </si>
  <si>
    <t>Сгради и конструкции</t>
  </si>
  <si>
    <t>Машини оборудване</t>
  </si>
  <si>
    <t>Съоръжения</t>
  </si>
  <si>
    <t>Транспортни средства</t>
  </si>
  <si>
    <t>Други ДМА</t>
  </si>
  <si>
    <t>Разходи за придобиване и ликвидация на ДМА</t>
  </si>
  <si>
    <t>3. Инвестиции в дъщерни предприятия</t>
  </si>
  <si>
    <t>4. Инвестиции в асоцирани предприятия</t>
  </si>
  <si>
    <t>5. Дългосрочни финансови активи</t>
  </si>
  <si>
    <t>6. Инвестиционни имоти</t>
  </si>
  <si>
    <t>7. Дългосрочни търговски вземания</t>
  </si>
  <si>
    <t>8. Дългосрочни вземания от свързани лица</t>
  </si>
  <si>
    <t>а) по споразумения за поети дългове</t>
  </si>
  <si>
    <t>b) предоставени краткосрочни заеми</t>
  </si>
  <si>
    <t>9. Отсрочени данъци активи</t>
  </si>
  <si>
    <t>Текущи активи</t>
  </si>
  <si>
    <t>1. Материални запаси</t>
  </si>
  <si>
    <t>а) материали</t>
  </si>
  <si>
    <t>b) продукция</t>
  </si>
  <si>
    <t>с) стоки</t>
  </si>
  <si>
    <t>d) незавършено производство</t>
  </si>
  <si>
    <t>2. Краткосрочни финансови активи</t>
  </si>
  <si>
    <t>Изкупени собствени дългови ценни книжа</t>
  </si>
  <si>
    <t>Краткосрочни ценнни книжа</t>
  </si>
  <si>
    <t>Други краткосрочни финансови активи</t>
  </si>
  <si>
    <t>3. Търговски вземания</t>
  </si>
  <si>
    <t>4. Вземания от свързани лица</t>
  </si>
  <si>
    <t>Вземания от свързани лица в БДЖ Група</t>
  </si>
  <si>
    <t>а) търговски вземания</t>
  </si>
  <si>
    <t>b) по споразумения за поети дългове</t>
  </si>
  <si>
    <t>c) предоставени краткосрочни заеми</t>
  </si>
  <si>
    <t>Вземания от асоцирани предхприятия</t>
  </si>
  <si>
    <t>Вземания от лица под общ контрол</t>
  </si>
  <si>
    <t>5. Вземания по предоставени търговски заеми</t>
  </si>
  <si>
    <t>6. Вземания във връзка с данъци върху дохода</t>
  </si>
  <si>
    <t>7. Други вземания</t>
  </si>
  <si>
    <t>Предоставени аванси</t>
  </si>
  <si>
    <t>a)предплатени услуги</t>
  </si>
  <si>
    <t>Съдебни и присъдени вземания</t>
  </si>
  <si>
    <t>Данъчни вземания</t>
  </si>
  <si>
    <t>Други краткосрочни вземания</t>
  </si>
  <si>
    <t>8.Пари и парични еквиваленти</t>
  </si>
  <si>
    <t>Парични средства в брой</t>
  </si>
  <si>
    <t>Парични средства в безсрочни депозити</t>
  </si>
  <si>
    <t>Блокирани парични средства</t>
  </si>
  <si>
    <t>Парични еквиваленти</t>
  </si>
  <si>
    <t>Активи, класифицирани като държани за продажба</t>
  </si>
  <si>
    <t>Общо активи</t>
  </si>
  <si>
    <t>Условни активи</t>
  </si>
  <si>
    <t>Пасиви</t>
  </si>
  <si>
    <t>Собствен капитал и пасиви</t>
  </si>
  <si>
    <t>Собствен капитал</t>
  </si>
  <si>
    <t>1. Основен капитал</t>
  </si>
  <si>
    <t>Записан капитал</t>
  </si>
  <si>
    <t>Не внесен капитал</t>
  </si>
  <si>
    <t>Изкупени собствени акциии</t>
  </si>
  <si>
    <t>2. Резерви от преобразуване</t>
  </si>
  <si>
    <t>3. Преоценъчен резерв</t>
  </si>
  <si>
    <t>4. Други резерви</t>
  </si>
  <si>
    <t>5. Натрупана печалба /загуба/</t>
  </si>
  <si>
    <t>Натрупана печалба /загуба/ от минали години</t>
  </si>
  <si>
    <t>a) Неразпределена печалба</t>
  </si>
  <si>
    <t>b) Непокрита загуба</t>
  </si>
  <si>
    <t>Текуща печалба /загуба/</t>
  </si>
  <si>
    <t>Общо собствен капитал</t>
  </si>
  <si>
    <t>Нетекущи пасиви</t>
  </si>
  <si>
    <t>1. Пенсионни и други задължения към персонала</t>
  </si>
  <si>
    <t>2. Дългосрочни заеми</t>
  </si>
  <si>
    <t>a) в т.ч. към банки:</t>
  </si>
  <si>
    <t>3. Задължения по финансов лизинг</t>
  </si>
  <si>
    <t>4. Дългосрочни задължения към СЛ</t>
  </si>
  <si>
    <t>Вземания от СЛ в БДЖ Група</t>
  </si>
  <si>
    <t>a) по споразумения за поети дългове</t>
  </si>
  <si>
    <t>5. Финансиране за нетекущи активи</t>
  </si>
  <si>
    <t>6. Отсрочени данъци пасиви</t>
  </si>
  <si>
    <t>Текущи пасиви</t>
  </si>
  <si>
    <t>1. Провизии</t>
  </si>
  <si>
    <t>2. Пенсионни и други задължения към персонала</t>
  </si>
  <si>
    <t>а) задължения към персонала</t>
  </si>
  <si>
    <t>b) задължения към осигурителни предприятия</t>
  </si>
  <si>
    <t>3. Краткосрочни заеми</t>
  </si>
  <si>
    <t>4. Задължения по финансов лизинг</t>
  </si>
  <si>
    <t>5. Финансиране за оперативна дейност и нетекущи активи</t>
  </si>
  <si>
    <t>a) в т.ч. за дълготрайни активи</t>
  </si>
  <si>
    <t>b) в т.ч. за текуща дейност</t>
  </si>
  <si>
    <t>6. Търговски задължения</t>
  </si>
  <si>
    <t>7. Краткосрочни задължения към свързани лица</t>
  </si>
  <si>
    <t>Задължения към свързани лца в БДЖ Група</t>
  </si>
  <si>
    <t>а) търговски задължения</t>
  </si>
  <si>
    <t>c) получени краткосрочни заеми</t>
  </si>
  <si>
    <t>Задължения към асоцирани предприятия</t>
  </si>
  <si>
    <t>Задължения към лица под общ контрол</t>
  </si>
  <si>
    <t>8.Задължения за данък върху дохода</t>
  </si>
  <si>
    <t>9. Други краткосрочни задължения</t>
  </si>
  <si>
    <t>Получени аванси</t>
  </si>
  <si>
    <t>a) Предплатени услуги</t>
  </si>
  <si>
    <t>Данъчни задължения</t>
  </si>
  <si>
    <t>Заведени съдебни дела срещу БДЖ</t>
  </si>
  <si>
    <t>Други краткосрочни</t>
  </si>
  <si>
    <t>Общо пасиви</t>
  </si>
  <si>
    <t>Общо собствен капитал и пасиви</t>
  </si>
  <si>
    <t>Условни пасиви</t>
  </si>
  <si>
    <t>Текущ период</t>
  </si>
  <si>
    <t>Отчетна стойност</t>
  </si>
  <si>
    <t>Коректив</t>
  </si>
  <si>
    <t>Балансова стойност</t>
  </si>
  <si>
    <t>Зам. главен счетоводител:</t>
  </si>
  <si>
    <t>Управител:</t>
  </si>
  <si>
    <t xml:space="preserve">                                    /Елица Благоева/</t>
  </si>
  <si>
    <t xml:space="preserve"> / инж. Любомир Илиев/</t>
  </si>
  <si>
    <t xml:space="preserve">Отчет за печалбата или загубата и друг всеобхватен доход   </t>
  </si>
  <si>
    <t>към 30.09.2016 г.</t>
  </si>
  <si>
    <t>Наименование на разходите и приходите</t>
  </si>
  <si>
    <t>Сума</t>
  </si>
  <si>
    <t>Ред</t>
  </si>
  <si>
    <t>текуща година</t>
  </si>
  <si>
    <t>предходна година</t>
  </si>
  <si>
    <t>А</t>
  </si>
  <si>
    <t>Б</t>
  </si>
  <si>
    <t>-1-</t>
  </si>
  <si>
    <t>-2-</t>
  </si>
  <si>
    <t>1</t>
  </si>
  <si>
    <t>Приходи от продажби, в т.ч.:</t>
  </si>
  <si>
    <t>-от жп транспорт на пътници</t>
  </si>
  <si>
    <t>-от жп транспорт на товари</t>
  </si>
  <si>
    <t>в т.ч. от СЛ</t>
  </si>
  <si>
    <t>-Т.Р. дейност</t>
  </si>
  <si>
    <t>-Спедиция</t>
  </si>
  <si>
    <t>-Други приходи от експлоатационна дейност</t>
  </si>
  <si>
    <t>Други приходи</t>
  </si>
  <si>
    <t>в т.ч. продадени КА на СЛ</t>
  </si>
  <si>
    <t>в т.ч. от други услуги и текущ ремонт на СЛ</t>
  </si>
  <si>
    <t>в т.ч. от ремонт за капитализиране от СЛ</t>
  </si>
  <si>
    <t>2</t>
  </si>
  <si>
    <t>Приходи от финансирания, в т.ч.:</t>
  </si>
  <si>
    <t>-Компенсации по договор за ЗОУ</t>
  </si>
  <si>
    <t>-Приходи от амортизиране на други финансирания от ДБ</t>
  </si>
  <si>
    <t>3</t>
  </si>
  <si>
    <t>Извънредни приходи</t>
  </si>
  <si>
    <t>4</t>
  </si>
  <si>
    <t>Разходи за материали, в т.ч.:</t>
  </si>
  <si>
    <t>-Разходи за материали</t>
  </si>
  <si>
    <t>-Разходи за вода</t>
  </si>
  <si>
    <t>-Разходи за гориво</t>
  </si>
  <si>
    <t>-Разходи за ел.енергия</t>
  </si>
  <si>
    <t>-Разходи за топлоенергия</t>
  </si>
  <si>
    <t>5</t>
  </si>
  <si>
    <t>Разходи за външни услуги, в т.ч.:</t>
  </si>
  <si>
    <t>-Разходи за такса достъп и съпътстващи услуги от НК ЖИ</t>
  </si>
  <si>
    <t>-Разходи от СЛ за услиги и текущ ремонт</t>
  </si>
  <si>
    <t>6</t>
  </si>
  <si>
    <t>Разходи за персонала, в т.ч.:</t>
  </si>
  <si>
    <t>-Разходи за възнаграждения</t>
  </si>
  <si>
    <t>в т.ч. на лица с трайно намалена работоспособност</t>
  </si>
  <si>
    <t>-Разходи за социално осигуряване и надбавки</t>
  </si>
  <si>
    <t>в т.ч. от СЛ в натура</t>
  </si>
  <si>
    <t>7</t>
  </si>
  <si>
    <t>Разходи за амортизации</t>
  </si>
  <si>
    <t>8</t>
  </si>
  <si>
    <t>Себестойност на продадените стоки и други текущи активи (КМА)</t>
  </si>
  <si>
    <t>в т.ч. Свързани лица</t>
  </si>
  <si>
    <t>9</t>
  </si>
  <si>
    <t>Печалба от продажба на нетекущи активи</t>
  </si>
  <si>
    <t>10</t>
  </si>
  <si>
    <t>Промени в наличностите на готовата продукция и незавършеното производство</t>
  </si>
  <si>
    <t>11</t>
  </si>
  <si>
    <t>Придобиване на машини и съоражения по стопански начин</t>
  </si>
  <si>
    <t>в т.ч. по стопански начин</t>
  </si>
  <si>
    <t>12</t>
  </si>
  <si>
    <t>Други разходи, в т.ч.</t>
  </si>
  <si>
    <t>- разходи за МДТ и ЗКПО</t>
  </si>
  <si>
    <t>-лихви просрочени плащания от СЛ</t>
  </si>
  <si>
    <t>-обезценка на активи</t>
  </si>
  <si>
    <t>-провизии</t>
  </si>
  <si>
    <t>13</t>
  </si>
  <si>
    <t>Извънредни разходи</t>
  </si>
  <si>
    <t>14</t>
  </si>
  <si>
    <t>Печалба / загуба от оперативна дейност</t>
  </si>
  <si>
    <t>15</t>
  </si>
  <si>
    <t>Финансови разходи, в т.ч.</t>
  </si>
  <si>
    <t>- Разходи за лихви</t>
  </si>
  <si>
    <t>-Отрицателни разлики от промяна на валутни курсове</t>
  </si>
  <si>
    <t>-Други разходи по финансови операции</t>
  </si>
  <si>
    <t>16</t>
  </si>
  <si>
    <t>Финансови приходи, в т.ч.:</t>
  </si>
  <si>
    <t>-Приходи от лихви</t>
  </si>
  <si>
    <t>-Приходи от участия</t>
  </si>
  <si>
    <t>-Положителни разлики от операции с финансови активи и инструменти</t>
  </si>
  <si>
    <t>-Положителни разлики от промяна на валутните курсове</t>
  </si>
  <si>
    <t>-Други финансови приходи</t>
  </si>
  <si>
    <t>17</t>
  </si>
  <si>
    <t>Печалба/Загуба преди данъци</t>
  </si>
  <si>
    <t>Приходи/Разходи от данък върху дохода</t>
  </si>
  <si>
    <t>18</t>
  </si>
  <si>
    <t>Нетна печалба/загуба за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</si>
</sst>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0.00;\(###,##0.00\)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.25"/>
      <color rgb="FF000000"/>
      <name val="MS Sans Serif"/>
      <family val="2"/>
      <charset val="204"/>
    </font>
    <font>
      <b/>
      <sz val="9.75"/>
      <color rgb="FF000000"/>
      <name val="MS Sans Serif"/>
      <family val="2"/>
      <charset val="204"/>
    </font>
    <font>
      <b/>
      <sz val="9.75"/>
      <color rgb="FF080000"/>
      <name val="MS Sans Serif"/>
      <family val="2"/>
      <charset val="204"/>
    </font>
    <font>
      <b/>
      <sz val="8.25"/>
      <color rgb="FF080000"/>
      <name val="MS Sans Serif"/>
      <family val="2"/>
      <charset val="204"/>
    </font>
    <font>
      <sz val="8.25"/>
      <color rgb="FF080000"/>
      <name val="MS Sans Serif"/>
      <family val="2"/>
      <charset val="204"/>
    </font>
    <font>
      <b/>
      <sz val="12"/>
      <color rgb="FF080000"/>
      <name val="MS Sans Serif"/>
      <family val="2"/>
      <charset val="204"/>
    </font>
    <font>
      <b/>
      <sz val="9.75"/>
      <color rgb="FF0F0F0F"/>
      <name val="MS Sans Serif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.7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.75"/>
      <color theme="1"/>
      <name val="Times New Roman"/>
      <family val="1"/>
      <charset val="204"/>
    </font>
    <font>
      <b/>
      <sz val="11.2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.2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.25"/>
      <color theme="1"/>
      <name val="MS Sans Serif"/>
      <family val="2"/>
      <charset val="204"/>
    </font>
    <font>
      <sz val="8.25"/>
      <color theme="1"/>
      <name val="MS Sans Serif"/>
      <family val="2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80FFFF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/>
    <xf numFmtId="49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/>
    <xf numFmtId="49" fontId="4" fillId="2" borderId="1" xfId="0" applyNumberFormat="1" applyFont="1" applyFill="1" applyBorder="1"/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6" fillId="0" borderId="1" xfId="0" applyNumberFormat="1" applyFont="1" applyFill="1" applyBorder="1"/>
    <xf numFmtId="49" fontId="7" fillId="3" borderId="1" xfId="0" applyNumberFormat="1" applyFont="1" applyFill="1" applyBorder="1"/>
    <xf numFmtId="49" fontId="5" fillId="2" borderId="1" xfId="0" applyNumberFormat="1" applyFont="1" applyFill="1" applyBorder="1"/>
    <xf numFmtId="164" fontId="0" fillId="0" borderId="0" xfId="0" applyNumberFormat="1"/>
    <xf numFmtId="3" fontId="2" fillId="0" borderId="1" xfId="0" applyNumberFormat="1" applyFont="1" applyFill="1" applyBorder="1"/>
    <xf numFmtId="3" fontId="6" fillId="2" borderId="1" xfId="0" applyNumberFormat="1" applyFont="1" applyFill="1" applyBorder="1"/>
    <xf numFmtId="3" fontId="5" fillId="0" borderId="1" xfId="0" applyNumberFormat="1" applyFont="1" applyFill="1" applyBorder="1"/>
    <xf numFmtId="3" fontId="6" fillId="0" borderId="1" xfId="0" applyNumberFormat="1" applyFont="1" applyFill="1" applyBorder="1"/>
    <xf numFmtId="3" fontId="4" fillId="2" borderId="1" xfId="0" applyNumberFormat="1" applyFont="1" applyFill="1" applyBorder="1"/>
    <xf numFmtId="3" fontId="7" fillId="4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7" fillId="3" borderId="1" xfId="0" applyNumberFormat="1" applyFont="1" applyFill="1" applyBorder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right"/>
    </xf>
    <xf numFmtId="49" fontId="11" fillId="3" borderId="1" xfId="0" applyNumberFormat="1" applyFont="1" applyFill="1" applyBorder="1" applyAlignment="1">
      <alignment horizontal="center"/>
    </xf>
    <xf numFmtId="49" fontId="12" fillId="3" borderId="2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49" fontId="12" fillId="3" borderId="3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left"/>
    </xf>
    <xf numFmtId="3" fontId="13" fillId="3" borderId="1" xfId="0" applyNumberFormat="1" applyFont="1" applyFill="1" applyBorder="1" applyAlignment="1">
      <alignment horizontal="right"/>
    </xf>
    <xf numFmtId="49" fontId="14" fillId="5" borderId="1" xfId="0" applyNumberFormat="1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left"/>
    </xf>
    <xf numFmtId="3" fontId="15" fillId="5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left"/>
    </xf>
    <xf numFmtId="3" fontId="13" fillId="0" borderId="1" xfId="0" applyNumberFormat="1" applyFont="1" applyFill="1" applyBorder="1" applyAlignment="1">
      <alignment horizontal="right"/>
    </xf>
    <xf numFmtId="49" fontId="16" fillId="5" borderId="1" xfId="0" applyNumberFormat="1" applyFont="1" applyFill="1" applyBorder="1" applyAlignment="1">
      <alignment horizontal="left"/>
    </xf>
    <xf numFmtId="3" fontId="17" fillId="0" borderId="1" xfId="0" applyNumberFormat="1" applyFont="1" applyFill="1" applyBorder="1" applyAlignment="1">
      <alignment horizontal="right"/>
    </xf>
    <xf numFmtId="49" fontId="18" fillId="0" borderId="1" xfId="0" applyNumberFormat="1" applyFont="1" applyFill="1" applyBorder="1" applyAlignment="1">
      <alignment horizontal="center"/>
    </xf>
    <xf numFmtId="49" fontId="19" fillId="0" borderId="1" xfId="0" applyNumberFormat="1" applyFont="1" applyFill="1" applyBorder="1" applyAlignment="1">
      <alignment horizontal="left"/>
    </xf>
    <xf numFmtId="49" fontId="14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left"/>
    </xf>
    <xf numFmtId="3" fontId="15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14" fillId="6" borderId="1" xfId="0" applyNumberFormat="1" applyFont="1" applyFill="1" applyBorder="1" applyAlignment="1">
      <alignment horizontal="center"/>
    </xf>
    <xf numFmtId="49" fontId="16" fillId="6" borderId="1" xfId="0" applyNumberFormat="1" applyFont="1" applyFill="1" applyBorder="1" applyAlignment="1">
      <alignment horizontal="left"/>
    </xf>
    <xf numFmtId="3" fontId="20" fillId="6" borderId="1" xfId="0" applyNumberFormat="1" applyFont="1" applyFill="1" applyBorder="1" applyAlignment="1">
      <alignment horizontal="righ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TCH~1\AppData\Local\Temp\Rar$DI43.246\&#1054;&#1055;&#1056;%20&#1052;&#1057;&#1057;%20&#1084;.09.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 лева"/>
      <sheetName val="в хил. лв"/>
    </sheetNames>
    <sheetDataSet>
      <sheetData sheetId="0">
        <row r="7">
          <cell r="C7">
            <v>77276301.74000001</v>
          </cell>
          <cell r="D7">
            <v>92232758.800000027</v>
          </cell>
        </row>
        <row r="8">
          <cell r="C8">
            <v>0</v>
          </cell>
          <cell r="D8">
            <v>0</v>
          </cell>
        </row>
        <row r="9">
          <cell r="C9">
            <v>72633939.460000008</v>
          </cell>
          <cell r="D9">
            <v>84442419.710000008</v>
          </cell>
        </row>
        <row r="10">
          <cell r="C10">
            <v>34300.78</v>
          </cell>
          <cell r="D10">
            <v>20919.009999999998</v>
          </cell>
        </row>
        <row r="11">
          <cell r="C11">
            <v>114961.84</v>
          </cell>
          <cell r="D11">
            <v>114211.68</v>
          </cell>
        </row>
        <row r="12">
          <cell r="C12">
            <v>7213.64</v>
          </cell>
          <cell r="D12">
            <v>13723.86</v>
          </cell>
        </row>
        <row r="13">
          <cell r="C13">
            <v>678512.17</v>
          </cell>
          <cell r="D13">
            <v>777178.54</v>
          </cell>
        </row>
        <row r="14">
          <cell r="C14">
            <v>0</v>
          </cell>
          <cell r="D14">
            <v>0</v>
          </cell>
        </row>
        <row r="15">
          <cell r="C15">
            <v>3841674.6300000004</v>
          </cell>
          <cell r="D15">
            <v>6885225.0099999998</v>
          </cell>
        </row>
        <row r="16">
          <cell r="C16">
            <v>72005.48</v>
          </cell>
          <cell r="D16">
            <v>179245.06</v>
          </cell>
        </row>
        <row r="17">
          <cell r="C17">
            <v>703742.05</v>
          </cell>
          <cell r="D17">
            <v>432620.77</v>
          </cell>
        </row>
        <row r="18">
          <cell r="C18">
            <v>2589.4699999999998</v>
          </cell>
          <cell r="D18">
            <v>0</v>
          </cell>
        </row>
        <row r="19">
          <cell r="C19">
            <v>53837.94</v>
          </cell>
          <cell r="D19">
            <v>91444.53</v>
          </cell>
        </row>
        <row r="22">
          <cell r="C22">
            <v>0</v>
          </cell>
          <cell r="D22">
            <v>0</v>
          </cell>
        </row>
        <row r="24">
          <cell r="C24">
            <v>-19023281.580000002</v>
          </cell>
          <cell r="D24">
            <v>-26830021.839999996</v>
          </cell>
        </row>
        <row r="25">
          <cell r="C25">
            <v>-2203009.15</v>
          </cell>
          <cell r="D25">
            <v>-2108800.09</v>
          </cell>
        </row>
        <row r="26">
          <cell r="C26">
            <v>-102685.79</v>
          </cell>
          <cell r="D26">
            <v>-104697.76</v>
          </cell>
        </row>
        <row r="27">
          <cell r="C27">
            <v>-5554556.6699999999</v>
          </cell>
          <cell r="D27">
            <v>-8433244.0999999996</v>
          </cell>
        </row>
        <row r="28">
          <cell r="C28">
            <v>-11142573.560000001</v>
          </cell>
          <cell r="D28">
            <v>-16151570.24</v>
          </cell>
        </row>
        <row r="29">
          <cell r="C29">
            <v>-20456.41</v>
          </cell>
          <cell r="D29">
            <v>-31709.65</v>
          </cell>
        </row>
        <row r="30">
          <cell r="C30">
            <v>-17262842.780000001</v>
          </cell>
          <cell r="D30">
            <v>-21377407.989999998</v>
          </cell>
        </row>
        <row r="31">
          <cell r="C31">
            <v>-10838286.98</v>
          </cell>
          <cell r="D31">
            <v>-12173038.91</v>
          </cell>
        </row>
        <row r="32">
          <cell r="C32">
            <v>-1748045.72</v>
          </cell>
          <cell r="D32">
            <v>-3227123.55</v>
          </cell>
        </row>
        <row r="33">
          <cell r="C33">
            <v>-35884240.660000004</v>
          </cell>
          <cell r="D33">
            <v>-35917166.199999996</v>
          </cell>
        </row>
        <row r="34">
          <cell r="C34">
            <v>-27125729.350000001</v>
          </cell>
          <cell r="D34">
            <v>-27604976.809999999</v>
          </cell>
        </row>
        <row r="35">
          <cell r="C35">
            <v>-1291660.95</v>
          </cell>
          <cell r="D35">
            <v>-1253689.8400000001</v>
          </cell>
        </row>
        <row r="36">
          <cell r="C36">
            <v>-8758511.3100000005</v>
          </cell>
          <cell r="D36">
            <v>-8312189.3899999997</v>
          </cell>
        </row>
        <row r="37">
          <cell r="C37">
            <v>-450877.09</v>
          </cell>
          <cell r="D37">
            <v>-151674.38</v>
          </cell>
        </row>
        <row r="38">
          <cell r="C38">
            <v>-2486906.9900000002</v>
          </cell>
          <cell r="D38">
            <v>-15900218.48</v>
          </cell>
        </row>
        <row r="40">
          <cell r="C40">
            <v>-72005.48</v>
          </cell>
          <cell r="D40">
            <v>-179356.25</v>
          </cell>
        </row>
        <row r="41">
          <cell r="C41">
            <v>-72005.48</v>
          </cell>
          <cell r="D41">
            <v>-179245.06</v>
          </cell>
        </row>
        <row r="42">
          <cell r="C42">
            <v>278896.28000000003</v>
          </cell>
          <cell r="D42">
            <v>142859.29</v>
          </cell>
        </row>
        <row r="43">
          <cell r="C43">
            <v>162312.60999999999</v>
          </cell>
          <cell r="D43">
            <v>0</v>
          </cell>
        </row>
        <row r="44">
          <cell r="C44">
            <v>-40261.5</v>
          </cell>
          <cell r="D44">
            <v>-54748.67</v>
          </cell>
        </row>
        <row r="45">
          <cell r="C45">
            <v>1411099.7</v>
          </cell>
          <cell r="D45">
            <v>1392587.93</v>
          </cell>
        </row>
        <row r="46">
          <cell r="C46">
            <v>0</v>
          </cell>
          <cell r="D46">
            <v>0</v>
          </cell>
        </row>
        <row r="47">
          <cell r="C47">
            <v>-1411099.7</v>
          </cell>
          <cell r="D47">
            <v>-1392587.93</v>
          </cell>
        </row>
        <row r="48">
          <cell r="C48">
            <v>-3383054.4400000004</v>
          </cell>
          <cell r="D48">
            <v>-2631076.4</v>
          </cell>
        </row>
        <row r="49">
          <cell r="C49">
            <v>-124306.89</v>
          </cell>
          <cell r="D49">
            <v>-305292.46999999997</v>
          </cell>
        </row>
        <row r="50">
          <cell r="C50">
            <v>-329732.24</v>
          </cell>
          <cell r="D50">
            <v>-428259.99</v>
          </cell>
        </row>
        <row r="51">
          <cell r="C51">
            <v>-1665386.59</v>
          </cell>
          <cell r="D51">
            <v>-2139.98</v>
          </cell>
        </row>
        <row r="52">
          <cell r="C52">
            <v>291572.25</v>
          </cell>
          <cell r="D52">
            <v>0</v>
          </cell>
        </row>
        <row r="53">
          <cell r="C53">
            <v>0</v>
          </cell>
          <cell r="D53">
            <v>0</v>
          </cell>
        </row>
        <row r="55">
          <cell r="C55">
            <v>867542.23000000324</v>
          </cell>
          <cell r="D55">
            <v>-9030345.2799999658</v>
          </cell>
        </row>
        <row r="56">
          <cell r="C56">
            <v>-390874.94</v>
          </cell>
          <cell r="D56">
            <v>-622053.91</v>
          </cell>
        </row>
        <row r="57">
          <cell r="C57">
            <v>-261351.57</v>
          </cell>
          <cell r="D57">
            <v>-348230.44</v>
          </cell>
        </row>
        <row r="58">
          <cell r="C58">
            <v>-70846.78</v>
          </cell>
          <cell r="D58">
            <v>-218284.73</v>
          </cell>
        </row>
        <row r="59">
          <cell r="C59">
            <v>-58676.59</v>
          </cell>
          <cell r="D59">
            <v>-55538.74</v>
          </cell>
        </row>
        <row r="60">
          <cell r="C60">
            <v>92557.32</v>
          </cell>
          <cell r="D60">
            <v>217413.97</v>
          </cell>
        </row>
        <row r="61">
          <cell r="C61">
            <v>29226.560000000001</v>
          </cell>
          <cell r="D61">
            <v>9357.09</v>
          </cell>
        </row>
        <row r="62">
          <cell r="C62">
            <v>0</v>
          </cell>
          <cell r="D62">
            <v>0</v>
          </cell>
        </row>
        <row r="63">
          <cell r="C63">
            <v>0</v>
          </cell>
          <cell r="D63">
            <v>0</v>
          </cell>
        </row>
        <row r="64">
          <cell r="C64">
            <v>63326.76</v>
          </cell>
          <cell r="D64">
            <v>207872.99</v>
          </cell>
        </row>
        <row r="65">
          <cell r="C65">
            <v>4</v>
          </cell>
          <cell r="D65">
            <v>183.89</v>
          </cell>
        </row>
        <row r="66">
          <cell r="C66">
            <v>569224.61000000325</v>
          </cell>
          <cell r="D66">
            <v>-9434985.2199999653</v>
          </cell>
        </row>
        <row r="67">
          <cell r="C67">
            <v>0</v>
          </cell>
          <cell r="D67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zoomScaleNormal="100" workbookViewId="0">
      <selection sqref="A1:XFD1048576"/>
    </sheetView>
  </sheetViews>
  <sheetFormatPr defaultRowHeight="15" x14ac:dyDescent="0.25"/>
  <cols>
    <col min="1" max="1" width="4.42578125" style="30" customWidth="1"/>
    <col min="2" max="2" width="61.42578125" style="28" customWidth="1"/>
    <col min="3" max="3" width="17.5703125" style="31" customWidth="1"/>
    <col min="4" max="4" width="15.5703125" style="31" customWidth="1"/>
    <col min="5" max="16384" width="9.140625" style="28"/>
  </cols>
  <sheetData>
    <row r="1" spans="1:4" ht="15.75" x14ac:dyDescent="0.25">
      <c r="A1" s="27" t="s">
        <v>121</v>
      </c>
      <c r="B1" s="27"/>
      <c r="C1" s="27"/>
      <c r="D1" s="27"/>
    </row>
    <row r="2" spans="1:4" ht="15.75" x14ac:dyDescent="0.25">
      <c r="A2" s="29" t="s">
        <v>122</v>
      </c>
      <c r="B2" s="29"/>
      <c r="C2" s="29"/>
      <c r="D2" s="29"/>
    </row>
    <row r="3" spans="1:4" x14ac:dyDescent="0.25">
      <c r="B3" s="1"/>
    </row>
    <row r="4" spans="1:4" ht="13.5" customHeight="1" x14ac:dyDescent="0.25">
      <c r="A4" s="32"/>
      <c r="B4" s="33" t="s">
        <v>123</v>
      </c>
      <c r="C4" s="34" t="s">
        <v>124</v>
      </c>
      <c r="D4" s="34"/>
    </row>
    <row r="5" spans="1:4" ht="13.5" customHeight="1" x14ac:dyDescent="0.25">
      <c r="A5" s="32" t="s">
        <v>125</v>
      </c>
      <c r="B5" s="35"/>
      <c r="C5" s="36" t="s">
        <v>126</v>
      </c>
      <c r="D5" s="36" t="s">
        <v>127</v>
      </c>
    </row>
    <row r="6" spans="1:4" ht="13.5" customHeight="1" x14ac:dyDescent="0.25">
      <c r="A6" s="32" t="s">
        <v>128</v>
      </c>
      <c r="B6" s="37" t="s">
        <v>129</v>
      </c>
      <c r="C6" s="38" t="s">
        <v>130</v>
      </c>
      <c r="D6" s="38" t="s">
        <v>131</v>
      </c>
    </row>
    <row r="7" spans="1:4" ht="15.75" customHeight="1" x14ac:dyDescent="0.25">
      <c r="A7" s="39" t="s">
        <v>132</v>
      </c>
      <c r="B7" s="40" t="s">
        <v>133</v>
      </c>
      <c r="C7" s="41">
        <f>'[1]в лева'!C7/1000</f>
        <v>77276.30174000001</v>
      </c>
      <c r="D7" s="41">
        <f>'[1]в лева'!D7/1000</f>
        <v>92232.758800000025</v>
      </c>
    </row>
    <row r="8" spans="1:4" ht="13.5" customHeight="1" x14ac:dyDescent="0.25">
      <c r="A8" s="42"/>
      <c r="B8" s="43" t="s">
        <v>134</v>
      </c>
      <c r="C8" s="44">
        <f>'[1]в лева'!C8/1000</f>
        <v>0</v>
      </c>
      <c r="D8" s="44">
        <f>'[1]в лева'!D8/100</f>
        <v>0</v>
      </c>
    </row>
    <row r="9" spans="1:4" ht="13.5" customHeight="1" x14ac:dyDescent="0.25">
      <c r="A9" s="42"/>
      <c r="B9" s="43" t="s">
        <v>135</v>
      </c>
      <c r="C9" s="44">
        <f>'[1]в лева'!C9/1000</f>
        <v>72633.939460000009</v>
      </c>
      <c r="D9" s="44">
        <f>'[1]в лева'!D9/100</f>
        <v>844424.19710000011</v>
      </c>
    </row>
    <row r="10" spans="1:4" ht="13.5" customHeight="1" x14ac:dyDescent="0.25">
      <c r="A10" s="42"/>
      <c r="B10" s="43" t="s">
        <v>136</v>
      </c>
      <c r="C10" s="44">
        <f>'[1]в лева'!C10/1000</f>
        <v>34.300779999999996</v>
      </c>
      <c r="D10" s="44">
        <f>'[1]в лева'!D10/100</f>
        <v>209.19009999999997</v>
      </c>
    </row>
    <row r="11" spans="1:4" ht="13.5" customHeight="1" x14ac:dyDescent="0.25">
      <c r="A11" s="42"/>
      <c r="B11" s="43" t="s">
        <v>137</v>
      </c>
      <c r="C11" s="44">
        <f>'[1]в лева'!C11/1000</f>
        <v>114.96184</v>
      </c>
      <c r="D11" s="44">
        <f>'[1]в лева'!D11/100</f>
        <v>1142.1168</v>
      </c>
    </row>
    <row r="12" spans="1:4" ht="13.5" customHeight="1" x14ac:dyDescent="0.25">
      <c r="A12" s="42"/>
      <c r="B12" s="43" t="s">
        <v>138</v>
      </c>
      <c r="C12" s="44">
        <f>'[1]в лева'!C12/1000</f>
        <v>7.2136400000000007</v>
      </c>
      <c r="D12" s="44">
        <f>'[1]в лева'!D12/100</f>
        <v>137.23860000000002</v>
      </c>
    </row>
    <row r="13" spans="1:4" ht="13.5" customHeight="1" x14ac:dyDescent="0.25">
      <c r="A13" s="42"/>
      <c r="B13" s="43" t="s">
        <v>139</v>
      </c>
      <c r="C13" s="44">
        <f>'[1]в лева'!C13/1000</f>
        <v>678.51217000000008</v>
      </c>
      <c r="D13" s="44">
        <f>'[1]в лева'!D13/100</f>
        <v>7771.7854000000007</v>
      </c>
    </row>
    <row r="14" spans="1:4" ht="13.5" customHeight="1" x14ac:dyDescent="0.25">
      <c r="A14" s="42"/>
      <c r="B14" s="43" t="s">
        <v>136</v>
      </c>
      <c r="C14" s="44">
        <f>'[1]в лева'!C14/1000</f>
        <v>0</v>
      </c>
      <c r="D14" s="44">
        <f>'[1]в лева'!D14/100</f>
        <v>0</v>
      </c>
    </row>
    <row r="15" spans="1:4" ht="13.5" customHeight="1" x14ac:dyDescent="0.25">
      <c r="A15" s="42"/>
      <c r="B15" s="43" t="s">
        <v>140</v>
      </c>
      <c r="C15" s="44">
        <f>'[1]в лева'!C15/1000</f>
        <v>3841.6746300000004</v>
      </c>
      <c r="D15" s="44">
        <f>'[1]в лева'!D15/100</f>
        <v>68852.250100000005</v>
      </c>
    </row>
    <row r="16" spans="1:4" ht="13.5" customHeight="1" x14ac:dyDescent="0.25">
      <c r="A16" s="42"/>
      <c r="B16" s="43" t="s">
        <v>141</v>
      </c>
      <c r="C16" s="44">
        <f>'[1]в лева'!C16/1000</f>
        <v>72.005479999999991</v>
      </c>
      <c r="D16" s="44">
        <f>'[1]в лева'!D16/100</f>
        <v>1792.4505999999999</v>
      </c>
    </row>
    <row r="17" spans="1:4" ht="13.5" customHeight="1" x14ac:dyDescent="0.25">
      <c r="A17" s="42"/>
      <c r="B17" s="43" t="s">
        <v>142</v>
      </c>
      <c r="C17" s="44">
        <f>'[1]в лева'!C17/1000</f>
        <v>703.74205000000006</v>
      </c>
      <c r="D17" s="44">
        <f>'[1]в лева'!D17/100</f>
        <v>4326.2076999999999</v>
      </c>
    </row>
    <row r="18" spans="1:4" ht="13.5" customHeight="1" x14ac:dyDescent="0.25">
      <c r="A18" s="42"/>
      <c r="B18" s="43" t="s">
        <v>143</v>
      </c>
      <c r="C18" s="44">
        <f>'[1]в лева'!C18/1000</f>
        <v>2.5894699999999999</v>
      </c>
      <c r="D18" s="44">
        <f>'[1]в лева'!D18/100</f>
        <v>0</v>
      </c>
    </row>
    <row r="19" spans="1:4" ht="15.75" customHeight="1" x14ac:dyDescent="0.25">
      <c r="A19" s="39" t="s">
        <v>144</v>
      </c>
      <c r="B19" s="45" t="s">
        <v>145</v>
      </c>
      <c r="C19" s="41">
        <f>'[1]в лева'!C19/1000</f>
        <v>53.837940000000003</v>
      </c>
      <c r="D19" s="41">
        <f>'[1]в лева'!D19/1000</f>
        <v>91.44453</v>
      </c>
    </row>
    <row r="20" spans="1:4" ht="13.5" customHeight="1" x14ac:dyDescent="0.25">
      <c r="A20" s="42"/>
      <c r="B20" s="43" t="s">
        <v>146</v>
      </c>
      <c r="C20" s="46" t="e">
        <f>#REF!</f>
        <v>#REF!</v>
      </c>
      <c r="D20" s="46" t="e">
        <f>#REF!</f>
        <v>#REF!</v>
      </c>
    </row>
    <row r="21" spans="1:4" ht="13.5" customHeight="1" x14ac:dyDescent="0.25">
      <c r="A21" s="42"/>
      <c r="B21" s="43" t="s">
        <v>147</v>
      </c>
      <c r="C21" s="46" t="e">
        <f>#REF!</f>
        <v>#REF!</v>
      </c>
      <c r="D21" s="46" t="e">
        <f>#REF!</f>
        <v>#REF!</v>
      </c>
    </row>
    <row r="22" spans="1:4" ht="15.75" customHeight="1" x14ac:dyDescent="0.25">
      <c r="A22" s="39" t="s">
        <v>148</v>
      </c>
      <c r="B22" s="45" t="s">
        <v>149</v>
      </c>
      <c r="C22" s="41">
        <f>'[1]в лева'!C22/1000</f>
        <v>0</v>
      </c>
      <c r="D22" s="41">
        <f>'[1]в лева'!D22/1000</f>
        <v>0</v>
      </c>
    </row>
    <row r="23" spans="1:4" ht="13.5" customHeight="1" x14ac:dyDescent="0.25">
      <c r="A23" s="42"/>
      <c r="B23" s="43"/>
      <c r="C23" s="46"/>
      <c r="D23" s="46"/>
    </row>
    <row r="24" spans="1:4" ht="15.75" customHeight="1" x14ac:dyDescent="0.25">
      <c r="A24" s="39" t="s">
        <v>150</v>
      </c>
      <c r="B24" s="45" t="s">
        <v>151</v>
      </c>
      <c r="C24" s="41">
        <f>'[1]в лева'!C24/1000</f>
        <v>-19023.281580000003</v>
      </c>
      <c r="D24" s="41">
        <f>'[1]в лева'!D24/1000</f>
        <v>-26830.021839999998</v>
      </c>
    </row>
    <row r="25" spans="1:4" ht="13.5" customHeight="1" x14ac:dyDescent="0.25">
      <c r="A25" s="42"/>
      <c r="B25" s="43" t="s">
        <v>152</v>
      </c>
      <c r="C25" s="44">
        <f>'[1]в лева'!C25/1000</f>
        <v>-2203.0091499999999</v>
      </c>
      <c r="D25" s="44">
        <f>'[1]в лева'!D25/1000</f>
        <v>-2108.8000899999997</v>
      </c>
    </row>
    <row r="26" spans="1:4" ht="13.5" customHeight="1" x14ac:dyDescent="0.25">
      <c r="A26" s="42"/>
      <c r="B26" s="43" t="s">
        <v>153</v>
      </c>
      <c r="C26" s="44">
        <f>'[1]в лева'!C26/1000</f>
        <v>-102.68579</v>
      </c>
      <c r="D26" s="44">
        <f>'[1]в лева'!D26/1000</f>
        <v>-104.69775999999999</v>
      </c>
    </row>
    <row r="27" spans="1:4" ht="13.5" customHeight="1" x14ac:dyDescent="0.25">
      <c r="A27" s="42"/>
      <c r="B27" s="43" t="s">
        <v>154</v>
      </c>
      <c r="C27" s="44">
        <f>'[1]в лева'!C27/1000</f>
        <v>-5554.5566699999999</v>
      </c>
      <c r="D27" s="44">
        <f>'[1]в лева'!D27/1000</f>
        <v>-8433.2440999999999</v>
      </c>
    </row>
    <row r="28" spans="1:4" ht="13.5" customHeight="1" x14ac:dyDescent="0.25">
      <c r="A28" s="42"/>
      <c r="B28" s="43" t="s">
        <v>155</v>
      </c>
      <c r="C28" s="44">
        <f>'[1]в лева'!C28/1000</f>
        <v>-11142.573560000001</v>
      </c>
      <c r="D28" s="44">
        <f>'[1]в лева'!D28/1000</f>
        <v>-16151.570240000001</v>
      </c>
    </row>
    <row r="29" spans="1:4" ht="13.5" customHeight="1" x14ac:dyDescent="0.25">
      <c r="A29" s="42"/>
      <c r="B29" s="43" t="s">
        <v>156</v>
      </c>
      <c r="C29" s="44">
        <f>'[1]в лева'!C29/1000</f>
        <v>-20.456409999999998</v>
      </c>
      <c r="D29" s="44">
        <f>'[1]в лева'!D29/1000</f>
        <v>-31.70965</v>
      </c>
    </row>
    <row r="30" spans="1:4" ht="15.75" customHeight="1" x14ac:dyDescent="0.25">
      <c r="A30" s="39" t="s">
        <v>157</v>
      </c>
      <c r="B30" s="45" t="s">
        <v>158</v>
      </c>
      <c r="C30" s="41">
        <f>'[1]в лева'!C30/1000</f>
        <v>-17262.842780000003</v>
      </c>
      <c r="D30" s="41">
        <f>'[1]в лева'!D30/1000</f>
        <v>-21377.40799</v>
      </c>
    </row>
    <row r="31" spans="1:4" ht="13.5" customHeight="1" x14ac:dyDescent="0.25">
      <c r="A31" s="42"/>
      <c r="B31" s="43" t="s">
        <v>159</v>
      </c>
      <c r="C31" s="44">
        <f>'[1]в лева'!C31/1000</f>
        <v>-10838.286980000001</v>
      </c>
      <c r="D31" s="44">
        <f>'[1]в лева'!D31/1000</f>
        <v>-12173.038909999999</v>
      </c>
    </row>
    <row r="32" spans="1:4" ht="13.5" customHeight="1" x14ac:dyDescent="0.25">
      <c r="A32" s="42"/>
      <c r="B32" s="43" t="s">
        <v>160</v>
      </c>
      <c r="C32" s="44">
        <f>'[1]в лева'!C32/1000</f>
        <v>-1748.0457200000001</v>
      </c>
      <c r="D32" s="44">
        <f>'[1]в лева'!D32/1000</f>
        <v>-3227.1235499999998</v>
      </c>
    </row>
    <row r="33" spans="1:4" ht="15.75" customHeight="1" x14ac:dyDescent="0.25">
      <c r="A33" s="39" t="s">
        <v>161</v>
      </c>
      <c r="B33" s="45" t="s">
        <v>162</v>
      </c>
      <c r="C33" s="41">
        <f>'[1]в лева'!C33/1000</f>
        <v>-35884.240660000003</v>
      </c>
      <c r="D33" s="41">
        <f>'[1]в лева'!D33/1000</f>
        <v>-35917.166199999992</v>
      </c>
    </row>
    <row r="34" spans="1:4" ht="13.5" customHeight="1" x14ac:dyDescent="0.25">
      <c r="A34" s="42"/>
      <c r="B34" s="43" t="s">
        <v>163</v>
      </c>
      <c r="C34" s="44">
        <f>'[1]в лева'!C34/1000</f>
        <v>-27125.729350000001</v>
      </c>
      <c r="D34" s="44">
        <f>'[1]в лева'!D34/1000</f>
        <v>-27604.97681</v>
      </c>
    </row>
    <row r="35" spans="1:4" ht="13.5" customHeight="1" x14ac:dyDescent="0.25">
      <c r="A35" s="42"/>
      <c r="B35" s="43" t="s">
        <v>164</v>
      </c>
      <c r="C35" s="44">
        <f>'[1]в лева'!C35/1000</f>
        <v>-1291.66095</v>
      </c>
      <c r="D35" s="44">
        <f>'[1]в лева'!D35/1000</f>
        <v>-1253.68984</v>
      </c>
    </row>
    <row r="36" spans="1:4" ht="13.5" customHeight="1" x14ac:dyDescent="0.25">
      <c r="A36" s="42"/>
      <c r="B36" s="43" t="s">
        <v>165</v>
      </c>
      <c r="C36" s="44">
        <f>'[1]в лева'!C36/1000</f>
        <v>-8758.5113099999999</v>
      </c>
      <c r="D36" s="44">
        <f>'[1]в лева'!D36/1000</f>
        <v>-8312.1893899999995</v>
      </c>
    </row>
    <row r="37" spans="1:4" ht="12" customHeight="1" x14ac:dyDescent="0.25">
      <c r="A37" s="47"/>
      <c r="B37" s="48" t="s">
        <v>166</v>
      </c>
      <c r="C37" s="44">
        <f>'[1]в лева'!C37/1000</f>
        <v>-450.87709000000001</v>
      </c>
      <c r="D37" s="44">
        <f>'[1]в лева'!D37/1000</f>
        <v>-151.67438000000001</v>
      </c>
    </row>
    <row r="38" spans="1:4" ht="15.75" customHeight="1" x14ac:dyDescent="0.25">
      <c r="A38" s="39" t="s">
        <v>167</v>
      </c>
      <c r="B38" s="45" t="s">
        <v>168</v>
      </c>
      <c r="C38" s="41">
        <f>'[1]в лева'!C38/1000</f>
        <v>-2486.9069900000004</v>
      </c>
      <c r="D38" s="41">
        <f>'[1]в лева'!D38/1000</f>
        <v>-15900.21848</v>
      </c>
    </row>
    <row r="39" spans="1:4" s="52" customFormat="1" ht="15" customHeight="1" x14ac:dyDescent="0.25">
      <c r="A39" s="49"/>
      <c r="B39" s="50"/>
      <c r="C39" s="51"/>
      <c r="D39" s="51"/>
    </row>
    <row r="40" spans="1:4" ht="15.75" customHeight="1" x14ac:dyDescent="0.25">
      <c r="A40" s="39" t="s">
        <v>169</v>
      </c>
      <c r="B40" s="45" t="s">
        <v>170</v>
      </c>
      <c r="C40" s="41">
        <f>'[1]в лева'!C40/1000</f>
        <v>-72.005479999999991</v>
      </c>
      <c r="D40" s="41">
        <f>'[1]в лева'!D40/1000</f>
        <v>-179.35624999999999</v>
      </c>
    </row>
    <row r="41" spans="1:4" ht="13.5" customHeight="1" x14ac:dyDescent="0.25">
      <c r="A41" s="42"/>
      <c r="B41" s="43" t="s">
        <v>171</v>
      </c>
      <c r="C41" s="44">
        <f>'[1]в лева'!C41/1000</f>
        <v>-72.005479999999991</v>
      </c>
      <c r="D41" s="44">
        <f>'[1]в лева'!D41/1000</f>
        <v>-179.24506</v>
      </c>
    </row>
    <row r="42" spans="1:4" ht="15.75" customHeight="1" x14ac:dyDescent="0.25">
      <c r="A42" s="39" t="s">
        <v>172</v>
      </c>
      <c r="B42" s="45" t="s">
        <v>173</v>
      </c>
      <c r="C42" s="41">
        <f>'[1]в лева'!C42/1000</f>
        <v>278.89628000000005</v>
      </c>
      <c r="D42" s="41">
        <f>'[1]в лева'!D42/1000</f>
        <v>142.85929000000002</v>
      </c>
    </row>
    <row r="43" spans="1:4" ht="13.5" customHeight="1" x14ac:dyDescent="0.25">
      <c r="A43" s="42"/>
      <c r="B43" s="43" t="s">
        <v>171</v>
      </c>
      <c r="C43" s="44">
        <f>'[1]в лева'!C43/1000</f>
        <v>162.31260999999998</v>
      </c>
      <c r="D43" s="44">
        <f>'[1]в лева'!D43/1000</f>
        <v>0</v>
      </c>
    </row>
    <row r="44" spans="1:4" ht="15.75" customHeight="1" x14ac:dyDescent="0.25">
      <c r="A44" s="39" t="s">
        <v>174</v>
      </c>
      <c r="B44" s="45" t="s">
        <v>175</v>
      </c>
      <c r="C44" s="41">
        <f>'[1]в лева'!C44/1000</f>
        <v>-40.261499999999998</v>
      </c>
      <c r="D44" s="41">
        <f>'[1]в лева'!D44/1000</f>
        <v>-54.748669999999997</v>
      </c>
    </row>
    <row r="45" spans="1:4" ht="15.75" customHeight="1" x14ac:dyDescent="0.25">
      <c r="A45" s="39" t="s">
        <v>176</v>
      </c>
      <c r="B45" s="45" t="s">
        <v>177</v>
      </c>
      <c r="C45" s="41">
        <f>'[1]в лева'!C45/1000</f>
        <v>1411.0997</v>
      </c>
      <c r="D45" s="41">
        <f>'[1]в лева'!D45/1000</f>
        <v>1392.5879299999999</v>
      </c>
    </row>
    <row r="46" spans="1:4" ht="13.5" customHeight="1" x14ac:dyDescent="0.25">
      <c r="A46" s="42"/>
      <c r="B46" s="43" t="s">
        <v>136</v>
      </c>
      <c r="C46" s="44">
        <f>'[1]в лева'!C46/1000</f>
        <v>0</v>
      </c>
      <c r="D46" s="44">
        <f>'[1]в лева'!D46/1000</f>
        <v>0</v>
      </c>
    </row>
    <row r="47" spans="1:4" ht="13.5" customHeight="1" x14ac:dyDescent="0.25">
      <c r="A47" s="42"/>
      <c r="B47" s="43" t="s">
        <v>178</v>
      </c>
      <c r="C47" s="44">
        <f>'[1]в лева'!C47/1000</f>
        <v>-1411.0997</v>
      </c>
      <c r="D47" s="44">
        <f>'[1]в лева'!D47/1000</f>
        <v>-1392.5879299999999</v>
      </c>
    </row>
    <row r="48" spans="1:4" ht="15.75" customHeight="1" x14ac:dyDescent="0.25">
      <c r="A48" s="39" t="s">
        <v>179</v>
      </c>
      <c r="B48" s="45" t="s">
        <v>180</v>
      </c>
      <c r="C48" s="41">
        <f>'[1]в лева'!C48/1000</f>
        <v>-3383.0544400000003</v>
      </c>
      <c r="D48" s="41">
        <f>'[1]в лева'!D48/1000</f>
        <v>-2631.0763999999999</v>
      </c>
    </row>
    <row r="49" spans="1:4" ht="12" customHeight="1" x14ac:dyDescent="0.25">
      <c r="A49" s="47"/>
      <c r="B49" s="48" t="s">
        <v>181</v>
      </c>
      <c r="C49" s="44">
        <f>'[1]в лева'!C49/1000</f>
        <v>-124.30689</v>
      </c>
      <c r="D49" s="44">
        <f>'[1]в лева'!D49/1000</f>
        <v>-305.29246999999998</v>
      </c>
    </row>
    <row r="50" spans="1:4" ht="13.5" customHeight="1" x14ac:dyDescent="0.25">
      <c r="A50" s="42"/>
      <c r="B50" s="43" t="s">
        <v>182</v>
      </c>
      <c r="C50" s="44">
        <f>'[1]в лева'!C50/1000</f>
        <v>-329.73223999999999</v>
      </c>
      <c r="D50" s="44">
        <f>'[1]в лева'!D50/1000</f>
        <v>-428.25999000000002</v>
      </c>
    </row>
    <row r="51" spans="1:4" ht="13.5" customHeight="1" x14ac:dyDescent="0.25">
      <c r="A51" s="42"/>
      <c r="B51" s="43" t="s">
        <v>183</v>
      </c>
      <c r="C51" s="44">
        <f>'[1]в лева'!C51/1000</f>
        <v>-1665.3865900000001</v>
      </c>
      <c r="D51" s="44">
        <f>'[1]в лева'!D51/1000</f>
        <v>-2.13998</v>
      </c>
    </row>
    <row r="52" spans="1:4" ht="13.5" customHeight="1" x14ac:dyDescent="0.25">
      <c r="A52" s="42"/>
      <c r="B52" s="43" t="s">
        <v>184</v>
      </c>
      <c r="C52" s="44">
        <f>'[1]в лева'!C52/1000</f>
        <v>291.57225</v>
      </c>
      <c r="D52" s="44">
        <f>'[1]в лева'!D52/1000</f>
        <v>0</v>
      </c>
    </row>
    <row r="53" spans="1:4" ht="15.75" customHeight="1" x14ac:dyDescent="0.25">
      <c r="A53" s="39" t="s">
        <v>185</v>
      </c>
      <c r="B53" s="45" t="s">
        <v>186</v>
      </c>
      <c r="C53" s="41">
        <f>'[1]в лева'!C53/1000</f>
        <v>0</v>
      </c>
      <c r="D53" s="41">
        <f>'[1]в лева'!D53/1000</f>
        <v>0</v>
      </c>
    </row>
    <row r="54" spans="1:4" ht="13.5" customHeight="1" x14ac:dyDescent="0.25">
      <c r="A54" s="42"/>
      <c r="B54" s="43"/>
      <c r="C54" s="46"/>
      <c r="D54" s="46"/>
    </row>
    <row r="55" spans="1:4" ht="15.75" customHeight="1" x14ac:dyDescent="0.25">
      <c r="A55" s="39" t="s">
        <v>187</v>
      </c>
      <c r="B55" s="45" t="s">
        <v>188</v>
      </c>
      <c r="C55" s="41">
        <f>'[1]в лева'!C55/1000</f>
        <v>867.5422300000032</v>
      </c>
      <c r="D55" s="41">
        <f>'[1]в лева'!D55/1000</f>
        <v>-9030.345279999965</v>
      </c>
    </row>
    <row r="56" spans="1:4" ht="15.75" customHeight="1" x14ac:dyDescent="0.25">
      <c r="A56" s="39" t="s">
        <v>189</v>
      </c>
      <c r="B56" s="45" t="s">
        <v>190</v>
      </c>
      <c r="C56" s="41">
        <f>'[1]в лева'!C56/1000</f>
        <v>-390.87493999999998</v>
      </c>
      <c r="D56" s="41">
        <f>'[1]в лева'!D56/1000</f>
        <v>-622.05391000000009</v>
      </c>
    </row>
    <row r="57" spans="1:4" ht="13.5" customHeight="1" x14ac:dyDescent="0.25">
      <c r="A57" s="42"/>
      <c r="B57" s="43" t="s">
        <v>191</v>
      </c>
      <c r="C57" s="44">
        <f>'[1]в лева'!C57/1000</f>
        <v>-261.35156999999998</v>
      </c>
      <c r="D57" s="44">
        <f>'[1]в лева'!D57/1000</f>
        <v>-348.23043999999999</v>
      </c>
    </row>
    <row r="58" spans="1:4" ht="13.5" customHeight="1" x14ac:dyDescent="0.25">
      <c r="A58" s="42"/>
      <c r="B58" s="43" t="s">
        <v>192</v>
      </c>
      <c r="C58" s="44">
        <f>'[1]в лева'!C58/1000</f>
        <v>-70.846779999999995</v>
      </c>
      <c r="D58" s="44">
        <f>'[1]в лева'!D58/1000</f>
        <v>-218.28473000000002</v>
      </c>
    </row>
    <row r="59" spans="1:4" ht="13.5" customHeight="1" x14ac:dyDescent="0.25">
      <c r="A59" s="42"/>
      <c r="B59" s="43" t="s">
        <v>193</v>
      </c>
      <c r="C59" s="44">
        <f>'[1]в лева'!C59/1000</f>
        <v>-58.676589999999997</v>
      </c>
      <c r="D59" s="44">
        <f>'[1]в лева'!D59/1000</f>
        <v>-55.538739999999997</v>
      </c>
    </row>
    <row r="60" spans="1:4" ht="15.75" customHeight="1" x14ac:dyDescent="0.25">
      <c r="A60" s="39" t="s">
        <v>194</v>
      </c>
      <c r="B60" s="45" t="s">
        <v>195</v>
      </c>
      <c r="C60" s="41">
        <f>'[1]в лева'!C60/1000</f>
        <v>92.557320000000004</v>
      </c>
      <c r="D60" s="41">
        <f>'[1]в лева'!D60/1000</f>
        <v>217.41397000000001</v>
      </c>
    </row>
    <row r="61" spans="1:4" ht="13.5" customHeight="1" x14ac:dyDescent="0.25">
      <c r="A61" s="42"/>
      <c r="B61" s="43" t="s">
        <v>196</v>
      </c>
      <c r="C61" s="44">
        <f>'[1]в лева'!C61/1000</f>
        <v>29.226560000000003</v>
      </c>
      <c r="D61" s="44">
        <f>'[1]в лева'!D61/1000</f>
        <v>9.3570899999999995</v>
      </c>
    </row>
    <row r="62" spans="1:4" ht="13.5" customHeight="1" x14ac:dyDescent="0.25">
      <c r="A62" s="42"/>
      <c r="B62" s="43" t="s">
        <v>197</v>
      </c>
      <c r="C62" s="44">
        <f>'[1]в лева'!C62/1000</f>
        <v>0</v>
      </c>
      <c r="D62" s="44">
        <f>'[1]в лева'!D62/1000</f>
        <v>0</v>
      </c>
    </row>
    <row r="63" spans="1:4" ht="13.5" customHeight="1" x14ac:dyDescent="0.25">
      <c r="A63" s="42"/>
      <c r="B63" s="43" t="s">
        <v>198</v>
      </c>
      <c r="C63" s="44">
        <f>'[1]в лева'!C63/1000</f>
        <v>0</v>
      </c>
      <c r="D63" s="44">
        <f>'[1]в лева'!D63/1000</f>
        <v>0</v>
      </c>
    </row>
    <row r="64" spans="1:4" ht="13.5" customHeight="1" x14ac:dyDescent="0.25">
      <c r="A64" s="42"/>
      <c r="B64" s="43" t="s">
        <v>199</v>
      </c>
      <c r="C64" s="44">
        <f>'[1]в лева'!C64/1000</f>
        <v>63.32676</v>
      </c>
      <c r="D64" s="44">
        <f>'[1]в лева'!D64/1000</f>
        <v>207.87298999999999</v>
      </c>
    </row>
    <row r="65" spans="1:4" ht="13.5" customHeight="1" x14ac:dyDescent="0.25">
      <c r="A65" s="42"/>
      <c r="B65" s="43" t="s">
        <v>200</v>
      </c>
      <c r="C65" s="44">
        <f>'[1]в лева'!C65/1000</f>
        <v>4.0000000000000001E-3</v>
      </c>
      <c r="D65" s="44">
        <f>'[1]в лева'!D65/1000</f>
        <v>0.18389</v>
      </c>
    </row>
    <row r="66" spans="1:4" ht="15.75" customHeight="1" x14ac:dyDescent="0.25">
      <c r="A66" s="39" t="s">
        <v>201</v>
      </c>
      <c r="B66" s="45" t="s">
        <v>202</v>
      </c>
      <c r="C66" s="41">
        <f>'[1]в лева'!C66/1000</f>
        <v>569.22461000000328</v>
      </c>
      <c r="D66" s="41">
        <f>'[1]в лева'!D66/1000</f>
        <v>-9434.9852199999659</v>
      </c>
    </row>
    <row r="67" spans="1:4" ht="13.5" customHeight="1" x14ac:dyDescent="0.25">
      <c r="A67" s="42"/>
      <c r="B67" s="43" t="s">
        <v>203</v>
      </c>
      <c r="C67" s="44">
        <f>'[1]в лева'!C67/1000</f>
        <v>0</v>
      </c>
      <c r="D67" s="44">
        <f>'[1]в лева'!D67/1000</f>
        <v>0</v>
      </c>
    </row>
    <row r="68" spans="1:4" ht="15.75" customHeight="1" x14ac:dyDescent="0.25">
      <c r="A68" s="53" t="s">
        <v>204</v>
      </c>
      <c r="B68" s="54" t="s">
        <v>205</v>
      </c>
      <c r="C68" s="55">
        <f>C66+C67</f>
        <v>569.22461000000328</v>
      </c>
      <c r="D68" s="55">
        <f>D66+D67</f>
        <v>-9434.9852199999659</v>
      </c>
    </row>
    <row r="73" spans="1:4" x14ac:dyDescent="0.25">
      <c r="B73" s="24" t="s">
        <v>117</v>
      </c>
      <c r="C73" s="25" t="s">
        <v>118</v>
      </c>
      <c r="D73" s="56"/>
    </row>
    <row r="74" spans="1:4" x14ac:dyDescent="0.25">
      <c r="B74" s="24" t="s">
        <v>119</v>
      </c>
      <c r="C74" s="26" t="s">
        <v>120</v>
      </c>
      <c r="D74" s="26"/>
    </row>
    <row r="81" spans="1:4" x14ac:dyDescent="0.25">
      <c r="A81" s="28"/>
      <c r="C81" s="28"/>
      <c r="D81" s="28"/>
    </row>
    <row r="82" spans="1:4" x14ac:dyDescent="0.25">
      <c r="A82" s="28"/>
      <c r="C82" s="28"/>
      <c r="D82" s="28"/>
    </row>
    <row r="83" spans="1:4" x14ac:dyDescent="0.25">
      <c r="A83" s="28"/>
      <c r="C83" s="28"/>
      <c r="D83" s="28"/>
    </row>
    <row r="84" spans="1:4" x14ac:dyDescent="0.25">
      <c r="A84" s="28"/>
      <c r="C84" s="28"/>
      <c r="D84" s="28"/>
    </row>
    <row r="85" spans="1:4" x14ac:dyDescent="0.25">
      <c r="A85" s="28"/>
      <c r="C85" s="28"/>
      <c r="D85" s="28"/>
    </row>
    <row r="86" spans="1:4" x14ac:dyDescent="0.25">
      <c r="A86" s="28"/>
      <c r="C86" s="28"/>
      <c r="D86" s="28"/>
    </row>
    <row r="87" spans="1:4" x14ac:dyDescent="0.25">
      <c r="A87" s="28"/>
      <c r="C87" s="28"/>
      <c r="D87" s="28"/>
    </row>
    <row r="88" spans="1:4" x14ac:dyDescent="0.25">
      <c r="A88" s="28"/>
      <c r="C88" s="28"/>
      <c r="D88" s="28"/>
    </row>
    <row r="89" spans="1:4" x14ac:dyDescent="0.25">
      <c r="A89" s="28"/>
      <c r="C89" s="28"/>
      <c r="D89" s="28"/>
    </row>
    <row r="90" spans="1:4" x14ac:dyDescent="0.25">
      <c r="A90" s="28"/>
      <c r="C90" s="28"/>
      <c r="D90" s="28"/>
    </row>
    <row r="91" spans="1:4" x14ac:dyDescent="0.25">
      <c r="A91" s="28"/>
      <c r="C91" s="28"/>
      <c r="D91" s="28"/>
    </row>
    <row r="92" spans="1:4" x14ac:dyDescent="0.25">
      <c r="A92" s="28"/>
      <c r="C92" s="28"/>
      <c r="D92" s="28"/>
    </row>
    <row r="93" spans="1:4" x14ac:dyDescent="0.25">
      <c r="A93" s="28"/>
      <c r="C93" s="28"/>
      <c r="D93" s="28"/>
    </row>
    <row r="94" spans="1:4" x14ac:dyDescent="0.25">
      <c r="A94" s="28"/>
      <c r="C94" s="28"/>
      <c r="D94" s="28"/>
    </row>
    <row r="95" spans="1:4" x14ac:dyDescent="0.25">
      <c r="A95" s="28"/>
      <c r="C95" s="28"/>
      <c r="D95" s="28"/>
    </row>
    <row r="96" spans="1:4" x14ac:dyDescent="0.25">
      <c r="A96" s="28"/>
      <c r="C96" s="28"/>
      <c r="D96" s="28"/>
    </row>
    <row r="97" spans="1:4" x14ac:dyDescent="0.25">
      <c r="A97" s="28"/>
      <c r="C97" s="28"/>
      <c r="D97" s="28"/>
    </row>
    <row r="98" spans="1:4" x14ac:dyDescent="0.25">
      <c r="A98" s="28"/>
      <c r="C98" s="28"/>
      <c r="D98" s="28"/>
    </row>
    <row r="99" spans="1:4" x14ac:dyDescent="0.25">
      <c r="A99" s="28"/>
      <c r="C99" s="28"/>
      <c r="D99" s="28"/>
    </row>
    <row r="100" spans="1:4" x14ac:dyDescent="0.25">
      <c r="A100" s="28"/>
      <c r="C100" s="28"/>
      <c r="D100" s="28"/>
    </row>
    <row r="101" spans="1:4" x14ac:dyDescent="0.25">
      <c r="A101" s="28"/>
      <c r="C101" s="28"/>
      <c r="D101" s="28"/>
    </row>
    <row r="102" spans="1:4" x14ac:dyDescent="0.25">
      <c r="A102" s="28"/>
      <c r="C102" s="28"/>
      <c r="D102" s="28"/>
    </row>
    <row r="103" spans="1:4" x14ac:dyDescent="0.25">
      <c r="A103" s="28"/>
      <c r="C103" s="28"/>
      <c r="D103" s="28"/>
    </row>
    <row r="104" spans="1:4" x14ac:dyDescent="0.25">
      <c r="A104" s="28"/>
      <c r="C104" s="28"/>
      <c r="D104" s="28"/>
    </row>
    <row r="105" spans="1:4" x14ac:dyDescent="0.25">
      <c r="A105" s="28"/>
      <c r="C105" s="28"/>
      <c r="D105" s="28"/>
    </row>
    <row r="106" spans="1:4" x14ac:dyDescent="0.25">
      <c r="A106" s="28"/>
      <c r="C106" s="28"/>
      <c r="D106" s="28"/>
    </row>
    <row r="107" spans="1:4" x14ac:dyDescent="0.25">
      <c r="A107" s="28"/>
      <c r="C107" s="28"/>
      <c r="D107" s="28"/>
    </row>
    <row r="108" spans="1:4" x14ac:dyDescent="0.25">
      <c r="A108" s="28"/>
      <c r="C108" s="28"/>
      <c r="D108" s="28"/>
    </row>
    <row r="109" spans="1:4" x14ac:dyDescent="0.25">
      <c r="A109" s="28"/>
      <c r="C109" s="28"/>
      <c r="D109" s="28"/>
    </row>
    <row r="110" spans="1:4" x14ac:dyDescent="0.25">
      <c r="A110" s="28"/>
      <c r="C110" s="28"/>
      <c r="D110" s="28"/>
    </row>
    <row r="111" spans="1:4" x14ac:dyDescent="0.25">
      <c r="A111" s="28"/>
      <c r="C111" s="28"/>
      <c r="D111" s="28"/>
    </row>
    <row r="112" spans="1:4" x14ac:dyDescent="0.25">
      <c r="A112" s="28"/>
      <c r="C112" s="28"/>
      <c r="D112" s="28"/>
    </row>
    <row r="113" spans="1:4" x14ac:dyDescent="0.25">
      <c r="A113" s="28"/>
      <c r="C113" s="28"/>
      <c r="D113" s="28"/>
    </row>
    <row r="114" spans="1:4" x14ac:dyDescent="0.25">
      <c r="A114" s="28"/>
      <c r="C114" s="28"/>
      <c r="D114" s="28"/>
    </row>
    <row r="115" spans="1:4" x14ac:dyDescent="0.25">
      <c r="A115" s="28"/>
      <c r="C115" s="28"/>
      <c r="D115" s="28"/>
    </row>
    <row r="116" spans="1:4" x14ac:dyDescent="0.25">
      <c r="A116" s="28"/>
      <c r="C116" s="28"/>
      <c r="D116" s="28"/>
    </row>
    <row r="117" spans="1:4" x14ac:dyDescent="0.25">
      <c r="A117" s="28"/>
      <c r="C117" s="28"/>
      <c r="D117" s="28"/>
    </row>
    <row r="118" spans="1:4" x14ac:dyDescent="0.25">
      <c r="A118" s="28"/>
      <c r="C118" s="28"/>
      <c r="D118" s="28"/>
    </row>
    <row r="119" spans="1:4" x14ac:dyDescent="0.25">
      <c r="A119" s="28"/>
      <c r="C119" s="28"/>
      <c r="D119" s="28"/>
    </row>
    <row r="120" spans="1:4" x14ac:dyDescent="0.25">
      <c r="A120" s="28"/>
      <c r="C120" s="28"/>
      <c r="D120" s="28"/>
    </row>
    <row r="121" spans="1:4" x14ac:dyDescent="0.25">
      <c r="A121" s="28"/>
      <c r="C121" s="28"/>
      <c r="D121" s="28"/>
    </row>
    <row r="122" spans="1:4" x14ac:dyDescent="0.25">
      <c r="A122" s="28"/>
      <c r="C122" s="28"/>
      <c r="D122" s="28"/>
    </row>
    <row r="123" spans="1:4" x14ac:dyDescent="0.25">
      <c r="A123" s="28"/>
      <c r="C123" s="28"/>
      <c r="D123" s="28"/>
    </row>
    <row r="124" spans="1:4" x14ac:dyDescent="0.25">
      <c r="A124" s="28"/>
      <c r="C124" s="28"/>
      <c r="D124" s="28"/>
    </row>
    <row r="125" spans="1:4" x14ac:dyDescent="0.25">
      <c r="A125" s="28"/>
      <c r="C125" s="28"/>
      <c r="D125" s="28"/>
    </row>
    <row r="128" spans="1:4" x14ac:dyDescent="0.25">
      <c r="A128" s="28"/>
      <c r="C128" s="28"/>
      <c r="D128" s="28"/>
    </row>
    <row r="129" spans="1:4" x14ac:dyDescent="0.25">
      <c r="A129" s="28"/>
      <c r="C129" s="28"/>
      <c r="D129" s="28"/>
    </row>
  </sheetData>
  <mergeCells count="5">
    <mergeCell ref="A1:D1"/>
    <mergeCell ref="A2:D2"/>
    <mergeCell ref="B4:B5"/>
    <mergeCell ref="C4:D4"/>
    <mergeCell ref="C74:D74"/>
  </mergeCells>
  <pageMargins left="0.25" right="0.26" top="0.74803149606299213" bottom="0.74803149606299213" header="0.31496062992125984" footer="0.31496062992125984"/>
  <pageSetup scale="80" orientation="portrait" horizontalDpi="0" verticalDpi="0" r:id="rId1"/>
  <rowBreaks count="1" manualBreakCount="1">
    <brk id="6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topLeftCell="A88" zoomScaleNormal="100" workbookViewId="0">
      <selection activeCell="A127" sqref="A127:D129"/>
    </sheetView>
  </sheetViews>
  <sheetFormatPr defaultRowHeight="15" x14ac:dyDescent="0.25"/>
  <cols>
    <col min="1" max="1" width="48.42578125" customWidth="1"/>
    <col min="2" max="2" width="19.5703125" customWidth="1"/>
    <col min="3" max="4" width="19.7109375" bestFit="1" customWidth="1"/>
  </cols>
  <sheetData>
    <row r="1" spans="1:4" x14ac:dyDescent="0.25">
      <c r="B1" s="2" t="s">
        <v>0</v>
      </c>
      <c r="C1" s="3"/>
    </row>
    <row r="2" spans="1:4" x14ac:dyDescent="0.25">
      <c r="B2" s="1"/>
      <c r="C2" s="3"/>
    </row>
    <row r="3" spans="1:4" x14ac:dyDescent="0.25">
      <c r="B3" s="1"/>
    </row>
    <row r="4" spans="1:4" ht="14.25" customHeight="1" x14ac:dyDescent="0.25">
      <c r="A4" s="5"/>
      <c r="B4" s="6" t="s">
        <v>113</v>
      </c>
      <c r="C4" s="5"/>
      <c r="D4" s="5"/>
    </row>
    <row r="5" spans="1:4" ht="31.5" customHeight="1" x14ac:dyDescent="0.25">
      <c r="A5" s="6" t="s">
        <v>1</v>
      </c>
      <c r="B5" s="6" t="s">
        <v>114</v>
      </c>
      <c r="C5" s="6" t="s">
        <v>115</v>
      </c>
      <c r="D5" s="6" t="s">
        <v>116</v>
      </c>
    </row>
    <row r="6" spans="1:4" ht="14.25" customHeight="1" x14ac:dyDescent="0.25">
      <c r="A6" s="7" t="s">
        <v>2</v>
      </c>
      <c r="B6" s="15" t="e">
        <f>OPR!B6/1000</f>
        <v>#VALUE!</v>
      </c>
      <c r="C6" s="15" t="e">
        <f>OPR!C6/1000</f>
        <v>#VALUE!</v>
      </c>
      <c r="D6" s="15" t="e">
        <f>OPR!D6/1000</f>
        <v>#VALUE!</v>
      </c>
    </row>
    <row r="7" spans="1:4" ht="17.25" customHeight="1" x14ac:dyDescent="0.25">
      <c r="A7" s="8" t="s">
        <v>3</v>
      </c>
      <c r="B7" s="16" t="e">
        <f>OPR!B7/1000</f>
        <v>#VALUE!</v>
      </c>
      <c r="C7" s="16">
        <f>OPR!C7/1000</f>
        <v>77.276301740000008</v>
      </c>
      <c r="D7" s="16">
        <f>OPR!D7/1000</f>
        <v>92.232758800000028</v>
      </c>
    </row>
    <row r="8" spans="1:4" ht="12" customHeight="1" x14ac:dyDescent="0.25">
      <c r="A8" s="9" t="s">
        <v>4</v>
      </c>
      <c r="B8" s="17" t="e">
        <f>OPR!B8/1000</f>
        <v>#VALUE!</v>
      </c>
      <c r="C8" s="17">
        <f>OPR!C8/1000</f>
        <v>0</v>
      </c>
      <c r="D8" s="17">
        <f>OPR!D8/1000</f>
        <v>0</v>
      </c>
    </row>
    <row r="9" spans="1:4" ht="12" customHeight="1" x14ac:dyDescent="0.25">
      <c r="A9" s="10" t="s">
        <v>5</v>
      </c>
      <c r="B9" s="15" t="e">
        <f>OPR!B9/1000</f>
        <v>#VALUE!</v>
      </c>
      <c r="C9" s="15">
        <f>OPR!C9/1000</f>
        <v>72.633939460000008</v>
      </c>
      <c r="D9" s="15">
        <f>OPR!D9/1000</f>
        <v>844.42419710000013</v>
      </c>
    </row>
    <row r="10" spans="1:4" ht="12" customHeight="1" x14ac:dyDescent="0.25">
      <c r="A10" s="10" t="s">
        <v>6</v>
      </c>
      <c r="B10" s="15" t="e">
        <f>OPR!B10/1000</f>
        <v>#VALUE!</v>
      </c>
      <c r="C10" s="15">
        <f>OPR!C10/1000</f>
        <v>3.4300779999999996E-2</v>
      </c>
      <c r="D10" s="15">
        <f>OPR!D10/1000</f>
        <v>0.20919009999999996</v>
      </c>
    </row>
    <row r="11" spans="1:4" ht="12" customHeight="1" x14ac:dyDescent="0.25">
      <c r="A11" s="10" t="s">
        <v>7</v>
      </c>
      <c r="B11" s="15" t="e">
        <f>OPR!B11/1000</f>
        <v>#VALUE!</v>
      </c>
      <c r="C11" s="15">
        <f>OPR!C11/1000</f>
        <v>0.11496184</v>
      </c>
      <c r="D11" s="15">
        <f>OPR!D11/1000</f>
        <v>1.1421167999999999</v>
      </c>
    </row>
    <row r="12" spans="1:4" ht="12" customHeight="1" x14ac:dyDescent="0.25">
      <c r="A12" s="10" t="s">
        <v>8</v>
      </c>
      <c r="B12" s="18" t="e">
        <f>OPR!B12/1000</f>
        <v>#VALUE!</v>
      </c>
      <c r="C12" s="15">
        <f>OPR!C12/1000</f>
        <v>7.2136400000000003E-3</v>
      </c>
      <c r="D12" s="15">
        <f>OPR!D12/1000</f>
        <v>0.13723860000000002</v>
      </c>
    </row>
    <row r="13" spans="1:4" ht="12" customHeight="1" x14ac:dyDescent="0.25">
      <c r="A13" s="9" t="s">
        <v>9</v>
      </c>
      <c r="B13" s="17" t="e">
        <f>OPR!B13/1000</f>
        <v>#VALUE!</v>
      </c>
      <c r="C13" s="17">
        <f>OPR!C13/1000</f>
        <v>0.67851217000000008</v>
      </c>
      <c r="D13" s="17">
        <f>OPR!D13/1000</f>
        <v>7.7717854000000006</v>
      </c>
    </row>
    <row r="14" spans="1:4" ht="12" customHeight="1" x14ac:dyDescent="0.25">
      <c r="A14" s="10" t="s">
        <v>10</v>
      </c>
      <c r="B14" s="15" t="e">
        <f>OPR!B14/1000</f>
        <v>#VALUE!</v>
      </c>
      <c r="C14" s="15">
        <f>OPR!C14/1000</f>
        <v>0</v>
      </c>
      <c r="D14" s="15">
        <f>OPR!D14/1000</f>
        <v>0</v>
      </c>
    </row>
    <row r="15" spans="1:4" ht="12" customHeight="1" x14ac:dyDescent="0.25">
      <c r="A15" s="11" t="s">
        <v>11</v>
      </c>
      <c r="B15" s="15" t="e">
        <f>OPR!B15/1000</f>
        <v>#VALUE!</v>
      </c>
      <c r="C15" s="15">
        <f>OPR!C15/1000</f>
        <v>3.8416746300000004</v>
      </c>
      <c r="D15" s="15">
        <f>OPR!D15/1000</f>
        <v>68.852250100000006</v>
      </c>
    </row>
    <row r="16" spans="1:4" ht="12" customHeight="1" x14ac:dyDescent="0.25">
      <c r="A16" s="10" t="s">
        <v>12</v>
      </c>
      <c r="B16" s="15" t="e">
        <f>OPR!B16/1000</f>
        <v>#VALUE!</v>
      </c>
      <c r="C16" s="18">
        <f>OPR!C16/1000</f>
        <v>7.2005479999999997E-2</v>
      </c>
      <c r="D16" s="15">
        <f>OPR!D16/1000</f>
        <v>1.7924506</v>
      </c>
    </row>
    <row r="17" spans="1:4" ht="12" customHeight="1" x14ac:dyDescent="0.25">
      <c r="A17" s="10" t="s">
        <v>13</v>
      </c>
      <c r="B17" s="15" t="e">
        <f>OPR!B17/1000</f>
        <v>#VALUE!</v>
      </c>
      <c r="C17" s="15">
        <f>OPR!C17/1000</f>
        <v>0.70374205000000001</v>
      </c>
      <c r="D17" s="15">
        <f>OPR!D17/1000</f>
        <v>4.3262077000000003</v>
      </c>
    </row>
    <row r="18" spans="1:4" ht="12" customHeight="1" x14ac:dyDescent="0.25">
      <c r="A18" s="10" t="s">
        <v>14</v>
      </c>
      <c r="B18" s="15" t="e">
        <f>OPR!B18/1000</f>
        <v>#VALUE!</v>
      </c>
      <c r="C18" s="15">
        <f>OPR!C18/1000</f>
        <v>2.58947E-3</v>
      </c>
      <c r="D18" s="15">
        <f>OPR!D18/1000</f>
        <v>0</v>
      </c>
    </row>
    <row r="19" spans="1:4" ht="12" customHeight="1" x14ac:dyDescent="0.25">
      <c r="A19" s="10" t="s">
        <v>15</v>
      </c>
      <c r="B19" s="15" t="e">
        <f>OPR!B19/1000</f>
        <v>#VALUE!</v>
      </c>
      <c r="C19" s="15">
        <f>OPR!C19/1000</f>
        <v>5.3837940000000001E-2</v>
      </c>
      <c r="D19" s="15">
        <f>OPR!D19/1000</f>
        <v>9.1444529999999996E-2</v>
      </c>
    </row>
    <row r="20" spans="1:4" ht="12" customHeight="1" x14ac:dyDescent="0.25">
      <c r="A20" s="10" t="s">
        <v>16</v>
      </c>
      <c r="B20" s="15" t="e">
        <f>OPR!B20/1000</f>
        <v>#VALUE!</v>
      </c>
      <c r="C20" s="15" t="e">
        <f>OPR!C20/1000</f>
        <v>#REF!</v>
      </c>
      <c r="D20" s="15" t="e">
        <f>OPR!D20/1000</f>
        <v>#REF!</v>
      </c>
    </row>
    <row r="21" spans="1:4" ht="12" customHeight="1" x14ac:dyDescent="0.25">
      <c r="A21" s="9" t="s">
        <v>17</v>
      </c>
      <c r="B21" s="17" t="e">
        <f>OPR!B21/1000</f>
        <v>#VALUE!</v>
      </c>
      <c r="C21" s="17" t="e">
        <f>OPR!C21/1000</f>
        <v>#REF!</v>
      </c>
      <c r="D21" s="17" t="e">
        <f>OPR!D21/1000</f>
        <v>#REF!</v>
      </c>
    </row>
    <row r="22" spans="1:4" ht="12" customHeight="1" x14ac:dyDescent="0.25">
      <c r="A22" s="9" t="s">
        <v>18</v>
      </c>
      <c r="B22" s="17" t="e">
        <f>OPR!B22/1000</f>
        <v>#VALUE!</v>
      </c>
      <c r="C22" s="17">
        <f>OPR!C22/1000</f>
        <v>0</v>
      </c>
      <c r="D22" s="17">
        <f>OPR!D22/1000</f>
        <v>0</v>
      </c>
    </row>
    <row r="23" spans="1:4" ht="12" customHeight="1" x14ac:dyDescent="0.25">
      <c r="A23" s="9" t="s">
        <v>19</v>
      </c>
      <c r="B23" s="17">
        <f>OPR!B23/1000</f>
        <v>0</v>
      </c>
      <c r="C23" s="17">
        <f>OPR!C23/1000</f>
        <v>0</v>
      </c>
      <c r="D23" s="17">
        <f>OPR!D23/1000</f>
        <v>0</v>
      </c>
    </row>
    <row r="24" spans="1:4" ht="12" customHeight="1" x14ac:dyDescent="0.25">
      <c r="A24" s="9" t="s">
        <v>20</v>
      </c>
      <c r="B24" s="17" t="e">
        <f>OPR!B24/1000</f>
        <v>#VALUE!</v>
      </c>
      <c r="C24" s="17">
        <f>OPR!C24/1000</f>
        <v>-19.023281580000003</v>
      </c>
      <c r="D24" s="17">
        <f>OPR!D24/1000</f>
        <v>-26.830021839999997</v>
      </c>
    </row>
    <row r="25" spans="1:4" ht="12" customHeight="1" x14ac:dyDescent="0.25">
      <c r="A25" s="9" t="s">
        <v>21</v>
      </c>
      <c r="B25" s="17" t="e">
        <f>OPR!B25/1000</f>
        <v>#VALUE!</v>
      </c>
      <c r="C25" s="17">
        <f>OPR!C25/1000</f>
        <v>-2.2030091499999997</v>
      </c>
      <c r="D25" s="17">
        <f>OPR!D25/1000</f>
        <v>-2.1088000899999999</v>
      </c>
    </row>
    <row r="26" spans="1:4" ht="12" customHeight="1" x14ac:dyDescent="0.25">
      <c r="A26" s="9" t="s">
        <v>22</v>
      </c>
      <c r="B26" s="17" t="e">
        <f>OPR!B26/1000</f>
        <v>#VALUE!</v>
      </c>
      <c r="C26" s="17">
        <f>OPR!C26/1000</f>
        <v>-0.10268579</v>
      </c>
      <c r="D26" s="17">
        <f>OPR!D26/1000</f>
        <v>-0.10469775999999999</v>
      </c>
    </row>
    <row r="27" spans="1:4" ht="12" customHeight="1" x14ac:dyDescent="0.25">
      <c r="A27" s="10" t="s">
        <v>23</v>
      </c>
      <c r="B27" s="15" t="e">
        <f>OPR!B27/1000</f>
        <v>#VALUE!</v>
      </c>
      <c r="C27" s="15">
        <f>OPR!C27/1000</f>
        <v>-5.5545566700000002</v>
      </c>
      <c r="D27" s="15">
        <f>OPR!D27/1000</f>
        <v>-8.4332440999999996</v>
      </c>
    </row>
    <row r="28" spans="1:4" ht="12" customHeight="1" x14ac:dyDescent="0.25">
      <c r="A28" s="10" t="s">
        <v>24</v>
      </c>
      <c r="B28" s="15" t="e">
        <f>OPR!B28/1000</f>
        <v>#VALUE!</v>
      </c>
      <c r="C28" s="15">
        <f>OPR!C28/1000</f>
        <v>-11.142573560000001</v>
      </c>
      <c r="D28" s="15">
        <f>OPR!D28/1000</f>
        <v>-16.151570240000002</v>
      </c>
    </row>
    <row r="29" spans="1:4" ht="12" customHeight="1" x14ac:dyDescent="0.25">
      <c r="A29" s="9" t="s">
        <v>25</v>
      </c>
      <c r="B29" s="17" t="e">
        <f>OPR!B29/1000</f>
        <v>#VALUE!</v>
      </c>
      <c r="C29" s="17">
        <f>OPR!C29/1000</f>
        <v>-2.0456409999999998E-2</v>
      </c>
      <c r="D29" s="17">
        <f>OPR!D29/1000</f>
        <v>-3.1709649999999999E-2</v>
      </c>
    </row>
    <row r="30" spans="1:4" ht="14.25" customHeight="1" x14ac:dyDescent="0.25">
      <c r="A30" s="8" t="s">
        <v>3</v>
      </c>
      <c r="B30" s="19" t="e">
        <f>OPR!B30/1000</f>
        <v>#VALUE!</v>
      </c>
      <c r="C30" s="19">
        <f>OPR!C30/1000</f>
        <v>-17.262842780000003</v>
      </c>
      <c r="D30" s="19">
        <f>OPR!D30/1000</f>
        <v>-21.377407989999998</v>
      </c>
    </row>
    <row r="31" spans="1:4" ht="14.25" customHeight="1" x14ac:dyDescent="0.25">
      <c r="A31" s="8" t="s">
        <v>26</v>
      </c>
      <c r="B31" s="16" t="e">
        <f>OPR!B31/1000</f>
        <v>#VALUE!</v>
      </c>
      <c r="C31" s="16">
        <f>OPR!C31/1000</f>
        <v>-10.838286980000001</v>
      </c>
      <c r="D31" s="16">
        <f>OPR!D31/1000</f>
        <v>-12.173038909999999</v>
      </c>
    </row>
    <row r="32" spans="1:4" ht="12" customHeight="1" x14ac:dyDescent="0.25">
      <c r="A32" s="9" t="s">
        <v>27</v>
      </c>
      <c r="B32" s="17" t="e">
        <f>OPR!B32/1000</f>
        <v>#VALUE!</v>
      </c>
      <c r="C32" s="17">
        <f>OPR!C32/1000</f>
        <v>-1.7480457200000001</v>
      </c>
      <c r="D32" s="17">
        <f>OPR!D32/1000</f>
        <v>-3.22712355</v>
      </c>
    </row>
    <row r="33" spans="1:4" ht="12" customHeight="1" x14ac:dyDescent="0.25">
      <c r="A33" s="10" t="s">
        <v>28</v>
      </c>
      <c r="B33" s="15" t="e">
        <f>OPR!B33/1000</f>
        <v>#VALUE!</v>
      </c>
      <c r="C33" s="15">
        <f>OPR!C33/1000</f>
        <v>-35.884240660000003</v>
      </c>
      <c r="D33" s="15">
        <f>OPR!D33/1000</f>
        <v>-35.91716619999999</v>
      </c>
    </row>
    <row r="34" spans="1:4" ht="12" customHeight="1" x14ac:dyDescent="0.25">
      <c r="A34" s="10" t="s">
        <v>29</v>
      </c>
      <c r="B34" s="15" t="e">
        <f>OPR!B34/1000</f>
        <v>#VALUE!</v>
      </c>
      <c r="C34" s="15">
        <f>OPR!C34/1000</f>
        <v>-27.12572935</v>
      </c>
      <c r="D34" s="15">
        <f>OPR!D34/1000</f>
        <v>-27.60497681</v>
      </c>
    </row>
    <row r="35" spans="1:4" ht="12" customHeight="1" x14ac:dyDescent="0.25">
      <c r="A35" s="10" t="s">
        <v>30</v>
      </c>
      <c r="B35" s="15" t="e">
        <f>OPR!B35/1000</f>
        <v>#VALUE!</v>
      </c>
      <c r="C35" s="15">
        <f>OPR!C35/1000</f>
        <v>-1.29166095</v>
      </c>
      <c r="D35" s="15">
        <f>OPR!D35/1000</f>
        <v>-1.2536898400000001</v>
      </c>
    </row>
    <row r="36" spans="1:4" ht="12" customHeight="1" x14ac:dyDescent="0.25">
      <c r="A36" s="10" t="s">
        <v>31</v>
      </c>
      <c r="B36" s="15" t="e">
        <f>OPR!B36/1000</f>
        <v>#VALUE!</v>
      </c>
      <c r="C36" s="15">
        <f>OPR!C36/1000</f>
        <v>-8.7585113099999994</v>
      </c>
      <c r="D36" s="15">
        <f>OPR!D36/1000</f>
        <v>-8.3121893900000003</v>
      </c>
    </row>
    <row r="37" spans="1:4" ht="12" customHeight="1" x14ac:dyDescent="0.25">
      <c r="A37" s="9" t="s">
        <v>32</v>
      </c>
      <c r="B37" s="17" t="e">
        <f>OPR!B37/1000</f>
        <v>#VALUE!</v>
      </c>
      <c r="C37" s="17">
        <f>OPR!C37/1000</f>
        <v>-0.45087709000000004</v>
      </c>
      <c r="D37" s="17">
        <f>OPR!D37/1000</f>
        <v>-0.15167438000000003</v>
      </c>
    </row>
    <row r="38" spans="1:4" ht="12" customHeight="1" x14ac:dyDescent="0.25">
      <c r="A38" s="10" t="s">
        <v>33</v>
      </c>
      <c r="B38" s="15" t="e">
        <f>OPR!B38/1000</f>
        <v>#VALUE!</v>
      </c>
      <c r="C38" s="15">
        <f>OPR!C38/1000</f>
        <v>-2.4869069900000005</v>
      </c>
      <c r="D38" s="15">
        <f>OPR!D38/1000</f>
        <v>-15.900218479999999</v>
      </c>
    </row>
    <row r="39" spans="1:4" ht="12" customHeight="1" x14ac:dyDescent="0.25">
      <c r="A39" s="10" t="s">
        <v>34</v>
      </c>
      <c r="B39" s="15">
        <f>OPR!B39/1000</f>
        <v>0</v>
      </c>
      <c r="C39" s="15">
        <f>OPR!C39/1000</f>
        <v>0</v>
      </c>
      <c r="D39" s="15">
        <f>OPR!D39/1000</f>
        <v>0</v>
      </c>
    </row>
    <row r="40" spans="1:4" ht="12" customHeight="1" x14ac:dyDescent="0.25">
      <c r="A40" s="10" t="s">
        <v>35</v>
      </c>
      <c r="B40" s="15" t="e">
        <f>OPR!B40/1000</f>
        <v>#VALUE!</v>
      </c>
      <c r="C40" s="15">
        <f>OPR!C40/1000</f>
        <v>-7.2005479999999997E-2</v>
      </c>
      <c r="D40" s="15">
        <f>OPR!D40/1000</f>
        <v>-0.17935624999999999</v>
      </c>
    </row>
    <row r="41" spans="1:4" ht="12" customHeight="1" x14ac:dyDescent="0.25">
      <c r="A41" s="9" t="s">
        <v>36</v>
      </c>
      <c r="B41" s="17" t="e">
        <f>OPR!B41/1000</f>
        <v>#VALUE!</v>
      </c>
      <c r="C41" s="17">
        <f>OPR!C41/1000</f>
        <v>-7.2005479999999997E-2</v>
      </c>
      <c r="D41" s="17">
        <f>OPR!D41/1000</f>
        <v>-0.17924505999999998</v>
      </c>
    </row>
    <row r="42" spans="1:4" ht="12" customHeight="1" x14ac:dyDescent="0.25">
      <c r="A42" s="9" t="s">
        <v>37</v>
      </c>
      <c r="B42" s="17" t="e">
        <f>OPR!B42/1000</f>
        <v>#VALUE!</v>
      </c>
      <c r="C42" s="17">
        <f>OPR!C42/1000</f>
        <v>0.27889628000000005</v>
      </c>
      <c r="D42" s="17">
        <f>OPR!D42/1000</f>
        <v>0.14285929000000003</v>
      </c>
    </row>
    <row r="43" spans="1:4" ht="12" customHeight="1" x14ac:dyDescent="0.25">
      <c r="A43" s="10" t="s">
        <v>38</v>
      </c>
      <c r="B43" s="15" t="e">
        <f>OPR!B43/1000</f>
        <v>#VALUE!</v>
      </c>
      <c r="C43" s="15">
        <f>OPR!C43/1000</f>
        <v>0.16231260999999997</v>
      </c>
      <c r="D43" s="15">
        <f>OPR!D43/1000</f>
        <v>0</v>
      </c>
    </row>
    <row r="44" spans="1:4" ht="12" customHeight="1" x14ac:dyDescent="0.25">
      <c r="A44" s="10" t="s">
        <v>39</v>
      </c>
      <c r="B44" s="15" t="e">
        <f>OPR!B44/1000</f>
        <v>#VALUE!</v>
      </c>
      <c r="C44" s="15">
        <f>OPR!C44/1000</f>
        <v>-4.0261499999999999E-2</v>
      </c>
      <c r="D44" s="15">
        <f>OPR!D44/1000</f>
        <v>-5.4748669999999999E-2</v>
      </c>
    </row>
    <row r="45" spans="1:4" ht="12" customHeight="1" x14ac:dyDescent="0.25">
      <c r="A45" s="10" t="s">
        <v>40</v>
      </c>
      <c r="B45" s="15" t="e">
        <f>OPR!B45/1000</f>
        <v>#VALUE!</v>
      </c>
      <c r="C45" s="15">
        <f>OPR!C45/1000</f>
        <v>1.4110997000000001</v>
      </c>
      <c r="D45" s="15">
        <f>OPR!D45/1000</f>
        <v>1.3925879299999999</v>
      </c>
    </row>
    <row r="46" spans="1:4" ht="12" customHeight="1" x14ac:dyDescent="0.25">
      <c r="A46" s="10" t="s">
        <v>41</v>
      </c>
      <c r="B46" s="15" t="e">
        <f>OPR!B46/1000</f>
        <v>#VALUE!</v>
      </c>
      <c r="C46" s="15">
        <f>OPR!C46/1000</f>
        <v>0</v>
      </c>
      <c r="D46" s="15">
        <f>OPR!D46/1000</f>
        <v>0</v>
      </c>
    </row>
    <row r="47" spans="1:4" ht="12" customHeight="1" x14ac:dyDescent="0.25">
      <c r="A47" s="10" t="s">
        <v>42</v>
      </c>
      <c r="B47" s="15" t="e">
        <f>OPR!B47/1000</f>
        <v>#VALUE!</v>
      </c>
      <c r="C47" s="15">
        <f>OPR!C47/1000</f>
        <v>-1.4110997000000001</v>
      </c>
      <c r="D47" s="15">
        <f>OPR!D47/1000</f>
        <v>-1.3925879299999999</v>
      </c>
    </row>
    <row r="48" spans="1:4" ht="12" customHeight="1" x14ac:dyDescent="0.25">
      <c r="A48" s="10" t="s">
        <v>43</v>
      </c>
      <c r="B48" s="15" t="e">
        <f>OPR!B48/1000</f>
        <v>#VALUE!</v>
      </c>
      <c r="C48" s="15">
        <f>OPR!C48/1000</f>
        <v>-3.3830544400000004</v>
      </c>
      <c r="D48" s="15">
        <f>OPR!D48/1000</f>
        <v>-2.6310764</v>
      </c>
    </row>
    <row r="49" spans="1:4" ht="12" customHeight="1" x14ac:dyDescent="0.25">
      <c r="A49" s="9" t="s">
        <v>44</v>
      </c>
      <c r="B49" s="17" t="e">
        <f>OPR!B49/1000</f>
        <v>#VALUE!</v>
      </c>
      <c r="C49" s="17">
        <f>OPR!C49/1000</f>
        <v>-0.12430688999999999</v>
      </c>
      <c r="D49" s="17">
        <f>OPR!D49/1000</f>
        <v>-0.30529246999999998</v>
      </c>
    </row>
    <row r="50" spans="1:4" ht="12" customHeight="1" x14ac:dyDescent="0.25">
      <c r="A50" s="9" t="s">
        <v>45</v>
      </c>
      <c r="B50" s="17" t="e">
        <f>OPR!B50/1000</f>
        <v>#VALUE!</v>
      </c>
      <c r="C50" s="17">
        <f>OPR!C50/1000</f>
        <v>-0.32973224000000001</v>
      </c>
      <c r="D50" s="17">
        <f>OPR!D50/1000</f>
        <v>-0.42825999000000003</v>
      </c>
    </row>
    <row r="51" spans="1:4" ht="12" customHeight="1" x14ac:dyDescent="0.25">
      <c r="A51" s="9" t="s">
        <v>46</v>
      </c>
      <c r="B51" s="17" t="e">
        <f>OPR!B51/1000</f>
        <v>#VALUE!</v>
      </c>
      <c r="C51" s="17">
        <f>OPR!C51/1000</f>
        <v>-1.66538659</v>
      </c>
      <c r="D51" s="17">
        <f>OPR!D51/1000</f>
        <v>-2.1399800000000001E-3</v>
      </c>
    </row>
    <row r="52" spans="1:4" ht="12" customHeight="1" x14ac:dyDescent="0.25">
      <c r="A52" s="10" t="s">
        <v>47</v>
      </c>
      <c r="B52" s="15" t="e">
        <f>OPR!B52/1000</f>
        <v>#VALUE!</v>
      </c>
      <c r="C52" s="15">
        <f>OPR!C52/1000</f>
        <v>0.29157224999999998</v>
      </c>
      <c r="D52" s="15">
        <f>OPR!D52/1000</f>
        <v>0</v>
      </c>
    </row>
    <row r="53" spans="1:4" ht="12" customHeight="1" x14ac:dyDescent="0.25">
      <c r="A53" s="10" t="s">
        <v>48</v>
      </c>
      <c r="B53" s="15" t="e">
        <f>OPR!B53/1000</f>
        <v>#VALUE!</v>
      </c>
      <c r="C53" s="15">
        <f>OPR!C53/1000</f>
        <v>0</v>
      </c>
      <c r="D53" s="15">
        <f>OPR!D53/1000</f>
        <v>0</v>
      </c>
    </row>
    <row r="54" spans="1:4" ht="12" customHeight="1" x14ac:dyDescent="0.25">
      <c r="A54" s="10" t="s">
        <v>49</v>
      </c>
      <c r="B54" s="15">
        <f>OPR!B54/1000</f>
        <v>0</v>
      </c>
      <c r="C54" s="15">
        <f>OPR!C54/1000</f>
        <v>0</v>
      </c>
      <c r="D54" s="15">
        <f>OPR!D54/1000</f>
        <v>0</v>
      </c>
    </row>
    <row r="55" spans="1:4" ht="12" customHeight="1" x14ac:dyDescent="0.25">
      <c r="A55" s="10" t="s">
        <v>50</v>
      </c>
      <c r="B55" s="15" t="e">
        <f>OPR!B55/1000</f>
        <v>#VALUE!</v>
      </c>
      <c r="C55" s="15">
        <f>OPR!C55/1000</f>
        <v>0.86754223000000319</v>
      </c>
      <c r="D55" s="15">
        <f>OPR!D55/1000</f>
        <v>-9.0303452799999651</v>
      </c>
    </row>
    <row r="56" spans="1:4" ht="12" customHeight="1" x14ac:dyDescent="0.25">
      <c r="A56" s="10" t="s">
        <v>51</v>
      </c>
      <c r="B56" s="15" t="e">
        <f>OPR!B56/1000</f>
        <v>#VALUE!</v>
      </c>
      <c r="C56" s="15">
        <f>OPR!C56/1000</f>
        <v>-0.39087494</v>
      </c>
      <c r="D56" s="15">
        <f>OPR!D56/1000</f>
        <v>-0.6220539100000001</v>
      </c>
    </row>
    <row r="57" spans="1:4" ht="12" customHeight="1" x14ac:dyDescent="0.25">
      <c r="A57" s="9" t="s">
        <v>52</v>
      </c>
      <c r="B57" s="17" t="e">
        <f>OPR!B57/1000</f>
        <v>#VALUE!</v>
      </c>
      <c r="C57" s="17">
        <f>OPR!C57/1000</f>
        <v>-0.26135156999999998</v>
      </c>
      <c r="D57" s="17">
        <f>OPR!D57/1000</f>
        <v>-0.34823043999999997</v>
      </c>
    </row>
    <row r="58" spans="1:4" ht="12" customHeight="1" x14ac:dyDescent="0.25">
      <c r="A58" s="10" t="s">
        <v>53</v>
      </c>
      <c r="B58" s="15" t="e">
        <f>OPR!B58/1000</f>
        <v>#VALUE!</v>
      </c>
      <c r="C58" s="15">
        <f>OPR!C58/1000</f>
        <v>-7.0846779999999998E-2</v>
      </c>
      <c r="D58" s="15">
        <f>OPR!D58/1000</f>
        <v>-0.21828473000000004</v>
      </c>
    </row>
    <row r="59" spans="1:4" ht="12" customHeight="1" x14ac:dyDescent="0.25">
      <c r="A59" s="10" t="s">
        <v>54</v>
      </c>
      <c r="B59" s="15" t="e">
        <f>OPR!B59/1000</f>
        <v>#VALUE!</v>
      </c>
      <c r="C59" s="15">
        <f>OPR!C59/1000</f>
        <v>-5.8676590000000001E-2</v>
      </c>
      <c r="D59" s="15">
        <f>OPR!D59/1000</f>
        <v>-5.5538739999999996E-2</v>
      </c>
    </row>
    <row r="60" spans="1:4" ht="12" customHeight="1" x14ac:dyDescent="0.25">
      <c r="A60" s="10" t="s">
        <v>55</v>
      </c>
      <c r="B60" s="15" t="e">
        <f>OPR!B60/1000</f>
        <v>#VALUE!</v>
      </c>
      <c r="C60" s="15">
        <f>OPR!C60/1000</f>
        <v>9.2557319999999998E-2</v>
      </c>
      <c r="D60" s="15">
        <f>OPR!D60/1000</f>
        <v>0.21741397000000001</v>
      </c>
    </row>
    <row r="61" spans="1:4" ht="12" customHeight="1" x14ac:dyDescent="0.25">
      <c r="A61" s="10" t="s">
        <v>56</v>
      </c>
      <c r="B61" s="15" t="e">
        <f>OPR!B61/1000</f>
        <v>#VALUE!</v>
      </c>
      <c r="C61" s="15">
        <f>OPR!C61/1000</f>
        <v>2.9226560000000002E-2</v>
      </c>
      <c r="D61" s="15">
        <f>OPR!D61/1000</f>
        <v>9.3570900000000002E-3</v>
      </c>
    </row>
    <row r="62" spans="1:4" ht="14.25" customHeight="1" x14ac:dyDescent="0.25">
      <c r="A62" s="8" t="s">
        <v>26</v>
      </c>
      <c r="B62" s="19" t="e">
        <f>OPR!B62/1000</f>
        <v>#VALUE!</v>
      </c>
      <c r="C62" s="19">
        <f>OPR!C62/1000</f>
        <v>0</v>
      </c>
      <c r="D62" s="19">
        <f>OPR!D62/1000</f>
        <v>0</v>
      </c>
    </row>
    <row r="63" spans="1:4" ht="14.25" customHeight="1" x14ac:dyDescent="0.25">
      <c r="A63" s="8" t="s">
        <v>57</v>
      </c>
      <c r="B63" s="19" t="e">
        <f>OPR!B63/1000</f>
        <v>#VALUE!</v>
      </c>
      <c r="C63" s="19">
        <f>OPR!C63/1000</f>
        <v>0</v>
      </c>
      <c r="D63" s="19">
        <f>OPR!D63/1000</f>
        <v>0</v>
      </c>
    </row>
    <row r="64" spans="1:4" ht="17.25" customHeight="1" x14ac:dyDescent="0.25">
      <c r="A64" s="12" t="s">
        <v>58</v>
      </c>
      <c r="B64" s="20" t="e">
        <f>OPR!B64/1000</f>
        <v>#VALUE!</v>
      </c>
      <c r="C64" s="20">
        <f>OPR!C64/1000</f>
        <v>6.3326759999999996E-2</v>
      </c>
      <c r="D64" s="20">
        <f>OPR!D64/1000</f>
        <v>0.20787298999999998</v>
      </c>
    </row>
    <row r="65" spans="1:4" ht="12" customHeight="1" x14ac:dyDescent="0.25">
      <c r="A65" s="9" t="s">
        <v>59</v>
      </c>
      <c r="B65" s="17" t="e">
        <f>OPR!B65/1000</f>
        <v>#VALUE!</v>
      </c>
      <c r="C65" s="17">
        <f>OPR!C65/1000</f>
        <v>3.9999999999999998E-6</v>
      </c>
      <c r="D65" s="17">
        <f>OPR!D65/1000</f>
        <v>1.8389E-4</v>
      </c>
    </row>
    <row r="66" spans="1:4" ht="14.25" customHeight="1" x14ac:dyDescent="0.25">
      <c r="A66" s="8" t="s">
        <v>60</v>
      </c>
      <c r="B66" s="16" t="e">
        <f>OPR!B66/1000</f>
        <v>#VALUE!</v>
      </c>
      <c r="C66" s="16">
        <f>OPR!C66/1000</f>
        <v>0.56922461000000324</v>
      </c>
      <c r="D66" s="16">
        <f>OPR!D66/1000</f>
        <v>-9.434985219999966</v>
      </c>
    </row>
    <row r="67" spans="1:4" ht="12" customHeight="1" x14ac:dyDescent="0.25">
      <c r="A67" s="13" t="s">
        <v>61</v>
      </c>
      <c r="B67" s="16" t="e">
        <f>OPR!B67/1000</f>
        <v>#VALUE!</v>
      </c>
      <c r="C67" s="16">
        <f>OPR!C67/1000</f>
        <v>0</v>
      </c>
      <c r="D67" s="16">
        <f>OPR!D67/1000</f>
        <v>0</v>
      </c>
    </row>
    <row r="68" spans="1:4" ht="12" customHeight="1" x14ac:dyDescent="0.25">
      <c r="A68" s="13" t="s">
        <v>62</v>
      </c>
      <c r="B68" s="16" t="e">
        <f>OPR!B68/1000</f>
        <v>#VALUE!</v>
      </c>
      <c r="C68" s="16">
        <f>OPR!C68/1000</f>
        <v>0.56922461000000324</v>
      </c>
      <c r="D68" s="16">
        <f>OPR!D68/1000</f>
        <v>-9.434985219999966</v>
      </c>
    </row>
    <row r="69" spans="1:4" ht="12" customHeight="1" x14ac:dyDescent="0.25">
      <c r="A69" s="9" t="s">
        <v>63</v>
      </c>
      <c r="B69" s="17">
        <f>OPR!B69/1000</f>
        <v>0</v>
      </c>
      <c r="C69" s="17">
        <f>OPR!C69/1000</f>
        <v>0</v>
      </c>
      <c r="D69" s="17">
        <f>OPR!D69/1000</f>
        <v>0</v>
      </c>
    </row>
    <row r="70" spans="1:4" ht="12" customHeight="1" x14ac:dyDescent="0.25">
      <c r="A70" s="10" t="s">
        <v>64</v>
      </c>
      <c r="B70" s="15">
        <f>OPR!B70/1000</f>
        <v>0</v>
      </c>
      <c r="C70" s="15">
        <f>OPR!C70/1000</f>
        <v>0</v>
      </c>
      <c r="D70" s="15">
        <f>OPR!D70/1000</f>
        <v>0</v>
      </c>
    </row>
    <row r="71" spans="1:4" ht="12" customHeight="1" x14ac:dyDescent="0.25">
      <c r="A71" s="10" t="s">
        <v>65</v>
      </c>
      <c r="B71" s="15">
        <f>OPR!B71/1000</f>
        <v>0</v>
      </c>
      <c r="C71" s="18">
        <f>OPR!C71/1000</f>
        <v>0</v>
      </c>
      <c r="D71" s="15">
        <f>OPR!D71/1000</f>
        <v>0</v>
      </c>
    </row>
    <row r="72" spans="1:4" ht="12" customHeight="1" x14ac:dyDescent="0.25">
      <c r="A72" s="10" t="s">
        <v>66</v>
      </c>
      <c r="B72" s="15">
        <f>OPR!B72/1000</f>
        <v>0</v>
      </c>
      <c r="C72" s="15">
        <f>OPR!C72/1000</f>
        <v>0</v>
      </c>
      <c r="D72" s="15">
        <f>OPR!D72/1000</f>
        <v>0</v>
      </c>
    </row>
    <row r="73" spans="1:4" ht="12" customHeight="1" x14ac:dyDescent="0.25">
      <c r="A73" s="9" t="s">
        <v>67</v>
      </c>
      <c r="B73" s="17" t="e">
        <f>OPR!B73/1000</f>
        <v>#VALUE!</v>
      </c>
      <c r="C73" s="15" t="e">
        <f>OPR!C73/1000</f>
        <v>#VALUE!</v>
      </c>
      <c r="D73" s="17">
        <f>OPR!D73/1000</f>
        <v>0</v>
      </c>
    </row>
    <row r="74" spans="1:4" ht="12" customHeight="1" x14ac:dyDescent="0.25">
      <c r="A74" s="9" t="s">
        <v>68</v>
      </c>
      <c r="B74" s="17" t="e">
        <f>OPR!B74/1000</f>
        <v>#VALUE!</v>
      </c>
      <c r="C74" s="15" t="e">
        <f>OPR!C74/1000</f>
        <v>#VALUE!</v>
      </c>
      <c r="D74" s="17">
        <f>OPR!D74/1000</f>
        <v>0</v>
      </c>
    </row>
    <row r="75" spans="1:4" ht="12" customHeight="1" x14ac:dyDescent="0.25">
      <c r="A75" s="9" t="s">
        <v>69</v>
      </c>
      <c r="B75" s="17">
        <f>OPR!B75/1000</f>
        <v>0</v>
      </c>
      <c r="C75" s="17">
        <f>OPR!C75/1000</f>
        <v>0</v>
      </c>
      <c r="D75" s="17">
        <f>OPR!D75/1000</f>
        <v>0</v>
      </c>
    </row>
    <row r="76" spans="1:4" ht="12" customHeight="1" x14ac:dyDescent="0.25">
      <c r="A76" s="9" t="s">
        <v>70</v>
      </c>
      <c r="B76" s="17">
        <f>OPR!B76/1000</f>
        <v>0</v>
      </c>
      <c r="C76" s="15">
        <f>OPR!C76/1000</f>
        <v>0</v>
      </c>
      <c r="D76" s="17">
        <f>OPR!D76/1000</f>
        <v>0</v>
      </c>
    </row>
    <row r="77" spans="1:4" ht="12" customHeight="1" x14ac:dyDescent="0.25">
      <c r="A77" s="10" t="s">
        <v>71</v>
      </c>
      <c r="B77" s="15">
        <f>OPR!B77/1000</f>
        <v>0</v>
      </c>
      <c r="C77" s="15">
        <f>OPR!C77/1000</f>
        <v>0</v>
      </c>
      <c r="D77" s="15">
        <f>OPR!D77/1000</f>
        <v>0</v>
      </c>
    </row>
    <row r="78" spans="1:4" ht="12" customHeight="1" x14ac:dyDescent="0.25">
      <c r="A78" s="10" t="s">
        <v>72</v>
      </c>
      <c r="B78" s="15">
        <f>OPR!B78/1000</f>
        <v>0</v>
      </c>
      <c r="C78" s="15">
        <f>OPR!C78/1000</f>
        <v>0</v>
      </c>
      <c r="D78" s="15">
        <f>OPR!D78/1000</f>
        <v>0</v>
      </c>
    </row>
    <row r="79" spans="1:4" ht="12" customHeight="1" x14ac:dyDescent="0.25">
      <c r="A79" s="10" t="s">
        <v>73</v>
      </c>
      <c r="B79" s="15">
        <f>OPR!B79/1000</f>
        <v>0</v>
      </c>
      <c r="C79" s="15">
        <f>OPR!C79/1000</f>
        <v>0</v>
      </c>
      <c r="D79" s="15">
        <f>OPR!D79/1000</f>
        <v>0</v>
      </c>
    </row>
    <row r="80" spans="1:4" ht="12" customHeight="1" x14ac:dyDescent="0.25">
      <c r="A80" s="10" t="s">
        <v>74</v>
      </c>
      <c r="B80" s="15">
        <f>OPR!B80/1000</f>
        <v>0</v>
      </c>
      <c r="C80" s="15">
        <f>OPR!C80/1000</f>
        <v>0</v>
      </c>
      <c r="D80" s="15">
        <f>OPR!D80/1000</f>
        <v>0</v>
      </c>
    </row>
    <row r="81" spans="1:4" ht="14.25" customHeight="1" x14ac:dyDescent="0.25">
      <c r="A81" s="8" t="s">
        <v>75</v>
      </c>
      <c r="B81" s="19">
        <f>OPR!B81/1000</f>
        <v>0</v>
      </c>
      <c r="C81" s="16">
        <f>OPR!C81/1000</f>
        <v>0</v>
      </c>
      <c r="D81" s="21">
        <f>OPR!D81/1000</f>
        <v>0</v>
      </c>
    </row>
    <row r="82" spans="1:4" ht="12" customHeight="1" x14ac:dyDescent="0.25">
      <c r="A82" s="13" t="s">
        <v>60</v>
      </c>
      <c r="B82" s="16">
        <f>OPR!B82/1000</f>
        <v>0</v>
      </c>
      <c r="C82" s="16">
        <f>OPR!C82/1000</f>
        <v>0</v>
      </c>
      <c r="D82" s="16">
        <f>OPR!D82/1000</f>
        <v>0</v>
      </c>
    </row>
    <row r="83" spans="1:4" ht="12" customHeight="1" x14ac:dyDescent="0.25">
      <c r="A83" s="13" t="s">
        <v>76</v>
      </c>
      <c r="B83" s="16">
        <f>OPR!B83/1000</f>
        <v>0</v>
      </c>
      <c r="C83" s="16">
        <f>OPR!C83/1000</f>
        <v>0</v>
      </c>
      <c r="D83" s="16">
        <f>OPR!D83/1000</f>
        <v>0</v>
      </c>
    </row>
    <row r="84" spans="1:4" ht="12" customHeight="1" x14ac:dyDescent="0.25">
      <c r="A84" s="9" t="s">
        <v>77</v>
      </c>
      <c r="B84" s="17">
        <f>OPR!B84/1000</f>
        <v>0</v>
      </c>
      <c r="C84" s="15">
        <f>OPR!C84/1000</f>
        <v>0</v>
      </c>
      <c r="D84" s="17">
        <f>OPR!D84/1000</f>
        <v>0</v>
      </c>
    </row>
    <row r="85" spans="1:4" ht="12" customHeight="1" x14ac:dyDescent="0.25">
      <c r="A85" s="9" t="s">
        <v>78</v>
      </c>
      <c r="B85" s="17">
        <f>OPR!B85/1000</f>
        <v>0</v>
      </c>
      <c r="C85" s="17">
        <f>OPR!C85/1000</f>
        <v>0</v>
      </c>
      <c r="D85" s="17">
        <f>OPR!D85/1000</f>
        <v>0</v>
      </c>
    </row>
    <row r="86" spans="1:4" ht="12" customHeight="1" x14ac:dyDescent="0.25">
      <c r="A86" s="10" t="s">
        <v>79</v>
      </c>
      <c r="B86" s="15">
        <f>OPR!B86/1000</f>
        <v>0</v>
      </c>
      <c r="C86" s="15">
        <f>OPR!C86/1000</f>
        <v>0</v>
      </c>
      <c r="D86" s="15">
        <f>OPR!D86/1000</f>
        <v>0</v>
      </c>
    </row>
    <row r="87" spans="1:4" ht="12" customHeight="1" x14ac:dyDescent="0.25">
      <c r="A87" s="9" t="s">
        <v>80</v>
      </c>
      <c r="B87" s="17">
        <f>OPR!B87/1000</f>
        <v>0</v>
      </c>
      <c r="C87" s="17">
        <f>OPR!C87/1000</f>
        <v>0</v>
      </c>
      <c r="D87" s="17">
        <f>OPR!D87/1000</f>
        <v>0</v>
      </c>
    </row>
    <row r="88" spans="1:4" ht="12" customHeight="1" x14ac:dyDescent="0.25">
      <c r="A88" s="9" t="s">
        <v>81</v>
      </c>
      <c r="B88" s="17">
        <f>OPR!B88/1000</f>
        <v>0</v>
      </c>
      <c r="C88" s="17">
        <f>OPR!C88/1000</f>
        <v>0</v>
      </c>
      <c r="D88" s="17">
        <f>OPR!D88/1000</f>
        <v>0</v>
      </c>
    </row>
    <row r="89" spans="1:4" ht="12" customHeight="1" x14ac:dyDescent="0.25">
      <c r="A89" s="10" t="s">
        <v>82</v>
      </c>
      <c r="B89" s="15">
        <f>OPR!B89/1000</f>
        <v>0</v>
      </c>
      <c r="C89" s="15">
        <f>OPR!C89/1000</f>
        <v>0</v>
      </c>
      <c r="D89" s="15">
        <f>OPR!D89/1000</f>
        <v>0</v>
      </c>
    </row>
    <row r="90" spans="1:4" ht="12" customHeight="1" x14ac:dyDescent="0.25">
      <c r="A90" s="10" t="s">
        <v>83</v>
      </c>
      <c r="B90" s="15">
        <f>OPR!B90/1000</f>
        <v>0</v>
      </c>
      <c r="C90" s="15">
        <f>OPR!C90/1000</f>
        <v>0</v>
      </c>
      <c r="D90" s="15">
        <f>OPR!D90/1000</f>
        <v>0</v>
      </c>
    </row>
    <row r="91" spans="1:4" ht="12" customHeight="1" x14ac:dyDescent="0.25">
      <c r="A91" s="10" t="s">
        <v>24</v>
      </c>
      <c r="B91" s="15">
        <f>OPR!B91/1000</f>
        <v>0</v>
      </c>
      <c r="C91" s="15">
        <f>OPR!C91/1000</f>
        <v>0</v>
      </c>
      <c r="D91" s="15">
        <f>OPR!D91/1000</f>
        <v>0</v>
      </c>
    </row>
    <row r="92" spans="1:4" ht="12" customHeight="1" x14ac:dyDescent="0.25">
      <c r="A92" s="9" t="s">
        <v>84</v>
      </c>
      <c r="B92" s="17">
        <f>OPR!B92/1000</f>
        <v>0</v>
      </c>
      <c r="C92" s="17">
        <f>OPR!C92/1000</f>
        <v>0</v>
      </c>
      <c r="D92" s="17">
        <f>OPR!D92/1000</f>
        <v>0</v>
      </c>
    </row>
    <row r="93" spans="1:4" ht="12" customHeight="1" x14ac:dyDescent="0.25">
      <c r="A93" s="9" t="s">
        <v>85</v>
      </c>
      <c r="B93" s="17">
        <f>OPR!B93/1000</f>
        <v>0</v>
      </c>
      <c r="C93" s="17">
        <f>OPR!C93/1000</f>
        <v>0</v>
      </c>
      <c r="D93" s="17">
        <f>OPR!D93/1000</f>
        <v>0</v>
      </c>
    </row>
    <row r="94" spans="1:4" ht="12" customHeight="1" x14ac:dyDescent="0.25">
      <c r="A94" s="13" t="s">
        <v>76</v>
      </c>
      <c r="B94" s="22">
        <f>OPR!B94/1000</f>
        <v>0</v>
      </c>
      <c r="C94" s="22">
        <f>OPR!C94/1000</f>
        <v>0</v>
      </c>
      <c r="D94" s="22">
        <f>OPR!D94/1000</f>
        <v>0</v>
      </c>
    </row>
    <row r="95" spans="1:4" ht="12" customHeight="1" x14ac:dyDescent="0.25">
      <c r="A95" s="13" t="s">
        <v>86</v>
      </c>
      <c r="B95" s="16">
        <f>OPR!B95/1000</f>
        <v>0</v>
      </c>
      <c r="C95" s="16">
        <f>OPR!C95/1000</f>
        <v>0</v>
      </c>
      <c r="D95" s="16">
        <f>OPR!D95/1000</f>
        <v>0</v>
      </c>
    </row>
    <row r="96" spans="1:4" ht="12" customHeight="1" x14ac:dyDescent="0.25">
      <c r="A96" s="9" t="s">
        <v>87</v>
      </c>
      <c r="B96" s="17">
        <f>OPR!B96/1000</f>
        <v>0</v>
      </c>
      <c r="C96" s="17">
        <f>OPR!C96/1000</f>
        <v>0</v>
      </c>
      <c r="D96" s="17">
        <f>OPR!D96/1000</f>
        <v>0</v>
      </c>
    </row>
    <row r="97" spans="1:4" ht="12" customHeight="1" x14ac:dyDescent="0.25">
      <c r="A97" s="9" t="s">
        <v>88</v>
      </c>
      <c r="B97" s="17">
        <f>OPR!B97/1000</f>
        <v>0</v>
      </c>
      <c r="C97" s="17">
        <f>OPR!C97/1000</f>
        <v>0</v>
      </c>
      <c r="D97" s="17">
        <f>OPR!D97/1000</f>
        <v>0</v>
      </c>
    </row>
    <row r="98" spans="1:4" ht="12" customHeight="1" x14ac:dyDescent="0.25">
      <c r="A98" s="10" t="s">
        <v>89</v>
      </c>
      <c r="B98" s="15">
        <f>OPR!B98/1000</f>
        <v>0</v>
      </c>
      <c r="C98" s="15">
        <f>OPR!C98/1000</f>
        <v>0</v>
      </c>
      <c r="D98" s="15">
        <f>OPR!D98/1000</f>
        <v>0</v>
      </c>
    </row>
    <row r="99" spans="1:4" ht="12" customHeight="1" x14ac:dyDescent="0.25">
      <c r="A99" s="10" t="s">
        <v>90</v>
      </c>
      <c r="B99" s="15">
        <f>OPR!B99/1000</f>
        <v>0</v>
      </c>
      <c r="C99" s="15">
        <f>OPR!C99/1000</f>
        <v>0</v>
      </c>
      <c r="D99" s="15">
        <f>OPR!D99/1000</f>
        <v>0</v>
      </c>
    </row>
    <row r="100" spans="1:4" ht="12" customHeight="1" x14ac:dyDescent="0.25">
      <c r="A100" s="9" t="s">
        <v>91</v>
      </c>
      <c r="B100" s="17">
        <f>OPR!B100/1000</f>
        <v>0</v>
      </c>
      <c r="C100" s="17">
        <f>OPR!C100/1000</f>
        <v>0</v>
      </c>
      <c r="D100" s="17">
        <f>OPR!D100/1000</f>
        <v>0</v>
      </c>
    </row>
    <row r="101" spans="1:4" ht="12" customHeight="1" x14ac:dyDescent="0.25">
      <c r="A101" s="10" t="s">
        <v>79</v>
      </c>
      <c r="B101" s="15">
        <f>OPR!B101/1000</f>
        <v>0</v>
      </c>
      <c r="C101" s="15">
        <f>OPR!C101/1000</f>
        <v>0</v>
      </c>
      <c r="D101" s="15">
        <f>OPR!D101/1000</f>
        <v>0</v>
      </c>
    </row>
    <row r="102" spans="1:4" ht="12" customHeight="1" x14ac:dyDescent="0.25">
      <c r="A102" s="9" t="s">
        <v>92</v>
      </c>
      <c r="B102" s="17">
        <f>OPR!B102/1000</f>
        <v>0</v>
      </c>
      <c r="C102" s="15">
        <f>OPR!C102/1000</f>
        <v>0</v>
      </c>
      <c r="D102" s="17">
        <f>OPR!D102/1000</f>
        <v>0</v>
      </c>
    </row>
    <row r="103" spans="1:4" ht="12" customHeight="1" x14ac:dyDescent="0.25">
      <c r="A103" s="9" t="s">
        <v>93</v>
      </c>
      <c r="B103" s="17">
        <f>OPR!B103/1000</f>
        <v>0</v>
      </c>
      <c r="C103" s="17">
        <f>OPR!C103/1000</f>
        <v>0</v>
      </c>
      <c r="D103" s="17">
        <f>OPR!D103/1000</f>
        <v>0</v>
      </c>
    </row>
    <row r="104" spans="1:4" ht="12" customHeight="1" x14ac:dyDescent="0.25">
      <c r="A104" s="10" t="s">
        <v>94</v>
      </c>
      <c r="B104" s="15">
        <f>OPR!B104/1000</f>
        <v>0</v>
      </c>
      <c r="C104" s="15">
        <f>OPR!C104/1000</f>
        <v>0</v>
      </c>
      <c r="D104" s="15">
        <f>OPR!D104/1000</f>
        <v>0</v>
      </c>
    </row>
    <row r="105" spans="1:4" ht="12" customHeight="1" x14ac:dyDescent="0.25">
      <c r="A105" s="10" t="s">
        <v>95</v>
      </c>
      <c r="B105" s="15">
        <f>OPR!B105/1000</f>
        <v>0</v>
      </c>
      <c r="C105" s="15">
        <f>OPR!C105/1000</f>
        <v>0</v>
      </c>
      <c r="D105" s="15">
        <f>OPR!D105/1000</f>
        <v>0</v>
      </c>
    </row>
    <row r="106" spans="1:4" ht="12" customHeight="1" x14ac:dyDescent="0.25">
      <c r="A106" s="9" t="s">
        <v>96</v>
      </c>
      <c r="B106" s="17">
        <f>OPR!B106/1000</f>
        <v>0</v>
      </c>
      <c r="C106" s="17">
        <f>OPR!C106/1000</f>
        <v>0</v>
      </c>
      <c r="D106" s="17">
        <f>OPR!D106/1000</f>
        <v>0</v>
      </c>
    </row>
    <row r="107" spans="1:4" ht="12" customHeight="1" x14ac:dyDescent="0.25">
      <c r="A107" s="9" t="s">
        <v>97</v>
      </c>
      <c r="B107" s="17">
        <f>OPR!B107/1000</f>
        <v>0</v>
      </c>
      <c r="C107" s="17">
        <f>OPR!C107/1000</f>
        <v>0</v>
      </c>
      <c r="D107" s="17">
        <f>OPR!D107/1000</f>
        <v>0</v>
      </c>
    </row>
    <row r="108" spans="1:4" ht="12" customHeight="1" x14ac:dyDescent="0.25">
      <c r="A108" s="10" t="s">
        <v>98</v>
      </c>
      <c r="B108" s="15">
        <f>OPR!B108/1000</f>
        <v>0</v>
      </c>
      <c r="C108" s="15">
        <f>OPR!C108/1000</f>
        <v>0</v>
      </c>
      <c r="D108" s="15">
        <f>OPR!D108/1000</f>
        <v>0</v>
      </c>
    </row>
    <row r="109" spans="1:4" ht="12" customHeight="1" x14ac:dyDescent="0.25">
      <c r="A109" s="10" t="s">
        <v>99</v>
      </c>
      <c r="B109" s="15">
        <f>OPR!B109/1000</f>
        <v>0</v>
      </c>
      <c r="C109" s="15">
        <f>OPR!C109/1000</f>
        <v>0</v>
      </c>
      <c r="D109" s="15">
        <f>OPR!D109/1000</f>
        <v>0</v>
      </c>
    </row>
    <row r="110" spans="1:4" ht="12" customHeight="1" x14ac:dyDescent="0.25">
      <c r="A110" s="10" t="s">
        <v>40</v>
      </c>
      <c r="B110" s="15">
        <f>OPR!B110/1000</f>
        <v>0</v>
      </c>
      <c r="C110" s="15">
        <f>OPR!C110/1000</f>
        <v>0</v>
      </c>
      <c r="D110" s="15">
        <f>OPR!D110/1000</f>
        <v>0</v>
      </c>
    </row>
    <row r="111" spans="1:4" ht="12" customHeight="1" x14ac:dyDescent="0.25">
      <c r="A111" s="10" t="s">
        <v>100</v>
      </c>
      <c r="B111" s="15">
        <f>OPR!B111/1000</f>
        <v>0</v>
      </c>
      <c r="C111" s="15">
        <f>OPR!C111/1000</f>
        <v>0</v>
      </c>
      <c r="D111" s="15">
        <f>OPR!D111/1000</f>
        <v>0</v>
      </c>
    </row>
    <row r="112" spans="1:4" ht="12" customHeight="1" x14ac:dyDescent="0.25">
      <c r="A112" s="10" t="s">
        <v>101</v>
      </c>
      <c r="B112" s="15">
        <f>OPR!B112/1000</f>
        <v>0</v>
      </c>
      <c r="C112" s="15">
        <f>OPR!C112/1000</f>
        <v>0</v>
      </c>
      <c r="D112" s="15">
        <f>OPR!D112/1000</f>
        <v>0</v>
      </c>
    </row>
    <row r="113" spans="1:4" ht="12" customHeight="1" x14ac:dyDescent="0.25">
      <c r="A113" s="10" t="s">
        <v>102</v>
      </c>
      <c r="B113" s="15">
        <f>OPR!B113/1000</f>
        <v>0</v>
      </c>
      <c r="C113" s="15">
        <f>OPR!C113/1000</f>
        <v>0</v>
      </c>
      <c r="D113" s="15">
        <f>OPR!D113/1000</f>
        <v>0</v>
      </c>
    </row>
    <row r="114" spans="1:4" ht="12" customHeight="1" x14ac:dyDescent="0.25">
      <c r="A114" s="9" t="s">
        <v>103</v>
      </c>
      <c r="B114" s="17">
        <f>OPR!B114/1000</f>
        <v>0</v>
      </c>
      <c r="C114" s="17">
        <f>OPR!C114/1000</f>
        <v>0</v>
      </c>
      <c r="D114" s="17">
        <f>OPR!D114/1000</f>
        <v>0</v>
      </c>
    </row>
    <row r="115" spans="1:4" ht="12" customHeight="1" x14ac:dyDescent="0.25">
      <c r="A115" s="9" t="s">
        <v>104</v>
      </c>
      <c r="B115" s="17">
        <f>OPR!B115/1000</f>
        <v>0</v>
      </c>
      <c r="C115" s="17">
        <f>OPR!C115/1000</f>
        <v>0</v>
      </c>
      <c r="D115" s="17">
        <f>OPR!D115/1000</f>
        <v>0</v>
      </c>
    </row>
    <row r="116" spans="1:4" ht="12" customHeight="1" x14ac:dyDescent="0.25">
      <c r="A116" s="10" t="s">
        <v>105</v>
      </c>
      <c r="B116" s="15">
        <f>OPR!B116/1000</f>
        <v>0</v>
      </c>
      <c r="C116" s="15">
        <f>OPR!C116/1000</f>
        <v>0</v>
      </c>
      <c r="D116" s="15">
        <f>OPR!D116/1000</f>
        <v>0</v>
      </c>
    </row>
    <row r="117" spans="1:4" ht="12" customHeight="1" x14ac:dyDescent="0.25">
      <c r="A117" s="10" t="s">
        <v>106</v>
      </c>
      <c r="B117" s="15">
        <f>OPR!B117/1000</f>
        <v>0</v>
      </c>
      <c r="C117" s="15">
        <f>OPR!C117/1000</f>
        <v>0</v>
      </c>
      <c r="D117" s="15">
        <f>OPR!D117/1000</f>
        <v>0</v>
      </c>
    </row>
    <row r="118" spans="1:4" ht="12" customHeight="1" x14ac:dyDescent="0.25">
      <c r="A118" s="10" t="s">
        <v>107</v>
      </c>
      <c r="B118" s="15">
        <f>OPR!B118/1000</f>
        <v>0</v>
      </c>
      <c r="C118" s="15">
        <f>OPR!C118/1000</f>
        <v>0</v>
      </c>
      <c r="D118" s="15">
        <f>OPR!D118/1000</f>
        <v>0</v>
      </c>
    </row>
    <row r="119" spans="1:4" ht="12" customHeight="1" x14ac:dyDescent="0.25">
      <c r="A119" s="10" t="s">
        <v>108</v>
      </c>
      <c r="B119" s="15">
        <f>OPR!B119/1000</f>
        <v>0</v>
      </c>
      <c r="C119" s="15">
        <f>OPR!C119/1000</f>
        <v>0</v>
      </c>
      <c r="D119" s="15">
        <f>OPR!D119/1000</f>
        <v>0</v>
      </c>
    </row>
    <row r="120" spans="1:4" ht="12" customHeight="1" x14ac:dyDescent="0.25">
      <c r="A120" s="10" t="s">
        <v>109</v>
      </c>
      <c r="B120" s="15">
        <f>OPR!B120/1000</f>
        <v>0</v>
      </c>
      <c r="C120" s="15">
        <f>OPR!C120/1000</f>
        <v>0</v>
      </c>
      <c r="D120" s="15">
        <f>OPR!D120/1000</f>
        <v>0</v>
      </c>
    </row>
    <row r="121" spans="1:4" ht="12" customHeight="1" x14ac:dyDescent="0.25">
      <c r="A121" s="13" t="s">
        <v>86</v>
      </c>
      <c r="B121" s="22">
        <f>OPR!B121/1000</f>
        <v>0</v>
      </c>
      <c r="C121" s="22">
        <f>OPR!C121/1000</f>
        <v>0</v>
      </c>
      <c r="D121" s="22">
        <f>OPR!D121/1000</f>
        <v>0</v>
      </c>
    </row>
    <row r="122" spans="1:4" ht="17.25" customHeight="1" x14ac:dyDescent="0.25">
      <c r="A122" s="13" t="s">
        <v>110</v>
      </c>
      <c r="B122" s="22">
        <f>OPR!B122/1000</f>
        <v>0</v>
      </c>
      <c r="C122" s="22">
        <f>OPR!C122/1000</f>
        <v>0</v>
      </c>
      <c r="D122" s="22">
        <f>OPR!D122/1000</f>
        <v>0</v>
      </c>
    </row>
    <row r="123" spans="1:4" ht="21.75" customHeight="1" x14ac:dyDescent="0.25">
      <c r="A123" s="12" t="s">
        <v>111</v>
      </c>
      <c r="B123" s="23">
        <f>OPR!B123/1000</f>
        <v>0</v>
      </c>
      <c r="C123" s="23">
        <f>OPR!C123/1000</f>
        <v>0</v>
      </c>
      <c r="D123" s="23">
        <f>OPR!D123/1000</f>
        <v>0</v>
      </c>
    </row>
    <row r="124" spans="1:4" ht="12" customHeight="1" x14ac:dyDescent="0.25">
      <c r="A124" s="9" t="s">
        <v>112</v>
      </c>
      <c r="B124" s="17">
        <f>OPR!B124/1000</f>
        <v>0</v>
      </c>
      <c r="C124" s="17">
        <f>OPR!C124/1000</f>
        <v>0</v>
      </c>
      <c r="D124" s="17">
        <f>OPR!D124/1000</f>
        <v>0</v>
      </c>
    </row>
    <row r="125" spans="1:4" x14ac:dyDescent="0.25">
      <c r="A125" s="4"/>
      <c r="B125" s="14"/>
      <c r="C125" s="14"/>
      <c r="D125" s="14"/>
    </row>
    <row r="127" spans="1:4" x14ac:dyDescent="0.25">
      <c r="A127" s="24" t="s">
        <v>117</v>
      </c>
      <c r="C127" s="25" t="s">
        <v>118</v>
      </c>
    </row>
    <row r="128" spans="1:4" x14ac:dyDescent="0.25">
      <c r="A128" s="24" t="s">
        <v>119</v>
      </c>
      <c r="C128" s="26" t="s">
        <v>120</v>
      </c>
      <c r="D128" s="26"/>
    </row>
  </sheetData>
  <mergeCells count="1">
    <mergeCell ref="C128:D128"/>
  </mergeCells>
  <pageMargins left="0.25" right="0.25" top="0.17" bottom="0.75" header="0.3" footer="0.3"/>
  <pageSetup scale="92" orientation="portrait" horizontalDpi="0" verticalDpi="0" r:id="rId1"/>
  <rowBreaks count="1" manualBreakCount="1">
    <brk id="64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OPR</vt:lpstr>
      <vt:lpstr>BALANS</vt:lpstr>
      <vt:lpstr>BALANS!Print_Area</vt:lpstr>
      <vt:lpstr>OPR!Print_Area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Dobrinka Antcheva</cp:lastModifiedBy>
  <cp:lastPrinted>2016-10-26T10:31:41Z</cp:lastPrinted>
  <dcterms:created xsi:type="dcterms:W3CDTF">2016-10-20T07:45:28Z</dcterms:created>
  <dcterms:modified xsi:type="dcterms:W3CDTF">2016-10-31T13:10:48Z</dcterms:modified>
</cp:coreProperties>
</file>