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90" windowWidth="11355" windowHeight="7650"/>
  </bookViews>
  <sheets>
    <sheet name="SCF_financial info_EUR_BUL" sheetId="5" r:id="rId1"/>
  </sheets>
  <definedNames>
    <definedName name="_xlnm.Print_Area" localSheetId="0">'SCF_financial info_EUR_BUL'!$A$1:$L$20</definedName>
  </definedNames>
  <calcPr calcId="145621"/>
</workbook>
</file>

<file path=xl/calcChain.xml><?xml version="1.0" encoding="utf-8"?>
<calcChain xmlns="http://schemas.openxmlformats.org/spreadsheetml/2006/main">
  <c r="L11" i="5" l="1"/>
  <c r="L8" i="5"/>
  <c r="L5" i="5"/>
  <c r="L20" i="5" l="1"/>
  <c r="H10" i="5"/>
  <c r="G5" i="5"/>
  <c r="G8" i="5"/>
  <c r="G11" i="5"/>
  <c r="H7" i="5"/>
  <c r="H16" i="5"/>
  <c r="H17" i="5"/>
  <c r="H18" i="5"/>
  <c r="H19" i="5"/>
  <c r="H14" i="5"/>
  <c r="H13" i="5"/>
  <c r="H12" i="5"/>
  <c r="H6" i="5"/>
  <c r="I5" i="5"/>
  <c r="I8" i="5"/>
  <c r="I11" i="5"/>
  <c r="E19" i="5"/>
  <c r="E18" i="5"/>
  <c r="E17" i="5"/>
  <c r="E16" i="5"/>
  <c r="E15" i="5"/>
  <c r="E14" i="5"/>
  <c r="E13" i="5"/>
  <c r="E12" i="5"/>
  <c r="E10" i="5"/>
  <c r="E9" i="5"/>
  <c r="E7" i="5"/>
  <c r="E6" i="5"/>
  <c r="F5" i="5" l="1"/>
  <c r="F8" i="5"/>
  <c r="H11" i="5"/>
  <c r="H9" i="5"/>
  <c r="H8" i="5" s="1"/>
  <c r="H5" i="5"/>
  <c r="F11" i="5"/>
  <c r="I20" i="5"/>
  <c r="H15" i="5"/>
  <c r="G20" i="5"/>
  <c r="F20" i="5" l="1"/>
  <c r="H20" i="5"/>
  <c r="K10" i="5"/>
  <c r="K9" i="5"/>
  <c r="K13" i="5"/>
  <c r="K12" i="5"/>
  <c r="J11" i="5"/>
  <c r="J8" i="5"/>
  <c r="J5" i="5"/>
  <c r="K15" i="5"/>
  <c r="K16" i="5"/>
  <c r="K17" i="5"/>
  <c r="K18" i="5"/>
  <c r="K19" i="5"/>
  <c r="K14" i="5"/>
  <c r="K7" i="5"/>
  <c r="K6" i="5"/>
  <c r="K8" i="5" l="1"/>
  <c r="K11" i="5"/>
  <c r="K5" i="5"/>
  <c r="K20" i="5" l="1"/>
  <c r="D8" i="5" l="1"/>
  <c r="C8" i="5"/>
  <c r="D5" i="5"/>
  <c r="C5" i="5"/>
  <c r="D11" i="5"/>
  <c r="C11" i="5"/>
  <c r="E11" i="5" l="1"/>
  <c r="E8" i="5"/>
  <c r="E5" i="5"/>
  <c r="C20" i="5"/>
  <c r="D20" i="5"/>
  <c r="E20" i="5" l="1"/>
  <c r="J20" i="5"/>
</calcChain>
</file>

<file path=xl/sharedStrings.xml><?xml version="1.0" encoding="utf-8"?>
<sst xmlns="http://schemas.openxmlformats.org/spreadsheetml/2006/main" count="44" uniqueCount="27">
  <si>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</si>
  <si>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</si>
  <si>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</si>
  <si>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</si>
  <si>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</si>
  <si>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</si>
  <si>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</si>
  <si>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</si>
  <si>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</si>
  <si>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</si>
  <si>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</si>
  <si>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</si>
  <si>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</si>
  <si>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</si>
  <si>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</si>
  <si>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</si>
  <si>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</si>
  <si>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</si>
  <si>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Общо получени средства от ЕК към 31.07.2016</t>
  </si>
  <si>
    <t>Платено към  31.07.2016</t>
  </si>
  <si>
    <t>Общо платено към  31.07.2016</t>
  </si>
  <si>
    <t>Обща сума на получените средства от ЕК като предварително финансиране към  31.07.2016 г.</t>
  </si>
  <si>
    <t>Обща сума на публичните разходи декларирани пред ЕК към 31.07.2016 г.</t>
  </si>
  <si>
    <t>Получени средства от ЕК на основание изпратени заявления за плащане,  към 31.07.2016 г.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</si>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</sst>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1" formatCode="_-* #,##0\ [$€-1]_-;\-* #,##0\ [$€-1]_-;_-* &quot;-&quot;\ [$€-1]_-;_-@_-"/>
    <numFmt numFmtId="172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3" fillId="0" borderId="0" xfId="0" applyFont="1"/>
    <xf numFmtId="171" fontId="6" fillId="2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2" borderId="0" xfId="0" applyFont="1" applyFill="1"/>
    <xf numFmtId="169" fontId="5" fillId="0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169" fontId="5" fillId="3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171" fontId="4" fillId="2" borderId="0" xfId="0" applyNumberFormat="1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3" fillId="3" borderId="0" xfId="0" applyFont="1" applyFill="1"/>
    <xf numFmtId="172" fontId="4" fillId="3" borderId="0" xfId="0" applyNumberFormat="1" applyFont="1" applyFill="1" applyAlignment="1">
      <alignment horizontal="center" vertical="center"/>
    </xf>
    <xf numFmtId="171" fontId="6" fillId="3" borderId="0" xfId="0" applyNumberFormat="1" applyFont="1" applyFill="1"/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0" fontId="4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 wrapText="1"/>
    </xf>
    <xf numFmtId="0" fontId="6" fillId="3" borderId="0" xfId="0" applyFont="1" applyFill="1"/>
    <xf numFmtId="3" fontId="3" fillId="3" borderId="1" xfId="0" applyNumberFormat="1" applyFont="1" applyFill="1" applyBorder="1" applyAlignment="1">
      <alignment vertical="center"/>
    </xf>
    <xf numFmtId="168" fontId="3" fillId="3" borderId="0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 2" xfId="4"/>
    <cellStyle name="Currency 4" xfId="5"/>
    <cellStyle name="Normal 3" xfId="3"/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90" zoomScaleSheetLayoutView="100" workbookViewId="0">
      <pane xSplit="5" ySplit="8" topLeftCell="F9" activePane="bottomRight" state="frozen"/>
      <selection pane="topRight" activeCell="G1" sqref="G1"/>
      <selection pane="bottomLeft" activeCell="A9" sqref="A9"/>
      <selection pane="bottomRight" activeCell="I10" sqref="I10"/>
    </sheetView>
  </sheetViews>
  <sheetFormatPr defaultRowHeight="15" outlineLevelRow="1" x14ac:dyDescent="0.25"/>
  <cols>
    <col min="1" max="1" width="46.140625" style="17" customWidth="1"/>
    <col min="2" max="2" width="7.85546875" style="21" customWidth="1"/>
    <col min="3" max="3" width="22" style="22" customWidth="1"/>
    <col min="4" max="4" width="21" style="22" customWidth="1"/>
    <col min="5" max="5" width="20.140625" style="22" customWidth="1"/>
    <col min="6" max="8" width="19.42578125" style="22" customWidth="1"/>
    <col min="9" max="11" width="19.42578125" style="23" customWidth="1"/>
    <col min="12" max="12" width="18.7109375" style="53" customWidth="1"/>
    <col min="13" max="13" width="15.7109375" style="25" bestFit="1" customWidth="1"/>
    <col min="14" max="16384" width="9.140625" style="17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48"/>
      <c r="M1" s="5"/>
    </row>
    <row r="2" spans="1:13" s="7" customFormat="1" ht="12.75" customHeight="1" x14ac:dyDescent="0.2">
      <c r="A2" s="62" t="s">
        <v>0</v>
      </c>
      <c r="B2" s="63" t="s">
        <v>1</v>
      </c>
      <c r="C2" s="58" t="s">
        <v>24</v>
      </c>
      <c r="D2" s="66" t="s">
        <v>25</v>
      </c>
      <c r="E2" s="58" t="s">
        <v>26</v>
      </c>
      <c r="F2" s="58" t="s">
        <v>21</v>
      </c>
      <c r="G2" s="58" t="s">
        <v>23</v>
      </c>
      <c r="H2" s="58" t="s">
        <v>18</v>
      </c>
      <c r="I2" s="68" t="s">
        <v>19</v>
      </c>
      <c r="J2" s="69"/>
      <c r="K2" s="58" t="s">
        <v>20</v>
      </c>
      <c r="L2" s="56" t="s">
        <v>22</v>
      </c>
      <c r="M2" s="6"/>
    </row>
    <row r="3" spans="1:13" s="7" customFormat="1" ht="98.25" customHeight="1" x14ac:dyDescent="0.2">
      <c r="A3" s="62"/>
      <c r="B3" s="64"/>
      <c r="C3" s="65"/>
      <c r="D3" s="67"/>
      <c r="E3" s="65"/>
      <c r="F3" s="65"/>
      <c r="G3" s="65"/>
      <c r="H3" s="65"/>
      <c r="I3" s="8" t="s">
        <v>2</v>
      </c>
      <c r="J3" s="8" t="s">
        <v>5</v>
      </c>
      <c r="K3" s="59"/>
      <c r="L3" s="57"/>
      <c r="M3" s="6"/>
    </row>
    <row r="4" spans="1:13" s="7" customFormat="1" ht="18.75" customHeight="1" x14ac:dyDescent="0.2">
      <c r="A4" s="9">
        <v>1</v>
      </c>
      <c r="B4" s="10">
        <v>2</v>
      </c>
      <c r="C4" s="11">
        <v>3</v>
      </c>
      <c r="D4" s="12">
        <v>4</v>
      </c>
      <c r="E4" s="12">
        <v>5</v>
      </c>
      <c r="F4" s="12">
        <v>8</v>
      </c>
      <c r="G4" s="12">
        <v>9</v>
      </c>
      <c r="H4" s="12">
        <v>10</v>
      </c>
      <c r="I4" s="12">
        <v>11</v>
      </c>
      <c r="J4" s="11">
        <v>12</v>
      </c>
      <c r="K4" s="11">
        <v>13</v>
      </c>
      <c r="L4" s="49">
        <v>15</v>
      </c>
      <c r="M4" s="6"/>
    </row>
    <row r="5" spans="1:13" s="15" customFormat="1" ht="29.25" customHeight="1" x14ac:dyDescent="0.2">
      <c r="A5" s="30" t="s">
        <v>6</v>
      </c>
      <c r="B5" s="27" t="s">
        <v>3</v>
      </c>
      <c r="C5" s="38">
        <f>C6+C7</f>
        <v>1604449168</v>
      </c>
      <c r="D5" s="38">
        <f>D6+D7</f>
        <v>283138092</v>
      </c>
      <c r="E5" s="38">
        <f>+C5+D5</f>
        <v>1887587260</v>
      </c>
      <c r="F5" s="38">
        <f>++F6+F7</f>
        <v>75409110.799999997</v>
      </c>
      <c r="G5" s="38">
        <f>++G6+G7</f>
        <v>0</v>
      </c>
      <c r="H5" s="38">
        <f>+H6+H7</f>
        <v>75409110.799999997</v>
      </c>
      <c r="I5" s="39">
        <f>+I6+I7</f>
        <v>65967284</v>
      </c>
      <c r="J5" s="39">
        <f>+J6+J7</f>
        <v>11641285</v>
      </c>
      <c r="K5" s="39">
        <f>+K6+K7</f>
        <v>77608569</v>
      </c>
      <c r="L5" s="39">
        <f>+L6+L7</f>
        <v>38142677.869999997</v>
      </c>
      <c r="M5" s="14"/>
    </row>
    <row r="6" spans="1:13" ht="29.25" customHeight="1" outlineLevel="1" x14ac:dyDescent="0.25">
      <c r="A6" s="28" t="s">
        <v>9</v>
      </c>
      <c r="B6" s="13" t="s">
        <v>3</v>
      </c>
      <c r="C6" s="40">
        <v>459761907</v>
      </c>
      <c r="D6" s="40">
        <v>81134456</v>
      </c>
      <c r="E6" s="40">
        <f>+C6+D6</f>
        <v>540896363</v>
      </c>
      <c r="F6" s="40">
        <v>21608809.550000001</v>
      </c>
      <c r="G6" s="38">
        <v>0</v>
      </c>
      <c r="H6" s="46">
        <f>+F6+G6</f>
        <v>21608809.550000001</v>
      </c>
      <c r="I6" s="41">
        <v>47293095</v>
      </c>
      <c r="J6" s="41">
        <v>8345840</v>
      </c>
      <c r="K6" s="50">
        <f>+I6+J6</f>
        <v>55638935</v>
      </c>
      <c r="L6" s="50">
        <v>38142677.869999997</v>
      </c>
      <c r="M6" s="16"/>
    </row>
    <row r="7" spans="1:13" ht="29.25" customHeight="1" outlineLevel="1" x14ac:dyDescent="0.25">
      <c r="A7" s="28" t="s">
        <v>10</v>
      </c>
      <c r="B7" s="13" t="s">
        <v>3</v>
      </c>
      <c r="C7" s="40">
        <v>1144687261</v>
      </c>
      <c r="D7" s="40">
        <v>202003636</v>
      </c>
      <c r="E7" s="40">
        <f>+C7+D7</f>
        <v>1346690897</v>
      </c>
      <c r="F7" s="40">
        <v>53800301.25</v>
      </c>
      <c r="G7" s="38">
        <v>0</v>
      </c>
      <c r="H7" s="46">
        <f t="shared" ref="H7:H19" si="0">+F7+G7</f>
        <v>53800301.25</v>
      </c>
      <c r="I7" s="41">
        <v>18674189</v>
      </c>
      <c r="J7" s="41">
        <v>3295445</v>
      </c>
      <c r="K7" s="50">
        <f>+I7+J7</f>
        <v>21969634</v>
      </c>
      <c r="L7" s="50">
        <v>0</v>
      </c>
      <c r="M7" s="16"/>
    </row>
    <row r="8" spans="1:13" s="15" customFormat="1" ht="29.25" customHeight="1" x14ac:dyDescent="0.2">
      <c r="A8" s="30" t="s">
        <v>7</v>
      </c>
      <c r="B8" s="27" t="s">
        <v>3</v>
      </c>
      <c r="C8" s="42">
        <f>C9+C10</f>
        <v>1504824141</v>
      </c>
      <c r="D8" s="42">
        <f>D9+D10</f>
        <v>265557204</v>
      </c>
      <c r="E8" s="38">
        <f>+C8+D8</f>
        <v>1770381345</v>
      </c>
      <c r="F8" s="38">
        <f>++F9+F10</f>
        <v>70726734.650000006</v>
      </c>
      <c r="G8" s="38">
        <f>++G9+G10</f>
        <v>0</v>
      </c>
      <c r="H8" s="38">
        <f>+H9+H10</f>
        <v>70726734.650000006</v>
      </c>
      <c r="I8" s="39">
        <f>+I9+I10</f>
        <v>4941135</v>
      </c>
      <c r="J8" s="39">
        <f>+J9+J10</f>
        <v>871965</v>
      </c>
      <c r="K8" s="54">
        <f>+K9+K10</f>
        <v>5813100</v>
      </c>
      <c r="L8" s="54">
        <f>+L9+L10</f>
        <v>1097962.73</v>
      </c>
      <c r="M8" s="14"/>
    </row>
    <row r="9" spans="1:13" ht="29.25" customHeight="1" outlineLevel="1" x14ac:dyDescent="0.25">
      <c r="A9" s="28" t="s">
        <v>9</v>
      </c>
      <c r="B9" s="13" t="s">
        <v>3</v>
      </c>
      <c r="C9" s="40">
        <v>371204258</v>
      </c>
      <c r="D9" s="40">
        <v>65506635</v>
      </c>
      <c r="E9" s="40">
        <f t="shared" ref="E9:E10" si="1">+C9+D9</f>
        <v>436710893</v>
      </c>
      <c r="F9" s="40">
        <v>17446600.149999999</v>
      </c>
      <c r="G9" s="38">
        <v>0</v>
      </c>
      <c r="H9" s="46">
        <f t="shared" si="0"/>
        <v>17446600.149999999</v>
      </c>
      <c r="I9" s="41">
        <v>1659138</v>
      </c>
      <c r="J9" s="41">
        <v>292789</v>
      </c>
      <c r="K9" s="50">
        <f>+I9+J9</f>
        <v>1951927</v>
      </c>
      <c r="L9" s="50">
        <v>1097962.73</v>
      </c>
      <c r="M9" s="16"/>
    </row>
    <row r="10" spans="1:13" ht="29.25" customHeight="1" outlineLevel="1" x14ac:dyDescent="0.25">
      <c r="A10" s="28" t="s">
        <v>10</v>
      </c>
      <c r="B10" s="13" t="s">
        <v>3</v>
      </c>
      <c r="C10" s="40">
        <v>1133619883</v>
      </c>
      <c r="D10" s="40">
        <v>200050569</v>
      </c>
      <c r="E10" s="40">
        <f t="shared" si="1"/>
        <v>1333670452</v>
      </c>
      <c r="F10" s="40">
        <v>53280134.5</v>
      </c>
      <c r="G10" s="38">
        <v>0</v>
      </c>
      <c r="H10" s="46">
        <f t="shared" si="0"/>
        <v>53280134.5</v>
      </c>
      <c r="I10" s="41">
        <v>3281997</v>
      </c>
      <c r="J10" s="41">
        <v>579176</v>
      </c>
      <c r="K10" s="50">
        <f>+I10+J10</f>
        <v>3861173</v>
      </c>
      <c r="L10" s="50">
        <v>0</v>
      </c>
      <c r="M10" s="16"/>
    </row>
    <row r="11" spans="1:13" s="15" customFormat="1" ht="29.25" customHeight="1" x14ac:dyDescent="0.2">
      <c r="A11" s="30" t="s">
        <v>13</v>
      </c>
      <c r="B11" s="27" t="s">
        <v>3</v>
      </c>
      <c r="C11" s="42">
        <f>C12+C13</f>
        <v>596000681</v>
      </c>
      <c r="D11" s="42">
        <f>D12+D13</f>
        <v>105176593</v>
      </c>
      <c r="E11" s="38">
        <f>+C11+D11</f>
        <v>701177274</v>
      </c>
      <c r="F11" s="38">
        <f>++F12+F13</f>
        <v>28012611.25</v>
      </c>
      <c r="G11" s="38">
        <f>++G12+G13</f>
        <v>0</v>
      </c>
      <c r="H11" s="38">
        <f>+H12+H13</f>
        <v>28012611.25</v>
      </c>
      <c r="I11" s="39">
        <f>+I12+I13</f>
        <v>950074</v>
      </c>
      <c r="J11" s="39">
        <f>+J12+J13</f>
        <v>167660</v>
      </c>
      <c r="K11" s="54">
        <f>+K12+K13</f>
        <v>1117734</v>
      </c>
      <c r="L11" s="54">
        <f>+L12+L13</f>
        <v>0</v>
      </c>
      <c r="M11" s="31"/>
    </row>
    <row r="12" spans="1:13" s="18" customFormat="1" ht="29.25" customHeight="1" x14ac:dyDescent="0.25">
      <c r="A12" s="28" t="s">
        <v>9</v>
      </c>
      <c r="B12" s="13" t="s">
        <v>3</v>
      </c>
      <c r="C12" s="40">
        <v>243381138</v>
      </c>
      <c r="D12" s="40">
        <v>42949613</v>
      </c>
      <c r="E12" s="40">
        <f t="shared" ref="E12:E20" si="2">+C12+D12</f>
        <v>286330751</v>
      </c>
      <c r="F12" s="40">
        <v>11438913.5</v>
      </c>
      <c r="G12" s="38">
        <v>0</v>
      </c>
      <c r="H12" s="46">
        <f t="shared" si="0"/>
        <v>11438913.5</v>
      </c>
      <c r="I12" s="41">
        <v>0</v>
      </c>
      <c r="J12" s="43">
        <v>0</v>
      </c>
      <c r="K12" s="50">
        <f t="shared" ref="K12:K19" si="3">+I12+J12</f>
        <v>0</v>
      </c>
      <c r="L12" s="51">
        <v>0</v>
      </c>
      <c r="M12" s="16"/>
    </row>
    <row r="13" spans="1:13" s="15" customFormat="1" ht="29.25" customHeight="1" x14ac:dyDescent="0.25">
      <c r="A13" s="28" t="s">
        <v>11</v>
      </c>
      <c r="B13" s="13" t="s">
        <v>3</v>
      </c>
      <c r="C13" s="40">
        <v>352619543</v>
      </c>
      <c r="D13" s="40">
        <v>62226980</v>
      </c>
      <c r="E13" s="40">
        <f t="shared" si="2"/>
        <v>414846523</v>
      </c>
      <c r="F13" s="40">
        <v>16573697.75</v>
      </c>
      <c r="G13" s="38">
        <v>0</v>
      </c>
      <c r="H13" s="46">
        <f t="shared" si="0"/>
        <v>16573697.75</v>
      </c>
      <c r="I13" s="41">
        <v>950074</v>
      </c>
      <c r="J13" s="41">
        <v>167660</v>
      </c>
      <c r="K13" s="50">
        <f t="shared" si="3"/>
        <v>1117734</v>
      </c>
      <c r="L13" s="51">
        <v>0</v>
      </c>
      <c r="M13" s="16"/>
    </row>
    <row r="14" spans="1:13" s="18" customFormat="1" ht="29.25" customHeight="1" x14ac:dyDescent="0.2">
      <c r="A14" s="30" t="s">
        <v>12</v>
      </c>
      <c r="B14" s="27" t="s">
        <v>3</v>
      </c>
      <c r="C14" s="42">
        <v>1311704793</v>
      </c>
      <c r="D14" s="42">
        <v>231477320</v>
      </c>
      <c r="E14" s="38">
        <f t="shared" si="2"/>
        <v>1543182113</v>
      </c>
      <c r="F14" s="38">
        <v>61650125.25</v>
      </c>
      <c r="G14" s="38">
        <v>0</v>
      </c>
      <c r="H14" s="38">
        <f t="shared" si="0"/>
        <v>61650125.25</v>
      </c>
      <c r="I14" s="39">
        <v>2852871</v>
      </c>
      <c r="J14" s="44">
        <v>503448</v>
      </c>
      <c r="K14" s="47">
        <f t="shared" si="3"/>
        <v>3356319</v>
      </c>
      <c r="L14" s="47">
        <v>0</v>
      </c>
      <c r="M14" s="31"/>
    </row>
    <row r="15" spans="1:13" s="18" customFormat="1" ht="29.25" customHeight="1" x14ac:dyDescent="0.2">
      <c r="A15" s="32" t="s">
        <v>8</v>
      </c>
      <c r="B15" s="27" t="s">
        <v>3</v>
      </c>
      <c r="C15" s="42">
        <v>938665315</v>
      </c>
      <c r="D15" s="42">
        <v>153582762</v>
      </c>
      <c r="E15" s="38">
        <f t="shared" si="2"/>
        <v>1092248077</v>
      </c>
      <c r="F15" s="38">
        <v>60268898.700000003</v>
      </c>
      <c r="G15" s="38">
        <v>32364018.940000013</v>
      </c>
      <c r="H15" s="38">
        <f t="shared" si="0"/>
        <v>92632917.640000015</v>
      </c>
      <c r="I15" s="42">
        <v>71945003</v>
      </c>
      <c r="J15" s="42">
        <v>10777802</v>
      </c>
      <c r="K15" s="47">
        <f t="shared" si="3"/>
        <v>82722805</v>
      </c>
      <c r="L15" s="42">
        <v>42280742.909999996</v>
      </c>
      <c r="M15" s="31"/>
    </row>
    <row r="16" spans="1:13" s="18" customFormat="1" ht="29.25" customHeight="1" x14ac:dyDescent="0.2">
      <c r="A16" s="30" t="s">
        <v>17</v>
      </c>
      <c r="B16" s="27" t="s">
        <v>3</v>
      </c>
      <c r="C16" s="42">
        <v>1079615516</v>
      </c>
      <c r="D16" s="42">
        <v>190520387</v>
      </c>
      <c r="E16" s="38">
        <f t="shared" si="2"/>
        <v>1270135903</v>
      </c>
      <c r="F16" s="38">
        <v>50435929.25</v>
      </c>
      <c r="G16" s="38">
        <v>0</v>
      </c>
      <c r="H16" s="38">
        <f t="shared" si="0"/>
        <v>50435929.25</v>
      </c>
      <c r="I16" s="39">
        <v>13637920</v>
      </c>
      <c r="J16" s="44">
        <v>2406692</v>
      </c>
      <c r="K16" s="47">
        <f t="shared" si="3"/>
        <v>16044612</v>
      </c>
      <c r="L16" s="47">
        <v>7819230.1699999999</v>
      </c>
      <c r="M16" s="31"/>
    </row>
    <row r="17" spans="1:13" s="18" customFormat="1" ht="29.25" customHeight="1" x14ac:dyDescent="0.2">
      <c r="A17" s="33" t="s">
        <v>14</v>
      </c>
      <c r="B17" s="27" t="s">
        <v>3</v>
      </c>
      <c r="C17" s="42">
        <v>102000000</v>
      </c>
      <c r="D17" s="42">
        <v>0</v>
      </c>
      <c r="E17" s="38">
        <f t="shared" si="2"/>
        <v>102000000</v>
      </c>
      <c r="F17" s="38">
        <v>5100000</v>
      </c>
      <c r="G17" s="38">
        <v>0</v>
      </c>
      <c r="H17" s="38">
        <f t="shared" si="0"/>
        <v>5100000</v>
      </c>
      <c r="I17" s="39">
        <v>0</v>
      </c>
      <c r="J17" s="44">
        <v>0</v>
      </c>
      <c r="K17" s="47">
        <f t="shared" si="3"/>
        <v>0</v>
      </c>
      <c r="L17" s="47">
        <v>0</v>
      </c>
      <c r="M17" s="31"/>
    </row>
    <row r="18" spans="1:13" s="18" customFormat="1" ht="29.25" customHeight="1" x14ac:dyDescent="0.2">
      <c r="A18" s="30" t="s">
        <v>15</v>
      </c>
      <c r="B18" s="27" t="s">
        <v>3</v>
      </c>
      <c r="C18" s="42">
        <v>285531663</v>
      </c>
      <c r="D18" s="42">
        <v>50387942</v>
      </c>
      <c r="E18" s="38">
        <f t="shared" si="2"/>
        <v>335919605</v>
      </c>
      <c r="F18" s="38">
        <v>13603648.600000001</v>
      </c>
      <c r="G18" s="38">
        <v>0</v>
      </c>
      <c r="H18" s="38">
        <f t="shared" si="0"/>
        <v>13603648.600000001</v>
      </c>
      <c r="I18" s="39">
        <v>2888776</v>
      </c>
      <c r="J18" s="44">
        <v>509784</v>
      </c>
      <c r="K18" s="47">
        <f t="shared" si="3"/>
        <v>3398560</v>
      </c>
      <c r="L18" s="47">
        <v>0</v>
      </c>
      <c r="M18" s="31"/>
    </row>
    <row r="19" spans="1:13" s="18" customFormat="1" ht="29.25" customHeight="1" x14ac:dyDescent="0.2">
      <c r="A19" s="30" t="s">
        <v>16</v>
      </c>
      <c r="B19" s="27" t="s">
        <v>3</v>
      </c>
      <c r="C19" s="42">
        <v>104815264</v>
      </c>
      <c r="D19" s="42">
        <v>18496812</v>
      </c>
      <c r="E19" s="38">
        <f t="shared" si="2"/>
        <v>123312076</v>
      </c>
      <c r="F19" s="38">
        <v>11529679.039999999</v>
      </c>
      <c r="G19" s="38">
        <v>2637497.4499999993</v>
      </c>
      <c r="H19" s="38">
        <f t="shared" si="0"/>
        <v>14167176.489999998</v>
      </c>
      <c r="I19" s="39">
        <v>4954430</v>
      </c>
      <c r="J19" s="44">
        <v>874311</v>
      </c>
      <c r="K19" s="47">
        <f t="shared" si="3"/>
        <v>5828741</v>
      </c>
      <c r="L19" s="47">
        <v>3711792.98</v>
      </c>
      <c r="M19" s="31"/>
    </row>
    <row r="20" spans="1:13" s="15" customFormat="1" ht="29.25" customHeight="1" x14ac:dyDescent="0.25">
      <c r="A20" s="60" t="s">
        <v>4</v>
      </c>
      <c r="B20" s="61"/>
      <c r="C20" s="45">
        <f t="shared" ref="C20:J20" si="4">+C5+C8+C11+C14+C15+C16+C17+C18+C19</f>
        <v>7527606541</v>
      </c>
      <c r="D20" s="45">
        <f t="shared" si="4"/>
        <v>1298337112</v>
      </c>
      <c r="E20" s="38">
        <f t="shared" si="2"/>
        <v>8825943653</v>
      </c>
      <c r="F20" s="45">
        <f t="shared" si="4"/>
        <v>376736737.54000002</v>
      </c>
      <c r="G20" s="45">
        <f t="shared" si="4"/>
        <v>35001516.390000015</v>
      </c>
      <c r="H20" s="45">
        <f>+H5+H8+H11+H14+H15+H16+H17+H18+H19</f>
        <v>411738253.93000007</v>
      </c>
      <c r="I20" s="45">
        <f t="shared" si="4"/>
        <v>168137493</v>
      </c>
      <c r="J20" s="45">
        <f t="shared" si="4"/>
        <v>27752947</v>
      </c>
      <c r="K20" s="52">
        <f>+K5+K8+K11+K14+K15+K16+K17+K18+K19</f>
        <v>195890440</v>
      </c>
      <c r="L20" s="52">
        <f>+L5+L8+L11+L14+L15+L16+L17+L18+L19</f>
        <v>93052406.659999996</v>
      </c>
      <c r="M20" s="16"/>
    </row>
    <row r="21" spans="1:13" s="15" customFormat="1" ht="11.25" customHeight="1" x14ac:dyDescent="0.25">
      <c r="A21" s="1"/>
      <c r="B21" s="1"/>
      <c r="C21" s="19"/>
      <c r="D21" s="19"/>
      <c r="E21" s="19"/>
      <c r="F21" s="19"/>
      <c r="G21" s="19"/>
      <c r="H21" s="19"/>
      <c r="I21" s="20"/>
      <c r="J21" s="19"/>
      <c r="K21" s="55"/>
      <c r="L21" s="36"/>
      <c r="M21" s="16"/>
    </row>
    <row r="22" spans="1:13" s="35" customFormat="1" ht="29.2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K22" s="34"/>
      <c r="L22" s="36"/>
      <c r="M22" s="37"/>
    </row>
    <row r="23" spans="1:13" s="15" customFormat="1" ht="29.25" customHeight="1" x14ac:dyDescent="0.25">
      <c r="A23" s="1"/>
      <c r="B23" s="1"/>
      <c r="C23" s="19"/>
      <c r="D23" s="19"/>
      <c r="E23" s="19"/>
      <c r="F23" s="19"/>
      <c r="G23" s="19"/>
      <c r="H23" s="19"/>
      <c r="I23" s="20"/>
      <c r="J23" s="19"/>
      <c r="K23" s="19"/>
      <c r="L23" s="36"/>
      <c r="M23" s="16"/>
    </row>
    <row r="24" spans="1:13" s="15" customFormat="1" ht="29.25" customHeight="1" x14ac:dyDescent="0.25">
      <c r="A24" s="1"/>
      <c r="B24" s="1"/>
      <c r="C24" s="19"/>
      <c r="D24" s="19"/>
      <c r="E24" s="19"/>
      <c r="F24" s="19"/>
      <c r="G24" s="19"/>
      <c r="H24" s="19"/>
      <c r="I24" s="20"/>
      <c r="J24" s="19"/>
      <c r="K24" s="19"/>
      <c r="L24" s="36"/>
      <c r="M24" s="16"/>
    </row>
    <row r="25" spans="1:13" s="15" customFormat="1" ht="29.25" customHeight="1" x14ac:dyDescent="0.25">
      <c r="A25" s="1"/>
      <c r="B25" s="1"/>
      <c r="C25" s="19"/>
      <c r="D25" s="19"/>
      <c r="E25" s="19"/>
      <c r="F25" s="19"/>
      <c r="G25" s="19"/>
      <c r="H25" s="19"/>
      <c r="I25" s="20"/>
      <c r="J25" s="19"/>
      <c r="K25" s="19"/>
      <c r="L25" s="36"/>
      <c r="M25" s="16"/>
    </row>
    <row r="26" spans="1:13" s="15" customFormat="1" ht="29.25" customHeight="1" x14ac:dyDescent="0.25">
      <c r="A26" s="1"/>
      <c r="B26" s="1"/>
      <c r="C26" s="19"/>
      <c r="D26" s="19"/>
      <c r="E26" s="19"/>
      <c r="F26" s="19"/>
      <c r="G26" s="19"/>
      <c r="H26" s="19"/>
      <c r="I26" s="20"/>
      <c r="J26" s="19"/>
      <c r="K26" s="19"/>
      <c r="L26" s="36"/>
      <c r="M26" s="16"/>
    </row>
    <row r="27" spans="1:13" s="15" customFormat="1" ht="29.25" customHeight="1" x14ac:dyDescent="0.25">
      <c r="A27" s="1"/>
      <c r="B27" s="1"/>
      <c r="C27" s="19"/>
      <c r="D27" s="19"/>
      <c r="E27" s="19"/>
      <c r="F27" s="19"/>
      <c r="G27" s="19"/>
      <c r="H27" s="19"/>
      <c r="I27" s="20"/>
      <c r="J27" s="19"/>
      <c r="K27" s="19"/>
      <c r="L27" s="36"/>
      <c r="M27" s="16"/>
    </row>
    <row r="28" spans="1:13" s="15" customFormat="1" ht="29.25" customHeight="1" x14ac:dyDescent="0.25">
      <c r="A28" s="1"/>
      <c r="B28" s="1"/>
      <c r="C28" s="22"/>
      <c r="D28" s="22"/>
      <c r="E28" s="22"/>
      <c r="F28" s="22"/>
      <c r="G28" s="22"/>
      <c r="H28" s="22"/>
      <c r="I28" s="23"/>
      <c r="J28" s="23"/>
      <c r="K28" s="24"/>
      <c r="L28" s="36"/>
      <c r="M28" s="16"/>
    </row>
    <row r="29" spans="1:13" s="15" customFormat="1" ht="29.25" customHeight="1" x14ac:dyDescent="0.25">
      <c r="A29" s="1"/>
      <c r="B29" s="1"/>
      <c r="C29" s="22"/>
      <c r="D29" s="22"/>
      <c r="E29" s="22"/>
      <c r="F29" s="22"/>
      <c r="G29" s="22"/>
      <c r="H29" s="22"/>
      <c r="I29" s="23"/>
      <c r="J29" s="23"/>
      <c r="K29" s="26"/>
      <c r="L29" s="36"/>
      <c r="M29" s="16"/>
    </row>
    <row r="30" spans="1:13" x14ac:dyDescent="0.25">
      <c r="K30" s="29"/>
    </row>
    <row r="31" spans="1:13" x14ac:dyDescent="0.25">
      <c r="K31" s="29"/>
    </row>
    <row r="32" spans="1:13" x14ac:dyDescent="0.25">
      <c r="K32" s="29"/>
    </row>
    <row r="33" spans="11:11" x14ac:dyDescent="0.25">
      <c r="K33" s="29"/>
    </row>
    <row r="34" spans="11:11" x14ac:dyDescent="0.25">
      <c r="K34" s="26"/>
    </row>
    <row r="35" spans="11:11" x14ac:dyDescent="0.25">
      <c r="K35" s="26"/>
    </row>
  </sheetData>
  <mergeCells count="12"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2016-07-21T10:59:16Z</cp:lastPrinted>
  <dcterms:created xsi:type="dcterms:W3CDTF">2007-11-29T09:10:22Z</dcterms:created>
  <dcterms:modified xsi:type="dcterms:W3CDTF">2016-09-02T11:28:53Z</dcterms:modified>
</cp:coreProperties>
</file>